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worksheets/sheet294.xml" ContentType="application/vnd.openxmlformats-officedocument.spreadsheetml.worksheet+xml"/>
  <Override PartName="/xl/worksheets/sheet295.xml" ContentType="application/vnd.openxmlformats-officedocument.spreadsheetml.worksheet+xml"/>
  <Override PartName="/xl/worksheets/sheet296.xml" ContentType="application/vnd.openxmlformats-officedocument.spreadsheetml.worksheet+xml"/>
  <Override PartName="/xl/worksheets/sheet297.xml" ContentType="application/vnd.openxmlformats-officedocument.spreadsheetml.worksheet+xml"/>
  <Override PartName="/xl/worksheets/sheet298.xml" ContentType="application/vnd.openxmlformats-officedocument.spreadsheetml.worksheet+xml"/>
  <Override PartName="/xl/worksheets/sheet299.xml" ContentType="application/vnd.openxmlformats-officedocument.spreadsheetml.worksheet+xml"/>
  <Override PartName="/xl/worksheets/sheet300.xml" ContentType="application/vnd.openxmlformats-officedocument.spreadsheetml.worksheet+xml"/>
  <Override PartName="/xl/worksheets/sheet301.xml" ContentType="application/vnd.openxmlformats-officedocument.spreadsheetml.worksheet+xml"/>
  <Override PartName="/xl/worksheets/sheet302.xml" ContentType="application/vnd.openxmlformats-officedocument.spreadsheetml.worksheet+xml"/>
  <Override PartName="/xl/worksheets/sheet303.xml" ContentType="application/vnd.openxmlformats-officedocument.spreadsheetml.worksheet+xml"/>
  <Override PartName="/xl/worksheets/sheet30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6" Type="http://schemas.openxmlformats.org/package/2006/relationships/meatadata/core-properties" Target="docProps/core0.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02"/>
  <workbookPr codeName="ThisWorkbook" defaultThemeVersion="124226"/>
  <mc:AlternateContent xmlns:mc="http://schemas.openxmlformats.org/markup-compatibility/2006">
    <mc:Choice Requires="x15">
      <x15ac:absPath xmlns:x15ac="http://schemas.microsoft.com/office/spreadsheetml/2010/11/ac" url="https://energyqonline.sharepoint.com/sites/ErgonDAPR/2025 DAPR Document Library/Publication Folder/Locked Appendices/Appendix D - Substation Forecast and Capacity Tables/"/>
    </mc:Choice>
  </mc:AlternateContent>
  <xr:revisionPtr revIDLastSave="516" documentId="8_{BE3964BB-06A4-47E8-87A7-9177453DA525}" xr6:coauthVersionLast="47" xr6:coauthVersionMax="47" xr10:uidLastSave="{125A7200-49B7-4BE0-AC92-982E7CE92BD8}"/>
  <bookViews>
    <workbookView xWindow="38280" yWindow="-120" windowWidth="38640" windowHeight="21120" firstSheet="2" activeTab="2" xr2:uid="{00000000-000D-0000-FFFF-FFFF00000000}"/>
  </bookViews>
  <sheets>
    <sheet name="Disclaimer" sheetId="315" r:id="rId1"/>
    <sheet name="Introduction &amp; Notes" sheetId="316" r:id="rId2"/>
    <sheet name="INDEX" sheetId="310" r:id="rId3"/>
    <sheet name="AGWA" sheetId="1" r:id="rId4"/>
    <sheet name="AITK" sheetId="2" r:id="rId5"/>
    <sheet name="ALLO" sheetId="5" r:id="rId6"/>
    <sheet name="ALSH" sheetId="3" r:id="rId7"/>
    <sheet name="ALST" sheetId="4" r:id="rId8"/>
    <sheet name="ATHE" sheetId="6" r:id="rId9"/>
    <sheet name="AWOO" sheetId="7" r:id="rId10"/>
    <sheet name="AYRZ" sheetId="8" r:id="rId11"/>
    <sheet name="BALB" sheetId="9" r:id="rId12"/>
    <sheet name="BAMB" sheetId="10" r:id="rId13"/>
    <sheet name="BARC" sheetId="11" r:id="rId14"/>
    <sheet name="BARG" sheetId="12" r:id="rId15"/>
    <sheet name="BARR" sheetId="13" r:id="rId16"/>
    <sheet name="BEGA" sheetId="15" r:id="rId17"/>
    <sheet name="BERS" sheetId="16" r:id="rId18"/>
    <sheet name="BEWE" sheetId="14" r:id="rId19"/>
    <sheet name="BILO" sheetId="17" r:id="rId20"/>
    <sheet name="BING" sheetId="18" r:id="rId21"/>
    <sheet name="BLAC" sheetId="21" r:id="rId22"/>
    <sheet name="BLAK" sheetId="20" r:id="rId23"/>
    <sheet name="BLRI" sheetId="19" r:id="rId24"/>
    <sheet name="BLUE" sheetId="22" r:id="rId25"/>
    <sheet name="BODA" sheetId="24" r:id="rId26"/>
    <sheet name="BOHL" sheetId="23" r:id="rId27"/>
    <sheet name="BORE" sheetId="26" r:id="rId28"/>
    <sheet name="BOWE" sheetId="25" r:id="rId29"/>
    <sheet name="BROX" sheetId="27" r:id="rId30"/>
    <sheet name="BUCE" sheetId="29" r:id="rId31"/>
    <sheet name="BULL" sheetId="28" r:id="rId32"/>
    <sheet name="BUND" sheetId="276" r:id="rId33"/>
    <sheet name="CACI" sheetId="30" r:id="rId34"/>
    <sheet name="CAFE" sheetId="36" r:id="rId35"/>
    <sheet name="CALE" sheetId="32" r:id="rId36"/>
    <sheet name="CALL" sheetId="33" r:id="rId37"/>
    <sheet name="CANN" sheetId="35" r:id="rId38"/>
    <sheet name="CANO" sheetId="31" r:id="rId39"/>
    <sheet name="CARI" sheetId="37" r:id="rId40"/>
    <sheet name="CARM" sheetId="40" r:id="rId41"/>
    <sheet name="CAST" sheetId="34" r:id="rId42"/>
    <sheet name="CAWD" sheetId="227" r:id="rId43"/>
    <sheet name="CEPL" sheetId="41" r:id="rId44"/>
    <sheet name="CHAL" sheetId="230" r:id="rId45"/>
    <sheet name="CHAR" sheetId="42" r:id="rId46"/>
    <sheet name="CHIA" sheetId="45" r:id="rId47"/>
    <sheet name="CHIL" sheetId="44" r:id="rId48"/>
    <sheet name="CHIN" sheetId="277" r:id="rId49"/>
    <sheet name="CHTO" sheetId="43" r:id="rId50"/>
    <sheet name="CHTW" sheetId="46" r:id="rId51"/>
    <sheet name="CHUM" sheetId="278" r:id="rId52"/>
    <sheet name="CLBS" sheetId="280" r:id="rId53"/>
    <sheet name="CLER" sheetId="48" r:id="rId54"/>
    <sheet name="CLIF" sheetId="49" r:id="rId55"/>
    <sheet name="CLIN" sheetId="50" r:id="rId56"/>
    <sheet name="CLON" sheetId="51" r:id="rId57"/>
    <sheet name="CLSO" sheetId="47" r:id="rId58"/>
    <sheet name="COLU" sheetId="281" r:id="rId59"/>
    <sheet name="COME" sheetId="53" r:id="rId60"/>
    <sheet name="COOK" sheetId="54" r:id="rId61"/>
    <sheet name="COOM" sheetId="55" r:id="rId62"/>
    <sheet name="CPRE" sheetId="38" r:id="rId63"/>
    <sheet name="CRAI" sheetId="56" r:id="rId64"/>
    <sheet name="CRAN" sheetId="57" r:id="rId65"/>
    <sheet name="CRED" sheetId="58" r:id="rId66"/>
    <sheet name="CRNE" sheetId="59" r:id="rId67"/>
    <sheet name="CROY" sheetId="60" r:id="rId68"/>
    <sheet name="CUNN" sheetId="61" r:id="rId69"/>
    <sheet name="DACE" sheetId="62" r:id="rId70"/>
    <sheet name="DAGL" sheetId="63" r:id="rId71"/>
    <sheet name="DEGI" sheetId="64" r:id="rId72"/>
    <sheet name="DIMB" sheetId="65" r:id="rId73"/>
    <sheet name="DISR" sheetId="66" r:id="rId74"/>
    <sheet name="Duchr2" sheetId="68" r:id="rId75"/>
    <sheet name="DURO" sheetId="67" r:id="rId76"/>
    <sheet name="DYSA" sheetId="69" r:id="rId77"/>
    <sheet name="EAAY" sheetId="70" r:id="rId78"/>
    <sheet name="EABU" sheetId="71" r:id="rId79"/>
    <sheet name="EATO" sheetId="72" r:id="rId80"/>
    <sheet name="EIDS" sheetId="74" r:id="rId81"/>
    <sheet name="ELRO" sheetId="76" r:id="rId82"/>
    <sheet name="EMER" sheetId="77" r:id="rId83"/>
    <sheet name="ETON" sheetId="78" r:id="rId84"/>
    <sheet name="EUDA" sheetId="79" r:id="rId85"/>
    <sheet name="EVEL" sheetId="80" r:id="rId86"/>
    <sheet name="FARL" sheetId="81" r:id="rId87"/>
    <sheet name="FARN" sheetId="82" r:id="rId88"/>
    <sheet name="FREN" sheetId="83" r:id="rId89"/>
    <sheet name="GARB" sheetId="85" r:id="rId90"/>
    <sheet name="GAYN" sheetId="86" r:id="rId91"/>
    <sheet name="GEOR" sheetId="87" r:id="rId92"/>
    <sheet name="GEOR1" sheetId="284" r:id="rId93"/>
    <sheet name="GIRU" sheetId="88" r:id="rId94"/>
    <sheet name="GIVE" sheetId="89" r:id="rId95"/>
    <sheet name="GLEE" sheetId="92" r:id="rId96"/>
    <sheet name="GLEL" sheetId="93" r:id="rId97"/>
    <sheet name="GLEL33" sheetId="94" r:id="rId98"/>
    <sheet name="GLEN" sheetId="91" r:id="rId99"/>
    <sheet name="GLFS" sheetId="84" r:id="rId100"/>
    <sheet name="GLNO" sheetId="285" r:id="rId101"/>
    <sheet name="GLSO" sheetId="90" r:id="rId102"/>
    <sheet name="GOOB" sheetId="95" r:id="rId103"/>
    <sheet name="GOOT" sheetId="96" r:id="rId104"/>
    <sheet name="GRAC" sheetId="97" r:id="rId105"/>
    <sheet name="GRCR" sheetId="98" r:id="rId106"/>
    <sheet name="GREN" sheetId="99" r:id="rId107"/>
    <sheet name="GUEA" sheetId="100" r:id="rId108"/>
    <sheet name="GUTH" sheetId="101" r:id="rId109"/>
    <sheet name="HAPU" sheetId="103" r:id="rId110"/>
    <sheet name="HELE" sheetId="104" r:id="rId111"/>
    <sheet name="HEPA" sheetId="105" r:id="rId112"/>
    <sheet name="HIGH" sheetId="106" r:id="rId113"/>
    <sheet name="HILL" sheetId="107" r:id="rId114"/>
    <sheet name="HOHI" sheetId="108" r:id="rId115"/>
    <sheet name="HOWA" sheetId="109" r:id="rId116"/>
    <sheet name="HUGH" sheetId="110" r:id="rId117"/>
    <sheet name="ILBI" sheetId="111" r:id="rId118"/>
    <sheet name="INGH" sheetId="112" r:id="rId119"/>
    <sheet name="ISIS" sheetId="289" r:id="rId120"/>
    <sheet name="JAND" sheetId="114" r:id="rId121"/>
    <sheet name="JARV" sheetId="116" r:id="rId122"/>
    <sheet name="JCRK" sheetId="115" r:id="rId123"/>
    <sheet name="JUCR" sheetId="118" r:id="rId124"/>
    <sheet name="JUPO" sheetId="117" r:id="rId125"/>
    <sheet name="KAIM" sheetId="119" r:id="rId126"/>
    <sheet name="KALA" sheetId="120" r:id="rId127"/>
    <sheet name="KECE" sheetId="123" r:id="rId128"/>
    <sheet name="KESP" sheetId="122" r:id="rId129"/>
    <sheet name="KIDS" sheetId="124" r:id="rId130"/>
    <sheet name="KIEA" sheetId="321" r:id="rId131"/>
    <sheet name="KIEA1" sheetId="290" r:id="rId132"/>
    <sheet name="KILL" sheetId="126" r:id="rId133"/>
    <sheet name="KING" sheetId="127" r:id="rId134"/>
    <sheet name="KIRK" sheetId="128" r:id="rId135"/>
    <sheet name="KOCR" sheetId="129" r:id="rId136"/>
    <sheet name="KOUM" sheetId="130" r:id="rId137"/>
    <sheet name="LACR" sheetId="133" r:id="rId138"/>
    <sheet name="LAKE" sheetId="132" r:id="rId139"/>
    <sheet name="LANN" sheetId="134" r:id="rId140"/>
    <sheet name="LAQU" sheetId="131" r:id="rId141"/>
    <sheet name="LARO" sheetId="228" r:id="rId142"/>
    <sheet name="LITT" sheetId="135" r:id="rId143"/>
    <sheet name="LOCR" sheetId="137" r:id="rId144"/>
    <sheet name="LONG" sheetId="136" r:id="rId145"/>
    <sheet name="LUCI" sheetId="138" r:id="rId146"/>
    <sheet name="LYLA" sheetId="139" r:id="rId147"/>
    <sheet name="MACI" sheetId="146" r:id="rId148"/>
    <sheet name="MACN" sheetId="141" r:id="rId149"/>
    <sheet name="MACT" sheetId="140" r:id="rId150"/>
    <sheet name="MAFU" sheetId="147" r:id="rId151"/>
    <sheet name="MAKA" sheetId="145" r:id="rId152"/>
    <sheet name="MALC" sheetId="142" r:id="rId153"/>
    <sheet name="MARE" sheetId="143" r:id="rId154"/>
    <sheet name="MARY" sheetId="294" r:id="rId155"/>
    <sheet name="MASO" sheetId="144" r:id="rId156"/>
    <sheet name="MCCR" sheetId="148" r:id="rId157"/>
    <sheet name="MEAD" sheetId="149" r:id="rId158"/>
    <sheet name="MEAN" sheetId="150" r:id="rId159"/>
    <sheet name="MERI" sheetId="151" r:id="rId160"/>
    <sheet name="MERN" sheetId="152" r:id="rId161"/>
    <sheet name="MICO" sheetId="155" r:id="rId162"/>
    <sheet name="MIDD" sheetId="153" r:id="rId163"/>
    <sheet name="MILC" sheetId="157" r:id="rId164"/>
    <sheet name="MILE" sheetId="154" r:id="rId165"/>
    <sheet name="MILL" sheetId="156" r:id="rId166"/>
    <sheet name="MILM" sheetId="158" r:id="rId167"/>
    <sheet name="MING" sheetId="159" r:id="rId168"/>
    <sheet name="MIRA" sheetId="160" r:id="rId169"/>
    <sheet name="MITC" sheetId="162" r:id="rId170"/>
    <sheet name="MIVA" sheetId="161" r:id="rId171"/>
    <sheet name="MOBA" sheetId="173" r:id="rId172"/>
    <sheet name="MODA" sheetId="164" r:id="rId173"/>
    <sheet name="MOFO" sheetId="169" r:id="rId174"/>
    <sheet name="MOGA" sheetId="174" r:id="rId175"/>
    <sheet name="MOLP" sheetId="170" r:id="rId176"/>
    <sheet name="MOMO" sheetId="175" r:id="rId177"/>
    <sheet name="MOMR" sheetId="176" r:id="rId178"/>
    <sheet name="MOMW" sheetId="177" r:id="rId179"/>
    <sheet name="MONT" sheetId="165" r:id="rId180"/>
    <sheet name="MOOR" sheetId="166" r:id="rId181"/>
    <sheet name="MOPA" sheetId="163" r:id="rId182"/>
    <sheet name="MORO" sheetId="171" r:id="rId183"/>
    <sheet name="MOSI" sheetId="178" r:id="rId184"/>
    <sheet name="MOSS" sheetId="168" r:id="rId185"/>
    <sheet name="MOUR" sheetId="172" r:id="rId186"/>
    <sheet name="MURG" sheetId="180" r:id="rId187"/>
    <sheet name="MUTA" sheetId="181" r:id="rId188"/>
    <sheet name="MUTO" sheetId="179" r:id="rId189"/>
    <sheet name="NANA" sheetId="182" r:id="rId190"/>
    <sheet name="NAND" sheetId="183" r:id="rId191"/>
    <sheet name="NEBO" sheetId="184" r:id="rId192"/>
    <sheet name="NESM" sheetId="185" r:id="rId193"/>
    <sheet name="NOCL" sheetId="187" r:id="rId194"/>
    <sheet name="NOMA" sheetId="188" r:id="rId195"/>
    <sheet name="NORM" sheetId="186" r:id="rId196"/>
    <sheet name="NORW" sheetId="190" r:id="rId197"/>
    <sheet name="NOST" sheetId="189" r:id="rId198"/>
    <sheet name="OAKE" sheetId="191" r:id="rId199"/>
    <sheet name="OONN" sheetId="192" r:id="rId200"/>
    <sheet name="OWAN" sheetId="193" r:id="rId201"/>
    <sheet name="PAMP" sheetId="194" r:id="rId202"/>
    <sheet name="PAND" sheetId="195" r:id="rId203"/>
    <sheet name="PARK" sheetId="196" r:id="rId204"/>
    <sheet name="PEAR" sheetId="198" r:id="rId205"/>
    <sheet name="PERA" sheetId="197" r:id="rId206"/>
    <sheet name="PIAL" sheetId="199" r:id="rId207"/>
    <sheet name="PISO" sheetId="317" r:id="rId208"/>
    <sheet name="PINN" sheetId="200" r:id="rId209"/>
    <sheet name="PIRR" sheetId="201" r:id="rId210"/>
    <sheet name="PLAN" sheetId="202" r:id="rId211"/>
    <sheet name="PLEY" sheetId="203" r:id="rId212"/>
    <sheet name="POVE" sheetId="204" r:id="rId213"/>
    <sheet name="POZI" sheetId="205" r:id="rId214"/>
    <sheet name="PROT" sheetId="206" r:id="rId215"/>
    <sheet name="PURR" sheetId="207" r:id="rId216"/>
    <sheet name="QUIL" sheetId="208" r:id="rId217"/>
    <sheet name="RAGL" sheetId="209" r:id="rId218"/>
    <sheet name="RASM" sheetId="210" r:id="rId219"/>
    <sheet name="RAVE" sheetId="211" r:id="rId220"/>
    <sheet name="RAVN" sheetId="212" r:id="rId221"/>
    <sheet name="RICH" sheetId="213" r:id="rId222"/>
    <sheet name="ROEA" sheetId="219" r:id="rId223"/>
    <sheet name="ROGL" sheetId="214" r:id="rId224"/>
    <sheet name="ROLE" sheetId="217" r:id="rId225"/>
    <sheet name="ROLL" sheetId="218" r:id="rId226"/>
    <sheet name="ROMA" sheetId="301" r:id="rId227"/>
    <sheet name="ROPL" sheetId="223" r:id="rId228"/>
    <sheet name="ROSE" sheetId="222" r:id="rId229"/>
    <sheet name="ROSO" sheetId="215" r:id="rId230"/>
    <sheet name="ROST" sheetId="216" r:id="rId231"/>
    <sheet name="ROWE" sheetId="220" r:id="rId232"/>
    <sheet name="ROWO" sheetId="221" r:id="rId233"/>
    <sheet name="SAGE" sheetId="236" r:id="rId234"/>
    <sheet name="SAGT" sheetId="237" r:id="rId235"/>
    <sheet name="SARI" sheetId="224" r:id="rId236"/>
    <sheet name="SAUN" sheetId="225" r:id="rId237"/>
    <sheet name="SHUT" sheetId="226" r:id="rId238"/>
    <sheet name="SKIE" sheetId="229" r:id="rId239"/>
    <sheet name="SOBL" sheetId="231" r:id="rId240"/>
    <sheet name="SOBU" sheetId="232" r:id="rId241"/>
    <sheet name="SOKO" sheetId="233" r:id="rId242"/>
    <sheet name="SOMA" sheetId="234" r:id="rId243"/>
    <sheet name="SOTO" sheetId="235" r:id="rId244"/>
    <sheet name="STAM" sheetId="238" r:id="rId245"/>
    <sheet name="STAN" sheetId="303" r:id="rId246"/>
    <sheet name="STTO" sheetId="239" r:id="rId247"/>
    <sheet name="STUA" sheetId="240" r:id="rId248"/>
    <sheet name="T002" sheetId="283" r:id="rId249"/>
    <sheet name="T019" sheetId="286" r:id="rId250"/>
    <sheet name="T032" sheetId="272" r:id="rId251"/>
    <sheet name="T043" sheetId="302" r:id="rId252"/>
    <sheet name="T058" sheetId="308" r:id="rId253"/>
    <sheet name="T065" sheetId="270" r:id="rId254"/>
    <sheet name="T072" sheetId="271" r:id="rId255"/>
    <sheet name="T083" sheetId="300" r:id="rId256"/>
    <sheet name="T095" sheetId="295" r:id="rId257"/>
    <sheet name="T116" sheetId="305" r:id="rId258"/>
    <sheet name="T130" sheetId="273" r:id="rId259"/>
    <sheet name="T156" sheetId="307" r:id="rId260"/>
    <sheet name="T159" sheetId="291" r:id="rId261"/>
    <sheet name="T163" sheetId="299" r:id="rId262"/>
    <sheet name="T166" sheetId="287" r:id="rId263"/>
    <sheet name="T176" sheetId="292" r:id="rId264"/>
    <sheet name="T188" sheetId="282" r:id="rId265"/>
    <sheet name="T189" sheetId="298" r:id="rId266"/>
    <sheet name="T193" sheetId="279" r:id="rId267"/>
    <sheet name="T198" sheetId="275" r:id="rId268"/>
    <sheet name="TANB" sheetId="241" r:id="rId269"/>
    <sheet name="TARA" sheetId="242" r:id="rId270"/>
    <sheet name="THEO" sheetId="243" r:id="rId271"/>
    <sheet name="TIER" sheetId="244" r:id="rId272"/>
    <sheet name="TOPO" sheetId="248" r:id="rId273"/>
    <sheet name="TORQ" sheetId="246" r:id="rId274"/>
    <sheet name="TORR" sheetId="247" r:id="rId275"/>
    <sheet name="TUAN" sheetId="249" r:id="rId276"/>
    <sheet name="TWCE" sheetId="245" r:id="rId277"/>
    <sheet name="VERM" sheetId="251" r:id="rId278"/>
    <sheet name="WAEA" sheetId="254" r:id="rId279"/>
    <sheet name="WAGG" sheetId="318" r:id="rId280"/>
    <sheet name="WALL" sheetId="252" r:id="rId281"/>
    <sheet name="WAND" sheetId="253" r:id="rId282"/>
    <sheet name="WEBU" sheetId="255" r:id="rId283"/>
    <sheet name="WEDA" sheetId="256" r:id="rId284"/>
    <sheet name="WEMA" sheetId="257" r:id="rId285"/>
    <sheet name="WETO" sheetId="258" r:id="rId286"/>
    <sheet name="WEWA" sheetId="259" r:id="rId287"/>
    <sheet name="WINT" sheetId="260" r:id="rId288"/>
    <sheet name="WIRR" sheetId="261" r:id="rId289"/>
    <sheet name="WOOG" sheetId="262" r:id="rId290"/>
    <sheet name="WOOL" sheetId="264" r:id="rId291"/>
    <sheet name="WOSO" sheetId="263" r:id="rId292"/>
    <sheet name="WOWA" sheetId="265" r:id="rId293"/>
    <sheet name="YARA" sheetId="309" r:id="rId294"/>
    <sheet name="YARR" sheetId="266" r:id="rId295"/>
    <sheet name="YASO" sheetId="267" r:id="rId296"/>
    <sheet name="YEPP" sheetId="268" r:id="rId297"/>
    <sheet name="Z1313" sheetId="311" r:id="rId298"/>
    <sheet name="Z1314" sheetId="312" r:id="rId299"/>
    <sheet name="Z1326" sheetId="313" r:id="rId300"/>
    <sheet name="Z1327" sheetId="314" r:id="rId301"/>
    <sheet name="Z300" sheetId="320" r:id="rId302"/>
    <sheet name="Z454" sheetId="319" r:id="rId303"/>
    <sheet name="Z1553" sheetId="269" r:id="rId304"/>
  </sheets>
  <definedNames>
    <definedName name="_xlnm._FilterDatabase" localSheetId="2" hidden="1">INDEX!$B$5:$AB$306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5" i="310" l="1"/>
  <c r="U5" i="310"/>
  <c r="P6" i="310"/>
  <c r="AB6" i="310" s="1"/>
  <c r="P7" i="310"/>
  <c r="AB7" i="310" s="1"/>
  <c r="P8" i="310"/>
  <c r="AB8" i="310" s="1"/>
  <c r="P9" i="310"/>
  <c r="AB9" i="310" s="1"/>
  <c r="AB10" i="310"/>
  <c r="P11" i="310"/>
  <c r="AB11" i="310" s="1"/>
  <c r="P12" i="310"/>
  <c r="AB12" i="310" s="1"/>
  <c r="P13" i="310"/>
  <c r="AB13" i="310" s="1"/>
  <c r="P14" i="310"/>
  <c r="AB14" i="310" s="1"/>
  <c r="P15" i="310"/>
  <c r="AB15" i="310" s="1"/>
  <c r="P16" i="310"/>
  <c r="AB16" i="310" s="1"/>
  <c r="AB17" i="310"/>
  <c r="P18" i="310"/>
  <c r="AB18" i="310" s="1"/>
  <c r="P19" i="310"/>
  <c r="AB19" i="310" s="1"/>
  <c r="P20" i="310"/>
  <c r="AB20" i="310" s="1"/>
  <c r="P21" i="310"/>
  <c r="AB21" i="310" s="1"/>
  <c r="P22" i="310"/>
  <c r="AB22" i="310" s="1"/>
  <c r="P23" i="310"/>
  <c r="AB23" i="310" s="1"/>
  <c r="P24" i="310"/>
  <c r="AB24" i="310" s="1"/>
  <c r="P25" i="310"/>
  <c r="AB25" i="310" s="1"/>
  <c r="P26" i="310"/>
  <c r="AB26" i="310" s="1"/>
  <c r="P27" i="310"/>
  <c r="AB27" i="310" s="1"/>
  <c r="AB28" i="310"/>
  <c r="P29" i="310"/>
  <c r="AB29" i="310" s="1"/>
  <c r="P30" i="310"/>
  <c r="AB30" i="310" s="1"/>
  <c r="AB31" i="310"/>
  <c r="P32" i="310"/>
  <c r="AB32" i="310" s="1"/>
  <c r="P33" i="310"/>
  <c r="AB33" i="310" s="1"/>
  <c r="P34" i="310"/>
  <c r="AB34" i="310" s="1"/>
  <c r="P35" i="310"/>
  <c r="AB35" i="310" s="1"/>
  <c r="AB36" i="310"/>
  <c r="P37" i="310"/>
  <c r="AB37" i="310" s="1"/>
  <c r="P38" i="310"/>
  <c r="AB38" i="310" s="1"/>
  <c r="AB39" i="310"/>
  <c r="P40" i="310"/>
  <c r="AB40" i="310" s="1"/>
  <c r="P41" i="310"/>
  <c r="AB41" i="310" s="1"/>
  <c r="P42" i="310"/>
  <c r="AB42" i="310" s="1"/>
  <c r="P43" i="310"/>
  <c r="AB43" i="310" s="1"/>
  <c r="P44" i="310"/>
  <c r="AB44" i="310" s="1"/>
  <c r="P45" i="310"/>
  <c r="AB45" i="310" s="1"/>
  <c r="P46" i="310"/>
  <c r="AB46" i="310" s="1"/>
  <c r="P47" i="310"/>
  <c r="AB47" i="310" s="1"/>
  <c r="P48" i="310"/>
  <c r="AB48" i="310" s="1"/>
  <c r="P49" i="310"/>
  <c r="AB49" i="310" s="1"/>
  <c r="P50" i="310"/>
  <c r="AB50" i="310" s="1"/>
  <c r="P51" i="310"/>
  <c r="AB51" i="310" s="1"/>
  <c r="P52" i="310"/>
  <c r="AB52" i="310" s="1"/>
  <c r="P53" i="310"/>
  <c r="AB53" i="310" s="1"/>
  <c r="P54" i="310"/>
  <c r="AB54" i="310" s="1"/>
  <c r="P55" i="310"/>
  <c r="AB55" i="310" s="1"/>
  <c r="P56" i="310"/>
  <c r="AB56" i="310" s="1"/>
  <c r="P57" i="310"/>
  <c r="AB57" i="310" s="1"/>
  <c r="AB58" i="310"/>
  <c r="P59" i="310"/>
  <c r="AB59" i="310" s="1"/>
  <c r="AB60" i="310"/>
  <c r="AB61" i="310"/>
  <c r="P62" i="310"/>
  <c r="AB62" i="310" s="1"/>
  <c r="AB63" i="310"/>
  <c r="P64" i="310"/>
  <c r="AB64" i="310" s="1"/>
  <c r="P65" i="310"/>
  <c r="AB65" i="310" s="1"/>
  <c r="P66" i="310"/>
  <c r="AB66" i="310" s="1"/>
  <c r="P67" i="310"/>
  <c r="AB67" i="310" s="1"/>
  <c r="AB68" i="310"/>
  <c r="P69" i="310"/>
  <c r="AB69" i="310" s="1"/>
  <c r="P70" i="310"/>
  <c r="AB70" i="310" s="1"/>
  <c r="P71" i="310"/>
  <c r="AB71" i="310" s="1"/>
  <c r="P72" i="310"/>
  <c r="AB72" i="310" s="1"/>
  <c r="P73" i="310"/>
  <c r="AB73" i="310" s="1"/>
  <c r="P74" i="310"/>
  <c r="AB74" i="310" s="1"/>
  <c r="P75" i="310"/>
  <c r="AB75" i="310" s="1"/>
  <c r="P76" i="310"/>
  <c r="AB76" i="310" s="1"/>
  <c r="P77" i="310"/>
  <c r="AB77" i="310" s="1"/>
  <c r="P78" i="310"/>
  <c r="AB78" i="310" s="1"/>
  <c r="P79" i="310"/>
  <c r="AB79" i="310" s="1"/>
  <c r="AB80" i="310"/>
  <c r="P81" i="310"/>
  <c r="AB81" i="310" s="1"/>
  <c r="AB82" i="310"/>
  <c r="P83" i="310"/>
  <c r="AB83" i="310" s="1"/>
  <c r="P84" i="310"/>
  <c r="AB84" i="310" s="1"/>
  <c r="P85" i="310"/>
  <c r="AB85" i="310" s="1"/>
  <c r="P86" i="310"/>
  <c r="AB86" i="310" s="1"/>
  <c r="P87" i="310"/>
  <c r="AB87" i="310" s="1"/>
  <c r="P88" i="310"/>
  <c r="AB88" i="310" s="1"/>
  <c r="P89" i="310"/>
  <c r="AB89" i="310" s="1"/>
  <c r="P90" i="310"/>
  <c r="AB90" i="310" s="1"/>
  <c r="P91" i="310"/>
  <c r="AB91" i="310" s="1"/>
  <c r="P92" i="310"/>
  <c r="AB92" i="310" s="1"/>
  <c r="P93" i="310"/>
  <c r="AB93" i="310" s="1"/>
  <c r="P94" i="310"/>
  <c r="AB94" i="310" s="1"/>
  <c r="P95" i="310"/>
  <c r="AB95" i="310" s="1"/>
  <c r="P96" i="310"/>
  <c r="AB96" i="310" s="1"/>
  <c r="P97" i="310"/>
  <c r="AB97" i="310" s="1"/>
  <c r="P98" i="310"/>
  <c r="AB98" i="310" s="1"/>
  <c r="P99" i="310"/>
  <c r="AB99" i="310" s="1"/>
  <c r="P100" i="310"/>
  <c r="AB100" i="310" s="1"/>
  <c r="P101" i="310"/>
  <c r="AB101" i="310" s="1"/>
  <c r="P102" i="310"/>
  <c r="AB102" i="310" s="1"/>
  <c r="AB103" i="310"/>
  <c r="P104" i="310"/>
  <c r="AB104" i="310" s="1"/>
  <c r="AB105" i="310"/>
  <c r="P106" i="310"/>
  <c r="AB106" i="310" s="1"/>
  <c r="P107" i="310"/>
  <c r="AB107" i="310" s="1"/>
  <c r="P108" i="310"/>
  <c r="AB108" i="310" s="1"/>
  <c r="AB109" i="310"/>
  <c r="AB110" i="310"/>
  <c r="P111" i="310"/>
  <c r="AB111" i="310" s="1"/>
  <c r="P112" i="310"/>
  <c r="AB112" i="310" s="1"/>
  <c r="P113" i="310"/>
  <c r="AB113" i="310" s="1"/>
  <c r="P114" i="310"/>
  <c r="AB114" i="310" s="1"/>
  <c r="P115" i="310"/>
  <c r="Z115" i="310"/>
  <c r="P116" i="310"/>
  <c r="Z116" i="310"/>
  <c r="P117" i="310"/>
  <c r="AB117" i="310" s="1"/>
  <c r="P118" i="310"/>
  <c r="AB118" i="310" s="1"/>
  <c r="AB119" i="310"/>
  <c r="P120" i="310"/>
  <c r="AB120" i="310" s="1"/>
  <c r="P121" i="310"/>
  <c r="AB121" i="310" s="1"/>
  <c r="P122" i="310"/>
  <c r="Z122" i="310"/>
  <c r="P123" i="310"/>
  <c r="AB123" i="310" s="1"/>
  <c r="P124" i="310"/>
  <c r="AB124" i="310" s="1"/>
  <c r="P125" i="310"/>
  <c r="AB125" i="310" s="1"/>
  <c r="P126" i="310"/>
  <c r="AB126" i="310" s="1"/>
  <c r="P127" i="310"/>
  <c r="AB127" i="310" s="1"/>
  <c r="P128" i="310"/>
  <c r="AB128" i="310" s="1"/>
  <c r="P129" i="310"/>
  <c r="AB129" i="310" s="1"/>
  <c r="AB130" i="310"/>
  <c r="P131" i="310"/>
  <c r="AB131" i="310" s="1"/>
  <c r="P132" i="310"/>
  <c r="AB132" i="310" s="1"/>
  <c r="P133" i="310"/>
  <c r="AB133" i="310" s="1"/>
  <c r="AB134" i="310"/>
  <c r="P135" i="310"/>
  <c r="AB135" i="310" s="1"/>
  <c r="P136" i="310"/>
  <c r="AB136" i="310" s="1"/>
  <c r="P137" i="310"/>
  <c r="AB137" i="310" s="1"/>
  <c r="P138" i="310"/>
  <c r="AB138" i="310" s="1"/>
  <c r="P139" i="310"/>
  <c r="AB139" i="310" s="1"/>
  <c r="P140" i="310"/>
  <c r="AB140" i="310" s="1"/>
  <c r="P141" i="310"/>
  <c r="AB141" i="310" s="1"/>
  <c r="P142" i="310"/>
  <c r="AB142" i="310" s="1"/>
  <c r="P143" i="310"/>
  <c r="AB143" i="310" s="1"/>
  <c r="P144" i="310"/>
  <c r="AB144" i="310" s="1"/>
  <c r="AB145" i="310"/>
  <c r="P146" i="310"/>
  <c r="AB146" i="310" s="1"/>
  <c r="P147" i="310"/>
  <c r="AB147" i="310" s="1"/>
  <c r="P148" i="310"/>
  <c r="AB148" i="310" s="1"/>
  <c r="P149" i="310"/>
  <c r="AB149" i="310" s="1"/>
  <c r="P150" i="310"/>
  <c r="AB150" i="310" s="1"/>
  <c r="P151" i="310"/>
  <c r="AB151" i="310" s="1"/>
  <c r="P152" i="310"/>
  <c r="AB152" i="310" s="1"/>
  <c r="AB153" i="310"/>
  <c r="P154" i="310"/>
  <c r="AB154" i="310" s="1"/>
  <c r="P155" i="310"/>
  <c r="AB155" i="310" s="1"/>
  <c r="P156" i="310"/>
  <c r="AB156" i="310" s="1"/>
  <c r="P157" i="310"/>
  <c r="AB157" i="310" s="1"/>
  <c r="P158" i="310"/>
  <c r="AB158" i="310" s="1"/>
  <c r="AB159" i="310"/>
  <c r="P160" i="310"/>
  <c r="AB160" i="310" s="1"/>
  <c r="P161" i="310"/>
  <c r="AB161" i="310" s="1"/>
  <c r="P162" i="310"/>
  <c r="AB162" i="310" s="1"/>
  <c r="P163" i="310"/>
  <c r="AB163" i="310" s="1"/>
  <c r="P164" i="310"/>
  <c r="AB164" i="310" s="1"/>
  <c r="P165" i="310"/>
  <c r="AB165" i="310" s="1"/>
  <c r="P166" i="310"/>
  <c r="AB166" i="310" s="1"/>
  <c r="P167" i="310"/>
  <c r="AB167" i="310" s="1"/>
  <c r="P168" i="310"/>
  <c r="AB168" i="310" s="1"/>
  <c r="AB169" i="310"/>
  <c r="P170" i="310"/>
  <c r="AB170" i="310" s="1"/>
  <c r="P171" i="310"/>
  <c r="AB171" i="310" s="1"/>
  <c r="P172" i="310"/>
  <c r="AB172" i="310" s="1"/>
  <c r="P173" i="310"/>
  <c r="AB173" i="310" s="1"/>
  <c r="P174" i="310"/>
  <c r="AB174" i="310" s="1"/>
  <c r="P175" i="310"/>
  <c r="AB175" i="310" s="1"/>
  <c r="P176" i="310"/>
  <c r="AB176" i="310" s="1"/>
  <c r="P177" i="310"/>
  <c r="AB177" i="310" s="1"/>
  <c r="P178" i="310"/>
  <c r="AB178" i="310" s="1"/>
  <c r="P179" i="310"/>
  <c r="AB179" i="310" s="1"/>
  <c r="P180" i="310"/>
  <c r="AB180" i="310" s="1"/>
  <c r="AB181" i="310"/>
  <c r="P182" i="310"/>
  <c r="AB182" i="310" s="1"/>
  <c r="P183" i="310"/>
  <c r="AB183" i="310" s="1"/>
  <c r="P184" i="310"/>
  <c r="AB184" i="310" s="1"/>
  <c r="P185" i="310"/>
  <c r="AB185" i="310" s="1"/>
  <c r="P186" i="310"/>
  <c r="AB186" i="310" s="1"/>
  <c r="P187" i="310"/>
  <c r="AB187" i="310" s="1"/>
  <c r="P188" i="310"/>
  <c r="AB188" i="310" s="1"/>
  <c r="P189" i="310"/>
  <c r="AB189" i="310" s="1"/>
  <c r="P190" i="310"/>
  <c r="AB190" i="310" s="1"/>
  <c r="P191" i="310"/>
  <c r="AB191" i="310" s="1"/>
  <c r="P192" i="310"/>
  <c r="AB192" i="310" s="1"/>
  <c r="P193" i="310"/>
  <c r="AB193" i="310" s="1"/>
  <c r="P194" i="310"/>
  <c r="AB194" i="310" s="1"/>
  <c r="P195" i="310"/>
  <c r="AB195" i="310" s="1"/>
  <c r="P196" i="310"/>
  <c r="AB196" i="310" s="1"/>
  <c r="P197" i="310"/>
  <c r="AB197" i="310" s="1"/>
  <c r="P198" i="310"/>
  <c r="AB198" i="310" s="1"/>
  <c r="P199" i="310"/>
  <c r="AB199" i="310" s="1"/>
  <c r="P200" i="310"/>
  <c r="AB200" i="310" s="1"/>
  <c r="P201" i="310"/>
  <c r="AB201" i="310" s="1"/>
  <c r="P202" i="310"/>
  <c r="AB202" i="310" s="1"/>
  <c r="P203" i="310"/>
  <c r="AB203" i="310" s="1"/>
  <c r="P204" i="310"/>
  <c r="AB204" i="310" s="1"/>
  <c r="P205" i="310"/>
  <c r="AB205" i="310" s="1"/>
  <c r="P206" i="310"/>
  <c r="AB206" i="310" s="1"/>
  <c r="P207" i="310"/>
  <c r="AB207" i="310" s="1"/>
  <c r="P208" i="310"/>
  <c r="AB208" i="310" s="1"/>
  <c r="P209" i="310"/>
  <c r="AB209" i="310" s="1"/>
  <c r="P210" i="310"/>
  <c r="AB210" i="310" s="1"/>
  <c r="P211" i="310"/>
  <c r="AB211" i="310" s="1"/>
  <c r="P212" i="310"/>
  <c r="AB212" i="310" s="1"/>
  <c r="P213" i="310"/>
  <c r="AB213" i="310" s="1"/>
  <c r="P214" i="310"/>
  <c r="AB214" i="310" s="1"/>
  <c r="P215" i="310"/>
  <c r="AB215" i="310" s="1"/>
  <c r="AB216" i="310"/>
  <c r="P217" i="310"/>
  <c r="AB217" i="310" s="1"/>
  <c r="P218" i="310"/>
  <c r="AB218" i="310" s="1"/>
  <c r="P219" i="310"/>
  <c r="AB219" i="310" s="1"/>
  <c r="P220" i="310"/>
  <c r="AB220" i="310" s="1"/>
  <c r="P221" i="310"/>
  <c r="AB221" i="310" s="1"/>
  <c r="P222" i="310"/>
  <c r="AB222" i="310" s="1"/>
  <c r="P223" i="310"/>
  <c r="AB223" i="310" s="1"/>
  <c r="P224" i="310"/>
  <c r="AB224" i="310" s="1"/>
  <c r="P225" i="310"/>
  <c r="AB225" i="310" s="1"/>
  <c r="P226" i="310"/>
  <c r="AB226" i="310" s="1"/>
  <c r="P227" i="310"/>
  <c r="AB227" i="310" s="1"/>
  <c r="P228" i="310"/>
  <c r="AB228" i="310" s="1"/>
  <c r="P229" i="310"/>
  <c r="AB229" i="310" s="1"/>
  <c r="P230" i="310"/>
  <c r="AB230" i="310" s="1"/>
  <c r="P231" i="310"/>
  <c r="AB231" i="310" s="1"/>
  <c r="P232" i="310"/>
  <c r="AB232" i="310" s="1"/>
  <c r="P233" i="310"/>
  <c r="AB233" i="310" s="1"/>
  <c r="P234" i="310"/>
  <c r="AB234" i="310" s="1"/>
  <c r="P235" i="310"/>
  <c r="AB235" i="310" s="1"/>
  <c r="P236" i="310"/>
  <c r="AB236" i="310" s="1"/>
  <c r="P237" i="310"/>
  <c r="AB237" i="310" s="1"/>
  <c r="P238" i="310"/>
  <c r="AB238" i="310" s="1"/>
  <c r="P239" i="310"/>
  <c r="AB239" i="310" s="1"/>
  <c r="P240" i="310"/>
  <c r="AB240" i="310" s="1"/>
  <c r="P241" i="310"/>
  <c r="AB241" i="310" s="1"/>
  <c r="P242" i="310"/>
  <c r="AB242" i="310" s="1"/>
  <c r="P243" i="310"/>
  <c r="AB243" i="310" s="1"/>
  <c r="AB244" i="310"/>
  <c r="P245" i="310"/>
  <c r="AB245" i="310" s="1"/>
  <c r="P246" i="310"/>
  <c r="AB246" i="310" s="1"/>
  <c r="AB247" i="310"/>
  <c r="AB248" i="310"/>
  <c r="P249" i="310"/>
  <c r="AB249" i="310" s="1"/>
  <c r="P250" i="310"/>
  <c r="AB250" i="310" s="1"/>
  <c r="P251" i="310"/>
  <c r="AB251" i="310" s="1"/>
  <c r="P252" i="310"/>
  <c r="AB252" i="310" s="1"/>
  <c r="P253" i="310"/>
  <c r="AB253" i="310" s="1"/>
  <c r="P254" i="310"/>
  <c r="AB254" i="310" s="1"/>
  <c r="P255" i="310"/>
  <c r="AB255" i="310" s="1"/>
  <c r="P256" i="310"/>
  <c r="AB256" i="310" s="1"/>
  <c r="P257" i="310"/>
  <c r="AB257" i="310" s="1"/>
  <c r="P258" i="310"/>
  <c r="AB258" i="310" s="1"/>
  <c r="P259" i="310"/>
  <c r="AB259" i="310" s="1"/>
  <c r="P260" i="310"/>
  <c r="AB260" i="310" s="1"/>
  <c r="P261" i="310"/>
  <c r="AB261" i="310" s="1"/>
  <c r="P262" i="310"/>
  <c r="AB262" i="310" s="1"/>
  <c r="P263" i="310"/>
  <c r="AB263" i="310" s="1"/>
  <c r="P264" i="310"/>
  <c r="AB264" i="310" s="1"/>
  <c r="AB265" i="310"/>
  <c r="P266" i="310"/>
  <c r="AB266" i="310" s="1"/>
  <c r="P267" i="310"/>
  <c r="AB267" i="310" s="1"/>
  <c r="P268" i="310"/>
  <c r="AB268" i="310" s="1"/>
  <c r="P269" i="310"/>
  <c r="AB269" i="310" s="1"/>
  <c r="AB270" i="310"/>
  <c r="P271" i="310"/>
  <c r="AB271" i="310" s="1"/>
  <c r="P272" i="310"/>
  <c r="AB272" i="310" s="1"/>
  <c r="P273" i="310"/>
  <c r="AB273" i="310" s="1"/>
  <c r="P274" i="310"/>
  <c r="AB274" i="310" s="1"/>
  <c r="P275" i="310"/>
  <c r="AB275" i="310" s="1"/>
  <c r="P276" i="310"/>
  <c r="AB276" i="310" s="1"/>
  <c r="P277" i="310"/>
  <c r="AB277" i="310" s="1"/>
  <c r="P278" i="310"/>
  <c r="AB278" i="310" s="1"/>
  <c r="AB279" i="310"/>
  <c r="P280" i="310"/>
  <c r="AB280" i="310" s="1"/>
  <c r="P281" i="310"/>
  <c r="AB281" i="310" s="1"/>
  <c r="P282" i="310"/>
  <c r="AB282" i="310" s="1"/>
  <c r="P283" i="310"/>
  <c r="AB283" i="310" s="1"/>
  <c r="P284" i="310"/>
  <c r="AB284" i="310" s="1"/>
  <c r="P285" i="310"/>
  <c r="AB285" i="310" s="1"/>
  <c r="AB286" i="310"/>
  <c r="P287" i="310"/>
  <c r="AB287" i="310" s="1"/>
  <c r="P288" i="310"/>
  <c r="AB288" i="310" s="1"/>
  <c r="AB289" i="310"/>
  <c r="P290" i="310"/>
  <c r="AB290" i="310" s="1"/>
  <c r="P291" i="310"/>
  <c r="AB291" i="310" s="1"/>
  <c r="P292" i="310"/>
  <c r="AB292" i="310" s="1"/>
  <c r="P293" i="310"/>
  <c r="AB293" i="310" s="1"/>
  <c r="P294" i="310"/>
  <c r="AB294" i="310" s="1"/>
  <c r="P295" i="310"/>
  <c r="AB295" i="310" s="1"/>
  <c r="P296" i="310"/>
  <c r="AB296" i="310" s="1"/>
  <c r="P297" i="310"/>
  <c r="AB297" i="310" s="1"/>
  <c r="P298" i="310"/>
  <c r="AB298" i="310" s="1"/>
  <c r="P299" i="310"/>
  <c r="AB299" i="310" s="1"/>
  <c r="P300" i="310"/>
  <c r="AB300" i="310" s="1"/>
  <c r="P301" i="310"/>
  <c r="AB301" i="310" s="1"/>
  <c r="P302" i="310"/>
  <c r="AB302" i="310" s="1"/>
  <c r="AB303" i="310"/>
  <c r="P304" i="310"/>
  <c r="AB304" i="310" s="1"/>
  <c r="P305" i="310"/>
  <c r="AB305" i="310" s="1"/>
  <c r="P306" i="310"/>
  <c r="AB306" i="310" s="1"/>
  <c r="K41" i="302"/>
  <c r="S36" i="109"/>
  <c r="AB122" i="310" l="1"/>
  <c r="AB116" i="310"/>
  <c r="AB115" i="310"/>
  <c r="S278" i="310"/>
  <c r="T300" i="310"/>
  <c r="R267" i="310"/>
  <c r="U294" i="310"/>
  <c r="R227" i="310"/>
  <c r="R301" i="310"/>
  <c r="U183" i="310"/>
  <c r="S162" i="310"/>
  <c r="T48" i="310"/>
  <c r="S235" i="310"/>
  <c r="U228" i="310"/>
  <c r="R26" i="310"/>
  <c r="S289" i="310"/>
  <c r="T77" i="310"/>
  <c r="S178" i="310"/>
  <c r="T89" i="310"/>
  <c r="S275" i="310"/>
  <c r="U283" i="310"/>
  <c r="R84" i="310"/>
  <c r="S307" i="310"/>
  <c r="T72" i="310"/>
  <c r="R90" i="310"/>
  <c r="U286" i="310"/>
  <c r="S60" i="310"/>
  <c r="T119" i="310"/>
  <c r="S216" i="310"/>
  <c r="S300" i="310"/>
  <c r="S75" i="310"/>
  <c r="R27" i="310"/>
  <c r="T52" i="310"/>
  <c r="R43" i="310"/>
  <c r="R170" i="310"/>
  <c r="R33" i="310"/>
  <c r="T132" i="310"/>
  <c r="S246" i="310"/>
  <c r="T274" i="310"/>
  <c r="T269" i="310"/>
  <c r="T102" i="310"/>
  <c r="U149" i="310"/>
  <c r="T248" i="310"/>
  <c r="S267" i="310"/>
  <c r="R193" i="310"/>
  <c r="T283" i="310"/>
  <c r="U87" i="310"/>
  <c r="S42" i="310"/>
  <c r="U297" i="310"/>
  <c r="S163" i="310"/>
  <c r="T57" i="310"/>
  <c r="U230" i="310"/>
  <c r="S77" i="310"/>
  <c r="U75" i="310"/>
  <c r="R21" i="310"/>
  <c r="U63" i="310"/>
  <c r="U82" i="310"/>
  <c r="T151" i="310"/>
  <c r="U11" i="310"/>
  <c r="T222" i="310"/>
  <c r="U128" i="310"/>
  <c r="R225" i="310"/>
  <c r="R188" i="310"/>
  <c r="T108" i="310"/>
  <c r="R54" i="310"/>
  <c r="T32" i="310"/>
  <c r="U282" i="310"/>
  <c r="U67" i="310"/>
  <c r="T218" i="310"/>
  <c r="T187" i="310"/>
  <c r="R203" i="310"/>
  <c r="S40" i="310"/>
  <c r="U88" i="310"/>
  <c r="U161" i="310"/>
  <c r="T239" i="310"/>
  <c r="R104" i="310"/>
  <c r="S130" i="310"/>
  <c r="S9" i="310"/>
  <c r="T36" i="310"/>
  <c r="S71" i="310"/>
  <c r="U201" i="310"/>
  <c r="S107" i="310"/>
  <c r="T18" i="310"/>
  <c r="R241" i="310"/>
  <c r="S287" i="310"/>
  <c r="R122" i="310"/>
  <c r="U112" i="310"/>
  <c r="S279" i="310"/>
  <c r="R297" i="310"/>
  <c r="S231" i="310"/>
  <c r="T150" i="310"/>
  <c r="R219" i="310"/>
  <c r="U122" i="310"/>
  <c r="T263" i="310"/>
  <c r="U117" i="310"/>
  <c r="S171" i="310"/>
  <c r="S127" i="310"/>
  <c r="T118" i="310"/>
  <c r="U303" i="310"/>
  <c r="U249" i="310"/>
  <c r="S176" i="310"/>
  <c r="U97" i="310"/>
  <c r="R185" i="310"/>
  <c r="S254" i="310"/>
  <c r="R280" i="310"/>
  <c r="R113" i="310"/>
  <c r="R129" i="310"/>
  <c r="T205" i="310"/>
  <c r="R146" i="310"/>
  <c r="U295" i="310"/>
  <c r="R121" i="310"/>
  <c r="T186" i="310"/>
  <c r="R258" i="310"/>
  <c r="U262" i="310"/>
  <c r="U9" i="310"/>
  <c r="R95" i="310"/>
  <c r="T115" i="310"/>
  <c r="R149" i="310"/>
  <c r="T234" i="310"/>
  <c r="R69" i="310"/>
  <c r="T120" i="310"/>
  <c r="T167" i="310"/>
  <c r="R112" i="310"/>
  <c r="T174" i="310"/>
  <c r="R17" i="310"/>
  <c r="T285" i="310"/>
  <c r="S80" i="310"/>
  <c r="R167" i="310"/>
  <c r="U253" i="310"/>
  <c r="T37" i="310"/>
  <c r="U172" i="310"/>
  <c r="R102" i="310"/>
  <c r="U258" i="310"/>
  <c r="S74" i="310"/>
  <c r="T196" i="310"/>
  <c r="U31" i="310"/>
  <c r="R144" i="310"/>
  <c r="S57" i="310"/>
  <c r="R289" i="310"/>
  <c r="S245" i="310"/>
  <c r="R68" i="310"/>
  <c r="S134" i="310"/>
  <c r="S126" i="310"/>
  <c r="T304" i="310"/>
  <c r="T21" i="310"/>
  <c r="U209" i="310"/>
  <c r="R284" i="310"/>
  <c r="T172" i="310"/>
  <c r="S221" i="310"/>
  <c r="U212" i="310"/>
  <c r="S212" i="310"/>
  <c r="T281" i="310"/>
  <c r="S156" i="310"/>
  <c r="S298" i="310"/>
  <c r="R15" i="310"/>
  <c r="U134" i="310"/>
  <c r="U152" i="310"/>
  <c r="R65" i="310"/>
  <c r="R159" i="310"/>
  <c r="R244" i="310"/>
  <c r="U188" i="310"/>
  <c r="S266" i="310"/>
  <c r="S263" i="310"/>
  <c r="T177" i="310"/>
  <c r="U174" i="310"/>
  <c r="U207" i="310"/>
  <c r="U147" i="310"/>
  <c r="S197" i="310"/>
  <c r="R248" i="310"/>
  <c r="U22" i="310"/>
  <c r="U73" i="310"/>
  <c r="U178" i="310"/>
  <c r="T211" i="310"/>
  <c r="U165" i="310"/>
  <c r="R98" i="310"/>
  <c r="T245" i="310"/>
  <c r="T291" i="310"/>
  <c r="R164" i="310"/>
  <c r="U94" i="310"/>
  <c r="R307" i="310"/>
  <c r="R171" i="310"/>
  <c r="U227" i="310"/>
  <c r="S149" i="310"/>
  <c r="S119" i="310"/>
  <c r="S264" i="310"/>
  <c r="U198" i="310"/>
  <c r="T30" i="310"/>
  <c r="U126" i="310"/>
  <c r="T124" i="310"/>
  <c r="R6" i="310"/>
  <c r="R237" i="310"/>
  <c r="U41" i="310"/>
  <c r="S53" i="310"/>
  <c r="R218" i="310"/>
  <c r="R107" i="310"/>
  <c r="U20" i="310"/>
  <c r="U252" i="310"/>
  <c r="R14" i="310"/>
  <c r="S117" i="310"/>
  <c r="U25" i="310"/>
  <c r="R126" i="310"/>
  <c r="T212" i="310"/>
  <c r="R291" i="310"/>
  <c r="R165" i="310"/>
  <c r="U299" i="310"/>
  <c r="U143" i="310"/>
  <c r="T51" i="310"/>
  <c r="S61" i="310"/>
  <c r="R196" i="310"/>
  <c r="T278" i="310"/>
  <c r="T134" i="310"/>
  <c r="T270" i="310"/>
  <c r="S283" i="310"/>
  <c r="U276" i="310"/>
  <c r="R221" i="310"/>
  <c r="U302" i="310"/>
  <c r="U215" i="310"/>
  <c r="S154" i="310"/>
  <c r="U18" i="310"/>
  <c r="U281" i="310"/>
  <c r="T11" i="310"/>
  <c r="R216" i="310"/>
  <c r="R28" i="310"/>
  <c r="R115" i="310"/>
  <c r="U132" i="310"/>
  <c r="U194" i="310"/>
  <c r="R229" i="310"/>
  <c r="T116" i="310"/>
  <c r="S268" i="310"/>
  <c r="R217" i="310"/>
  <c r="U69" i="310"/>
  <c r="U52" i="310"/>
  <c r="U102" i="310"/>
  <c r="U98" i="310"/>
  <c r="S242" i="310"/>
  <c r="R190" i="310"/>
  <c r="U107" i="310"/>
  <c r="S48" i="310"/>
  <c r="S123" i="310"/>
  <c r="S81" i="310"/>
  <c r="S274" i="310"/>
  <c r="R259" i="310"/>
  <c r="R7" i="310"/>
  <c r="S250" i="310"/>
  <c r="U141" i="310"/>
  <c r="S25" i="310"/>
  <c r="R110" i="310"/>
  <c r="S269" i="310"/>
  <c r="S294" i="310"/>
  <c r="U277" i="310"/>
  <c r="R294" i="310"/>
  <c r="U278" i="310"/>
  <c r="U288" i="310"/>
  <c r="R300" i="310"/>
  <c r="T12" i="310"/>
  <c r="S110" i="310"/>
  <c r="R140" i="310"/>
  <c r="T113" i="310"/>
  <c r="T60" i="310"/>
  <c r="U42" i="310"/>
  <c r="U289" i="310"/>
  <c r="T22" i="310"/>
  <c r="S121" i="310"/>
  <c r="U217" i="310"/>
  <c r="R290" i="310"/>
  <c r="S206" i="310"/>
  <c r="R92" i="310"/>
  <c r="R168" i="310"/>
  <c r="S301" i="310"/>
  <c r="U263" i="310"/>
  <c r="U208" i="310"/>
  <c r="R79" i="310"/>
  <c r="S285" i="310"/>
  <c r="T170" i="310"/>
  <c r="R49" i="310"/>
  <c r="S152" i="310"/>
  <c r="T58" i="310"/>
  <c r="R296" i="310"/>
  <c r="S240" i="310"/>
  <c r="T106" i="310"/>
  <c r="S223" i="310"/>
  <c r="T176" i="310"/>
  <c r="R125" i="310"/>
  <c r="T64" i="310"/>
  <c r="R287" i="310"/>
  <c r="T126" i="310"/>
  <c r="T293" i="310"/>
  <c r="R145" i="310"/>
  <c r="R302" i="310"/>
  <c r="T288" i="310"/>
  <c r="R154" i="310"/>
  <c r="U189" i="310"/>
  <c r="T247" i="310"/>
  <c r="R243" i="310"/>
  <c r="S185" i="310"/>
  <c r="S243" i="310"/>
  <c r="U292" i="310"/>
  <c r="T130" i="310"/>
  <c r="T63" i="310"/>
  <c r="T49" i="310"/>
  <c r="S151" i="310"/>
  <c r="T133" i="310"/>
  <c r="T219" i="310"/>
  <c r="S271" i="310"/>
  <c r="R173" i="310"/>
  <c r="T127" i="310"/>
  <c r="T158" i="310"/>
  <c r="T75" i="310"/>
  <c r="R192" i="310"/>
  <c r="T14" i="310"/>
  <c r="U17" i="310"/>
  <c r="S165" i="310"/>
  <c r="U13" i="310"/>
  <c r="R119" i="310"/>
  <c r="S228" i="310"/>
  <c r="T296" i="310"/>
  <c r="U90" i="310"/>
  <c r="U57" i="310"/>
  <c r="U138" i="310"/>
  <c r="U242" i="310"/>
  <c r="U239" i="310"/>
  <c r="T143" i="310"/>
  <c r="T99" i="310"/>
  <c r="T265" i="310"/>
  <c r="U257" i="310"/>
  <c r="S286" i="310"/>
  <c r="U199" i="310"/>
  <c r="R128" i="310"/>
  <c r="U77" i="310"/>
  <c r="R303" i="310"/>
  <c r="S290" i="310"/>
  <c r="U232" i="310"/>
  <c r="S128" i="310"/>
  <c r="S125" i="310"/>
  <c r="T241" i="310"/>
  <c r="S251" i="310"/>
  <c r="S296" i="310"/>
  <c r="U45" i="310"/>
  <c r="R292" i="310"/>
  <c r="T33" i="310"/>
  <c r="T221" i="310"/>
  <c r="S182" i="310"/>
  <c r="S276" i="310"/>
  <c r="T84" i="310"/>
  <c r="U193" i="310"/>
  <c r="U186" i="310"/>
  <c r="U176" i="310"/>
  <c r="T240" i="310"/>
  <c r="S55" i="310"/>
  <c r="S183" i="310"/>
  <c r="T53" i="310"/>
  <c r="T44" i="310"/>
  <c r="S94" i="310"/>
  <c r="T86" i="310"/>
  <c r="S160" i="310"/>
  <c r="T227" i="310"/>
  <c r="S175" i="310"/>
  <c r="U168" i="310"/>
  <c r="S224" i="310"/>
  <c r="T91" i="310"/>
  <c r="S273" i="310"/>
  <c r="S249" i="310"/>
  <c r="S186" i="310"/>
  <c r="R242" i="310"/>
  <c r="U96" i="310"/>
  <c r="R29" i="310"/>
  <c r="U131" i="310"/>
  <c r="T160" i="310"/>
  <c r="S105" i="310"/>
  <c r="S280" i="310"/>
  <c r="R44" i="310"/>
  <c r="R48" i="310"/>
  <c r="U144" i="310"/>
  <c r="S38" i="310"/>
  <c r="U225" i="310"/>
  <c r="U54" i="310"/>
  <c r="S247" i="310"/>
  <c r="U130" i="310"/>
  <c r="T111" i="310"/>
  <c r="U23" i="310"/>
  <c r="U167" i="310"/>
  <c r="R23" i="310"/>
  <c r="U265" i="310"/>
  <c r="S295" i="310"/>
  <c r="U255" i="310"/>
  <c r="T286" i="310"/>
  <c r="S258" i="310"/>
  <c r="R64" i="310"/>
  <c r="R208" i="310"/>
  <c r="R114" i="310"/>
  <c r="R306" i="310"/>
  <c r="T38" i="310"/>
  <c r="S122" i="310"/>
  <c r="S37" i="310"/>
  <c r="U78" i="310"/>
  <c r="T135" i="310"/>
  <c r="S277" i="310"/>
  <c r="R249" i="310"/>
  <c r="S54" i="310"/>
  <c r="T70" i="310"/>
  <c r="U214" i="310"/>
  <c r="R132" i="310"/>
  <c r="S99" i="310"/>
  <c r="S179" i="310"/>
  <c r="S145" i="310"/>
  <c r="S236" i="310"/>
  <c r="R20" i="310"/>
  <c r="R62" i="310"/>
  <c r="U83" i="310"/>
  <c r="U92" i="310"/>
  <c r="S211" i="310"/>
  <c r="S29" i="310"/>
  <c r="R169" i="310"/>
  <c r="R41" i="310"/>
  <c r="S52" i="310"/>
  <c r="T171" i="310"/>
  <c r="R240" i="310"/>
  <c r="U300" i="310"/>
  <c r="S66" i="310"/>
  <c r="S146" i="310"/>
  <c r="T231" i="310"/>
  <c r="U166" i="310"/>
  <c r="R32" i="310"/>
  <c r="U7" i="310"/>
  <c r="S23" i="310"/>
  <c r="S215" i="310"/>
  <c r="S208" i="310"/>
  <c r="U16" i="310"/>
  <c r="S15" i="310"/>
  <c r="T79" i="310"/>
  <c r="U71" i="310"/>
  <c r="T47" i="310"/>
  <c r="U219" i="310"/>
  <c r="S144" i="310"/>
  <c r="R96" i="310"/>
  <c r="R127" i="310"/>
  <c r="R105" i="310"/>
  <c r="S204" i="310"/>
  <c r="T67" i="310"/>
  <c r="U124" i="310"/>
  <c r="U224" i="310"/>
  <c r="U287" i="310"/>
  <c r="S17" i="310"/>
  <c r="T260" i="310"/>
  <c r="R46" i="310"/>
  <c r="S83" i="310"/>
  <c r="U261" i="310"/>
  <c r="U140" i="310"/>
  <c r="T68" i="310"/>
  <c r="S150" i="310"/>
  <c r="R58" i="310"/>
  <c r="T7" i="310"/>
  <c r="R18" i="310"/>
  <c r="T65" i="310"/>
  <c r="T137" i="310"/>
  <c r="S232" i="310"/>
  <c r="R238" i="310"/>
  <c r="T103" i="310"/>
  <c r="R257" i="310"/>
  <c r="U81" i="310"/>
  <c r="T244" i="310"/>
  <c r="R31" i="310"/>
  <c r="S282" i="310"/>
  <c r="R202" i="310"/>
  <c r="R230" i="310"/>
  <c r="R195" i="310"/>
  <c r="U163" i="310"/>
  <c r="U55" i="310"/>
  <c r="R285" i="310"/>
  <c r="T179" i="310"/>
  <c r="S43" i="310"/>
  <c r="R214" i="310"/>
  <c r="S193" i="310"/>
  <c r="T131" i="310"/>
  <c r="R180" i="310"/>
  <c r="T232" i="310"/>
  <c r="R91" i="310"/>
  <c r="U245" i="310"/>
  <c r="T157" i="310"/>
  <c r="S98" i="310"/>
  <c r="R213" i="310"/>
  <c r="U256" i="310"/>
  <c r="U101" i="310"/>
  <c r="S88" i="310"/>
  <c r="S10" i="310"/>
  <c r="U64" i="310"/>
  <c r="U170" i="310"/>
  <c r="U235" i="310"/>
  <c r="S259" i="310"/>
  <c r="U15" i="310"/>
  <c r="R109" i="310"/>
  <c r="U111" i="310"/>
  <c r="S65" i="310"/>
  <c r="U271" i="310"/>
  <c r="U66" i="310"/>
  <c r="U304" i="310"/>
  <c r="S195" i="310"/>
  <c r="R8" i="310"/>
  <c r="T101" i="310"/>
  <c r="U211" i="310"/>
  <c r="S196" i="310"/>
  <c r="T159" i="310"/>
  <c r="S159" i="310"/>
  <c r="T188" i="310"/>
  <c r="T180" i="310"/>
  <c r="S137" i="310"/>
  <c r="U145" i="310"/>
  <c r="U185" i="310"/>
  <c r="R224" i="310"/>
  <c r="S72" i="310"/>
  <c r="R147" i="310"/>
  <c r="T206" i="310"/>
  <c r="S199" i="310"/>
  <c r="S225" i="310"/>
  <c r="S90" i="310"/>
  <c r="T83" i="310"/>
  <c r="T50" i="310"/>
  <c r="U44" i="310"/>
  <c r="T254" i="310"/>
  <c r="U48" i="310"/>
  <c r="T253" i="310"/>
  <c r="U171" i="310"/>
  <c r="T141" i="310"/>
  <c r="S187" i="310"/>
  <c r="R116" i="310"/>
  <c r="S203" i="310"/>
  <c r="T25" i="310"/>
  <c r="R60" i="310"/>
  <c r="U241" i="310"/>
  <c r="T306" i="310"/>
  <c r="R158" i="310"/>
  <c r="R177" i="310"/>
  <c r="U247" i="310"/>
  <c r="S172" i="310"/>
  <c r="R295" i="310"/>
  <c r="T163" i="310"/>
  <c r="R272" i="310"/>
  <c r="U85" i="310"/>
  <c r="T297" i="310"/>
  <c r="S26" i="310"/>
  <c r="U27" i="310"/>
  <c r="S253" i="310"/>
  <c r="S109" i="310"/>
  <c r="U121" i="310"/>
  <c r="R299" i="310"/>
  <c r="S8" i="310"/>
  <c r="S207" i="310"/>
  <c r="R274" i="310"/>
  <c r="T210" i="310"/>
  <c r="T190" i="310"/>
  <c r="R47" i="310"/>
  <c r="R57" i="310"/>
  <c r="S131" i="310"/>
  <c r="T62" i="310"/>
  <c r="T202" i="310"/>
  <c r="U119" i="310"/>
  <c r="R187" i="310"/>
  <c r="U179" i="310"/>
  <c r="R25" i="310"/>
  <c r="T303" i="310"/>
  <c r="R103" i="310"/>
  <c r="T277" i="310"/>
  <c r="U273" i="310"/>
  <c r="S49" i="310"/>
  <c r="S108" i="310"/>
  <c r="T249" i="310"/>
  <c r="U191" i="310"/>
  <c r="S143" i="310"/>
  <c r="R277" i="310"/>
  <c r="U158" i="310"/>
  <c r="R52" i="310"/>
  <c r="R40" i="310"/>
  <c r="T164" i="310"/>
  <c r="S32" i="310"/>
  <c r="S93" i="310"/>
  <c r="S96" i="310"/>
  <c r="S237" i="310"/>
  <c r="T24" i="310"/>
  <c r="U153" i="310"/>
  <c r="R24" i="310"/>
  <c r="T121" i="310"/>
  <c r="S173" i="310"/>
  <c r="T213" i="310"/>
  <c r="S222" i="310"/>
  <c r="T173" i="310"/>
  <c r="U49" i="310"/>
  <c r="S89" i="310"/>
  <c r="T302" i="310"/>
  <c r="T128" i="310"/>
  <c r="U68" i="310"/>
  <c r="R131" i="310"/>
  <c r="S82" i="310"/>
  <c r="U36" i="310"/>
  <c r="S155" i="310"/>
  <c r="U58" i="310"/>
  <c r="T16" i="310"/>
  <c r="R135" i="310"/>
  <c r="R67" i="310"/>
  <c r="T193" i="310"/>
  <c r="S188" i="310"/>
  <c r="R139" i="310"/>
  <c r="R22" i="310"/>
  <c r="T217" i="310"/>
  <c r="S73" i="310"/>
  <c r="T73" i="310"/>
  <c r="T139" i="310"/>
  <c r="U84" i="310"/>
  <c r="T261" i="310"/>
  <c r="T175" i="310"/>
  <c r="R63" i="310"/>
  <c r="U46" i="310"/>
  <c r="T153" i="310"/>
  <c r="R137" i="310"/>
  <c r="T194" i="310"/>
  <c r="S39" i="310"/>
  <c r="S124" i="310"/>
  <c r="U50" i="310"/>
  <c r="R268" i="310"/>
  <c r="S136" i="310"/>
  <c r="U293" i="310"/>
  <c r="T208" i="310"/>
  <c r="S303" i="310"/>
  <c r="U114" i="310"/>
  <c r="U146" i="310"/>
  <c r="U60" i="310"/>
  <c r="S35" i="310"/>
  <c r="R263" i="310"/>
  <c r="T19" i="310"/>
  <c r="R13" i="310"/>
  <c r="T112" i="310"/>
  <c r="U39" i="310"/>
  <c r="R12" i="310"/>
  <c r="R211" i="310"/>
  <c r="U6" i="310"/>
  <c r="T292" i="310"/>
  <c r="T147" i="310"/>
  <c r="T267" i="310"/>
  <c r="T93" i="310"/>
  <c r="S226" i="310"/>
  <c r="S293" i="310"/>
  <c r="S11" i="310"/>
  <c r="S288" i="310"/>
  <c r="S219" i="310"/>
  <c r="R74" i="310"/>
  <c r="U204" i="310"/>
  <c r="S67" i="310"/>
  <c r="T87" i="310"/>
  <c r="T31" i="310"/>
  <c r="T152" i="310"/>
  <c r="R266" i="310"/>
  <c r="S41" i="310"/>
  <c r="R134" i="310"/>
  <c r="R45" i="310"/>
  <c r="U237" i="310"/>
  <c r="U89" i="310"/>
  <c r="T13" i="310"/>
  <c r="S22" i="310"/>
  <c r="S281" i="310"/>
  <c r="U19" i="310"/>
  <c r="U236" i="310"/>
  <c r="T81" i="310"/>
  <c r="S166" i="310"/>
  <c r="U238" i="310"/>
  <c r="T256" i="310"/>
  <c r="R210" i="310"/>
  <c r="T61" i="310"/>
  <c r="S220" i="310"/>
  <c r="U240" i="310"/>
  <c r="S112" i="310"/>
  <c r="T230" i="310"/>
  <c r="U213" i="310"/>
  <c r="S31" i="310"/>
  <c r="T110" i="310"/>
  <c r="U264" i="310"/>
  <c r="R70" i="310"/>
  <c r="T228" i="310"/>
  <c r="S27" i="310"/>
  <c r="S261" i="310"/>
  <c r="U35" i="310"/>
  <c r="R256" i="310"/>
  <c r="U267" i="310"/>
  <c r="R85" i="310"/>
  <c r="T200" i="310"/>
  <c r="U79" i="310"/>
  <c r="S213" i="310"/>
  <c r="R161" i="310"/>
  <c r="R141" i="310"/>
  <c r="S248" i="310"/>
  <c r="T76" i="310"/>
  <c r="U187" i="310"/>
  <c r="T35" i="310"/>
  <c r="T252" i="310"/>
  <c r="R304" i="310"/>
  <c r="U137" i="310"/>
  <c r="U151" i="310"/>
  <c r="T242" i="310"/>
  <c r="T184" i="310"/>
  <c r="U113" i="310"/>
  <c r="R80" i="310"/>
  <c r="T229" i="310"/>
  <c r="T69" i="310"/>
  <c r="U203" i="310"/>
  <c r="S120" i="310"/>
  <c r="R34" i="310"/>
  <c r="U216" i="310"/>
  <c r="S62" i="310"/>
  <c r="S189" i="310"/>
  <c r="T295" i="310"/>
  <c r="T237" i="310"/>
  <c r="R142" i="310"/>
  <c r="U280" i="310"/>
  <c r="T215" i="310"/>
  <c r="T114" i="310"/>
  <c r="R181" i="310"/>
  <c r="T226" i="310"/>
  <c r="T224" i="310"/>
  <c r="U33" i="310"/>
  <c r="T161" i="310"/>
  <c r="T144" i="310"/>
  <c r="T96" i="310"/>
  <c r="T294" i="310"/>
  <c r="R37" i="310"/>
  <c r="R108" i="310"/>
  <c r="R201" i="310"/>
  <c r="T289" i="310"/>
  <c r="R298" i="310"/>
  <c r="S100" i="310"/>
  <c r="T203" i="310"/>
  <c r="U159" i="310"/>
  <c r="T178" i="310"/>
  <c r="R260" i="310"/>
  <c r="U142" i="310"/>
  <c r="T100" i="310"/>
  <c r="R53" i="310"/>
  <c r="T85" i="310"/>
  <c r="S47" i="310"/>
  <c r="U37" i="310"/>
  <c r="S85" i="310"/>
  <c r="T34" i="310"/>
  <c r="R232" i="310"/>
  <c r="U301" i="310"/>
  <c r="U40" i="310"/>
  <c r="T40" i="310"/>
  <c r="T162" i="310"/>
  <c r="R174" i="310"/>
  <c r="S304" i="310"/>
  <c r="U210" i="310"/>
  <c r="S111" i="310"/>
  <c r="S306" i="310"/>
  <c r="S28" i="310"/>
  <c r="U86" i="310"/>
  <c r="R10" i="310"/>
  <c r="T6" i="310"/>
  <c r="R245" i="310"/>
  <c r="T146" i="310"/>
  <c r="R56" i="310"/>
  <c r="T125" i="310"/>
  <c r="R157" i="310"/>
  <c r="U109" i="310"/>
  <c r="S292" i="310"/>
  <c r="U136" i="310"/>
  <c r="T287" i="310"/>
  <c r="T54" i="310"/>
  <c r="R148" i="310"/>
  <c r="R153" i="310"/>
  <c r="T142" i="310"/>
  <c r="U133" i="310"/>
  <c r="R223" i="310"/>
  <c r="T191" i="310"/>
  <c r="S302" i="310"/>
  <c r="T74" i="310"/>
  <c r="R279" i="310"/>
  <c r="T223" i="310"/>
  <c r="S297" i="310"/>
  <c r="U221" i="310"/>
  <c r="T43" i="310"/>
  <c r="U266" i="310"/>
  <c r="R231" i="310"/>
  <c r="T94" i="310"/>
  <c r="T8" i="310"/>
  <c r="S135" i="310"/>
  <c r="S214" i="310"/>
  <c r="U26" i="310"/>
  <c r="U43" i="310"/>
  <c r="U243" i="310"/>
  <c r="U104" i="310"/>
  <c r="S202" i="310"/>
  <c r="T26" i="310"/>
  <c r="S58" i="310"/>
  <c r="S68" i="310"/>
  <c r="T276" i="310"/>
  <c r="T258" i="310"/>
  <c r="U223" i="310"/>
  <c r="U129" i="310"/>
  <c r="R226" i="310"/>
  <c r="U269" i="310"/>
  <c r="R9" i="310"/>
  <c r="T275" i="310"/>
  <c r="U8" i="310"/>
  <c r="T88" i="310"/>
  <c r="U29" i="310"/>
  <c r="S95" i="310"/>
  <c r="T97" i="310"/>
  <c r="S218" i="310"/>
  <c r="R86" i="310"/>
  <c r="T181" i="310"/>
  <c r="T105" i="310"/>
  <c r="T271" i="310"/>
  <c r="T28" i="310"/>
  <c r="R209" i="310"/>
  <c r="S129" i="310"/>
  <c r="U270" i="310"/>
  <c r="S34" i="310"/>
  <c r="U268" i="310"/>
  <c r="S142" i="310"/>
  <c r="T259" i="310"/>
  <c r="R278" i="310"/>
  <c r="T209" i="310"/>
  <c r="T233" i="310"/>
  <c r="S299" i="310"/>
  <c r="U182" i="310"/>
  <c r="T279" i="310"/>
  <c r="U307" i="310"/>
  <c r="T109" i="310"/>
  <c r="S6" i="310"/>
  <c r="U53" i="310"/>
  <c r="U190" i="310"/>
  <c r="U34" i="310"/>
  <c r="T183" i="310"/>
  <c r="R82" i="310"/>
  <c r="T266" i="310"/>
  <c r="R155" i="310"/>
  <c r="U250" i="310"/>
  <c r="S16" i="310"/>
  <c r="U80" i="310"/>
  <c r="U259" i="310"/>
  <c r="S79" i="310"/>
  <c r="T195" i="310"/>
  <c r="U305" i="310"/>
  <c r="R275" i="310"/>
  <c r="U12" i="310"/>
  <c r="T55" i="310"/>
  <c r="T301" i="310"/>
  <c r="S33" i="310"/>
  <c r="S106" i="310"/>
  <c r="U233" i="310"/>
  <c r="T46" i="310"/>
  <c r="S103" i="310"/>
  <c r="U296" i="310"/>
  <c r="T129" i="310"/>
  <c r="T192" i="310"/>
  <c r="U30" i="310"/>
  <c r="T92" i="310"/>
  <c r="R172" i="310"/>
  <c r="S180" i="310"/>
  <c r="T201" i="310"/>
  <c r="S69" i="310"/>
  <c r="S56" i="310"/>
  <c r="T123" i="310"/>
  <c r="R288" i="310"/>
  <c r="S97" i="310"/>
  <c r="S194" i="310"/>
  <c r="R215" i="310"/>
  <c r="T272" i="310"/>
  <c r="S70" i="310"/>
  <c r="S140" i="310"/>
  <c r="U14" i="310"/>
  <c r="U164" i="310"/>
  <c r="T9" i="310"/>
  <c r="U169" i="310"/>
  <c r="S36" i="310"/>
  <c r="U244" i="310"/>
  <c r="U279" i="310"/>
  <c r="T169" i="310"/>
  <c r="R73" i="310"/>
  <c r="R194" i="310"/>
  <c r="S30" i="310"/>
  <c r="U248" i="310"/>
  <c r="R87" i="310"/>
  <c r="U148" i="310"/>
  <c r="S244" i="310"/>
  <c r="R234" i="310"/>
  <c r="U65" i="310"/>
  <c r="R150" i="310"/>
  <c r="S141" i="310"/>
  <c r="T298" i="310"/>
  <c r="T250" i="310"/>
  <c r="S184" i="310"/>
  <c r="S174" i="310"/>
  <c r="R247" i="310"/>
  <c r="U47" i="310"/>
  <c r="R130" i="310"/>
  <c r="R89" i="310"/>
  <c r="R66" i="310"/>
  <c r="S260" i="310"/>
  <c r="R118" i="310"/>
  <c r="S262" i="310"/>
  <c r="U95" i="310"/>
  <c r="T15" i="310"/>
  <c r="R204" i="310"/>
  <c r="U99" i="310"/>
  <c r="R261" i="310"/>
  <c r="S169" i="310"/>
  <c r="S201" i="310"/>
  <c r="T17" i="310"/>
  <c r="T148" i="310"/>
  <c r="R265" i="310"/>
  <c r="R59" i="310"/>
  <c r="R276" i="310"/>
  <c r="S158" i="310"/>
  <c r="T155" i="310"/>
  <c r="R198" i="310"/>
  <c r="U120" i="310"/>
  <c r="S113" i="310"/>
  <c r="R305" i="310"/>
  <c r="S50" i="310"/>
  <c r="R191" i="310"/>
  <c r="U218" i="310"/>
  <c r="T29" i="310"/>
  <c r="U177" i="310"/>
  <c r="S76" i="310"/>
  <c r="U100" i="310"/>
  <c r="U10" i="310"/>
  <c r="T185" i="310"/>
  <c r="R246" i="310"/>
  <c r="S19" i="310"/>
  <c r="T23" i="310"/>
  <c r="T140" i="310"/>
  <c r="T80" i="310"/>
  <c r="R71" i="310"/>
  <c r="S230" i="310"/>
  <c r="R207" i="310"/>
  <c r="T273" i="310"/>
  <c r="U157" i="310"/>
  <c r="S161" i="310"/>
  <c r="T207" i="310"/>
  <c r="R106" i="310"/>
  <c r="U103" i="310"/>
  <c r="S148" i="310"/>
  <c r="S133" i="310"/>
  <c r="S229" i="310"/>
  <c r="S234" i="310"/>
  <c r="T165" i="310"/>
  <c r="U246" i="310"/>
  <c r="U93" i="310"/>
  <c r="R182" i="310"/>
  <c r="R38" i="310"/>
  <c r="U154" i="310"/>
  <c r="S59" i="310"/>
  <c r="U173" i="310"/>
  <c r="U220" i="310"/>
  <c r="U56" i="310"/>
  <c r="S24" i="310"/>
  <c r="U222" i="310"/>
  <c r="S270" i="310"/>
  <c r="R179" i="310"/>
  <c r="T264" i="310"/>
  <c r="S118" i="310"/>
  <c r="U91" i="310"/>
  <c r="R133" i="310"/>
  <c r="S20" i="310"/>
  <c r="U275" i="310"/>
  <c r="U192" i="310"/>
  <c r="T251" i="310"/>
  <c r="T82" i="310"/>
  <c r="U59" i="310"/>
  <c r="S191" i="310"/>
  <c r="T168" i="310"/>
  <c r="U70" i="310"/>
  <c r="T255" i="310"/>
  <c r="U110" i="310"/>
  <c r="T307" i="310"/>
  <c r="R117" i="310"/>
  <c r="T216" i="310"/>
  <c r="T117" i="310"/>
  <c r="R136" i="310"/>
  <c r="R77" i="310"/>
  <c r="R11" i="310"/>
  <c r="R51" i="310"/>
  <c r="S64" i="310"/>
  <c r="R253" i="310"/>
  <c r="T41" i="310"/>
  <c r="T107" i="310"/>
  <c r="T282" i="310"/>
  <c r="R200" i="310"/>
  <c r="T262" i="310"/>
  <c r="T95" i="310"/>
  <c r="U206" i="310"/>
  <c r="R255" i="310"/>
  <c r="R163" i="310"/>
  <c r="S272" i="310"/>
  <c r="R36" i="310"/>
  <c r="R124" i="310"/>
  <c r="S257" i="310"/>
  <c r="T145" i="310"/>
  <c r="U260" i="310"/>
  <c r="R236" i="310"/>
  <c r="U251" i="310"/>
  <c r="S217" i="310"/>
  <c r="S51" i="310"/>
  <c r="T71" i="310"/>
  <c r="U181" i="310"/>
  <c r="U290" i="310"/>
  <c r="U196" i="310"/>
  <c r="T236" i="310"/>
  <c r="T136" i="310"/>
  <c r="U135" i="310"/>
  <c r="U226" i="310"/>
  <c r="S205" i="310"/>
  <c r="R101" i="310"/>
  <c r="S7" i="310"/>
  <c r="S18" i="310"/>
  <c r="U155" i="310"/>
  <c r="S200" i="310"/>
  <c r="U285" i="310"/>
  <c r="T122" i="310"/>
  <c r="T243" i="310"/>
  <c r="U197" i="310"/>
  <c r="S238" i="310"/>
  <c r="T198" i="310"/>
  <c r="U205" i="310"/>
  <c r="U106" i="310"/>
  <c r="R262" i="310"/>
  <c r="S198" i="310"/>
  <c r="S91" i="310"/>
  <c r="U306" i="310"/>
  <c r="R189" i="310"/>
  <c r="T246" i="310"/>
  <c r="R50" i="310"/>
  <c r="U123" i="310"/>
  <c r="S181" i="310"/>
  <c r="U200" i="310"/>
  <c r="U74" i="310"/>
  <c r="S84" i="310"/>
  <c r="S46" i="310"/>
  <c r="R39" i="310"/>
  <c r="U28" i="310"/>
  <c r="T104" i="310"/>
  <c r="R61" i="310"/>
  <c r="S101" i="310"/>
  <c r="T138" i="310"/>
  <c r="T189" i="310"/>
  <c r="S164" i="310"/>
  <c r="U202" i="310"/>
  <c r="S78" i="310"/>
  <c r="T305" i="310"/>
  <c r="T78" i="310"/>
  <c r="R156" i="310"/>
  <c r="U62" i="310"/>
  <c r="R88" i="310"/>
  <c r="T154" i="310"/>
  <c r="T149" i="310"/>
  <c r="R281" i="310"/>
  <c r="R35" i="310"/>
  <c r="R19" i="310"/>
  <c r="S44" i="310"/>
  <c r="S147" i="310"/>
  <c r="T284" i="310"/>
  <c r="T268" i="310"/>
  <c r="U61" i="310"/>
  <c r="S190" i="310"/>
  <c r="S233" i="310"/>
  <c r="T59" i="310"/>
  <c r="S87" i="310"/>
  <c r="U32" i="310"/>
  <c r="R100" i="310"/>
  <c r="T235" i="310"/>
  <c r="S115" i="310"/>
  <c r="R143" i="310"/>
  <c r="S305" i="310"/>
  <c r="R151" i="310"/>
  <c r="S239" i="310"/>
  <c r="T238" i="310"/>
  <c r="S157" i="310"/>
  <c r="U139" i="310"/>
  <c r="R282" i="310"/>
  <c r="S13" i="310"/>
  <c r="S132" i="310"/>
  <c r="U76" i="310"/>
  <c r="T220" i="310"/>
  <c r="U72" i="310"/>
  <c r="S14" i="310"/>
  <c r="R205" i="310"/>
  <c r="S177" i="310"/>
  <c r="R251" i="310"/>
  <c r="R94" i="310"/>
  <c r="R138" i="310"/>
  <c r="U51" i="310"/>
  <c r="R178" i="310"/>
  <c r="S102" i="310"/>
  <c r="T66" i="310"/>
  <c r="S284" i="310"/>
  <c r="U127" i="310"/>
  <c r="U21" i="310"/>
  <c r="R97" i="310"/>
  <c r="U160" i="310"/>
  <c r="R183" i="310"/>
  <c r="U24" i="310"/>
  <c r="R111" i="310"/>
  <c r="S241" i="310"/>
  <c r="R16" i="310"/>
  <c r="T280" i="310"/>
  <c r="R160" i="310"/>
  <c r="U272" i="310"/>
  <c r="R93" i="310"/>
  <c r="R186" i="310"/>
  <c r="T199" i="310"/>
  <c r="R293" i="310"/>
  <c r="R286" i="310"/>
  <c r="S153" i="310"/>
  <c r="U162" i="310"/>
  <c r="R99" i="310"/>
  <c r="R270" i="310"/>
  <c r="S168" i="310"/>
  <c r="T56" i="310"/>
  <c r="S227" i="310"/>
  <c r="U284" i="310"/>
  <c r="U234" i="310"/>
  <c r="R152" i="310"/>
  <c r="T42" i="310"/>
  <c r="S167" i="310"/>
  <c r="R233" i="310"/>
  <c r="U291" i="310"/>
  <c r="R120" i="310"/>
  <c r="R42" i="310"/>
  <c r="S86" i="310"/>
  <c r="R166" i="310"/>
  <c r="R222" i="310"/>
  <c r="T27" i="310"/>
  <c r="R199" i="310"/>
  <c r="S116" i="310"/>
  <c r="U115" i="310"/>
  <c r="T45" i="310"/>
  <c r="R283" i="310"/>
  <c r="R76" i="310"/>
  <c r="S210" i="310"/>
  <c r="R252" i="310"/>
  <c r="S291" i="310"/>
  <c r="U195" i="310"/>
  <c r="R235" i="310"/>
  <c r="U116" i="310"/>
  <c r="R206" i="310"/>
  <c r="U125" i="310"/>
  <c r="T166" i="310"/>
  <c r="S92" i="310"/>
  <c r="R162" i="310"/>
  <c r="S21" i="310"/>
  <c r="S104" i="310"/>
  <c r="U274" i="310"/>
  <c r="R30" i="310"/>
  <c r="R228" i="310"/>
  <c r="T204" i="310"/>
  <c r="S138" i="310"/>
  <c r="U156" i="310"/>
  <c r="U180" i="310"/>
  <c r="T182" i="310"/>
  <c r="R239" i="310"/>
  <c r="T90" i="310"/>
  <c r="S252" i="310"/>
  <c r="U254" i="310"/>
  <c r="U184" i="310"/>
  <c r="T257" i="310"/>
  <c r="T10" i="310"/>
  <c r="S139" i="310"/>
  <c r="R75" i="310"/>
  <c r="R175" i="310"/>
  <c r="R184" i="310"/>
  <c r="T156" i="310"/>
  <c r="T214" i="310"/>
  <c r="S255" i="310"/>
  <c r="U150" i="310"/>
  <c r="S265" i="310"/>
  <c r="R212" i="310"/>
  <c r="R264" i="310"/>
  <c r="R83" i="310"/>
  <c r="S209" i="310"/>
  <c r="S114" i="310"/>
  <c r="S192" i="310"/>
  <c r="U175" i="310"/>
  <c r="R81" i="310"/>
  <c r="R197" i="310"/>
  <c r="U229" i="310"/>
  <c r="R271" i="310"/>
  <c r="U231" i="310"/>
  <c r="S256" i="310"/>
  <c r="R269" i="310"/>
  <c r="R72" i="310"/>
  <c r="U38" i="310"/>
  <c r="U298" i="310"/>
  <c r="S63" i="310"/>
  <c r="T290" i="310"/>
  <c r="S45" i="310"/>
  <c r="T39" i="310"/>
  <c r="T20" i="310"/>
  <c r="U108" i="310"/>
  <c r="T299" i="310"/>
  <c r="T225" i="310"/>
  <c r="R250" i="310"/>
  <c r="R254" i="310"/>
  <c r="R220" i="310"/>
  <c r="T197" i="310"/>
  <c r="S170" i="310"/>
  <c r="R55" i="310"/>
  <c r="J63" i="310"/>
  <c r="H75" i="310"/>
  <c r="E76" i="310"/>
  <c r="F286" i="310"/>
  <c r="D205" i="310"/>
  <c r="F19" i="310"/>
  <c r="H262" i="310"/>
  <c r="E200" i="310"/>
  <c r="G182" i="310"/>
  <c r="H198" i="310"/>
  <c r="M184" i="310"/>
  <c r="G153" i="310"/>
  <c r="E74" i="310"/>
  <c r="D299" i="310"/>
  <c r="M17" i="310"/>
  <c r="M160" i="310"/>
  <c r="L25" i="310"/>
  <c r="L134" i="310"/>
  <c r="E33" i="310"/>
  <c r="G228" i="310"/>
  <c r="F100" i="310"/>
  <c r="F182" i="310"/>
  <c r="M69" i="310"/>
  <c r="E142" i="310"/>
  <c r="J222" i="310"/>
  <c r="D214" i="310"/>
  <c r="E48" i="310"/>
  <c r="D300" i="310"/>
  <c r="M134" i="310"/>
  <c r="L178" i="310"/>
  <c r="E178" i="310"/>
  <c r="F231" i="310"/>
  <c r="E18" i="310"/>
  <c r="J298" i="310"/>
  <c r="M181" i="310"/>
  <c r="H304" i="310"/>
  <c r="L37" i="310"/>
  <c r="H297" i="310"/>
  <c r="K299" i="310"/>
  <c r="E81" i="310"/>
  <c r="L169" i="310"/>
  <c r="J49" i="310"/>
  <c r="E294" i="310"/>
  <c r="K243" i="310"/>
  <c r="G262" i="310"/>
  <c r="F85" i="310"/>
  <c r="F64" i="310"/>
  <c r="U118" i="310"/>
  <c r="I86" i="310"/>
  <c r="M78" i="310"/>
  <c r="M161" i="310"/>
  <c r="I33" i="310"/>
  <c r="G142" i="310"/>
  <c r="D67" i="310"/>
  <c r="D8" i="310"/>
  <c r="L179" i="310"/>
  <c r="L243" i="310"/>
  <c r="D126" i="310"/>
  <c r="G185" i="310"/>
  <c r="D264" i="310"/>
  <c r="G205" i="310"/>
  <c r="F253" i="310"/>
  <c r="K30" i="310"/>
  <c r="D232" i="310"/>
  <c r="G63" i="310"/>
  <c r="J195" i="310"/>
  <c r="I37" i="310"/>
  <c r="G49" i="310"/>
  <c r="K266" i="310"/>
  <c r="D33" i="310"/>
  <c r="F244" i="310"/>
  <c r="F179" i="310"/>
  <c r="I303" i="310"/>
  <c r="K290" i="310"/>
  <c r="I289" i="310"/>
  <c r="F124" i="310"/>
  <c r="H45" i="310"/>
  <c r="I186" i="310"/>
  <c r="L163" i="310"/>
  <c r="G298" i="310"/>
  <c r="E30" i="310"/>
  <c r="I30" i="310"/>
  <c r="L172" i="310"/>
  <c r="K279" i="310"/>
  <c r="M163" i="310"/>
  <c r="H253" i="310"/>
  <c r="H74" i="310"/>
  <c r="I160" i="310"/>
  <c r="R78" i="310"/>
  <c r="G206" i="310"/>
  <c r="E100" i="310"/>
  <c r="D179" i="310"/>
  <c r="K70" i="310"/>
  <c r="G174" i="310"/>
  <c r="J303" i="310"/>
  <c r="E116" i="310"/>
  <c r="L66" i="310"/>
  <c r="J290" i="310"/>
  <c r="K268" i="310"/>
  <c r="E112" i="310"/>
  <c r="M164" i="310"/>
  <c r="D85" i="310"/>
  <c r="J160" i="310"/>
  <c r="M65" i="310"/>
  <c r="J37" i="310"/>
  <c r="H232" i="310"/>
  <c r="G74" i="310"/>
  <c r="H227" i="310"/>
  <c r="M100" i="310"/>
  <c r="E275" i="310"/>
  <c r="H221" i="310"/>
  <c r="K204" i="310"/>
  <c r="I141" i="310"/>
  <c r="H292" i="310"/>
  <c r="K222" i="310"/>
  <c r="E198" i="310"/>
  <c r="M239" i="310"/>
  <c r="H58" i="310"/>
  <c r="M178" i="310"/>
  <c r="I76" i="310"/>
  <c r="L108" i="310"/>
  <c r="I123" i="310"/>
  <c r="J84" i="310"/>
  <c r="E297" i="310"/>
  <c r="M66" i="310"/>
  <c r="H137" i="310"/>
  <c r="F198" i="310"/>
  <c r="G121" i="310"/>
  <c r="J69" i="310"/>
  <c r="L86" i="310"/>
  <c r="I29" i="310"/>
  <c r="K195" i="310"/>
  <c r="D144" i="310"/>
  <c r="H47" i="310"/>
  <c r="R123" i="310"/>
  <c r="E92" i="310"/>
  <c r="E202" i="310"/>
  <c r="G212" i="310"/>
  <c r="G148" i="310"/>
  <c r="K6" i="310"/>
  <c r="E286" i="310"/>
  <c r="L107" i="310"/>
  <c r="M289" i="310"/>
  <c r="K32" i="310"/>
  <c r="M129" i="310"/>
  <c r="D178" i="310"/>
  <c r="G203" i="310"/>
  <c r="L181" i="310"/>
  <c r="R176" i="310"/>
  <c r="H124" i="310"/>
  <c r="E111" i="310"/>
  <c r="I70" i="310"/>
  <c r="J53" i="310"/>
  <c r="J66" i="310"/>
  <c r="J250" i="310"/>
  <c r="I179" i="310"/>
  <c r="I6" i="310"/>
  <c r="H229" i="310"/>
  <c r="D283" i="310"/>
  <c r="G209" i="310"/>
  <c r="D18" i="310"/>
  <c r="G146" i="310"/>
  <c r="D304" i="310"/>
  <c r="I87" i="310"/>
  <c r="D42" i="310"/>
  <c r="I165" i="310"/>
  <c r="H57" i="310"/>
  <c r="H112" i="310"/>
  <c r="K72" i="310"/>
  <c r="E226" i="310"/>
  <c r="K112" i="310"/>
  <c r="I84" i="310"/>
  <c r="J186" i="310"/>
  <c r="J282" i="310"/>
  <c r="J169" i="310"/>
  <c r="F206" i="310"/>
  <c r="D112" i="310"/>
  <c r="G300" i="310"/>
  <c r="H299" i="310"/>
  <c r="I88" i="310"/>
  <c r="F153" i="310"/>
  <c r="I222" i="310"/>
  <c r="F142" i="310"/>
  <c r="L90" i="310"/>
  <c r="H214" i="310"/>
  <c r="H10" i="310"/>
  <c r="E57" i="310"/>
  <c r="I112" i="310"/>
  <c r="D136" i="310"/>
  <c r="J163" i="310"/>
  <c r="J108" i="310"/>
  <c r="J33" i="310"/>
  <c r="L227" i="310"/>
  <c r="E179" i="310"/>
  <c r="G171" i="310"/>
  <c r="D293" i="310"/>
  <c r="F287" i="310"/>
  <c r="G207" i="310"/>
  <c r="D226" i="310"/>
  <c r="G19" i="310"/>
  <c r="F227" i="310"/>
  <c r="M104" i="310"/>
  <c r="R273" i="310"/>
  <c r="M277" i="310"/>
  <c r="I226" i="310"/>
  <c r="G287" i="310"/>
  <c r="L99" i="310"/>
  <c r="F178" i="310"/>
  <c r="H64" i="310"/>
  <c r="K303" i="310"/>
  <c r="E300" i="310"/>
  <c r="I185" i="310"/>
  <c r="E87" i="310"/>
  <c r="J227" i="310"/>
  <c r="G297" i="310"/>
  <c r="K156" i="310"/>
  <c r="L204" i="310"/>
  <c r="F18" i="310"/>
  <c r="K100" i="310"/>
  <c r="M88" i="310"/>
  <c r="D135" i="310"/>
  <c r="F6" i="310"/>
  <c r="D57" i="310"/>
  <c r="F283" i="310"/>
  <c r="I158" i="310"/>
  <c r="L289" i="310"/>
  <c r="I204" i="310"/>
  <c r="L282" i="310"/>
  <c r="L32" i="310"/>
  <c r="J94" i="310"/>
  <c r="M32" i="310"/>
  <c r="H215" i="310"/>
  <c r="L205" i="310"/>
  <c r="G164" i="310"/>
  <c r="M14" i="310"/>
  <c r="L116" i="310"/>
  <c r="E212" i="310"/>
  <c r="F44" i="310"/>
  <c r="K22" i="310"/>
  <c r="L68" i="310"/>
  <c r="G101" i="310"/>
  <c r="E203" i="310"/>
  <c r="M25" i="310"/>
  <c r="F57" i="310"/>
  <c r="I184" i="310"/>
  <c r="L222" i="310"/>
  <c r="L260" i="310"/>
  <c r="M76" i="310"/>
  <c r="J164" i="310"/>
  <c r="G69" i="310"/>
  <c r="J93" i="310"/>
  <c r="L184" i="310"/>
  <c r="H66" i="310"/>
  <c r="J205" i="310"/>
  <c r="J239" i="310"/>
  <c r="H144" i="310"/>
  <c r="I290" i="310"/>
  <c r="G231" i="310"/>
  <c r="H205" i="310"/>
  <c r="M22" i="310"/>
  <c r="H179" i="310"/>
  <c r="I227" i="310"/>
  <c r="K296" i="310"/>
  <c r="D171" i="310"/>
  <c r="H85" i="310"/>
  <c r="M216" i="310"/>
  <c r="E69" i="310"/>
  <c r="D191" i="310"/>
  <c r="L14" i="310"/>
  <c r="J241" i="310"/>
  <c r="E72" i="310"/>
  <c r="K43" i="310"/>
  <c r="M258" i="310"/>
  <c r="M211" i="310"/>
  <c r="F292" i="310"/>
  <c r="L109" i="310"/>
  <c r="F150" i="310"/>
  <c r="K158" i="310"/>
  <c r="G33" i="310"/>
  <c r="L176" i="310"/>
  <c r="L292" i="310"/>
  <c r="I291" i="310"/>
  <c r="E270" i="310"/>
  <c r="E214" i="310"/>
  <c r="I73" i="310"/>
  <c r="H125" i="310"/>
  <c r="M186" i="310"/>
  <c r="I298" i="310"/>
  <c r="K176" i="310"/>
  <c r="L30" i="310"/>
  <c r="F170" i="310"/>
  <c r="K60" i="310"/>
  <c r="K108" i="310"/>
  <c r="I176" i="310"/>
  <c r="H80" i="310"/>
  <c r="L84" i="310"/>
  <c r="L303" i="310"/>
  <c r="M107" i="310"/>
  <c r="F209" i="310"/>
  <c r="F232" i="310"/>
  <c r="K298" i="310"/>
  <c r="I134" i="310"/>
  <c r="J219" i="310"/>
  <c r="J42" i="310"/>
  <c r="F69" i="310"/>
  <c r="H203" i="310"/>
  <c r="K205" i="310"/>
  <c r="J76" i="310"/>
  <c r="J161" i="310"/>
  <c r="U105" i="310"/>
  <c r="G58" i="310"/>
  <c r="K152" i="310"/>
  <c r="J283" i="310"/>
  <c r="M6" i="310"/>
  <c r="F242" i="310"/>
  <c r="J299" i="310"/>
  <c r="L186" i="310"/>
  <c r="K28" i="310"/>
  <c r="I208" i="310"/>
  <c r="E134" i="310"/>
  <c r="K29" i="310"/>
  <c r="K15" i="310"/>
  <c r="E292" i="310"/>
  <c r="H211" i="310"/>
  <c r="D48" i="310"/>
  <c r="G275" i="310"/>
  <c r="E124" i="310"/>
  <c r="J14" i="310"/>
  <c r="M87" i="310"/>
  <c r="G42" i="310"/>
  <c r="M117" i="310"/>
  <c r="F112" i="310"/>
  <c r="E66" i="310"/>
  <c r="G67" i="310"/>
  <c r="M227" i="310"/>
  <c r="D206" i="310"/>
  <c r="E235" i="310"/>
  <c r="L112" i="310"/>
  <c r="F80" i="310"/>
  <c r="E228" i="310"/>
  <c r="G214" i="310"/>
  <c r="K187" i="310"/>
  <c r="K211" i="310"/>
  <c r="D303" i="310"/>
  <c r="K66" i="310"/>
  <c r="D212" i="310"/>
  <c r="K292" i="310"/>
  <c r="E224" i="310"/>
  <c r="E40" i="310"/>
  <c r="D237" i="310"/>
  <c r="D63" i="310"/>
  <c r="L69" i="310"/>
  <c r="J112" i="310"/>
  <c r="M185" i="310"/>
  <c r="F135" i="310"/>
  <c r="H35" i="310"/>
  <c r="F101" i="310"/>
  <c r="J123" i="310"/>
  <c r="L211" i="310"/>
  <c r="D298" i="310"/>
  <c r="S12" i="310"/>
  <c r="J158" i="310"/>
  <c r="G211" i="310"/>
  <c r="G194" i="310"/>
  <c r="H303" i="310"/>
  <c r="D207" i="310"/>
  <c r="G293" i="310"/>
  <c r="F257" i="310"/>
  <c r="G215" i="310"/>
  <c r="F259" i="310"/>
  <c r="E303" i="310"/>
  <c r="E281" i="310"/>
  <c r="G186" i="310"/>
  <c r="K206" i="310"/>
  <c r="E185" i="310"/>
  <c r="M222" i="310"/>
  <c r="G229" i="310"/>
  <c r="M204" i="310"/>
  <c r="F211" i="310"/>
  <c r="J74" i="310"/>
  <c r="I220" i="310"/>
  <c r="D72" i="310"/>
  <c r="F276" i="310"/>
  <c r="I66" i="310"/>
  <c r="E132" i="310"/>
  <c r="H120" i="310"/>
  <c r="E276" i="310"/>
  <c r="G62" i="310"/>
  <c r="H13" i="310"/>
  <c r="L123" i="310"/>
  <c r="L88" i="310"/>
  <c r="L164" i="310"/>
  <c r="M195" i="310"/>
  <c r="K160" i="310"/>
  <c r="E170" i="310"/>
  <c r="M169" i="310"/>
  <c r="H172" i="310"/>
  <c r="L182" i="310"/>
  <c r="H142" i="310"/>
  <c r="D19" i="310"/>
  <c r="D45" i="310"/>
  <c r="D203" i="310"/>
  <c r="J141" i="310"/>
  <c r="E151" i="310"/>
  <c r="J32" i="310"/>
  <c r="L187" i="310"/>
  <c r="D297" i="310"/>
  <c r="L63" i="310"/>
  <c r="E287" i="310"/>
  <c r="K172" i="310"/>
  <c r="G117" i="310"/>
  <c r="D64" i="310"/>
  <c r="J206" i="310"/>
  <c r="D267" i="310"/>
  <c r="D142" i="310"/>
  <c r="L72" i="310"/>
  <c r="E229" i="310"/>
  <c r="G126" i="310"/>
  <c r="I63" i="310"/>
  <c r="E206" i="310"/>
  <c r="D287" i="310"/>
  <c r="E19" i="310"/>
  <c r="J72" i="310"/>
  <c r="D10" i="310"/>
  <c r="K270" i="310"/>
  <c r="F67" i="310"/>
  <c r="I266" i="310"/>
  <c r="G116" i="310"/>
  <c r="D294" i="310"/>
  <c r="H48" i="310"/>
  <c r="I263" i="310"/>
  <c r="E85" i="310"/>
  <c r="D231" i="310"/>
  <c r="H146" i="310"/>
  <c r="D24" i="310"/>
  <c r="M208" i="310"/>
  <c r="G237" i="310"/>
  <c r="I187" i="310"/>
  <c r="K24" i="310"/>
  <c r="D129" i="310"/>
  <c r="M85" i="310"/>
  <c r="H148" i="310"/>
  <c r="I250" i="310"/>
  <c r="L279" i="310"/>
  <c r="I98" i="310"/>
  <c r="L189" i="310"/>
  <c r="G178" i="310"/>
  <c r="G47" i="310"/>
  <c r="E299" i="310"/>
  <c r="G12" i="310"/>
  <c r="H178" i="310"/>
  <c r="J233" i="310"/>
  <c r="M141" i="310"/>
  <c r="L93" i="310"/>
  <c r="F81" i="310"/>
  <c r="L77" i="310"/>
  <c r="G179" i="310"/>
  <c r="D138" i="310"/>
  <c r="G48" i="310"/>
  <c r="F63" i="310"/>
  <c r="D75" i="310"/>
  <c r="E75" i="310"/>
  <c r="J134" i="310"/>
  <c r="L283" i="310"/>
  <c r="I299" i="310"/>
  <c r="D49" i="310"/>
  <c r="L241" i="310"/>
  <c r="H49" i="310"/>
  <c r="I241" i="310"/>
  <c r="H54" i="310"/>
  <c r="F293" i="310"/>
  <c r="F229" i="310"/>
  <c r="E171" i="310"/>
  <c r="D92" i="310"/>
  <c r="M226" i="310"/>
  <c r="E45" i="310"/>
  <c r="H135" i="310"/>
  <c r="I32" i="310"/>
  <c r="F48" i="310"/>
  <c r="J176" i="310"/>
  <c r="E36" i="310"/>
  <c r="L265" i="310"/>
  <c r="H126" i="310"/>
  <c r="K185" i="310"/>
  <c r="J238" i="310"/>
  <c r="H237" i="310"/>
  <c r="J139" i="310"/>
  <c r="I181" i="310"/>
  <c r="J99" i="310"/>
  <c r="G202" i="310"/>
  <c r="I28" i="310"/>
  <c r="K165" i="310"/>
  <c r="K86" i="310"/>
  <c r="E213" i="310"/>
  <c r="H231" i="310"/>
  <c r="M102" i="310"/>
  <c r="F215" i="310"/>
  <c r="L192" i="310"/>
  <c r="M156" i="310"/>
  <c r="M192" i="310"/>
  <c r="G213" i="310"/>
  <c r="K258" i="310"/>
  <c r="I211" i="310"/>
  <c r="L31" i="310"/>
  <c r="F105" i="310"/>
  <c r="I172" i="310"/>
  <c r="E231" i="310"/>
  <c r="K227" i="310"/>
  <c r="D262" i="310"/>
  <c r="T98" i="310"/>
  <c r="D36" i="310"/>
  <c r="I139" i="310"/>
  <c r="F264" i="310"/>
  <c r="E253" i="310"/>
  <c r="M168" i="310"/>
  <c r="F75" i="310"/>
  <c r="I48" i="310"/>
  <c r="E138" i="310"/>
  <c r="M109" i="310"/>
  <c r="F185" i="310"/>
  <c r="L53" i="310"/>
  <c r="L22" i="310"/>
  <c r="F117" i="310"/>
  <c r="F240" i="310"/>
  <c r="I100" i="310"/>
  <c r="F221" i="310"/>
  <c r="K64" i="310"/>
  <c r="M260" i="310"/>
  <c r="E237" i="310"/>
  <c r="E105" i="310"/>
  <c r="E35" i="310"/>
  <c r="H298" i="310"/>
  <c r="H72" i="310"/>
  <c r="H242" i="310"/>
  <c r="G124" i="310"/>
  <c r="I239" i="310"/>
  <c r="M9" i="310"/>
  <c r="J266" i="310"/>
  <c r="E246" i="310"/>
  <c r="F214" i="310"/>
  <c r="H293" i="310"/>
  <c r="K74" i="310"/>
  <c r="K87" i="310"/>
  <c r="D275" i="310"/>
  <c r="K117" i="310"/>
  <c r="J136" i="310"/>
  <c r="M176" i="310"/>
  <c r="G224" i="310"/>
  <c r="I169" i="310"/>
  <c r="K220" i="310"/>
  <c r="D146" i="310"/>
  <c r="D66" i="310"/>
  <c r="H264" i="310"/>
  <c r="I216" i="310"/>
  <c r="K79" i="310"/>
  <c r="J172" i="310"/>
  <c r="M63" i="310"/>
  <c r="J15" i="310"/>
  <c r="K164" i="310"/>
  <c r="I71" i="310"/>
  <c r="F300" i="310"/>
  <c r="D227" i="310"/>
  <c r="E125" i="310"/>
  <c r="M219" i="310"/>
  <c r="E244" i="310"/>
  <c r="K234" i="310"/>
  <c r="H240" i="310"/>
  <c r="L158" i="310"/>
  <c r="F275" i="310"/>
  <c r="M305" i="310"/>
  <c r="E58" i="310"/>
  <c r="M139" i="310"/>
  <c r="E268" i="310"/>
  <c r="J294" i="310"/>
  <c r="J248" i="310"/>
  <c r="F126" i="310"/>
  <c r="F66" i="310"/>
  <c r="D256" i="310"/>
  <c r="G177" i="310"/>
  <c r="G253" i="310"/>
  <c r="D292" i="310"/>
  <c r="J28" i="310"/>
  <c r="I272" i="310"/>
  <c r="H274" i="310"/>
  <c r="I215" i="310"/>
  <c r="K233" i="310"/>
  <c r="G129" i="310"/>
  <c r="M179" i="310"/>
  <c r="K76" i="310"/>
  <c r="J70" i="310"/>
  <c r="F74" i="310"/>
  <c r="J101" i="310"/>
  <c r="J270" i="310"/>
  <c r="K94" i="310"/>
  <c r="K68" i="310"/>
  <c r="H285" i="310"/>
  <c r="E201" i="310"/>
  <c r="K191" i="310"/>
  <c r="I214" i="310"/>
  <c r="E293" i="310"/>
  <c r="K215" i="310"/>
  <c r="K179" i="310"/>
  <c r="M172" i="310"/>
  <c r="F10" i="310"/>
  <c r="I248" i="310"/>
  <c r="K181" i="310"/>
  <c r="K169" i="310"/>
  <c r="I234" i="310"/>
  <c r="F106" i="310"/>
  <c r="F272" i="310"/>
  <c r="L195" i="310"/>
  <c r="E240" i="310"/>
  <c r="I43" i="310"/>
  <c r="H226" i="310"/>
  <c r="H81" i="310"/>
  <c r="H256" i="310"/>
  <c r="J234" i="310"/>
  <c r="M45" i="310"/>
  <c r="J155" i="310"/>
  <c r="L239" i="310"/>
  <c r="G235" i="310"/>
  <c r="E54" i="310"/>
  <c r="K216" i="310"/>
  <c r="G105" i="310"/>
  <c r="L194" i="310"/>
  <c r="D164" i="310"/>
  <c r="L266" i="310"/>
  <c r="K289" i="310"/>
  <c r="E232" i="310"/>
  <c r="I270" i="310"/>
  <c r="M250" i="310"/>
  <c r="E148" i="310"/>
  <c r="E117" i="310"/>
  <c r="G115" i="310"/>
  <c r="F35" i="310"/>
  <c r="E298" i="310"/>
  <c r="G37" i="310"/>
  <c r="M212" i="310"/>
  <c r="G143" i="310"/>
  <c r="K262" i="310"/>
  <c r="E154" i="310"/>
  <c r="F194" i="310"/>
  <c r="H300" i="310"/>
  <c r="K116" i="310"/>
  <c r="I68" i="310"/>
  <c r="K37" i="310"/>
  <c r="F297" i="310"/>
  <c r="D94" i="310"/>
  <c r="M288" i="310"/>
  <c r="E243" i="310"/>
  <c r="K267" i="310"/>
  <c r="K153" i="310"/>
  <c r="K34" i="310"/>
  <c r="M96" i="310"/>
  <c r="I219" i="310"/>
  <c r="F45" i="310"/>
  <c r="G204" i="310"/>
  <c r="E62" i="310"/>
  <c r="G267" i="310"/>
  <c r="L234" i="310"/>
  <c r="F224" i="310"/>
  <c r="G130" i="310"/>
  <c r="M135" i="310"/>
  <c r="E126" i="310"/>
  <c r="D47" i="310"/>
  <c r="E68" i="310"/>
  <c r="F304" i="310"/>
  <c r="I292" i="310"/>
  <c r="I69" i="310"/>
  <c r="I247" i="310"/>
  <c r="F30" i="310"/>
  <c r="M158" i="310"/>
  <c r="I74" i="310"/>
  <c r="H207" i="310"/>
  <c r="M187" i="310"/>
  <c r="F290" i="310"/>
  <c r="D221" i="310"/>
  <c r="E191" i="310"/>
  <c r="I164" i="310"/>
  <c r="K229" i="310"/>
  <c r="E86" i="310"/>
  <c r="J109" i="310"/>
  <c r="I180" i="310"/>
  <c r="F36" i="310"/>
  <c r="D149" i="310"/>
  <c r="E210" i="310"/>
  <c r="H247" i="310"/>
  <c r="I294" i="310"/>
  <c r="G201" i="310"/>
  <c r="I72" i="310"/>
  <c r="G28" i="310"/>
  <c r="D117" i="310"/>
  <c r="H12" i="310"/>
  <c r="F192" i="310"/>
  <c r="E172" i="310"/>
  <c r="M266" i="310"/>
  <c r="D290" i="310"/>
  <c r="D173" i="310"/>
  <c r="L168" i="310"/>
  <c r="H185" i="310"/>
  <c r="I198" i="310"/>
  <c r="G7" i="310"/>
  <c r="L220" i="310"/>
  <c r="J48" i="310"/>
  <c r="I156" i="310"/>
  <c r="D235" i="310"/>
  <c r="D295" i="310"/>
  <c r="I31" i="310"/>
  <c r="E267" i="310"/>
  <c r="I209" i="310"/>
  <c r="E256" i="310"/>
  <c r="E180" i="310"/>
  <c r="L294" i="310"/>
  <c r="F201" i="310"/>
  <c r="J285" i="310"/>
  <c r="I194" i="310"/>
  <c r="L76" i="310"/>
  <c r="K297" i="310"/>
  <c r="M206" i="310"/>
  <c r="M49" i="310"/>
  <c r="M282" i="310"/>
  <c r="D141" i="310"/>
  <c r="M199" i="310"/>
  <c r="M132" i="310"/>
  <c r="E209" i="310"/>
  <c r="E42" i="310"/>
  <c r="H183" i="310"/>
  <c r="H258" i="310"/>
  <c r="D30" i="310"/>
  <c r="D209" i="310"/>
  <c r="K239" i="310"/>
  <c r="K238" i="310"/>
  <c r="K168" i="310"/>
  <c r="J181" i="310"/>
  <c r="K65" i="310"/>
  <c r="E90" i="310"/>
  <c r="L273" i="310"/>
  <c r="E136" i="310"/>
  <c r="M280" i="310"/>
  <c r="I116" i="310"/>
  <c r="L258" i="310"/>
  <c r="H157" i="310"/>
  <c r="F151" i="310"/>
  <c r="K16" i="310"/>
  <c r="F274" i="310"/>
  <c r="F26" i="310"/>
  <c r="G136" i="310"/>
  <c r="G57" i="310"/>
  <c r="H68" i="310"/>
  <c r="M68" i="310"/>
  <c r="I161" i="310"/>
  <c r="E44" i="310"/>
  <c r="I99" i="310"/>
  <c r="E115" i="310"/>
  <c r="H170" i="310"/>
  <c r="G128" i="310"/>
  <c r="E262" i="310"/>
  <c r="E261" i="310"/>
  <c r="I94" i="310"/>
  <c r="J30" i="310"/>
  <c r="M285" i="310"/>
  <c r="K69" i="310"/>
  <c r="L161" i="310"/>
  <c r="D306" i="310"/>
  <c r="D38" i="310"/>
  <c r="F68" i="310"/>
  <c r="D224" i="310"/>
  <c r="H171" i="310"/>
  <c r="L185" i="310"/>
  <c r="L45" i="310"/>
  <c r="G135" i="310"/>
  <c r="E37" i="310"/>
  <c r="D86" i="310"/>
  <c r="D125" i="310"/>
  <c r="D26" i="310"/>
  <c r="M241" i="310"/>
  <c r="K250" i="310"/>
  <c r="G81" i="310"/>
  <c r="J68" i="310"/>
  <c r="F285" i="310"/>
  <c r="J258" i="310"/>
  <c r="L249" i="310"/>
  <c r="G51" i="310"/>
  <c r="F186" i="310"/>
  <c r="L245" i="310"/>
  <c r="J295" i="310"/>
  <c r="E129" i="310"/>
  <c r="G26" i="310"/>
  <c r="I109" i="310"/>
  <c r="L148" i="310"/>
  <c r="G283" i="310"/>
  <c r="F148" i="310"/>
  <c r="I206" i="310"/>
  <c r="K48" i="310"/>
  <c r="K134" i="310"/>
  <c r="K90" i="310"/>
  <c r="H30" i="310"/>
  <c r="L206" i="310"/>
  <c r="K184" i="310"/>
  <c r="K14" i="310"/>
  <c r="J117" i="310"/>
  <c r="H235" i="310"/>
  <c r="G43" i="310"/>
  <c r="L43" i="310"/>
  <c r="E190" i="310"/>
  <c r="F306" i="310"/>
  <c r="K283" i="310"/>
  <c r="M60" i="310"/>
  <c r="G18" i="310"/>
  <c r="G72" i="310"/>
  <c r="L60" i="310"/>
  <c r="G90" i="310"/>
  <c r="K85" i="310"/>
  <c r="F141" i="310"/>
  <c r="J223" i="310"/>
  <c r="J165" i="310"/>
  <c r="D211" i="310"/>
  <c r="G279" i="310"/>
  <c r="M30" i="310"/>
  <c r="I182" i="310"/>
  <c r="J211" i="310"/>
  <c r="M143" i="310"/>
  <c r="L301" i="310"/>
  <c r="G141" i="310"/>
  <c r="M62" i="310"/>
  <c r="M51" i="310"/>
  <c r="K189" i="310"/>
  <c r="D74" i="310"/>
  <c r="L221" i="310"/>
  <c r="K193" i="310"/>
  <c r="J185" i="310"/>
  <c r="M165" i="310"/>
  <c r="J6" i="310"/>
  <c r="H117" i="310"/>
  <c r="F42" i="310"/>
  <c r="L216" i="310"/>
  <c r="E215" i="310"/>
  <c r="D253" i="310"/>
  <c r="J64" i="310"/>
  <c r="J218" i="310"/>
  <c r="D213" i="310"/>
  <c r="E146" i="310"/>
  <c r="I195" i="310"/>
  <c r="L71" i="310"/>
  <c r="L165" i="310"/>
  <c r="I258" i="310"/>
  <c r="F134" i="310"/>
  <c r="J192" i="310"/>
  <c r="I282" i="310"/>
  <c r="M37" i="310"/>
  <c r="M137" i="310"/>
  <c r="H14" i="310"/>
  <c r="I306" i="310"/>
  <c r="J152" i="310"/>
  <c r="I253" i="310"/>
  <c r="K136" i="310"/>
  <c r="H275" i="310"/>
  <c r="M220" i="310"/>
  <c r="J85" i="310"/>
  <c r="G10" i="310"/>
  <c r="M136" i="310"/>
  <c r="H36" i="310"/>
  <c r="L137" i="310"/>
  <c r="M197" i="310"/>
  <c r="D7" i="310"/>
  <c r="H63" i="310"/>
  <c r="H164" i="310"/>
  <c r="F31" i="310"/>
  <c r="F212" i="310"/>
  <c r="G292" i="310"/>
  <c r="M48" i="310"/>
  <c r="H21" i="310"/>
  <c r="K81" i="310"/>
  <c r="M108" i="310"/>
  <c r="I129" i="310"/>
  <c r="L252" i="310"/>
  <c r="I197" i="310"/>
  <c r="H236" i="310"/>
  <c r="G190" i="310"/>
  <c r="E252" i="310"/>
  <c r="I148" i="310"/>
  <c r="D155" i="310"/>
  <c r="L52" i="310"/>
  <c r="M127" i="310"/>
  <c r="D269" i="310"/>
  <c r="F237" i="310"/>
  <c r="J261" i="310"/>
  <c r="I163" i="310"/>
  <c r="F262" i="310"/>
  <c r="J245" i="310"/>
  <c r="J140" i="310"/>
  <c r="F281" i="310"/>
  <c r="I199" i="310"/>
  <c r="H219" i="310"/>
  <c r="D44" i="310"/>
  <c r="D239" i="310"/>
  <c r="F261" i="310"/>
  <c r="L264" i="310"/>
  <c r="D250" i="310"/>
  <c r="G250" i="310"/>
  <c r="G54" i="310"/>
  <c r="G66" i="310"/>
  <c r="L154" i="310"/>
  <c r="G232" i="310"/>
  <c r="H283" i="310"/>
  <c r="F79" i="310"/>
  <c r="M283" i="310"/>
  <c r="H192" i="310"/>
  <c r="E192" i="310"/>
  <c r="L191" i="310"/>
  <c r="K123" i="310"/>
  <c r="J51" i="310"/>
  <c r="K109" i="310"/>
  <c r="L230" i="310"/>
  <c r="K288" i="310"/>
  <c r="H257" i="310"/>
  <c r="G95" i="310"/>
  <c r="E135" i="310"/>
  <c r="M297" i="310"/>
  <c r="H111" i="310"/>
  <c r="J65" i="310"/>
  <c r="I14" i="310"/>
  <c r="H278" i="310"/>
  <c r="J252" i="310"/>
  <c r="E194" i="310"/>
  <c r="G16" i="310"/>
  <c r="H132" i="310"/>
  <c r="L96" i="310"/>
  <c r="I283" i="310"/>
  <c r="L79" i="310"/>
  <c r="K282" i="310"/>
  <c r="D148" i="310"/>
  <c r="M86" i="310"/>
  <c r="F109" i="310"/>
  <c r="E89" i="310"/>
  <c r="F269" i="310"/>
  <c r="I273" i="310"/>
  <c r="D271" i="310"/>
  <c r="L177" i="310"/>
  <c r="F73" i="310"/>
  <c r="G294" i="310"/>
  <c r="E99" i="310"/>
  <c r="K186" i="310"/>
  <c r="K148" i="310"/>
  <c r="M34" i="310"/>
  <c r="L122" i="310"/>
  <c r="H102" i="310"/>
  <c r="J198" i="310"/>
  <c r="H42" i="310"/>
  <c r="G6" i="310"/>
  <c r="G166" i="310"/>
  <c r="F146" i="310"/>
  <c r="G87" i="310"/>
  <c r="J73" i="310"/>
  <c r="E133" i="310"/>
  <c r="J24" i="310"/>
  <c r="D51" i="310"/>
  <c r="G305" i="310"/>
  <c r="D154" i="310"/>
  <c r="F143" i="310"/>
  <c r="K281" i="310"/>
  <c r="F29" i="310"/>
  <c r="E137" i="310"/>
  <c r="F157" i="310"/>
  <c r="L73" i="310"/>
  <c r="L248" i="310"/>
  <c r="H61" i="310"/>
  <c r="L262" i="310"/>
  <c r="F83" i="310"/>
  <c r="E61" i="310"/>
  <c r="F284" i="310"/>
  <c r="J306" i="310"/>
  <c r="M251" i="310"/>
  <c r="K221" i="310"/>
  <c r="I190" i="310"/>
  <c r="E141" i="310"/>
  <c r="F255" i="310"/>
  <c r="F89" i="310"/>
  <c r="F282" i="310"/>
  <c r="I47" i="310"/>
  <c r="H245" i="310"/>
  <c r="G137" i="310"/>
  <c r="J199" i="310"/>
  <c r="K88" i="310"/>
  <c r="F183" i="310"/>
  <c r="D199" i="310"/>
  <c r="G56" i="310"/>
  <c r="J189" i="310"/>
  <c r="G243" i="310"/>
  <c r="I35" i="310"/>
  <c r="E304" i="310"/>
  <c r="J71" i="310"/>
  <c r="H127" i="310"/>
  <c r="L156" i="310"/>
  <c r="H218" i="310"/>
  <c r="J148" i="310"/>
  <c r="J44" i="310"/>
  <c r="E159" i="310"/>
  <c r="M89" i="310"/>
  <c r="I132" i="310"/>
  <c r="H24" i="310"/>
  <c r="D229" i="310"/>
  <c r="F20" i="310"/>
  <c r="D184" i="310"/>
  <c r="J21" i="310"/>
  <c r="L67" i="310"/>
  <c r="M214" i="310"/>
  <c r="F116" i="310"/>
  <c r="I85" i="310"/>
  <c r="G89" i="310"/>
  <c r="G180" i="310"/>
  <c r="L65" i="310"/>
  <c r="I52" i="310"/>
  <c r="E39" i="310"/>
  <c r="M189" i="310"/>
  <c r="F235" i="310"/>
  <c r="J187" i="310"/>
  <c r="G230" i="310"/>
  <c r="I38" i="310"/>
  <c r="H93" i="310"/>
  <c r="J217" i="310"/>
  <c r="M121" i="310"/>
  <c r="L214" i="310"/>
  <c r="G295" i="310"/>
  <c r="G165" i="310"/>
  <c r="J130" i="310"/>
  <c r="M150" i="310"/>
  <c r="E128" i="310"/>
  <c r="G151" i="310"/>
  <c r="L127" i="310"/>
  <c r="L104" i="310"/>
  <c r="G155" i="310"/>
  <c r="E50" i="310"/>
  <c r="J131" i="310"/>
  <c r="D261" i="310"/>
  <c r="L42" i="310"/>
  <c r="I62" i="310"/>
  <c r="E63" i="310"/>
  <c r="M112" i="310"/>
  <c r="J279" i="310"/>
  <c r="L174" i="310"/>
  <c r="L95" i="310"/>
  <c r="E47" i="310"/>
  <c r="E264" i="310"/>
  <c r="H7" i="310"/>
  <c r="J272" i="310"/>
  <c r="M205" i="310"/>
  <c r="J225" i="310"/>
  <c r="K208" i="310"/>
  <c r="G31" i="310"/>
  <c r="G303" i="310"/>
  <c r="J58" i="310"/>
  <c r="L59" i="310"/>
  <c r="M284" i="310"/>
  <c r="E196" i="310"/>
  <c r="J230" i="310"/>
  <c r="L49" i="310"/>
  <c r="G302" i="310"/>
  <c r="J204" i="310"/>
  <c r="H209" i="310"/>
  <c r="M173" i="310"/>
  <c r="F298" i="310"/>
  <c r="M74" i="310"/>
  <c r="L256" i="310"/>
  <c r="F43" i="310"/>
  <c r="M198" i="310"/>
  <c r="K200" i="310"/>
  <c r="D196" i="310"/>
  <c r="L155" i="310"/>
  <c r="E160" i="310"/>
  <c r="F7" i="310"/>
  <c r="H22" i="310"/>
  <c r="F37" i="310"/>
  <c r="G150" i="310"/>
  <c r="D222" i="310"/>
  <c r="E227" i="310"/>
  <c r="I150" i="310"/>
  <c r="F39" i="310"/>
  <c r="F93" i="310"/>
  <c r="M262" i="310"/>
  <c r="M94" i="310"/>
  <c r="M268" i="310"/>
  <c r="E177" i="310"/>
  <c r="F132" i="310"/>
  <c r="E56" i="310"/>
  <c r="G158" i="310"/>
  <c r="D119" i="310"/>
  <c r="H194" i="310"/>
  <c r="D115" i="310"/>
  <c r="F22" i="310"/>
  <c r="D132" i="310"/>
  <c r="I261" i="310"/>
  <c r="H294" i="310"/>
  <c r="E266" i="310"/>
  <c r="M291" i="310"/>
  <c r="E283" i="310"/>
  <c r="J18" i="310"/>
  <c r="G50" i="310"/>
  <c r="D31" i="310"/>
  <c r="K137" i="310"/>
  <c r="G76" i="310"/>
  <c r="G20" i="310"/>
  <c r="G111" i="310"/>
  <c r="M99" i="310"/>
  <c r="I50" i="310"/>
  <c r="K35" i="310"/>
  <c r="L81" i="310"/>
  <c r="D104" i="310"/>
  <c r="G134" i="310"/>
  <c r="H19" i="310"/>
  <c r="M248" i="310"/>
  <c r="H199" i="310"/>
  <c r="L130" i="310"/>
  <c r="K305" i="310"/>
  <c r="F258" i="310"/>
  <c r="E182" i="310"/>
  <c r="H11" i="310"/>
  <c r="M232" i="310"/>
  <c r="H213" i="310"/>
  <c r="I15" i="310"/>
  <c r="D268" i="310"/>
  <c r="H222" i="310"/>
  <c r="I53" i="310"/>
  <c r="J87" i="310"/>
  <c r="E20" i="310"/>
  <c r="D122" i="310"/>
  <c r="L103" i="310"/>
  <c r="E49" i="310"/>
  <c r="D151" i="310"/>
  <c r="D12" i="310"/>
  <c r="M103" i="310"/>
  <c r="D170" i="310"/>
  <c r="F207" i="310"/>
  <c r="M95" i="310"/>
  <c r="K198" i="310"/>
  <c r="J232" i="310"/>
  <c r="F161" i="310"/>
  <c r="F94" i="310"/>
  <c r="L159" i="310"/>
  <c r="F125" i="310"/>
  <c r="J10" i="310"/>
  <c r="G82" i="310"/>
  <c r="M18" i="310"/>
  <c r="H281" i="310"/>
  <c r="D90" i="310"/>
  <c r="L151" i="310"/>
  <c r="H113" i="310"/>
  <c r="J229" i="310"/>
  <c r="K92" i="310"/>
  <c r="G41" i="310"/>
  <c r="H186" i="310"/>
  <c r="H187" i="310"/>
  <c r="J122" i="310"/>
  <c r="I90" i="310"/>
  <c r="L89" i="310"/>
  <c r="F40" i="310"/>
  <c r="L242" i="310"/>
  <c r="E158" i="310"/>
  <c r="J208" i="310"/>
  <c r="H96" i="310"/>
  <c r="H250" i="310"/>
  <c r="F76" i="310"/>
  <c r="L238" i="310"/>
  <c r="H181" i="310"/>
  <c r="K139" i="310"/>
  <c r="K107" i="310"/>
  <c r="D82" i="310"/>
  <c r="G306" i="310"/>
  <c r="J138" i="310"/>
  <c r="M35" i="310"/>
  <c r="E120" i="310"/>
  <c r="H228" i="310"/>
  <c r="D245" i="310"/>
  <c r="E258" i="310"/>
  <c r="H51" i="310"/>
  <c r="F277" i="310"/>
  <c r="D100" i="310"/>
  <c r="K75" i="310"/>
  <c r="D17" i="310"/>
  <c r="K114" i="310"/>
  <c r="F92" i="310"/>
  <c r="E239" i="310"/>
  <c r="G103" i="310"/>
  <c r="I49" i="310"/>
  <c r="M28" i="310"/>
  <c r="G94" i="310"/>
  <c r="D50" i="310"/>
  <c r="H90" i="310"/>
  <c r="L261" i="310"/>
  <c r="I56" i="310"/>
  <c r="F49" i="310"/>
  <c r="L147" i="310"/>
  <c r="I168" i="310"/>
  <c r="L92" i="310"/>
  <c r="F190" i="310"/>
  <c r="G122" i="310"/>
  <c r="L193" i="310"/>
  <c r="L87" i="310"/>
  <c r="J150" i="310"/>
  <c r="H191" i="310"/>
  <c r="J288" i="310"/>
  <c r="K46" i="310"/>
  <c r="L140" i="310"/>
  <c r="D161" i="310"/>
  <c r="J36" i="310"/>
  <c r="F213" i="310"/>
  <c r="L139" i="310"/>
  <c r="E14" i="310"/>
  <c r="F108" i="310"/>
  <c r="J128" i="310"/>
  <c r="L180" i="310"/>
  <c r="D40" i="310"/>
  <c r="M67" i="310"/>
  <c r="E277" i="310"/>
  <c r="F200" i="310"/>
  <c r="D121" i="310"/>
  <c r="E8" i="310"/>
  <c r="H116" i="310"/>
  <c r="J171" i="310"/>
  <c r="E166" i="310"/>
  <c r="F25" i="310"/>
  <c r="J121" i="310"/>
  <c r="G170" i="310"/>
  <c r="L298" i="310"/>
  <c r="F204" i="310"/>
  <c r="K31" i="310"/>
  <c r="F61" i="310"/>
  <c r="D41" i="310"/>
  <c r="H196" i="310"/>
  <c r="G133" i="310"/>
  <c r="D210" i="310"/>
  <c r="J79" i="310"/>
  <c r="D274" i="310"/>
  <c r="G97" i="310"/>
  <c r="L20" i="310"/>
  <c r="H115" i="310"/>
  <c r="F164" i="310"/>
  <c r="J188" i="310"/>
  <c r="H89" i="310"/>
  <c r="D194" i="310"/>
  <c r="E211" i="310"/>
  <c r="G183" i="310"/>
  <c r="D32" i="310"/>
  <c r="M157" i="310"/>
  <c r="H295" i="310"/>
  <c r="I64" i="310"/>
  <c r="H212" i="310"/>
  <c r="G86" i="310"/>
  <c r="E207" i="310"/>
  <c r="K163" i="310"/>
  <c r="I144" i="310"/>
  <c r="D16" i="310"/>
  <c r="K98" i="310"/>
  <c r="F239" i="310"/>
  <c r="M294" i="310"/>
  <c r="M71" i="310"/>
  <c r="F250" i="310"/>
  <c r="J216" i="310"/>
  <c r="I212" i="310"/>
  <c r="L6" i="310"/>
  <c r="J135" i="310"/>
  <c r="J215" i="310"/>
  <c r="I221" i="310"/>
  <c r="J300" i="310"/>
  <c r="I24" i="310"/>
  <c r="D259" i="310"/>
  <c r="F247" i="310"/>
  <c r="F279" i="310"/>
  <c r="G52" i="310"/>
  <c r="M24" i="310"/>
  <c r="D169" i="310"/>
  <c r="E269" i="310"/>
  <c r="F111" i="310"/>
  <c r="L183" i="310"/>
  <c r="E139" i="310"/>
  <c r="E288" i="310"/>
  <c r="I301" i="310"/>
  <c r="M101" i="310"/>
  <c r="G75" i="310"/>
  <c r="F175" i="310"/>
  <c r="H261" i="310"/>
  <c r="K175" i="310"/>
  <c r="K177" i="310"/>
  <c r="K17" i="310"/>
  <c r="D278" i="310"/>
  <c r="F97" i="310"/>
  <c r="L26" i="310"/>
  <c r="L246" i="310"/>
  <c r="I288" i="310"/>
  <c r="M306" i="310"/>
  <c r="D190" i="310"/>
  <c r="M273" i="310"/>
  <c r="G144" i="310"/>
  <c r="D127" i="310"/>
  <c r="F144" i="310"/>
  <c r="I218" i="310"/>
  <c r="K302" i="310"/>
  <c r="M183" i="310"/>
  <c r="H177" i="310"/>
  <c r="J82" i="310"/>
  <c r="D165" i="310"/>
  <c r="K132" i="310"/>
  <c r="L285" i="310"/>
  <c r="E259" i="310"/>
  <c r="G247" i="310"/>
  <c r="E174" i="310"/>
  <c r="J178" i="310"/>
  <c r="K197" i="310"/>
  <c r="D279" i="310"/>
  <c r="F162" i="310"/>
  <c r="M15" i="310"/>
  <c r="L291" i="310"/>
  <c r="F32" i="310"/>
  <c r="M264" i="310"/>
  <c r="J97" i="310"/>
  <c r="K71" i="310"/>
  <c r="L136" i="310"/>
  <c r="D60" i="310"/>
  <c r="G242" i="310"/>
  <c r="D252" i="310"/>
  <c r="F147" i="310"/>
  <c r="K157" i="310"/>
  <c r="G244" i="310"/>
  <c r="I111" i="310"/>
  <c r="H296" i="310"/>
  <c r="I267" i="310"/>
  <c r="J226" i="310"/>
  <c r="K201" i="310"/>
  <c r="G80" i="310"/>
  <c r="J67" i="310"/>
  <c r="I54" i="310"/>
  <c r="L102" i="310"/>
  <c r="H131" i="310"/>
  <c r="G93" i="310"/>
  <c r="H169" i="310"/>
  <c r="D28" i="310"/>
  <c r="J242" i="310"/>
  <c r="J143" i="310"/>
  <c r="M230" i="310"/>
  <c r="I167" i="310"/>
  <c r="J115" i="310"/>
  <c r="K171" i="310"/>
  <c r="G113" i="310"/>
  <c r="H6" i="310"/>
  <c r="G219" i="310"/>
  <c r="I193" i="310"/>
  <c r="G266" i="310"/>
  <c r="H249" i="310"/>
  <c r="I93" i="310"/>
  <c r="I40" i="310"/>
  <c r="D218" i="310"/>
  <c r="I255" i="310"/>
  <c r="L27" i="310"/>
  <c r="G238" i="310"/>
  <c r="G32" i="310"/>
  <c r="H23" i="310"/>
  <c r="K232" i="310"/>
  <c r="J26" i="310"/>
  <c r="K254" i="310"/>
  <c r="H252" i="310"/>
  <c r="G36" i="310"/>
  <c r="L117" i="310"/>
  <c r="F24" i="310"/>
  <c r="I27" i="310"/>
  <c r="G268" i="310"/>
  <c r="L128" i="310"/>
  <c r="D93" i="310"/>
  <c r="M225" i="310"/>
  <c r="J296" i="310"/>
  <c r="H210" i="310"/>
  <c r="K96" i="310"/>
  <c r="M229" i="310"/>
  <c r="J156" i="310"/>
  <c r="M234" i="310"/>
  <c r="G274" i="310"/>
  <c r="F53" i="310"/>
  <c r="M97" i="310"/>
  <c r="F188" i="310"/>
  <c r="J124" i="310"/>
  <c r="E15" i="310"/>
  <c r="J265" i="310"/>
  <c r="M119" i="310"/>
  <c r="L100" i="310"/>
  <c r="E12" i="310"/>
  <c r="D34" i="310"/>
  <c r="J50" i="310"/>
  <c r="M182" i="310"/>
  <c r="D102" i="310"/>
  <c r="K101" i="310"/>
  <c r="G260" i="310"/>
  <c r="F158" i="310"/>
  <c r="J168" i="310"/>
  <c r="H103" i="310"/>
  <c r="L50" i="310"/>
  <c r="G221" i="310"/>
  <c r="M252" i="310"/>
  <c r="L38" i="310"/>
  <c r="J201" i="310"/>
  <c r="I228" i="310"/>
  <c r="E51" i="310"/>
  <c r="L306" i="310"/>
  <c r="K141" i="310"/>
  <c r="D54" i="310"/>
  <c r="D163" i="310"/>
  <c r="F154" i="310"/>
  <c r="E143" i="310"/>
  <c r="F191" i="310"/>
  <c r="K277" i="310"/>
  <c r="I183" i="310"/>
  <c r="D251" i="310"/>
  <c r="J257" i="310"/>
  <c r="H243" i="310"/>
  <c r="E184" i="310"/>
  <c r="K248" i="310"/>
  <c r="L74" i="310"/>
  <c r="K44" i="310"/>
  <c r="J278" i="310"/>
  <c r="G157" i="310"/>
  <c r="M175" i="310"/>
  <c r="L13" i="310"/>
  <c r="E278" i="310"/>
  <c r="M174" i="310"/>
  <c r="L167" i="310"/>
  <c r="E217" i="310"/>
  <c r="J54" i="310"/>
  <c r="D20" i="310"/>
  <c r="J9" i="310"/>
  <c r="I284" i="310"/>
  <c r="E73" i="310"/>
  <c r="M191" i="310"/>
  <c r="I305" i="310"/>
  <c r="D35" i="310"/>
  <c r="L210" i="310"/>
  <c r="K52" i="310"/>
  <c r="M301" i="310"/>
  <c r="G61" i="310"/>
  <c r="H122" i="310"/>
  <c r="K190" i="310"/>
  <c r="F82" i="310"/>
  <c r="D281" i="310"/>
  <c r="D25" i="310"/>
  <c r="I7" i="310"/>
  <c r="M200" i="310"/>
  <c r="M131" i="310"/>
  <c r="L299" i="310"/>
  <c r="L143" i="310"/>
  <c r="H269" i="310"/>
  <c r="I137" i="310"/>
  <c r="E233" i="310"/>
  <c r="E290" i="310"/>
  <c r="D83" i="310"/>
  <c r="H83" i="310"/>
  <c r="I9" i="310"/>
  <c r="L83" i="310"/>
  <c r="L101" i="310"/>
  <c r="I42" i="310"/>
  <c r="L247" i="310"/>
  <c r="M236" i="310"/>
  <c r="M124" i="310"/>
  <c r="K264" i="310"/>
  <c r="I152" i="310"/>
  <c r="I108" i="310"/>
  <c r="K257" i="310"/>
  <c r="L287" i="310"/>
  <c r="K51" i="310"/>
  <c r="I122" i="310"/>
  <c r="D116" i="310"/>
  <c r="I138" i="310"/>
  <c r="F86" i="310"/>
  <c r="K146" i="310"/>
  <c r="M148" i="310"/>
  <c r="J89" i="310"/>
  <c r="J271" i="310"/>
  <c r="M290" i="310"/>
  <c r="M19" i="310"/>
  <c r="F167" i="310"/>
  <c r="L162" i="310"/>
  <c r="H17" i="310"/>
  <c r="M155" i="310"/>
  <c r="E291" i="310"/>
  <c r="L197" i="310"/>
  <c r="M16" i="310"/>
  <c r="M213" i="310"/>
  <c r="J83" i="310"/>
  <c r="J92" i="310"/>
  <c r="D255" i="310"/>
  <c r="D53" i="310"/>
  <c r="J113" i="310"/>
  <c r="D22" i="310"/>
  <c r="K119" i="310"/>
  <c r="F102" i="310"/>
  <c r="I131" i="310"/>
  <c r="H16" i="310"/>
  <c r="J264" i="310"/>
  <c r="I23" i="310"/>
  <c r="L226" i="310"/>
  <c r="L274" i="310"/>
  <c r="M152" i="310"/>
  <c r="F171" i="310"/>
  <c r="G45" i="310"/>
  <c r="J111" i="310"/>
  <c r="D289" i="310"/>
  <c r="K249" i="310"/>
  <c r="H277" i="310"/>
  <c r="J147" i="310"/>
  <c r="M279" i="310"/>
  <c r="K61" i="310"/>
  <c r="K217" i="310"/>
  <c r="J246" i="310"/>
  <c r="I295" i="310"/>
  <c r="F234" i="310"/>
  <c r="K306" i="310"/>
  <c r="G132" i="310"/>
  <c r="F193" i="310"/>
  <c r="M193" i="310"/>
  <c r="M235" i="310"/>
  <c r="E108" i="310"/>
  <c r="M147" i="310"/>
  <c r="L275" i="310"/>
  <c r="G227" i="310"/>
  <c r="I146" i="310"/>
  <c r="I57" i="310"/>
  <c r="H71" i="310"/>
  <c r="E225" i="310"/>
  <c r="J60" i="310"/>
  <c r="L111" i="310"/>
  <c r="E16" i="310"/>
  <c r="D110" i="310"/>
  <c r="D185" i="310"/>
  <c r="F110" i="310"/>
  <c r="K196" i="310"/>
  <c r="H286" i="310"/>
  <c r="H180" i="310"/>
  <c r="M21" i="310"/>
  <c r="H193" i="310"/>
  <c r="D175" i="310"/>
  <c r="I97" i="310"/>
  <c r="J220" i="310"/>
  <c r="L302" i="310"/>
  <c r="D137" i="310"/>
  <c r="G198" i="310"/>
  <c r="E130" i="310"/>
  <c r="K219" i="310"/>
  <c r="K135" i="310"/>
  <c r="K18" i="310"/>
  <c r="I224" i="310"/>
  <c r="J39" i="310"/>
  <c r="J19" i="310"/>
  <c r="M54" i="310"/>
  <c r="E83" i="310"/>
  <c r="M177" i="310"/>
  <c r="I96" i="310"/>
  <c r="I287" i="310"/>
  <c r="G272" i="310"/>
  <c r="D187" i="310"/>
  <c r="M171" i="310"/>
  <c r="G79" i="310"/>
  <c r="J190" i="310"/>
  <c r="D182" i="310"/>
  <c r="G108" i="310"/>
  <c r="F27" i="310"/>
  <c r="J110" i="310"/>
  <c r="M274" i="310"/>
  <c r="K127" i="310"/>
  <c r="K57" i="310"/>
  <c r="G70" i="310"/>
  <c r="J173" i="310"/>
  <c r="L36" i="310"/>
  <c r="K89" i="310"/>
  <c r="D111" i="310"/>
  <c r="H188" i="310"/>
  <c r="K291" i="310"/>
  <c r="F230" i="310"/>
  <c r="H99" i="310"/>
  <c r="K301" i="310"/>
  <c r="G38" i="310"/>
  <c r="F233" i="310"/>
  <c r="E250" i="310"/>
  <c r="K251" i="310"/>
  <c r="F160" i="310"/>
  <c r="L233" i="310"/>
  <c r="L17" i="310"/>
  <c r="E96" i="310"/>
  <c r="M218" i="310"/>
  <c r="E122" i="310"/>
  <c r="I213" i="310"/>
  <c r="E94" i="310"/>
  <c r="G255" i="310"/>
  <c r="H79" i="310"/>
  <c r="K269" i="310"/>
  <c r="E118" i="310"/>
  <c r="E183" i="310"/>
  <c r="H82" i="310"/>
  <c r="F58" i="310"/>
  <c r="H153" i="310"/>
  <c r="G246" i="310"/>
  <c r="M209" i="310"/>
  <c r="G278" i="310"/>
  <c r="E114" i="310"/>
  <c r="J78" i="310"/>
  <c r="F302" i="310"/>
  <c r="I34" i="310"/>
  <c r="I235" i="310"/>
  <c r="G106" i="310"/>
  <c r="H234" i="310"/>
  <c r="J180" i="310"/>
  <c r="E221" i="310"/>
  <c r="F268" i="310"/>
  <c r="D108" i="310"/>
  <c r="K42" i="310"/>
  <c r="E245" i="310"/>
  <c r="F271" i="310"/>
  <c r="J213" i="310"/>
  <c r="G285" i="310"/>
  <c r="L75" i="310"/>
  <c r="D236" i="310"/>
  <c r="K244" i="310"/>
  <c r="K252" i="310"/>
  <c r="I124" i="310"/>
  <c r="I154" i="310"/>
  <c r="H40" i="310"/>
  <c r="G264" i="310"/>
  <c r="E173" i="310"/>
  <c r="H206" i="310"/>
  <c r="G175" i="310"/>
  <c r="E238" i="310"/>
  <c r="J235" i="310"/>
  <c r="D69" i="310"/>
  <c r="G280" i="310"/>
  <c r="H302" i="310"/>
  <c r="E34" i="310"/>
  <c r="K263" i="310"/>
  <c r="K166" i="310"/>
  <c r="H32" i="310"/>
  <c r="E79" i="310"/>
  <c r="F296" i="310"/>
  <c r="G68" i="310"/>
  <c r="D265" i="310"/>
  <c r="L15" i="310"/>
  <c r="F155" i="310"/>
  <c r="E24" i="310"/>
  <c r="H18" i="310"/>
  <c r="I192" i="310"/>
  <c r="E205" i="310"/>
  <c r="D200" i="310"/>
  <c r="I155" i="310"/>
  <c r="M299" i="310"/>
  <c r="M7" i="310"/>
  <c r="K226" i="310"/>
  <c r="J174" i="310"/>
  <c r="I249" i="310"/>
  <c r="F17" i="310"/>
  <c r="M159" i="310"/>
  <c r="M57" i="310"/>
  <c r="G131" i="310"/>
  <c r="D39" i="310"/>
  <c r="L202" i="310"/>
  <c r="D234" i="310"/>
  <c r="E189" i="310"/>
  <c r="L268" i="310"/>
  <c r="L19" i="310"/>
  <c r="M73" i="310"/>
  <c r="H141" i="310"/>
  <c r="H175" i="310"/>
  <c r="L224" i="310"/>
  <c r="K95" i="310"/>
  <c r="K126" i="310"/>
  <c r="I233" i="310"/>
  <c r="E11" i="310"/>
  <c r="K56" i="310"/>
  <c r="D215" i="310"/>
  <c r="G120" i="310"/>
  <c r="K113" i="310"/>
  <c r="L16" i="310"/>
  <c r="E29" i="310"/>
  <c r="K62" i="310"/>
  <c r="I240" i="310"/>
  <c r="I262" i="310"/>
  <c r="F169" i="310"/>
  <c r="L129" i="310"/>
  <c r="D172" i="310"/>
  <c r="H260" i="310"/>
  <c r="I16" i="310"/>
  <c r="F96" i="310"/>
  <c r="M295" i="310"/>
  <c r="G21" i="310"/>
  <c r="M75" i="310"/>
  <c r="K150" i="310"/>
  <c r="K173" i="310"/>
  <c r="J236" i="310"/>
  <c r="M286" i="310"/>
  <c r="D174" i="310"/>
  <c r="I225" i="310"/>
  <c r="L64" i="310"/>
  <c r="J292" i="310"/>
  <c r="D89" i="310"/>
  <c r="K154" i="310"/>
  <c r="I61" i="310"/>
  <c r="L24" i="310"/>
  <c r="D65" i="310"/>
  <c r="G154" i="310"/>
  <c r="D228" i="310"/>
  <c r="M278" i="310"/>
  <c r="F265" i="310"/>
  <c r="I117" i="310"/>
  <c r="K104" i="310"/>
  <c r="D37" i="310"/>
  <c r="I114" i="310"/>
  <c r="J45" i="310"/>
  <c r="J289" i="310"/>
  <c r="G218" i="310"/>
  <c r="I17" i="310"/>
  <c r="K151" i="310"/>
  <c r="E295" i="310"/>
  <c r="I13" i="310"/>
  <c r="D120" i="310"/>
  <c r="L21" i="310"/>
  <c r="E265" i="310"/>
  <c r="K214" i="310"/>
  <c r="G99" i="310"/>
  <c r="J297" i="310"/>
  <c r="L296" i="310"/>
  <c r="D77" i="310"/>
  <c r="H86" i="310"/>
  <c r="E131" i="310"/>
  <c r="F38" i="310"/>
  <c r="L250" i="310"/>
  <c r="G109" i="310"/>
  <c r="M223" i="310"/>
  <c r="K19" i="310"/>
  <c r="J260" i="310"/>
  <c r="H138" i="310"/>
  <c r="G269" i="310"/>
  <c r="L255" i="310"/>
  <c r="K130" i="310"/>
  <c r="G270" i="310"/>
  <c r="K209" i="310"/>
  <c r="E236" i="310"/>
  <c r="I95" i="310"/>
  <c r="I101" i="310"/>
  <c r="M113" i="310"/>
  <c r="L135" i="310"/>
  <c r="D134" i="310"/>
  <c r="D282" i="310"/>
  <c r="F303" i="310"/>
  <c r="K7" i="310"/>
  <c r="I11" i="310"/>
  <c r="L133" i="310"/>
  <c r="J267" i="310"/>
  <c r="L29" i="310"/>
  <c r="H259" i="310"/>
  <c r="H270" i="310"/>
  <c r="M46" i="310"/>
  <c r="F99" i="310"/>
  <c r="K73" i="310"/>
  <c r="G145" i="310"/>
  <c r="M31" i="310"/>
  <c r="K47" i="310"/>
  <c r="J197" i="310"/>
  <c r="F301" i="310"/>
  <c r="M240" i="310"/>
  <c r="J224" i="310"/>
  <c r="K259" i="310"/>
  <c r="I78" i="310"/>
  <c r="J284" i="310"/>
  <c r="L8" i="310"/>
  <c r="F246" i="310"/>
  <c r="D101" i="310"/>
  <c r="F104" i="310"/>
  <c r="D204" i="310"/>
  <c r="I286" i="310"/>
  <c r="K300" i="310"/>
  <c r="D140" i="310"/>
  <c r="M233" i="310"/>
  <c r="I201" i="310"/>
  <c r="M70" i="310"/>
  <c r="E302" i="310"/>
  <c r="F130" i="310"/>
  <c r="L152" i="310"/>
  <c r="I275" i="310"/>
  <c r="F295" i="310"/>
  <c r="G159" i="310"/>
  <c r="H73" i="310"/>
  <c r="H163" i="310"/>
  <c r="K80" i="310"/>
  <c r="H223" i="310"/>
  <c r="I175" i="310"/>
  <c r="L297" i="310"/>
  <c r="L300" i="310"/>
  <c r="K253" i="310"/>
  <c r="L235" i="310"/>
  <c r="I162" i="310"/>
  <c r="M142" i="310"/>
  <c r="E197" i="310"/>
  <c r="J46" i="310"/>
  <c r="G187" i="310"/>
  <c r="K138" i="310"/>
  <c r="M249" i="310"/>
  <c r="L270" i="310"/>
  <c r="L125" i="310"/>
  <c r="I25" i="310"/>
  <c r="K41" i="310"/>
  <c r="E70" i="310"/>
  <c r="D240" i="310"/>
  <c r="D118" i="310"/>
  <c r="D241" i="310"/>
  <c r="M231" i="310"/>
  <c r="J129" i="310"/>
  <c r="I110" i="310"/>
  <c r="K174" i="310"/>
  <c r="H56" i="310"/>
  <c r="D181" i="310"/>
  <c r="M130" i="310"/>
  <c r="G83" i="310"/>
  <c r="D81" i="310"/>
  <c r="J237" i="310"/>
  <c r="K285" i="310"/>
  <c r="H174" i="310"/>
  <c r="G281" i="310"/>
  <c r="E255" i="310"/>
  <c r="H267" i="310"/>
  <c r="H200" i="310"/>
  <c r="J157" i="310"/>
  <c r="J249" i="310"/>
  <c r="F77" i="310"/>
  <c r="F218" i="310"/>
  <c r="F136" i="310"/>
  <c r="M276" i="310"/>
  <c r="F8" i="310"/>
  <c r="H27" i="310"/>
  <c r="M53" i="310"/>
  <c r="G263" i="310"/>
  <c r="D88" i="310"/>
  <c r="J119" i="310"/>
  <c r="H20" i="310"/>
  <c r="K180" i="310"/>
  <c r="J57" i="310"/>
  <c r="D219" i="310"/>
  <c r="L218" i="310"/>
  <c r="L34" i="310"/>
  <c r="H33" i="310"/>
  <c r="M93" i="310"/>
  <c r="J86" i="310"/>
  <c r="I203" i="310"/>
  <c r="G277" i="310"/>
  <c r="L70" i="310"/>
  <c r="H239" i="310"/>
  <c r="L114" i="310"/>
  <c r="I126" i="310"/>
  <c r="M275" i="310"/>
  <c r="I81" i="310"/>
  <c r="D302" i="310"/>
  <c r="I189" i="310"/>
  <c r="E107" i="310"/>
  <c r="M90" i="310"/>
  <c r="K161" i="310"/>
  <c r="K210" i="310"/>
  <c r="M221" i="310"/>
  <c r="F266" i="310"/>
  <c r="L46" i="310"/>
  <c r="I19" i="310"/>
  <c r="K287" i="310"/>
  <c r="G140" i="310"/>
  <c r="G27" i="310"/>
  <c r="L228" i="310"/>
  <c r="I200" i="310"/>
  <c r="K261" i="310"/>
  <c r="G60" i="310"/>
  <c r="I92" i="310"/>
  <c r="H128" i="310"/>
  <c r="L61" i="310"/>
  <c r="E199" i="310"/>
  <c r="I166" i="310"/>
  <c r="K228" i="310"/>
  <c r="I293" i="310"/>
  <c r="E230" i="310"/>
  <c r="I260" i="310"/>
  <c r="J149" i="310"/>
  <c r="M201" i="310"/>
  <c r="I297" i="310"/>
  <c r="F280" i="310"/>
  <c r="M296" i="310"/>
  <c r="K212" i="310"/>
  <c r="G163" i="310"/>
  <c r="E249" i="310"/>
  <c r="G161" i="310"/>
  <c r="J182" i="310"/>
  <c r="K235" i="310"/>
  <c r="F288" i="310"/>
  <c r="J61" i="310"/>
  <c r="L276" i="310"/>
  <c r="G196" i="310"/>
  <c r="H59" i="310"/>
  <c r="L201" i="310"/>
  <c r="H143" i="310"/>
  <c r="I125" i="310"/>
  <c r="G77" i="310"/>
  <c r="H202" i="310"/>
  <c r="F199" i="310"/>
  <c r="J293" i="310"/>
  <c r="L272" i="310"/>
  <c r="G291" i="310"/>
  <c r="F115" i="310"/>
  <c r="I10" i="310"/>
  <c r="J269" i="310"/>
  <c r="L40" i="310"/>
  <c r="D233" i="310"/>
  <c r="K58" i="310"/>
  <c r="F15" i="310"/>
  <c r="G34" i="310"/>
  <c r="M247" i="310"/>
  <c r="F60" i="310"/>
  <c r="H145" i="310"/>
  <c r="E140" i="310"/>
  <c r="H201" i="310"/>
  <c r="G304" i="310"/>
  <c r="I232" i="310"/>
  <c r="F270" i="310"/>
  <c r="K20" i="310"/>
  <c r="D61" i="310"/>
  <c r="K129" i="310"/>
  <c r="F245" i="310"/>
  <c r="G64" i="310"/>
  <c r="F28" i="310"/>
  <c r="F152" i="310"/>
  <c r="J102" i="310"/>
  <c r="K50" i="310"/>
  <c r="I251" i="310"/>
  <c r="L208" i="310"/>
  <c r="M116" i="310"/>
  <c r="J20" i="310"/>
  <c r="H105" i="310"/>
  <c r="D276" i="310"/>
  <c r="L131" i="310"/>
  <c r="H65" i="310"/>
  <c r="J104" i="310"/>
  <c r="J304" i="310"/>
  <c r="J90" i="310"/>
  <c r="G46" i="310"/>
  <c r="E77" i="310"/>
  <c r="J254" i="310"/>
  <c r="I296" i="310"/>
  <c r="F23" i="310"/>
  <c r="E104" i="310"/>
  <c r="K265" i="310"/>
  <c r="F62" i="310"/>
  <c r="G249" i="310"/>
  <c r="J262" i="310"/>
  <c r="G152" i="310"/>
  <c r="F252" i="310"/>
  <c r="E144" i="310"/>
  <c r="D291" i="310"/>
  <c r="H26" i="310"/>
  <c r="L269" i="310"/>
  <c r="M256" i="310"/>
  <c r="M36" i="310"/>
  <c r="L78" i="310"/>
  <c r="L7" i="310"/>
  <c r="F133" i="310"/>
  <c r="E60" i="310"/>
  <c r="F166" i="310"/>
  <c r="L236" i="310"/>
  <c r="G71" i="310"/>
  <c r="E167" i="310"/>
  <c r="G8" i="310"/>
  <c r="F205" i="310"/>
  <c r="J179" i="310"/>
  <c r="G15" i="310"/>
  <c r="E181" i="310"/>
  <c r="E218" i="310"/>
  <c r="D27" i="310"/>
  <c r="K110" i="310"/>
  <c r="D201" i="310"/>
  <c r="M122" i="310"/>
  <c r="I80" i="310"/>
  <c r="K78" i="310"/>
  <c r="G289" i="310"/>
  <c r="F50" i="310"/>
  <c r="L253" i="310"/>
  <c r="J184" i="310"/>
  <c r="I18" i="310"/>
  <c r="F149" i="310"/>
  <c r="K241" i="310"/>
  <c r="M55" i="310"/>
  <c r="M115" i="310"/>
  <c r="F138" i="310"/>
  <c r="H28" i="310"/>
  <c r="I147" i="310"/>
  <c r="G258" i="310"/>
  <c r="M83" i="310"/>
  <c r="M245" i="310"/>
  <c r="L263" i="310"/>
  <c r="E187" i="310"/>
  <c r="L232" i="310"/>
  <c r="L198" i="310"/>
  <c r="J194" i="310"/>
  <c r="H100" i="310"/>
  <c r="E296" i="310"/>
  <c r="J274" i="310"/>
  <c r="E222" i="310"/>
  <c r="H109" i="310"/>
  <c r="E59" i="310"/>
  <c r="I26" i="310"/>
  <c r="H87" i="310"/>
  <c r="F256" i="310"/>
  <c r="L215" i="310"/>
  <c r="H195" i="310"/>
  <c r="G265" i="310"/>
  <c r="D266" i="310"/>
  <c r="K103" i="310"/>
  <c r="M133" i="310"/>
  <c r="H150" i="310"/>
  <c r="E155" i="310"/>
  <c r="G55" i="310"/>
  <c r="E284" i="310"/>
  <c r="D285" i="310"/>
  <c r="K240" i="310"/>
  <c r="F51" i="310"/>
  <c r="I269" i="310"/>
  <c r="K242" i="310"/>
  <c r="G127" i="310"/>
  <c r="D272" i="310"/>
  <c r="J268" i="310"/>
  <c r="D6" i="310"/>
  <c r="M11" i="310"/>
  <c r="H67" i="310"/>
  <c r="G256" i="310"/>
  <c r="D91" i="310"/>
  <c r="H130" i="310"/>
  <c r="E301" i="310"/>
  <c r="G125" i="310"/>
  <c r="J193" i="310"/>
  <c r="D99" i="310"/>
  <c r="J91" i="310"/>
  <c r="G29" i="310"/>
  <c r="F41" i="310"/>
  <c r="M190" i="310"/>
  <c r="D288" i="310"/>
  <c r="F21" i="310"/>
  <c r="J98" i="310"/>
  <c r="J80" i="310"/>
  <c r="I259" i="310"/>
  <c r="K162" i="310"/>
  <c r="L11" i="310"/>
  <c r="K278" i="310"/>
  <c r="D305" i="310"/>
  <c r="D11" i="310"/>
  <c r="M8" i="310"/>
  <c r="M242" i="310"/>
  <c r="J41" i="310"/>
  <c r="H104" i="310"/>
  <c r="F139" i="310"/>
  <c r="K91" i="310"/>
  <c r="J301" i="310"/>
  <c r="K84" i="310"/>
  <c r="F220" i="310"/>
  <c r="E168" i="310"/>
  <c r="F121" i="310"/>
  <c r="J203" i="310"/>
  <c r="H204" i="310"/>
  <c r="J13" i="310"/>
  <c r="H123" i="310"/>
  <c r="I236" i="310"/>
  <c r="G84" i="310"/>
  <c r="M44" i="310"/>
  <c r="L199" i="310"/>
  <c r="J125" i="310"/>
  <c r="K33" i="310"/>
  <c r="E285" i="310"/>
  <c r="M180" i="310"/>
  <c r="K294" i="310"/>
  <c r="M154" i="310"/>
  <c r="F113" i="310"/>
  <c r="L47" i="310"/>
  <c r="F291" i="310"/>
  <c r="G259" i="310"/>
  <c r="E216" i="310"/>
  <c r="D55" i="310"/>
  <c r="G192" i="310"/>
  <c r="L251" i="310"/>
  <c r="G65" i="310"/>
  <c r="M304" i="310"/>
  <c r="L170" i="310"/>
  <c r="D78" i="310"/>
  <c r="M265" i="310"/>
  <c r="J170" i="310"/>
  <c r="H106" i="310"/>
  <c r="K280" i="310"/>
  <c r="J240" i="310"/>
  <c r="D260" i="310"/>
  <c r="J103" i="310"/>
  <c r="M59" i="310"/>
  <c r="M259" i="310"/>
  <c r="K225" i="310"/>
  <c r="F131" i="310"/>
  <c r="F174" i="310"/>
  <c r="D220" i="310"/>
  <c r="D109" i="310"/>
  <c r="D21" i="310"/>
  <c r="M27" i="310"/>
  <c r="D145" i="310"/>
  <c r="E22" i="310"/>
  <c r="H53" i="310"/>
  <c r="H289" i="310"/>
  <c r="J81" i="310"/>
  <c r="I170" i="310"/>
  <c r="G273" i="310"/>
  <c r="F123" i="310"/>
  <c r="J214" i="310"/>
  <c r="L33" i="310"/>
  <c r="J253" i="310"/>
  <c r="L223" i="310"/>
  <c r="G100" i="310"/>
  <c r="D52" i="310"/>
  <c r="G248" i="310"/>
  <c r="L175" i="310"/>
  <c r="G288" i="310"/>
  <c r="E102" i="310"/>
  <c r="I135" i="310"/>
  <c r="F172" i="310"/>
  <c r="J228" i="310"/>
  <c r="J247" i="310"/>
  <c r="E38" i="310"/>
  <c r="K194" i="310"/>
  <c r="G261" i="310"/>
  <c r="I302" i="310"/>
  <c r="F11" i="310"/>
  <c r="E80" i="310"/>
  <c r="I304" i="310"/>
  <c r="L10" i="310"/>
  <c r="D9" i="310"/>
  <c r="L207" i="310"/>
  <c r="M114" i="310"/>
  <c r="M123" i="310"/>
  <c r="F78" i="310"/>
  <c r="L212" i="310"/>
  <c r="H290" i="310"/>
  <c r="F263" i="310"/>
  <c r="F119" i="310"/>
  <c r="J133" i="310"/>
  <c r="K93" i="310"/>
  <c r="J175" i="310"/>
  <c r="J59" i="310"/>
  <c r="I244" i="310"/>
  <c r="I173" i="310"/>
  <c r="M302" i="310"/>
  <c r="L166" i="310"/>
  <c r="G17" i="310"/>
  <c r="F137" i="310"/>
  <c r="J243" i="310"/>
  <c r="E13" i="310"/>
  <c r="I196" i="310"/>
  <c r="L119" i="310"/>
  <c r="H55" i="310"/>
  <c r="E152" i="310"/>
  <c r="L39" i="310"/>
  <c r="D193" i="310"/>
  <c r="L149" i="310"/>
  <c r="M58" i="310"/>
  <c r="D159" i="310"/>
  <c r="D189" i="310"/>
  <c r="G167" i="310"/>
  <c r="H46" i="310"/>
  <c r="K182" i="310"/>
  <c r="F278" i="310"/>
  <c r="D106" i="310"/>
  <c r="I119" i="310"/>
  <c r="F156" i="310"/>
  <c r="J255" i="310"/>
  <c r="K67" i="310"/>
  <c r="L94" i="310"/>
  <c r="F305" i="310"/>
  <c r="E251" i="310"/>
  <c r="D180" i="310"/>
  <c r="H139" i="310"/>
  <c r="J31" i="310"/>
  <c r="I21" i="310"/>
  <c r="F173" i="310"/>
  <c r="H162" i="310"/>
  <c r="K120" i="310"/>
  <c r="K218" i="310"/>
  <c r="G30" i="310"/>
  <c r="G290" i="310"/>
  <c r="L18" i="310"/>
  <c r="I149" i="310"/>
  <c r="F107" i="310"/>
  <c r="F184" i="310"/>
  <c r="E175" i="310"/>
  <c r="K115" i="310"/>
  <c r="L23" i="310"/>
  <c r="M217" i="310"/>
  <c r="D246" i="310"/>
  <c r="D188" i="310"/>
  <c r="I8" i="310"/>
  <c r="D73" i="310"/>
  <c r="H279" i="310"/>
  <c r="H271" i="310"/>
  <c r="E260" i="310"/>
  <c r="K230" i="310"/>
  <c r="M120" i="310"/>
  <c r="E186" i="310"/>
  <c r="H282" i="310"/>
  <c r="I140" i="310"/>
  <c r="M43" i="310"/>
  <c r="F95" i="310"/>
  <c r="J159" i="310"/>
  <c r="G85" i="310"/>
  <c r="K140" i="310"/>
  <c r="J177" i="310"/>
  <c r="K183" i="310"/>
  <c r="M39" i="310"/>
  <c r="G296" i="310"/>
  <c r="G173" i="310"/>
  <c r="I103" i="310"/>
  <c r="G184" i="310"/>
  <c r="I268" i="310"/>
  <c r="G22" i="310"/>
  <c r="M269" i="310"/>
  <c r="J281" i="310"/>
  <c r="L293" i="310"/>
  <c r="D157" i="310"/>
  <c r="I128" i="310"/>
  <c r="D14" i="310"/>
  <c r="J251" i="310"/>
  <c r="D208" i="310"/>
  <c r="F127" i="310"/>
  <c r="K304" i="310"/>
  <c r="D96" i="310"/>
  <c r="D223" i="310"/>
  <c r="H159" i="310"/>
  <c r="I153" i="310"/>
  <c r="M47" i="310"/>
  <c r="L196" i="310"/>
  <c r="I277" i="310"/>
  <c r="E103" i="310"/>
  <c r="H62" i="310"/>
  <c r="G73" i="310"/>
  <c r="K54" i="310"/>
  <c r="H108" i="310"/>
  <c r="F165" i="310"/>
  <c r="D58" i="310"/>
  <c r="J96" i="310"/>
  <c r="F251" i="310"/>
  <c r="E41" i="310"/>
  <c r="D249" i="310"/>
  <c r="I243" i="310"/>
  <c r="K271" i="310"/>
  <c r="L286" i="310"/>
  <c r="E127" i="310"/>
  <c r="L141" i="310"/>
  <c r="E164" i="310"/>
  <c r="H246" i="310"/>
  <c r="H161" i="310"/>
  <c r="I231" i="310"/>
  <c r="M303" i="310"/>
  <c r="K275" i="310"/>
  <c r="H101" i="310"/>
  <c r="L41" i="310"/>
  <c r="F114" i="310"/>
  <c r="G114" i="310"/>
  <c r="G147" i="310"/>
  <c r="K284" i="310"/>
  <c r="G240" i="310"/>
  <c r="H265" i="310"/>
  <c r="H8" i="310"/>
  <c r="F249" i="310"/>
  <c r="E113" i="310"/>
  <c r="L85" i="310"/>
  <c r="J154" i="310"/>
  <c r="E241" i="310"/>
  <c r="H121" i="310"/>
  <c r="L113" i="310"/>
  <c r="H291" i="310"/>
  <c r="G284" i="310"/>
  <c r="M33" i="310"/>
  <c r="H182" i="310"/>
  <c r="K202" i="310"/>
  <c r="M111" i="310"/>
  <c r="K224" i="310"/>
  <c r="K192" i="310"/>
  <c r="L91" i="310"/>
  <c r="M81" i="310"/>
  <c r="D124" i="310"/>
  <c r="G208" i="310"/>
  <c r="I41" i="310"/>
  <c r="L288" i="310"/>
  <c r="G226" i="310"/>
  <c r="H15" i="310"/>
  <c r="E91" i="310"/>
  <c r="E271" i="310"/>
  <c r="H119" i="310"/>
  <c r="M13" i="310"/>
  <c r="H147" i="310"/>
  <c r="J210" i="310"/>
  <c r="F168" i="310"/>
  <c r="L144" i="310"/>
  <c r="G172" i="310"/>
  <c r="I157" i="310"/>
  <c r="G169" i="310"/>
  <c r="I264" i="310"/>
  <c r="H31" i="310"/>
  <c r="F219" i="310"/>
  <c r="K149" i="310"/>
  <c r="H76" i="310"/>
  <c r="D263" i="310"/>
  <c r="E106" i="310"/>
  <c r="H305" i="310"/>
  <c r="K223" i="310"/>
  <c r="M153" i="310"/>
  <c r="L219" i="310"/>
  <c r="K9" i="310"/>
  <c r="F294" i="310"/>
  <c r="F90" i="310"/>
  <c r="M52" i="310"/>
  <c r="D183" i="310"/>
  <c r="F84" i="310"/>
  <c r="G11" i="310"/>
  <c r="E306" i="310"/>
  <c r="J207" i="310"/>
  <c r="M29" i="310"/>
  <c r="E242" i="310"/>
  <c r="G299" i="310"/>
  <c r="M207" i="310"/>
  <c r="J287" i="310"/>
  <c r="F103" i="310"/>
  <c r="D270" i="310"/>
  <c r="L138" i="310"/>
  <c r="L254" i="310"/>
  <c r="H251" i="310"/>
  <c r="D301" i="310"/>
  <c r="L240" i="310"/>
  <c r="G271" i="310"/>
  <c r="I278" i="310"/>
  <c r="J35" i="310"/>
  <c r="L44" i="310"/>
  <c r="D248" i="310"/>
  <c r="M270" i="310"/>
  <c r="J305" i="310"/>
  <c r="G23" i="310"/>
  <c r="L190" i="310"/>
  <c r="D280" i="310"/>
  <c r="I39" i="310"/>
  <c r="G276" i="310"/>
  <c r="M138" i="310"/>
  <c r="H165" i="310"/>
  <c r="E28" i="310"/>
  <c r="K27" i="310"/>
  <c r="L35" i="310"/>
  <c r="H184" i="310"/>
  <c r="L267" i="310"/>
  <c r="M238" i="310"/>
  <c r="K21" i="310"/>
  <c r="J142" i="310"/>
  <c r="G35" i="310"/>
  <c r="E153" i="310"/>
  <c r="I55" i="310"/>
  <c r="I127" i="310"/>
  <c r="K167" i="310"/>
  <c r="K53" i="310"/>
  <c r="F54" i="310"/>
  <c r="E93" i="310"/>
  <c r="G139" i="310"/>
  <c r="G286" i="310"/>
  <c r="I171" i="310"/>
  <c r="H154" i="310"/>
  <c r="L146" i="310"/>
  <c r="G251" i="310"/>
  <c r="G39" i="310"/>
  <c r="I280" i="310"/>
  <c r="H118" i="310"/>
  <c r="E305" i="310"/>
  <c r="D147" i="310"/>
  <c r="D133" i="310"/>
  <c r="E46" i="310"/>
  <c r="G222" i="310"/>
  <c r="J106" i="310"/>
  <c r="I143" i="310"/>
  <c r="J22" i="310"/>
  <c r="J11" i="310"/>
  <c r="K142" i="310"/>
  <c r="G236" i="310"/>
  <c r="E17" i="310"/>
  <c r="H84" i="310"/>
  <c r="E204" i="310"/>
  <c r="E121" i="310"/>
  <c r="L244" i="310"/>
  <c r="E97" i="310"/>
  <c r="G14" i="310"/>
  <c r="F176" i="310"/>
  <c r="I102" i="310"/>
  <c r="M228" i="310"/>
  <c r="J62" i="310"/>
  <c r="K38" i="310"/>
  <c r="F180" i="310"/>
  <c r="J209" i="310"/>
  <c r="J132" i="310"/>
  <c r="F128" i="310"/>
  <c r="E64" i="310"/>
  <c r="M79" i="310"/>
  <c r="H34" i="310"/>
  <c r="M244" i="310"/>
  <c r="H91" i="310"/>
  <c r="D254" i="310"/>
  <c r="F72" i="310"/>
  <c r="I89" i="310"/>
  <c r="G176" i="310"/>
  <c r="H306" i="310"/>
  <c r="G233" i="310"/>
  <c r="J43" i="310"/>
  <c r="D160" i="310"/>
  <c r="D238" i="310"/>
  <c r="G254" i="310"/>
  <c r="J34" i="310"/>
  <c r="M263" i="310"/>
  <c r="I67" i="310"/>
  <c r="G138" i="310"/>
  <c r="J286" i="310"/>
  <c r="H273" i="310"/>
  <c r="H37" i="310"/>
  <c r="K133" i="310"/>
  <c r="K236" i="310"/>
  <c r="I202" i="310"/>
  <c r="G9" i="310"/>
  <c r="J153" i="310"/>
  <c r="I83" i="310"/>
  <c r="M243" i="310"/>
  <c r="D217" i="310"/>
  <c r="D166" i="310"/>
  <c r="G123" i="310"/>
  <c r="J120" i="310"/>
  <c r="L229" i="310"/>
  <c r="K131" i="310"/>
  <c r="M255" i="310"/>
  <c r="J263" i="310"/>
  <c r="J291" i="310"/>
  <c r="D156" i="310"/>
  <c r="D80" i="310"/>
  <c r="F210" i="310"/>
  <c r="K49" i="310"/>
  <c r="I205" i="310"/>
  <c r="D29" i="310"/>
  <c r="E82" i="310"/>
  <c r="I151" i="310"/>
  <c r="J151" i="310"/>
  <c r="J302" i="310"/>
  <c r="L171" i="310"/>
  <c r="F187" i="310"/>
  <c r="J107" i="310"/>
  <c r="J27" i="310"/>
  <c r="E280" i="310"/>
  <c r="L188" i="310"/>
  <c r="L295" i="310"/>
  <c r="H173" i="310"/>
  <c r="D230" i="310"/>
  <c r="M42" i="310"/>
  <c r="J276" i="310"/>
  <c r="E88" i="310"/>
  <c r="M56" i="310"/>
  <c r="G92" i="310"/>
  <c r="D225" i="310"/>
  <c r="D192" i="310"/>
  <c r="F56" i="310"/>
  <c r="J8" i="310"/>
  <c r="H155" i="310"/>
  <c r="M293" i="310"/>
  <c r="L62" i="310"/>
  <c r="H284" i="310"/>
  <c r="E161" i="310"/>
  <c r="K178" i="310"/>
  <c r="K273" i="310"/>
  <c r="I279" i="310"/>
  <c r="M145" i="310"/>
  <c r="F238" i="310"/>
  <c r="D152" i="310"/>
  <c r="G195" i="310"/>
  <c r="E23" i="310"/>
  <c r="G53" i="310"/>
  <c r="H233" i="310"/>
  <c r="K255" i="310"/>
  <c r="I142" i="310"/>
  <c r="D15" i="310"/>
  <c r="L9" i="310"/>
  <c r="L120" i="310"/>
  <c r="H301" i="310"/>
  <c r="K122" i="310"/>
  <c r="L225" i="310"/>
  <c r="D128" i="310"/>
  <c r="J191" i="310"/>
  <c r="F70" i="310"/>
  <c r="I77" i="310"/>
  <c r="M253" i="310"/>
  <c r="E223" i="310"/>
  <c r="F226" i="310"/>
  <c r="H276" i="310"/>
  <c r="F289" i="310"/>
  <c r="M82" i="310"/>
  <c r="L48" i="310"/>
  <c r="M202" i="310"/>
  <c r="E6" i="310"/>
  <c r="D107" i="310"/>
  <c r="G25" i="310"/>
  <c r="H156" i="310"/>
  <c r="L209" i="310"/>
  <c r="H94" i="310"/>
  <c r="I217" i="310"/>
  <c r="G188" i="310"/>
  <c r="M61" i="310"/>
  <c r="G223" i="310"/>
  <c r="L124" i="310"/>
  <c r="E165" i="310"/>
  <c r="F254" i="310"/>
  <c r="K286" i="310"/>
  <c r="F267" i="310"/>
  <c r="G160" i="310"/>
  <c r="M237" i="310"/>
  <c r="F177" i="310"/>
  <c r="H160" i="310"/>
  <c r="L145" i="310"/>
  <c r="L173" i="310"/>
  <c r="J29" i="310"/>
  <c r="M125" i="310"/>
  <c r="M300" i="310"/>
  <c r="L200" i="310"/>
  <c r="M215" i="310"/>
  <c r="M194" i="310"/>
  <c r="H263" i="310"/>
  <c r="I252" i="310"/>
  <c r="J275" i="310"/>
  <c r="I20" i="310"/>
  <c r="K145" i="310"/>
  <c r="J166" i="310"/>
  <c r="G234" i="310"/>
  <c r="F129" i="310"/>
  <c r="M166" i="310"/>
  <c r="H39" i="310"/>
  <c r="K23" i="310"/>
  <c r="J167" i="310"/>
  <c r="D13" i="310"/>
  <c r="K276" i="310"/>
  <c r="D46" i="310"/>
  <c r="D71" i="310"/>
  <c r="D247" i="310"/>
  <c r="M20" i="310"/>
  <c r="M92" i="310"/>
  <c r="I271" i="310"/>
  <c r="F163" i="310"/>
  <c r="E149" i="310"/>
  <c r="L58" i="310"/>
  <c r="K272" i="310"/>
  <c r="J127" i="310"/>
  <c r="L271" i="310"/>
  <c r="E67" i="310"/>
  <c r="I145" i="310"/>
  <c r="M106" i="310"/>
  <c r="G220" i="310"/>
  <c r="L150" i="310"/>
  <c r="I254" i="310"/>
  <c r="E162" i="310"/>
  <c r="G24" i="310"/>
  <c r="K213" i="310"/>
  <c r="K256" i="310"/>
  <c r="E289" i="310"/>
  <c r="E169" i="310"/>
  <c r="L280" i="310"/>
  <c r="L278" i="310"/>
  <c r="K147" i="310"/>
  <c r="D79" i="310"/>
  <c r="G241" i="310"/>
  <c r="J75" i="310"/>
  <c r="I120" i="310"/>
  <c r="I177" i="310"/>
  <c r="J137" i="310"/>
  <c r="G181" i="310"/>
  <c r="I75" i="310"/>
  <c r="M110" i="310"/>
  <c r="G149" i="310"/>
  <c r="H266" i="310"/>
  <c r="M50" i="310"/>
  <c r="E193" i="310"/>
  <c r="E26" i="310"/>
  <c r="F52" i="310"/>
  <c r="K199" i="310"/>
  <c r="F217" i="310"/>
  <c r="H244" i="310"/>
  <c r="G199" i="310"/>
  <c r="L304" i="310"/>
  <c r="G193" i="310"/>
  <c r="H288" i="310"/>
  <c r="H25" i="310"/>
  <c r="F181" i="310"/>
  <c r="J145" i="310"/>
  <c r="I238" i="310"/>
  <c r="H77" i="310"/>
  <c r="H238" i="310"/>
  <c r="D68" i="310"/>
  <c r="I191" i="310"/>
  <c r="F59" i="310"/>
  <c r="J231" i="310"/>
  <c r="M91" i="310"/>
  <c r="J256" i="310"/>
  <c r="K159" i="310"/>
  <c r="G118" i="310"/>
  <c r="J100" i="310"/>
  <c r="J7" i="310"/>
  <c r="L277" i="310"/>
  <c r="M298" i="310"/>
  <c r="L290" i="310"/>
  <c r="M64" i="310"/>
  <c r="L213" i="310"/>
  <c r="H168" i="310"/>
  <c r="F33" i="310"/>
  <c r="D186" i="310"/>
  <c r="M188" i="310"/>
  <c r="L80" i="310"/>
  <c r="F34" i="310"/>
  <c r="K99" i="310"/>
  <c r="F71" i="310"/>
  <c r="F87" i="310"/>
  <c r="G110" i="310"/>
  <c r="G162" i="310"/>
  <c r="E65" i="310"/>
  <c r="F118" i="310"/>
  <c r="D76" i="310"/>
  <c r="H268" i="310"/>
  <c r="H92" i="310"/>
  <c r="H41" i="310"/>
  <c r="G59" i="310"/>
  <c r="D150" i="310"/>
  <c r="H272" i="310"/>
  <c r="M246" i="310"/>
  <c r="D284" i="310"/>
  <c r="K247" i="310"/>
  <c r="M23" i="310"/>
  <c r="D242" i="310"/>
  <c r="F12" i="310"/>
  <c r="L55" i="310"/>
  <c r="G44" i="310"/>
  <c r="E272" i="310"/>
  <c r="G191" i="310"/>
  <c r="K118" i="310"/>
  <c r="F260" i="310"/>
  <c r="E27" i="310"/>
  <c r="M118" i="310"/>
  <c r="I245" i="310"/>
  <c r="F228" i="310"/>
  <c r="K36" i="310"/>
  <c r="D162" i="310"/>
  <c r="I300" i="310"/>
  <c r="F299" i="310"/>
  <c r="J146" i="310"/>
  <c r="E247" i="310"/>
  <c r="L217" i="310"/>
  <c r="H29" i="310"/>
  <c r="I115" i="310"/>
  <c r="L115" i="310"/>
  <c r="G168" i="310"/>
  <c r="H152" i="310"/>
  <c r="D286" i="310"/>
  <c r="D197" i="310"/>
  <c r="L126" i="310"/>
  <c r="M162" i="310"/>
  <c r="H220" i="310"/>
  <c r="D143" i="310"/>
  <c r="F273" i="310"/>
  <c r="H151" i="310"/>
  <c r="M224" i="310"/>
  <c r="H208" i="310"/>
  <c r="L142" i="310"/>
  <c r="K102" i="310"/>
  <c r="I60" i="310"/>
  <c r="H9" i="310"/>
  <c r="K293" i="310"/>
  <c r="I104" i="310"/>
  <c r="K11" i="310"/>
  <c r="I79" i="310"/>
  <c r="D243" i="310"/>
  <c r="I276" i="310"/>
  <c r="M267" i="310"/>
  <c r="I51" i="310"/>
  <c r="E78" i="310"/>
  <c r="F196" i="310"/>
  <c r="K144" i="310"/>
  <c r="D131" i="310"/>
  <c r="D273" i="310"/>
  <c r="G282" i="310"/>
  <c r="H114" i="310"/>
  <c r="M210" i="310"/>
  <c r="F208" i="310"/>
  <c r="M170" i="310"/>
  <c r="D113" i="310"/>
  <c r="H225" i="310"/>
  <c r="L54" i="310"/>
  <c r="G210" i="310"/>
  <c r="I281" i="310"/>
  <c r="H158" i="310"/>
  <c r="E157" i="310"/>
  <c r="J55" i="310"/>
  <c r="H149" i="310"/>
  <c r="K246" i="310"/>
  <c r="G252" i="310"/>
  <c r="I65" i="310"/>
  <c r="K10" i="310"/>
  <c r="M77" i="310"/>
  <c r="D43" i="310"/>
  <c r="H88" i="310"/>
  <c r="I107" i="310"/>
  <c r="M38" i="310"/>
  <c r="D198" i="310"/>
  <c r="M41" i="310"/>
  <c r="D59" i="310"/>
  <c r="K125" i="310"/>
  <c r="F223" i="310"/>
  <c r="H134" i="310"/>
  <c r="H110" i="310"/>
  <c r="K124" i="310"/>
  <c r="I265" i="310"/>
  <c r="F145" i="310"/>
  <c r="I257" i="310"/>
  <c r="E147" i="310"/>
  <c r="M151" i="310"/>
  <c r="H248" i="310"/>
  <c r="G156" i="310"/>
  <c r="J95" i="310"/>
  <c r="I136" i="310"/>
  <c r="H129" i="310"/>
  <c r="J114" i="310"/>
  <c r="H176" i="310"/>
  <c r="I246" i="310"/>
  <c r="H189" i="310"/>
  <c r="G216" i="310"/>
  <c r="J144" i="310"/>
  <c r="H78" i="310"/>
  <c r="F197" i="310"/>
  <c r="E55" i="310"/>
  <c r="I59" i="310"/>
  <c r="D130" i="310"/>
  <c r="I237" i="310"/>
  <c r="E109" i="310"/>
  <c r="E220" i="310"/>
  <c r="K26" i="310"/>
  <c r="K155" i="310"/>
  <c r="J202" i="310"/>
  <c r="E282" i="310"/>
  <c r="I106" i="310"/>
  <c r="D70" i="310"/>
  <c r="G301" i="310"/>
  <c r="D258" i="310"/>
  <c r="G91" i="310"/>
  <c r="E95" i="310"/>
  <c r="H190" i="310"/>
  <c r="G245" i="310"/>
  <c r="D103" i="310"/>
  <c r="E53" i="310"/>
  <c r="I82" i="310"/>
  <c r="L82" i="310"/>
  <c r="F203" i="310"/>
  <c r="I274" i="310"/>
  <c r="H224" i="310"/>
  <c r="E279" i="310"/>
  <c r="F243" i="310"/>
  <c r="L98" i="310"/>
  <c r="M287" i="310"/>
  <c r="H241" i="310"/>
  <c r="K59" i="310"/>
  <c r="D168" i="310"/>
  <c r="F122" i="310"/>
  <c r="K260" i="310"/>
  <c r="L28" i="310"/>
  <c r="M196" i="310"/>
  <c r="G197" i="310"/>
  <c r="J212" i="310"/>
  <c r="H287" i="310"/>
  <c r="D195" i="310"/>
  <c r="D177" i="310"/>
  <c r="I91" i="310"/>
  <c r="D114" i="310"/>
  <c r="L153" i="310"/>
  <c r="H280" i="310"/>
  <c r="J162" i="310"/>
  <c r="M261" i="310"/>
  <c r="F88" i="310"/>
  <c r="I207" i="310"/>
  <c r="D87" i="310"/>
  <c r="F14" i="310"/>
  <c r="D158" i="310"/>
  <c r="E31" i="310"/>
  <c r="H136" i="310"/>
  <c r="H43" i="310"/>
  <c r="I45" i="310"/>
  <c r="K40" i="310"/>
  <c r="F159" i="310"/>
  <c r="M271" i="310"/>
  <c r="G257" i="310"/>
  <c r="J126" i="310"/>
  <c r="L132" i="310"/>
  <c r="F46" i="310"/>
  <c r="G239" i="310"/>
  <c r="D257" i="310"/>
  <c r="G225" i="310"/>
  <c r="I242" i="310"/>
  <c r="M149" i="310"/>
  <c r="M128" i="310"/>
  <c r="E254" i="310"/>
  <c r="E257" i="310"/>
  <c r="J17" i="310"/>
  <c r="M281" i="310"/>
  <c r="E188" i="310"/>
  <c r="L57" i="310"/>
  <c r="E219" i="310"/>
  <c r="K77" i="310"/>
  <c r="J196" i="310"/>
  <c r="F225" i="310"/>
  <c r="M144" i="310"/>
  <c r="J23" i="310"/>
  <c r="L284" i="310"/>
  <c r="K25" i="310"/>
  <c r="J77" i="310"/>
  <c r="K245" i="310"/>
  <c r="H52" i="310"/>
  <c r="K231" i="310"/>
  <c r="K274" i="310"/>
  <c r="M254" i="310"/>
  <c r="D62" i="310"/>
  <c r="J221" i="310"/>
  <c r="I230" i="310"/>
  <c r="D202" i="310"/>
  <c r="K143" i="310"/>
  <c r="G112" i="310"/>
  <c r="H95" i="310"/>
  <c r="E43" i="310"/>
  <c r="F65" i="310"/>
  <c r="M203" i="310"/>
  <c r="H254" i="310"/>
  <c r="J56" i="310"/>
  <c r="K121" i="310"/>
  <c r="G102" i="310"/>
  <c r="I121" i="310"/>
  <c r="M257" i="310"/>
  <c r="K45" i="310"/>
  <c r="D296" i="310"/>
  <c r="K106" i="310"/>
  <c r="J88" i="310"/>
  <c r="I58" i="310"/>
  <c r="I174" i="310"/>
  <c r="F241" i="310"/>
  <c r="K203" i="310"/>
  <c r="E10" i="310"/>
  <c r="E156" i="310"/>
  <c r="K295" i="310"/>
  <c r="M10" i="310"/>
  <c r="H70" i="310"/>
  <c r="G78" i="310"/>
  <c r="D167" i="310"/>
  <c r="M292" i="310"/>
  <c r="H44" i="310"/>
  <c r="D216" i="310"/>
  <c r="K237" i="310"/>
  <c r="J52" i="310"/>
  <c r="E145" i="310"/>
  <c r="I118" i="310"/>
  <c r="L281" i="310"/>
  <c r="E176" i="310"/>
  <c r="H217" i="310"/>
  <c r="M146" i="310"/>
  <c r="D123" i="310"/>
  <c r="J280" i="310"/>
  <c r="G119" i="310"/>
  <c r="E274" i="310"/>
  <c r="G217" i="310"/>
  <c r="D244" i="310"/>
  <c r="K128" i="310"/>
  <c r="D95" i="310"/>
  <c r="E195" i="310"/>
  <c r="H97" i="310"/>
  <c r="F98" i="310"/>
  <c r="L105" i="310"/>
  <c r="K105" i="310"/>
  <c r="L12" i="310"/>
  <c r="H98" i="310"/>
  <c r="M167" i="310"/>
  <c r="G96" i="310"/>
  <c r="J200" i="310"/>
  <c r="E25" i="310"/>
  <c r="K39" i="310"/>
  <c r="M126" i="310"/>
  <c r="E234" i="310"/>
  <c r="I178" i="310"/>
  <c r="E84" i="310"/>
  <c r="M140" i="310"/>
  <c r="H38" i="310"/>
  <c r="J16" i="310"/>
  <c r="D84" i="310"/>
  <c r="J105" i="310"/>
  <c r="J12" i="310"/>
  <c r="J273" i="310"/>
  <c r="D277" i="310"/>
  <c r="G200" i="310"/>
  <c r="K207" i="310"/>
  <c r="H197" i="310"/>
  <c r="K170" i="310"/>
  <c r="F189" i="310"/>
  <c r="D23" i="310"/>
  <c r="L160" i="310"/>
  <c r="K82" i="310"/>
  <c r="J38" i="310"/>
  <c r="F16" i="310"/>
  <c r="F195" i="310"/>
  <c r="I159" i="310"/>
  <c r="J47" i="310"/>
  <c r="I133" i="310"/>
  <c r="H60" i="310"/>
  <c r="K97" i="310"/>
  <c r="E119" i="310"/>
  <c r="D176" i="310"/>
  <c r="I22" i="310"/>
  <c r="I223" i="310"/>
  <c r="F91" i="310"/>
  <c r="K55" i="310"/>
  <c r="I188" i="310"/>
  <c r="F9" i="310"/>
  <c r="M72" i="310"/>
  <c r="F140" i="310"/>
  <c r="F248" i="310"/>
  <c r="K83" i="310"/>
  <c r="E21" i="310"/>
  <c r="M80" i="310"/>
  <c r="F222" i="310"/>
  <c r="F47" i="310"/>
  <c r="H230" i="310"/>
  <c r="E71" i="310"/>
  <c r="G107" i="310"/>
  <c r="K111" i="310"/>
  <c r="K13" i="310"/>
  <c r="L157" i="310"/>
  <c r="E263" i="310"/>
  <c r="E273" i="310"/>
  <c r="H216" i="310"/>
  <c r="H50" i="310"/>
  <c r="E163" i="310"/>
  <c r="E248" i="310"/>
  <c r="H69" i="310"/>
  <c r="I130" i="310"/>
  <c r="F120" i="310"/>
  <c r="K188" i="310"/>
  <c r="M98" i="310"/>
  <c r="L231" i="310"/>
  <c r="L118" i="310"/>
  <c r="D97" i="310"/>
  <c r="F202" i="310"/>
  <c r="G13" i="310"/>
  <c r="H166" i="310"/>
  <c r="K63" i="310"/>
  <c r="E123" i="310"/>
  <c r="J183" i="310"/>
  <c r="E9" i="310"/>
  <c r="G104" i="310"/>
  <c r="H255" i="310"/>
  <c r="L121" i="310"/>
  <c r="J116" i="310"/>
  <c r="L305" i="310"/>
  <c r="M84" i="310"/>
  <c r="L51" i="310"/>
  <c r="L259" i="310"/>
  <c r="F55" i="310"/>
  <c r="J277" i="310"/>
  <c r="G189" i="310"/>
  <c r="I285" i="310"/>
  <c r="E101" i="310"/>
  <c r="I256" i="310"/>
  <c r="M272" i="310"/>
  <c r="I113" i="310"/>
  <c r="M26" i="310"/>
  <c r="J40" i="310"/>
  <c r="G40" i="310"/>
  <c r="M40" i="310"/>
  <c r="L203" i="310"/>
  <c r="H140" i="310"/>
  <c r="D153" i="310"/>
  <c r="L56" i="310"/>
  <c r="E208" i="310"/>
  <c r="J259" i="310"/>
  <c r="I210" i="310"/>
  <c r="F236" i="310"/>
  <c r="L97" i="310"/>
  <c r="D56" i="310"/>
  <c r="I229" i="310"/>
  <c r="I44" i="310"/>
  <c r="J118" i="310"/>
  <c r="L237" i="310"/>
  <c r="K8" i="310"/>
  <c r="H133" i="310"/>
  <c r="L106" i="310"/>
  <c r="H107" i="310"/>
  <c r="L110" i="310"/>
  <c r="E110" i="310"/>
  <c r="E32" i="310"/>
  <c r="F13" i="310"/>
  <c r="D105" i="310"/>
  <c r="I12" i="310"/>
  <c r="E98" i="310"/>
  <c r="D98" i="310"/>
  <c r="M105" i="310"/>
  <c r="K12" i="310"/>
  <c r="J244" i="310"/>
  <c r="I36" i="310"/>
  <c r="F216" i="310"/>
  <c r="I46" i="310"/>
  <c r="L257" i="310"/>
  <c r="J25" i="310"/>
  <c r="G88" i="310"/>
  <c r="D139" i="310"/>
  <c r="E7" i="310"/>
  <c r="E150" i="310"/>
  <c r="H167" i="310"/>
  <c r="E52" i="310"/>
  <c r="G98" i="310"/>
  <c r="M12" i="310"/>
  <c r="I105" i="310"/>
</calcChain>
</file>

<file path=xl/sharedStrings.xml><?xml version="1.0" encoding="utf-8"?>
<sst xmlns="http://schemas.openxmlformats.org/spreadsheetml/2006/main" count="26749" uniqueCount="2262">
  <si>
    <t>NCC Rating (MVA)</t>
  </si>
  <si>
    <t>&lt;-- Dropdown List of Variable Selection</t>
  </si>
  <si>
    <t>SUMMER</t>
  </si>
  <si>
    <t>WINTER</t>
  </si>
  <si>
    <t>Substation List</t>
  </si>
  <si>
    <t>Substation 
Type</t>
  </si>
  <si>
    <t>2025/26</t>
  </si>
  <si>
    <t>2026/27</t>
  </si>
  <si>
    <t>2027/28</t>
  </si>
  <si>
    <t>2028/29</t>
  </si>
  <si>
    <t>2029/30</t>
  </si>
  <si>
    <t>Comments</t>
  </si>
  <si>
    <t>Sub Brief</t>
  </si>
  <si>
    <t>Substation</t>
  </si>
  <si>
    <t>Summer Range Dates</t>
  </si>
  <si>
    <t>Winter Range Dates</t>
  </si>
  <si>
    <t>Title</t>
  </si>
  <si>
    <t>Chk</t>
  </si>
  <si>
    <t>Agnes Water (66/22kV)</t>
  </si>
  <si>
    <t>Zone Substation</t>
  </si>
  <si>
    <t>AGWA</t>
  </si>
  <si>
    <t>Agnes Water</t>
  </si>
  <si>
    <t>Aitkenvale (66/11kV)</t>
  </si>
  <si>
    <t>AITK</t>
  </si>
  <si>
    <t>Contracted non-network (MVA)</t>
  </si>
  <si>
    <t>Aitkenvale</t>
  </si>
  <si>
    <t>Alan Sherriff (132/11kV)</t>
  </si>
  <si>
    <t>ALSH</t>
  </si>
  <si>
    <t>10 PoE Load (MVA)</t>
  </si>
  <si>
    <t>Alan Sherriff</t>
  </si>
  <si>
    <t>Alfred Street (33/11kV)</t>
  </si>
  <si>
    <t>ALST</t>
  </si>
  <si>
    <t>LARn (MVA)</t>
  </si>
  <si>
    <t>Alfred Street</t>
  </si>
  <si>
    <t>Alligator Creek</t>
  </si>
  <si>
    <t>Bulk Supply</t>
  </si>
  <si>
    <t>Alligator Creek BSP</t>
  </si>
  <si>
    <t>T065</t>
  </si>
  <si>
    <t>Power Factor at Peak Load</t>
  </si>
  <si>
    <t>Allora (33/11kV)</t>
  </si>
  <si>
    <t>ALLO</t>
  </si>
  <si>
    <t>ECC Rating (MVA)</t>
  </si>
  <si>
    <t>Allora</t>
  </si>
  <si>
    <t>Atherton (66/22kV)</t>
  </si>
  <si>
    <t>ATHE</t>
  </si>
  <si>
    <t>50 PoE Load (MVA)</t>
  </si>
  <si>
    <t>Atherton</t>
  </si>
  <si>
    <t>Awoonga (66/11kV)</t>
  </si>
  <si>
    <t>AWOO</t>
  </si>
  <si>
    <t>50 PoE Load &gt;  95%  (MVA)</t>
  </si>
  <si>
    <t>Awoonga</t>
  </si>
  <si>
    <t>Ayr (66/11kV)</t>
  </si>
  <si>
    <t>AYRZ</t>
  </si>
  <si>
    <t>Hours PA &gt;  95%  Peak Load</t>
  </si>
  <si>
    <t>Ayr</t>
  </si>
  <si>
    <t>Balberra (33/11kV)</t>
  </si>
  <si>
    <t>BALB</t>
  </si>
  <si>
    <t>Raw LAR (MVA)</t>
  </si>
  <si>
    <t>Balberra</t>
  </si>
  <si>
    <t>Bambaroo (66/11kV)</t>
  </si>
  <si>
    <t>BAMB</t>
  </si>
  <si>
    <t>Auto Trans Avail (MVA)</t>
  </si>
  <si>
    <t>Bambaroo</t>
  </si>
  <si>
    <t>Barcaldine</t>
  </si>
  <si>
    <t>Barcaldine BSP</t>
  </si>
  <si>
    <t>T072</t>
  </si>
  <si>
    <t>Remote Trans Avail (MVA)</t>
  </si>
  <si>
    <t>Barcaldine (66/22kV)</t>
  </si>
  <si>
    <t>BARC</t>
  </si>
  <si>
    <t>Manual Trans Avail (MVA)</t>
  </si>
  <si>
    <t>BARR</t>
  </si>
  <si>
    <t>Bargara (66/11kV)</t>
  </si>
  <si>
    <t>BARG</t>
  </si>
  <si>
    <t>Mobile Plant Avail (MVA)</t>
  </si>
  <si>
    <t>Bargara</t>
  </si>
  <si>
    <t>Barratta (66/11kV)</t>
  </si>
  <si>
    <t>Shed(30min)</t>
  </si>
  <si>
    <t>Barratta</t>
  </si>
  <si>
    <t>Bedford Weir (66/22kV)</t>
  </si>
  <si>
    <t>BEWE</t>
  </si>
  <si>
    <t>Shed(4Hour)</t>
  </si>
  <si>
    <t>Bedford Weir</t>
  </si>
  <si>
    <t>Belgian Gardens (66/11kV)</t>
  </si>
  <si>
    <t>BEGA</t>
  </si>
  <si>
    <t>Capacity for Embedded Generation (MVA)</t>
  </si>
  <si>
    <t>Belgian Gardens</t>
  </si>
  <si>
    <t>Berserker (66/11kV)</t>
  </si>
  <si>
    <t>BERS</t>
  </si>
  <si>
    <t>Firm Capacity for Embedded Generation (MVA)</t>
  </si>
  <si>
    <t>Berserker</t>
  </si>
  <si>
    <t>Biloela (66/11kV)</t>
  </si>
  <si>
    <t>BILO</t>
  </si>
  <si>
    <t>LARc (MVA)</t>
  </si>
  <si>
    <t>Biloela</t>
  </si>
  <si>
    <t>Bingegang (66/22kV)</t>
  </si>
  <si>
    <t>BING</t>
  </si>
  <si>
    <t>LARc (MW)</t>
  </si>
  <si>
    <t>Bingegang</t>
  </si>
  <si>
    <t>Black River (66/11kV)</t>
  </si>
  <si>
    <t>BLRI</t>
  </si>
  <si>
    <t>Substation Category</t>
  </si>
  <si>
    <t>Black River</t>
  </si>
  <si>
    <t>Blackall (66/22kV)</t>
  </si>
  <si>
    <t>BLAK</t>
  </si>
  <si>
    <t>Meets Security Standard</t>
  </si>
  <si>
    <t>Blackall</t>
  </si>
  <si>
    <t>Blackwater</t>
  </si>
  <si>
    <t>Blackwater BSP</t>
  </si>
  <si>
    <t>T032</t>
  </si>
  <si>
    <t>Blackwater (66/22kV)</t>
  </si>
  <si>
    <t>BLAC</t>
  </si>
  <si>
    <t>Bluewater (66/11kV)</t>
  </si>
  <si>
    <t>BLUE</t>
  </si>
  <si>
    <t>Bluewater</t>
  </si>
  <si>
    <t>Boat Creek</t>
  </si>
  <si>
    <t>Boat Creek BSP</t>
  </si>
  <si>
    <t>T130</t>
  </si>
  <si>
    <t>Bohle (66/11kV)</t>
  </si>
  <si>
    <t>BOHL</t>
  </si>
  <si>
    <t>Bohle</t>
  </si>
  <si>
    <t>Boondooma Dam (66/11kV)</t>
  </si>
  <si>
    <t>BODA</t>
  </si>
  <si>
    <t>Boondooma Dam</t>
  </si>
  <si>
    <t>Bowen (66/11kV)</t>
  </si>
  <si>
    <t>BOWE</t>
  </si>
  <si>
    <t>Bowen</t>
  </si>
  <si>
    <t>Boyne Residential (66/11kV)</t>
  </si>
  <si>
    <t>BORE</t>
  </si>
  <si>
    <t>Boyne Residential</t>
  </si>
  <si>
    <t>Broadlea</t>
  </si>
  <si>
    <t>Broadlea BSP</t>
  </si>
  <si>
    <t>T198</t>
  </si>
  <si>
    <t>Broxburn (33/11kV)</t>
  </si>
  <si>
    <t>BROX</t>
  </si>
  <si>
    <t>Broxburn</t>
  </si>
  <si>
    <t>Bullyard (66/11kV)</t>
  </si>
  <si>
    <t>BULL</t>
  </si>
  <si>
    <t>Bullyard</t>
  </si>
  <si>
    <t>Bundaberg</t>
  </si>
  <si>
    <t>Bundaberg BSP</t>
  </si>
  <si>
    <t>BUND</t>
  </si>
  <si>
    <t>Bundaberg Central (66/11kV)</t>
  </si>
  <si>
    <t>BUCE</t>
  </si>
  <si>
    <t>Bundaberg Central</t>
  </si>
  <si>
    <t>Cairns City (132/22kV)</t>
  </si>
  <si>
    <t>CACI</t>
  </si>
  <si>
    <t>Cairns City</t>
  </si>
  <si>
    <t>Cairns North (132/22kV)</t>
  </si>
  <si>
    <t>CANO</t>
  </si>
  <si>
    <t>Cairns North</t>
  </si>
  <si>
    <t>Calen (66/11kV)</t>
  </si>
  <si>
    <t>CALE</t>
  </si>
  <si>
    <t>Calen</t>
  </si>
  <si>
    <t>Calliope (66/11kV)</t>
  </si>
  <si>
    <t>CALL</t>
  </si>
  <si>
    <t>Calliope</t>
  </si>
  <si>
    <t>Canning Street (66/11kV)</t>
  </si>
  <si>
    <t>CAST</t>
  </si>
  <si>
    <t>Canning Street</t>
  </si>
  <si>
    <t>Cannonvale (66/11kV)</t>
  </si>
  <si>
    <t>CANN</t>
  </si>
  <si>
    <t>Cannonvale</t>
  </si>
  <si>
    <t>Cape Ferguson (66/11kV)</t>
  </si>
  <si>
    <t>CAFE</t>
  </si>
  <si>
    <t>Cape Ferguson</t>
  </si>
  <si>
    <t>Cape River (66/11kV)</t>
  </si>
  <si>
    <t>CARI</t>
  </si>
  <si>
    <t>Cape River</t>
  </si>
  <si>
    <t>Cape River East 132/66kV (66/33kV)</t>
  </si>
  <si>
    <t>CPRE</t>
  </si>
  <si>
    <t>Cape River East</t>
  </si>
  <si>
    <t>Carmila (33/11kV)</t>
  </si>
  <si>
    <t>CARM</t>
  </si>
  <si>
    <t>Carmila</t>
  </si>
  <si>
    <t>Cecil Plains (33/11kV)</t>
  </si>
  <si>
    <t>CEPL</t>
  </si>
  <si>
    <t>Cecil Plains</t>
  </si>
  <si>
    <t>Charleville (66/22-11kV)</t>
  </si>
  <si>
    <t>CHAR</t>
  </si>
  <si>
    <t>Charleville</t>
  </si>
  <si>
    <t>Charleville 11kV (66/11kV)</t>
  </si>
  <si>
    <t>Z1313</t>
  </si>
  <si>
    <t>Charleville 11kV</t>
  </si>
  <si>
    <t>Charleville 22kV (66/22kV)</t>
  </si>
  <si>
    <t>Z1314</t>
  </si>
  <si>
    <t>Charleville 22kV</t>
  </si>
  <si>
    <t>Charters Towers (66/11kV)</t>
  </si>
  <si>
    <t>CHTO</t>
  </si>
  <si>
    <t>Charters Towers</t>
  </si>
  <si>
    <t>Childers (66/11kV)</t>
  </si>
  <si>
    <t>CHIL</t>
  </si>
  <si>
    <t>Childers</t>
  </si>
  <si>
    <t>Chillagoe (66/22kV)</t>
  </si>
  <si>
    <t>CHIA</t>
  </si>
  <si>
    <t>Chillagoe</t>
  </si>
  <si>
    <t>Chinchilla</t>
  </si>
  <si>
    <t>Chinchilla BSP</t>
  </si>
  <si>
    <t>CHIN</t>
  </si>
  <si>
    <t>Chinchilla Town (33/11kV)</t>
  </si>
  <si>
    <t>CHTW</t>
  </si>
  <si>
    <t>Chinchilla Town</t>
  </si>
  <si>
    <t>Chumvale</t>
  </si>
  <si>
    <t>Chumvale BSP</t>
  </si>
  <si>
    <t>CHUM</t>
  </si>
  <si>
    <t>Clare South</t>
  </si>
  <si>
    <t>Clare South BSP</t>
  </si>
  <si>
    <t>T193</t>
  </si>
  <si>
    <t>Clare South (66/11kV)</t>
  </si>
  <si>
    <t>CLSO</t>
  </si>
  <si>
    <t>Clermont</t>
  </si>
  <si>
    <t>Clermont BSP</t>
  </si>
  <si>
    <t>CLBS</t>
  </si>
  <si>
    <t>Clermont (66/22kV)</t>
  </si>
  <si>
    <t>CLER</t>
  </si>
  <si>
    <t>Clifton (33/11kV)</t>
  </si>
  <si>
    <t>CLIF</t>
  </si>
  <si>
    <t>Clifton</t>
  </si>
  <si>
    <t>Clinton (66/11kV)</t>
  </si>
  <si>
    <t>CLIN</t>
  </si>
  <si>
    <t>Clinton</t>
  </si>
  <si>
    <t>Cloncurry (66/11kV)</t>
  </si>
  <si>
    <t>CLON</t>
  </si>
  <si>
    <t>Cloncurry</t>
  </si>
  <si>
    <t>Columboola</t>
  </si>
  <si>
    <t>Columboola BSP</t>
  </si>
  <si>
    <t>COLU</t>
  </si>
  <si>
    <t>Comet (66/22kV)</t>
  </si>
  <si>
    <t>COME</t>
  </si>
  <si>
    <t>Comet</t>
  </si>
  <si>
    <t>Cooktown (66/22kV)</t>
  </si>
  <si>
    <t>COOK</t>
  </si>
  <si>
    <t>Cooktown</t>
  </si>
  <si>
    <t>Coominglah (66/22kV)</t>
  </si>
  <si>
    <t>COOM</t>
  </si>
  <si>
    <t>Coominglah</t>
  </si>
  <si>
    <t>Craiglie (132/22kV)</t>
  </si>
  <si>
    <t>CRAI</t>
  </si>
  <si>
    <t>Craiglie</t>
  </si>
  <si>
    <t>Cranbrook (66/11kV)</t>
  </si>
  <si>
    <t>CRAN</t>
  </si>
  <si>
    <t>Cranbrook</t>
  </si>
  <si>
    <t>Crediton (66/11kV)</t>
  </si>
  <si>
    <t>CRED</t>
  </si>
  <si>
    <t>Crediton</t>
  </si>
  <si>
    <t>Crows Nest (33/11kV)</t>
  </si>
  <si>
    <t>CRNE</t>
  </si>
  <si>
    <t>Crows Nest</t>
  </si>
  <si>
    <t>Croydon (66/22kV)</t>
  </si>
  <si>
    <t>CROY</t>
  </si>
  <si>
    <t>Croydon</t>
  </si>
  <si>
    <t>Cunnamulla (66/22kV)</t>
  </si>
  <si>
    <t>CUNN</t>
  </si>
  <si>
    <t>Cunnamulla</t>
  </si>
  <si>
    <t>Cunnamulla 11kV (66/11kV)</t>
  </si>
  <si>
    <t>Z1326</t>
  </si>
  <si>
    <t>Cunnamulla 11kV</t>
  </si>
  <si>
    <t>Cunnamulla 22kV (66/22kV)</t>
  </si>
  <si>
    <t>Z1327</t>
  </si>
  <si>
    <t>Cunnamulla 22kV</t>
  </si>
  <si>
    <t>Daandine</t>
  </si>
  <si>
    <t>Daandine BSP</t>
  </si>
  <si>
    <t>T188</t>
  </si>
  <si>
    <t>Dalby Central (33/11kV)</t>
  </si>
  <si>
    <t>DACE</t>
  </si>
  <si>
    <t>Dalby Central</t>
  </si>
  <si>
    <t>Dalby East</t>
  </si>
  <si>
    <t>Dalby East BSP</t>
  </si>
  <si>
    <t>T002</t>
  </si>
  <si>
    <t>Dan Gleeson (66/11kV)</t>
  </si>
  <si>
    <t>DAGL</t>
  </si>
  <si>
    <t>Dan Gleeson</t>
  </si>
  <si>
    <t>Degilbo (66/11kV)</t>
  </si>
  <si>
    <t>DEGI</t>
  </si>
  <si>
    <t>Degilbo</t>
  </si>
  <si>
    <t>Dimbulah (66/22kV)</t>
  </si>
  <si>
    <t>DIMB</t>
  </si>
  <si>
    <t>Dimbulah</t>
  </si>
  <si>
    <t>Disraeli (66/11kV)</t>
  </si>
  <si>
    <t>DISR</t>
  </si>
  <si>
    <t>Disraeli</t>
  </si>
  <si>
    <t>Duchess Road (132/66kV)</t>
  </si>
  <si>
    <t>DURO</t>
  </si>
  <si>
    <t>Duchess Road</t>
  </si>
  <si>
    <t>Duchess Road (11/66kV)</t>
  </si>
  <si>
    <t>Duchr2</t>
  </si>
  <si>
    <t>Dysart (66/22kV)</t>
  </si>
  <si>
    <t>DYSA</t>
  </si>
  <si>
    <t>Dysart</t>
  </si>
  <si>
    <t>East Ayr (66/11kV)</t>
  </si>
  <si>
    <t>EAAY</t>
  </si>
  <si>
    <t>East Ayr</t>
  </si>
  <si>
    <t>East Bundaberg (66/11kV)</t>
  </si>
  <si>
    <t>EABU</t>
  </si>
  <si>
    <t>East Bundaberg</t>
  </si>
  <si>
    <t>East Toowoomba (33/11kV)</t>
  </si>
  <si>
    <t>EATO</t>
  </si>
  <si>
    <t>East Toowoomba</t>
  </si>
  <si>
    <t>Eidsvold (66/11kV)</t>
  </si>
  <si>
    <t>EIDS</t>
  </si>
  <si>
    <t>Eidsvold</t>
  </si>
  <si>
    <t>Ellwoods Road (66/11kV)</t>
  </si>
  <si>
    <t>ELRO</t>
  </si>
  <si>
    <t>Ellwoods Road</t>
  </si>
  <si>
    <t>Emerald (66/22kV)</t>
  </si>
  <si>
    <t>EMER</t>
  </si>
  <si>
    <t>Emerald</t>
  </si>
  <si>
    <t>Eton (33/11kV)</t>
  </si>
  <si>
    <t>ETON</t>
  </si>
  <si>
    <t>Eton</t>
  </si>
  <si>
    <t>Eungella Dam (66/11kV)</t>
  </si>
  <si>
    <t>EUDA</t>
  </si>
  <si>
    <t>Eungella Dam</t>
  </si>
  <si>
    <t>Evelyn (66/22kV)</t>
  </si>
  <si>
    <t>EVEL</t>
  </si>
  <si>
    <t>Evelyn</t>
  </si>
  <si>
    <t>Farleigh (33/11kV)</t>
  </si>
  <si>
    <t>FARL</t>
  </si>
  <si>
    <t>Farleigh</t>
  </si>
  <si>
    <t>Farnsfield (66/11kV)</t>
  </si>
  <si>
    <t>FARN</t>
  </si>
  <si>
    <t>Farnsfield</t>
  </si>
  <si>
    <t>Frenchville (66/11kV)</t>
  </si>
  <si>
    <t>FREN</t>
  </si>
  <si>
    <t>Frenchville</t>
  </si>
  <si>
    <t>Friend Street (66/11kV)</t>
  </si>
  <si>
    <t>GLFS</t>
  </si>
  <si>
    <t>Friend Street</t>
  </si>
  <si>
    <t>Garbutt (66/11kV)</t>
  </si>
  <si>
    <t>Garbutt</t>
  </si>
  <si>
    <t>GARB</t>
  </si>
  <si>
    <t>Gayndah (66/11kV)</t>
  </si>
  <si>
    <t>GAYN</t>
  </si>
  <si>
    <t>Gayndah</t>
  </si>
  <si>
    <t>Georgetown</t>
  </si>
  <si>
    <t>Georgetown BSP</t>
  </si>
  <si>
    <t>GEOR1</t>
  </si>
  <si>
    <t>Georgetown (66/22kV)</t>
  </si>
  <si>
    <t>GEOR</t>
  </si>
  <si>
    <t>Giru (66/11kV)</t>
  </si>
  <si>
    <t>GIRU</t>
  </si>
  <si>
    <t>Giru</t>
  </si>
  <si>
    <t>Givelda (66/11kV)</t>
  </si>
  <si>
    <t>GIVE</t>
  </si>
  <si>
    <t>Givelda</t>
  </si>
  <si>
    <t>Gladstone North</t>
  </si>
  <si>
    <t>Gladstone North BSP</t>
  </si>
  <si>
    <t>GLNO</t>
  </si>
  <si>
    <t>Gladstone South</t>
  </si>
  <si>
    <t>Gladstone South BSP</t>
  </si>
  <si>
    <t>T019</t>
  </si>
  <si>
    <t>Gladstone South (66/11kV)</t>
  </si>
  <si>
    <t>GLSO</t>
  </si>
  <si>
    <t>Glenden (66/11kV)</t>
  </si>
  <si>
    <t>GLEN</t>
  </si>
  <si>
    <t>Glenden</t>
  </si>
  <si>
    <t>Glenelg (66/33kV)</t>
  </si>
  <si>
    <t>GLEE</t>
  </si>
  <si>
    <t>Glenelg</t>
  </si>
  <si>
    <t>Glenella 11kV (66/11kV)</t>
  </si>
  <si>
    <t>GLEL</t>
  </si>
  <si>
    <t>Glenella 11kV</t>
  </si>
  <si>
    <t>Glenella 33kV (66/33kV)</t>
  </si>
  <si>
    <t>GLEL33</t>
  </si>
  <si>
    <t>Gooburrum (66/11kV)</t>
  </si>
  <si>
    <t>GOOB</t>
  </si>
  <si>
    <t>Gootchie (66/11kV)</t>
  </si>
  <si>
    <t>GOOT</t>
  </si>
  <si>
    <t>Gootchie</t>
  </si>
  <si>
    <t>Gracemere (66/11kV)</t>
  </si>
  <si>
    <t>GRAC</t>
  </si>
  <si>
    <t>Gracemere</t>
  </si>
  <si>
    <t>Gracem</t>
  </si>
  <si>
    <t>Granite Creek</t>
  </si>
  <si>
    <t>Granite Creek BSP</t>
  </si>
  <si>
    <t>T166</t>
  </si>
  <si>
    <t>Granite Creek (66/22kV)</t>
  </si>
  <si>
    <t>GRCR</t>
  </si>
  <si>
    <t>Greenvale (66/11kV)</t>
  </si>
  <si>
    <t>GREN</t>
  </si>
  <si>
    <t>Greenvale</t>
  </si>
  <si>
    <t>Gumlu East (66/11kV)</t>
  </si>
  <si>
    <t>GUEA</t>
  </si>
  <si>
    <t>Guthalungra (66/11kV)</t>
  </si>
  <si>
    <t>GUTH</t>
  </si>
  <si>
    <t>Guthalungra</t>
  </si>
  <si>
    <t>Haughton (66/11kV)</t>
  </si>
  <si>
    <t>HAPU</t>
  </si>
  <si>
    <t>Haughton</t>
  </si>
  <si>
    <t>HAUG</t>
  </si>
  <si>
    <t>Helenvale (66/22kV)</t>
  </si>
  <si>
    <t>HELE</t>
  </si>
  <si>
    <t>Helenvale</t>
  </si>
  <si>
    <t>Hermit Park (66/11kV)</t>
  </si>
  <si>
    <t>HEPA</t>
  </si>
  <si>
    <t>Hermit Park</t>
  </si>
  <si>
    <t>Highfields (33/11kV)</t>
  </si>
  <si>
    <t>HIGH</t>
  </si>
  <si>
    <t>Highfields</t>
  </si>
  <si>
    <t>Hillsborough (66/11kV)</t>
  </si>
  <si>
    <t>HILL</t>
  </si>
  <si>
    <t>Hillsborough</t>
  </si>
  <si>
    <t>Home Hill (66/11kV)</t>
  </si>
  <si>
    <t>HOHI</t>
  </si>
  <si>
    <t>Home Hill</t>
  </si>
  <si>
    <t>Howard (66/11kV)</t>
  </si>
  <si>
    <t>Howard</t>
  </si>
  <si>
    <t>HOWA</t>
  </si>
  <si>
    <t>Hughenden (66/33kV)</t>
  </si>
  <si>
    <t>HUGH</t>
  </si>
  <si>
    <t>Hughenden</t>
  </si>
  <si>
    <t>Ilbilbie (33/11kV)</t>
  </si>
  <si>
    <t>ILBI</t>
  </si>
  <si>
    <t>Ilbilbie</t>
  </si>
  <si>
    <t>Ingham (66/11kV)</t>
  </si>
  <si>
    <t>INGH</t>
  </si>
  <si>
    <t>Ingham</t>
  </si>
  <si>
    <t>Isis</t>
  </si>
  <si>
    <t>Isis BSP</t>
  </si>
  <si>
    <t>ISIS</t>
  </si>
  <si>
    <t>Jandowae (33/11kV)</t>
  </si>
  <si>
    <t>JAND</t>
  </si>
  <si>
    <t>Jandowae</t>
  </si>
  <si>
    <t>Jardine Creek (66/132kV)</t>
  </si>
  <si>
    <t>JCRK</t>
  </si>
  <si>
    <t>Jardine Creek</t>
  </si>
  <si>
    <t>Jarvisfield (66/11kV)</t>
  </si>
  <si>
    <t>JARV</t>
  </si>
  <si>
    <t>Jarvisfield</t>
  </si>
  <si>
    <t>Jubilee Pocket (66/11kV)</t>
  </si>
  <si>
    <t>JUPO</t>
  </si>
  <si>
    <t>Jubilee Pocket</t>
  </si>
  <si>
    <t>Julia Creek (66/33kV)</t>
  </si>
  <si>
    <t>JUCR</t>
  </si>
  <si>
    <t>Julia Creek</t>
  </si>
  <si>
    <t>Kaimkillenbun (33/11kV)</t>
  </si>
  <si>
    <t>KAIM</t>
  </si>
  <si>
    <t>Kaimkillenbun</t>
  </si>
  <si>
    <t>Kalamia (66/11kV)</t>
  </si>
  <si>
    <t>KALA</t>
  </si>
  <si>
    <t>Kalamia</t>
  </si>
  <si>
    <t>Kearneys Spring (110/11kV)</t>
  </si>
  <si>
    <t>KESP</t>
  </si>
  <si>
    <t>Kearneys Spring</t>
  </si>
  <si>
    <t>Kelsey Creek East (66/11kV)</t>
  </si>
  <si>
    <t>KECE</t>
  </si>
  <si>
    <t>Kelsey Creek East</t>
  </si>
  <si>
    <t>Kidston (132/6.6kV)</t>
  </si>
  <si>
    <t>KIDS</t>
  </si>
  <si>
    <t>Kidston</t>
  </si>
  <si>
    <t>Kilkivan East</t>
  </si>
  <si>
    <t>Kilkivan East BSP</t>
  </si>
  <si>
    <t>KIEA1</t>
  </si>
  <si>
    <t>KILK</t>
  </si>
  <si>
    <t>Kilkivan Town (66/11kV)</t>
  </si>
  <si>
    <t>KIEA</t>
  </si>
  <si>
    <t>Kilkivan Town</t>
  </si>
  <si>
    <t>KITO</t>
  </si>
  <si>
    <t>Killarney (33/11kV)</t>
  </si>
  <si>
    <t>KILL</t>
  </si>
  <si>
    <t>Killarney</t>
  </si>
  <si>
    <t>Kingaroy (66/11kV)</t>
  </si>
  <si>
    <t>KING</t>
  </si>
  <si>
    <t>Kingaroy</t>
  </si>
  <si>
    <t>Kirknie (66/11kV)</t>
  </si>
  <si>
    <t>KIRK</t>
  </si>
  <si>
    <t>Kirknie</t>
  </si>
  <si>
    <t>Kogan Creek (33/11kV)</t>
  </si>
  <si>
    <t>KOCR</t>
  </si>
  <si>
    <t>Kogan Creek</t>
  </si>
  <si>
    <t>Koumala (33/11kV)</t>
  </si>
  <si>
    <t>KOUM</t>
  </si>
  <si>
    <t>Koumala</t>
  </si>
  <si>
    <t>Laguna Quays (66/11kV)</t>
  </si>
  <si>
    <t>LAQU</t>
  </si>
  <si>
    <t>Laguna Quays</t>
  </si>
  <si>
    <t>Lakeland</t>
  </si>
  <si>
    <t>Lakeland BSP</t>
  </si>
  <si>
    <t>T159</t>
  </si>
  <si>
    <t>Lakeland (66/22kV)</t>
  </si>
  <si>
    <t>LAKE</t>
  </si>
  <si>
    <t>Lakes Creek (66/11kV)</t>
  </si>
  <si>
    <t>LACR</t>
  </si>
  <si>
    <t>Lakes Creek</t>
  </si>
  <si>
    <t>Lannercost (66/11kV)</t>
  </si>
  <si>
    <t>LANN</t>
  </si>
  <si>
    <t>Lannercost</t>
  </si>
  <si>
    <t>Littlemore (66/11kV)</t>
  </si>
  <si>
    <t>LITT</t>
  </si>
  <si>
    <t>Littlemore</t>
  </si>
  <si>
    <t>Longreach (66/22kV)</t>
  </si>
  <si>
    <t>LONG</t>
  </si>
  <si>
    <t>Longreach</t>
  </si>
  <si>
    <t>Louisa Creek</t>
  </si>
  <si>
    <t>Louisa Creek BSP</t>
  </si>
  <si>
    <t>T176</t>
  </si>
  <si>
    <t>Louisa Creek (33/11kV)</t>
  </si>
  <si>
    <t>LOCR</t>
  </si>
  <si>
    <t>Lucinda (66/11kV)</t>
  </si>
  <si>
    <t>LUCI</t>
  </si>
  <si>
    <t>Lucinda</t>
  </si>
  <si>
    <t>Lyndley Lane (33/22kV)</t>
  </si>
  <si>
    <t>LYLA</t>
  </si>
  <si>
    <t>Lyndley Lane</t>
  </si>
  <si>
    <t>Mackay City (33/11kV)</t>
  </si>
  <si>
    <t>MACT</t>
  </si>
  <si>
    <t>Mackay City</t>
  </si>
  <si>
    <t>Macknade (66/11kV)</t>
  </si>
  <si>
    <t>MACN</t>
  </si>
  <si>
    <t>Macknade</t>
  </si>
  <si>
    <t>Malchi (66/11kV)</t>
  </si>
  <si>
    <t>MALC</t>
  </si>
  <si>
    <t>Malchi</t>
  </si>
  <si>
    <t>Mareeba (66/22kV)</t>
  </si>
  <si>
    <t>MARE</t>
  </si>
  <si>
    <t>Mareeba</t>
  </si>
  <si>
    <t>Marian South (66/11kV)</t>
  </si>
  <si>
    <t>MASO</t>
  </si>
  <si>
    <t>Marian South</t>
  </si>
  <si>
    <t>Mary Kathleen (66/11kV)</t>
  </si>
  <si>
    <t>MAKA</t>
  </si>
  <si>
    <t>Mary Kathleen</t>
  </si>
  <si>
    <t>Maryborough</t>
  </si>
  <si>
    <t>Maryborough BSP</t>
  </si>
  <si>
    <t>MARY</t>
  </si>
  <si>
    <t>Maryborough City (66/11kV)</t>
  </si>
  <si>
    <t>MACI</t>
  </si>
  <si>
    <t>Maryborough City</t>
  </si>
  <si>
    <t>Max Fulton (66/11kV)</t>
  </si>
  <si>
    <t>MAFU</t>
  </si>
  <si>
    <t>Max Fulton</t>
  </si>
  <si>
    <t>McKinley Creek (66/11kV)</t>
  </si>
  <si>
    <t>MCCR</t>
  </si>
  <si>
    <t>McKinley Creek</t>
  </si>
  <si>
    <t>Meadowvale (66/11kV)</t>
  </si>
  <si>
    <t>MEAD</t>
  </si>
  <si>
    <t>Meadowvale</t>
  </si>
  <si>
    <t>Meandarra (33/22kV)</t>
  </si>
  <si>
    <t>MEAN</t>
  </si>
  <si>
    <t>Meandarra</t>
  </si>
  <si>
    <t>Merinda (66/11kV)</t>
  </si>
  <si>
    <t>MERI</t>
  </si>
  <si>
    <t>Merinda</t>
  </si>
  <si>
    <t>Meringandan (33/11kV)</t>
  </si>
  <si>
    <t>MERN</t>
  </si>
  <si>
    <t>Meringandan</t>
  </si>
  <si>
    <t>Middlemount (66/22kV)</t>
  </si>
  <si>
    <t>MIDD</t>
  </si>
  <si>
    <t>Middlemount</t>
  </si>
  <si>
    <t>Miles (33/11kV)</t>
  </si>
  <si>
    <t>MILE</t>
  </si>
  <si>
    <t>Miles</t>
  </si>
  <si>
    <t>Miles-Condamine (33/22kV)</t>
  </si>
  <si>
    <t>MICO</t>
  </si>
  <si>
    <t>Miles-Condamine</t>
  </si>
  <si>
    <t>Millaroo (66/11kV)</t>
  </si>
  <si>
    <t>MILL</t>
  </si>
  <si>
    <t>Millaroo</t>
  </si>
  <si>
    <t>Millchester</t>
  </si>
  <si>
    <t>Millchester BSP</t>
  </si>
  <si>
    <t>T095</t>
  </si>
  <si>
    <t>Millchester (66/11kV)</t>
  </si>
  <si>
    <t>MILC</t>
  </si>
  <si>
    <t>Millmerran (33/11kV)</t>
  </si>
  <si>
    <t>MILM</t>
  </si>
  <si>
    <t>Millmerran</t>
  </si>
  <si>
    <t>Mingela (66/11kV)</t>
  </si>
  <si>
    <t>MING</t>
  </si>
  <si>
    <t>Mingela</t>
  </si>
  <si>
    <t>Mirani (66/11kV)</t>
  </si>
  <si>
    <t>MIRA</t>
  </si>
  <si>
    <t>Mirani</t>
  </si>
  <si>
    <t>Miriam Vale (66/22kV)</t>
  </si>
  <si>
    <t>MIVA</t>
  </si>
  <si>
    <t>Miriam Vale</t>
  </si>
  <si>
    <t>Mitchell (33/11kV)</t>
  </si>
  <si>
    <t>MITC</t>
  </si>
  <si>
    <t>Mitchell</t>
  </si>
  <si>
    <t>Mona Park (66/11kV)</t>
  </si>
  <si>
    <t>MOPA</t>
  </si>
  <si>
    <t>Mona Park</t>
  </si>
  <si>
    <t>Monduran Dam (66/11kV)</t>
  </si>
  <si>
    <t>MODA</t>
  </si>
  <si>
    <t>Monduran Dam</t>
  </si>
  <si>
    <t>Monduran Dam DNR (66/3.3kV)</t>
  </si>
  <si>
    <t>Z300</t>
  </si>
  <si>
    <t>Monduran Dam DNR</t>
  </si>
  <si>
    <t>Monto (66/11kV)</t>
  </si>
  <si>
    <t>MONT</t>
  </si>
  <si>
    <t>Monto</t>
  </si>
  <si>
    <t>Moorvale (66/11kV)</t>
  </si>
  <si>
    <t>MOOR</t>
  </si>
  <si>
    <t>Moorvale</t>
  </si>
  <si>
    <t>&gt;</t>
  </si>
  <si>
    <t>Mossman (132/22kV)</t>
  </si>
  <si>
    <t>MOSS</t>
  </si>
  <si>
    <t>Mossman</t>
  </si>
  <si>
    <t>Mount Fox (66/33kV)</t>
  </si>
  <si>
    <t>MOFO</t>
  </si>
  <si>
    <t>Mount Fox</t>
  </si>
  <si>
    <t>Mount Leyshon Pump (66/11kV)</t>
  </si>
  <si>
    <t>MOLP</t>
  </si>
  <si>
    <t>Mount Leyshon Pump</t>
  </si>
  <si>
    <t>MLEP</t>
  </si>
  <si>
    <t>Mount Rooper (66/11kV)</t>
  </si>
  <si>
    <t>MORO</t>
  </si>
  <si>
    <t>Mount Rooper</t>
  </si>
  <si>
    <t>Moura (11/22kV)</t>
  </si>
  <si>
    <t>MOUR</t>
  </si>
  <si>
    <t>Moura</t>
  </si>
  <si>
    <t>Mt Bassett (33/11kV)</t>
  </si>
  <si>
    <t>MOBA</t>
  </si>
  <si>
    <t>Mt Bassett</t>
  </si>
  <si>
    <t>Mt Garnet (66/22kV)</t>
  </si>
  <si>
    <t>MOGA</t>
  </si>
  <si>
    <t>Mt Garnet</t>
  </si>
  <si>
    <t>Mt Molloy (66/22kV)</t>
  </si>
  <si>
    <t>MOMO</t>
  </si>
  <si>
    <t>Mt Molloy</t>
  </si>
  <si>
    <t>Mt Morgan (66/11kV)</t>
  </si>
  <si>
    <t>MOMR</t>
  </si>
  <si>
    <t>Mt Morgan</t>
  </si>
  <si>
    <t>Mt Mowbullan (33/11kV)</t>
  </si>
  <si>
    <t>MOMW</t>
  </si>
  <si>
    <t>Mt Mowbullan</t>
  </si>
  <si>
    <t>Mt Sibley (33/11kV)</t>
  </si>
  <si>
    <t>MOSI</t>
  </si>
  <si>
    <t>Mt Sibley</t>
  </si>
  <si>
    <t>Mundubbera Town (66/11kV)</t>
  </si>
  <si>
    <t>MUTO</t>
  </si>
  <si>
    <t>Mundubbera Town</t>
  </si>
  <si>
    <t>Murgon (66/11kV)</t>
  </si>
  <si>
    <t>MURG</t>
  </si>
  <si>
    <t>Murgon</t>
  </si>
  <si>
    <t>Mutarnee (66/11kV)</t>
  </si>
  <si>
    <t>MUTA</t>
  </si>
  <si>
    <t>Mutarnee</t>
  </si>
  <si>
    <t>Nanango (66/11kV)</t>
  </si>
  <si>
    <t>NANA</t>
  </si>
  <si>
    <t>Nanango</t>
  </si>
  <si>
    <t>Nandi (33/11kV)</t>
  </si>
  <si>
    <t>NAND</t>
  </si>
  <si>
    <t>Nandi</t>
  </si>
  <si>
    <t>Nebo (132/11kV)</t>
  </si>
  <si>
    <t>NEBO</t>
  </si>
  <si>
    <t>Nebo</t>
  </si>
  <si>
    <t>Neil Smith (66/11kV)</t>
  </si>
  <si>
    <t>NESM</t>
  </si>
  <si>
    <t>Neil Smith</t>
  </si>
  <si>
    <t>Normanton (66/22kV)</t>
  </si>
  <si>
    <t>NORM</t>
  </si>
  <si>
    <t>Normanton</t>
  </si>
  <si>
    <t>North Cloncurry (66/11kV)</t>
  </si>
  <si>
    <t>NOCL</t>
  </si>
  <si>
    <t>North Cloncurry</t>
  </si>
  <si>
    <t>North Mackay (33/11kV)</t>
  </si>
  <si>
    <t>NOMA</t>
  </si>
  <si>
    <t>North Mackay</t>
  </si>
  <si>
    <t>North Street (33/11kV)</t>
  </si>
  <si>
    <t>NOST</t>
  </si>
  <si>
    <t>North Street</t>
  </si>
  <si>
    <t>Norwin (33/11kV)</t>
  </si>
  <si>
    <t>NORW</t>
  </si>
  <si>
    <t>Norwin</t>
  </si>
  <si>
    <t>Oakey</t>
  </si>
  <si>
    <t>Oakey BSP</t>
  </si>
  <si>
    <t>T189</t>
  </si>
  <si>
    <t>Oakey (33/11kV)</t>
  </si>
  <si>
    <t>OAKE</t>
  </si>
  <si>
    <t>Oonoonba (66/11kV)</t>
  </si>
  <si>
    <t>OONN</t>
  </si>
  <si>
    <t>Oonoonba</t>
  </si>
  <si>
    <t>Owanyilla (66/11kV)</t>
  </si>
  <si>
    <t>OWAN</t>
  </si>
  <si>
    <t>Owanyilla</t>
  </si>
  <si>
    <t>Pampas (33/11kV)</t>
  </si>
  <si>
    <t>PAMP</t>
  </si>
  <si>
    <t>Pampas</t>
  </si>
  <si>
    <t>Pandoin (66/22kV)</t>
  </si>
  <si>
    <t>PAND</t>
  </si>
  <si>
    <t>Pandoin</t>
  </si>
  <si>
    <t>Parkhurst (66/11kV)</t>
  </si>
  <si>
    <t>PARK</t>
  </si>
  <si>
    <t>Parkhurst</t>
  </si>
  <si>
    <t>Peranga (33/11kV)</t>
  </si>
  <si>
    <t>PERA</t>
  </si>
  <si>
    <t>Peranga</t>
  </si>
  <si>
    <t>Peter Arlett (66/11kV)</t>
  </si>
  <si>
    <t>PEAR</t>
  </si>
  <si>
    <t>Peter Arlett</t>
  </si>
  <si>
    <t>Pialba (66/11kV)</t>
  </si>
  <si>
    <t>PIAL</t>
  </si>
  <si>
    <t>Pialba</t>
  </si>
  <si>
    <t>Pialba South (66/11kV)</t>
  </si>
  <si>
    <t>PISO</t>
  </si>
  <si>
    <t>Pialba South</t>
  </si>
  <si>
    <t>Pinnacle (66/11kV)</t>
  </si>
  <si>
    <t>PINN</t>
  </si>
  <si>
    <t>Pinnacle</t>
  </si>
  <si>
    <t>Pirrinuan (33/11kV)</t>
  </si>
  <si>
    <t>PIRR</t>
  </si>
  <si>
    <t>Pirrinuan</t>
  </si>
  <si>
    <t>Planella (33/11kV)</t>
  </si>
  <si>
    <t>PLAN</t>
  </si>
  <si>
    <t>Planella</t>
  </si>
  <si>
    <t>Pleystowe (33/11kV)</t>
  </si>
  <si>
    <t>PLEY</t>
  </si>
  <si>
    <t>Pleystowe</t>
  </si>
  <si>
    <t>Point Vernon (66/11kV)</t>
  </si>
  <si>
    <t>POVE</t>
  </si>
  <si>
    <t>Point Vernon</t>
  </si>
  <si>
    <t>Pozieres (33/11kV)</t>
  </si>
  <si>
    <t>POZI</t>
  </si>
  <si>
    <t>Pozieres</t>
  </si>
  <si>
    <t>Proston (66/11kV)</t>
  </si>
  <si>
    <t>PROT</t>
  </si>
  <si>
    <t>Proston</t>
  </si>
  <si>
    <t>Purrawunda (33/11kV)</t>
  </si>
  <si>
    <t>PURR</t>
  </si>
  <si>
    <t>Purrawunda</t>
  </si>
  <si>
    <t>Quilpie (66/11kV)</t>
  </si>
  <si>
    <t>QUIL</t>
  </si>
  <si>
    <t>Quilpie</t>
  </si>
  <si>
    <t>Raglan (66/22kV)</t>
  </si>
  <si>
    <t>RAGL</t>
  </si>
  <si>
    <t>Raglan</t>
  </si>
  <si>
    <t>Rasmussen (66/11kV)</t>
  </si>
  <si>
    <t>RASM</t>
  </si>
  <si>
    <t>Rasmussen</t>
  </si>
  <si>
    <t>Ravenshoe (66/22kV)</t>
  </si>
  <si>
    <t>RAVE</t>
  </si>
  <si>
    <t>Ravenshoe</t>
  </si>
  <si>
    <t>Ravenswood (66/11kV)</t>
  </si>
  <si>
    <t>RAVN</t>
  </si>
  <si>
    <t>Ravenswood</t>
  </si>
  <si>
    <t>Richmond (66/33kV)</t>
  </si>
  <si>
    <t>RICH</t>
  </si>
  <si>
    <t>Richmond</t>
  </si>
  <si>
    <t>Rockhampton Glenmore (66/11kV)</t>
  </si>
  <si>
    <t>ROGL</t>
  </si>
  <si>
    <t>Rockhampton Glenmore</t>
  </si>
  <si>
    <t>Rockhampton South (66/11kV)</t>
  </si>
  <si>
    <t>ROSO</t>
  </si>
  <si>
    <t>Rockhampton South</t>
  </si>
  <si>
    <t>Rocky Street (66/11kV)</t>
  </si>
  <si>
    <t>ROST</t>
  </si>
  <si>
    <t>Rocky Street</t>
  </si>
  <si>
    <t>Rolleston</t>
  </si>
  <si>
    <t>Rolleston BSP</t>
  </si>
  <si>
    <t>T163</t>
  </si>
  <si>
    <t>Rolleston (66/22kV)</t>
  </si>
  <si>
    <t>ROLE</t>
  </si>
  <si>
    <t>Rollingstone (66/11kV)</t>
  </si>
  <si>
    <t>ROLL</t>
  </si>
  <si>
    <t>Rollingstone</t>
  </si>
  <si>
    <t>Roma 33kV</t>
  </si>
  <si>
    <t>T083</t>
  </si>
  <si>
    <t>Roma 66kV</t>
  </si>
  <si>
    <t>ROMA</t>
  </si>
  <si>
    <t>Roma East (33/11kV)</t>
  </si>
  <si>
    <t>ROEA</t>
  </si>
  <si>
    <t>Roma East</t>
  </si>
  <si>
    <t>Roma West (33/11kV)</t>
  </si>
  <si>
    <t>ROWE</t>
  </si>
  <si>
    <t>Roma West</t>
  </si>
  <si>
    <t>Roo Works (33/11kV)</t>
  </si>
  <si>
    <t>ROWO</t>
  </si>
  <si>
    <t>Roo Works</t>
  </si>
  <si>
    <t>Rosella (33/11kV)</t>
  </si>
  <si>
    <t>ROSE</t>
  </si>
  <si>
    <t>Rosella</t>
  </si>
  <si>
    <t>Ross Plains (66/11kV)</t>
  </si>
  <si>
    <t>ROPL</t>
  </si>
  <si>
    <t>Ross Plains</t>
  </si>
  <si>
    <t>Sarina (33/11kV)</t>
  </si>
  <si>
    <t>SARI</t>
  </si>
  <si>
    <t>Sarina</t>
  </si>
  <si>
    <t>Saunders (66/11kV)</t>
  </si>
  <si>
    <t>SAUN</t>
  </si>
  <si>
    <t>Saunders</t>
  </si>
  <si>
    <t>Shutehaven (66/22kV)</t>
  </si>
  <si>
    <t>SHUT</t>
  </si>
  <si>
    <t>Shutehaven</t>
  </si>
  <si>
    <t>Skid B (Cawdor) (33/11kV)</t>
  </si>
  <si>
    <t>CAWD</t>
  </si>
  <si>
    <t>Cawdor</t>
  </si>
  <si>
    <t>Skid D (Landing Road) (66/11kV)</t>
  </si>
  <si>
    <t>LARO</t>
  </si>
  <si>
    <t>Skid E (Chinchilla) (33/11kV)</t>
  </si>
  <si>
    <t>SKIE</t>
  </si>
  <si>
    <t>Skid K (Charlton) (33/11kV)</t>
  </si>
  <si>
    <t>CHAL</t>
  </si>
  <si>
    <t>South Blackwater (66/22kV)</t>
  </si>
  <si>
    <t>SOBL</t>
  </si>
  <si>
    <t>South Blackwater</t>
  </si>
  <si>
    <t>South Bundaberg (66/11kV)</t>
  </si>
  <si>
    <t>SOBU</t>
  </si>
  <si>
    <t>South Bundaberg</t>
  </si>
  <si>
    <t>South Kolan (66/11kV)</t>
  </si>
  <si>
    <t>SOKO</t>
  </si>
  <si>
    <t>South Kolan</t>
  </si>
  <si>
    <t>South Mackay (33/11kV)</t>
  </si>
  <si>
    <t>SOMA</t>
  </si>
  <si>
    <t>South Mackay</t>
  </si>
  <si>
    <t>South Toowoomba</t>
  </si>
  <si>
    <t>South Toowoomba BSP</t>
  </si>
  <si>
    <t>T043</t>
  </si>
  <si>
    <t>South Toowoomba (33/11kV)</t>
  </si>
  <si>
    <t>SOTO</t>
  </si>
  <si>
    <t>St. George (66/33kV)</t>
  </si>
  <si>
    <t>SAGE</t>
  </si>
  <si>
    <t>St. George</t>
  </si>
  <si>
    <t>St. George Town (33/11kV)</t>
  </si>
  <si>
    <t>SAGT</t>
  </si>
  <si>
    <t>St. George Town</t>
  </si>
  <si>
    <t>Stamford (66/33kV)</t>
  </si>
  <si>
    <t>STAM</t>
  </si>
  <si>
    <t>Stamford</t>
  </si>
  <si>
    <t>Stanthorpe</t>
  </si>
  <si>
    <t>Stanthorpe BSP</t>
  </si>
  <si>
    <t>STAN</t>
  </si>
  <si>
    <t>Stanthorpe Town (33/11kV)</t>
  </si>
  <si>
    <t>STTO</t>
  </si>
  <si>
    <t>Stanthorpe Town</t>
  </si>
  <si>
    <t>Stuart (66/11kV)</t>
  </si>
  <si>
    <t>STUA</t>
  </si>
  <si>
    <t>Stuart</t>
  </si>
  <si>
    <t>Tanby (66/22kV)</t>
  </si>
  <si>
    <t>TANB</t>
  </si>
  <si>
    <t>Tanby</t>
  </si>
  <si>
    <t>Tara (33/11kV)</t>
  </si>
  <si>
    <t>TARA</t>
  </si>
  <si>
    <t>Tara</t>
  </si>
  <si>
    <t>Theodore (66/22kV)</t>
  </si>
  <si>
    <t>THEO</t>
  </si>
  <si>
    <t>Theodore</t>
  </si>
  <si>
    <t>Tieri (66/22kV)</t>
  </si>
  <si>
    <t>TIER</t>
  </si>
  <si>
    <t>Tieri</t>
  </si>
  <si>
    <t>Toowoomba Central (110/11kV)</t>
  </si>
  <si>
    <t>TWCE</t>
  </si>
  <si>
    <t>Toowoomba Central</t>
  </si>
  <si>
    <t>Torquay (66/11kV)</t>
  </si>
  <si>
    <t>TORQ</t>
  </si>
  <si>
    <t>Torquay</t>
  </si>
  <si>
    <t>Torrington</t>
  </si>
  <si>
    <t>Torrington BSP</t>
  </si>
  <si>
    <t>T116</t>
  </si>
  <si>
    <t>Torrington (33/11kV)</t>
  </si>
  <si>
    <t>TORR</t>
  </si>
  <si>
    <t>Townsville Port (66/11kV)</t>
  </si>
  <si>
    <t>TOPO</t>
  </si>
  <si>
    <t>Townsville Port</t>
  </si>
  <si>
    <t>Tuan (66/11kV)</t>
  </si>
  <si>
    <t>TUAN</t>
  </si>
  <si>
    <t>Tuan</t>
  </si>
  <si>
    <t>Vermont (66/22kV)</t>
  </si>
  <si>
    <t>VERM</t>
  </si>
  <si>
    <t>Vermont</t>
  </si>
  <si>
    <t>Waggamba 132/33kV (66/33kV)</t>
  </si>
  <si>
    <t>WAGG</t>
  </si>
  <si>
    <t>Waggamba 132/66kV (66/66kV)</t>
  </si>
  <si>
    <t>Z454</t>
  </si>
  <si>
    <t>Waggamba</t>
  </si>
  <si>
    <t>Waggamba BSP</t>
  </si>
  <si>
    <t>T156</t>
  </si>
  <si>
    <t>Wallaville (66/11kV)</t>
  </si>
  <si>
    <t>WALL</t>
  </si>
  <si>
    <t>Wallaville</t>
  </si>
  <si>
    <t>Wandoan (33/22kV)</t>
  </si>
  <si>
    <t>WAND</t>
  </si>
  <si>
    <t>Wandoan</t>
  </si>
  <si>
    <t>Warwick</t>
  </si>
  <si>
    <t>Warwick BSP</t>
  </si>
  <si>
    <t>T058</t>
  </si>
  <si>
    <t>Warwick East (33/11kV)</t>
  </si>
  <si>
    <t>WAEA</t>
  </si>
  <si>
    <t>Warwick East</t>
  </si>
  <si>
    <t>West Bundaberg (66/11kV)</t>
  </si>
  <si>
    <t>WEBU</t>
  </si>
  <si>
    <t>West Bundaberg</t>
  </si>
  <si>
    <t>West Dalby (33/11kV)</t>
  </si>
  <si>
    <t>WEDA</t>
  </si>
  <si>
    <t>West Dalby</t>
  </si>
  <si>
    <t>West Mackay (33/11kV)</t>
  </si>
  <si>
    <t>WEMA</t>
  </si>
  <si>
    <t>West Mackay</t>
  </si>
  <si>
    <t>West Toowoomba (33/11kV)</t>
  </si>
  <si>
    <t>WETO</t>
  </si>
  <si>
    <t>West Toowoomba</t>
  </si>
  <si>
    <t>West Warwick (33/11kV)</t>
  </si>
  <si>
    <t>WEWA</t>
  </si>
  <si>
    <t>West Warwick</t>
  </si>
  <si>
    <t>Winton (66/11kV)</t>
  </si>
  <si>
    <t>WINT</t>
  </si>
  <si>
    <t>Winton</t>
  </si>
  <si>
    <t>Wirralie (66/33kV)</t>
  </si>
  <si>
    <t>WIRR</t>
  </si>
  <si>
    <t>Wirralie</t>
  </si>
  <si>
    <t>Woodgate (66/11kV)</t>
  </si>
  <si>
    <t>WOOG</t>
  </si>
  <si>
    <t>Woodgate</t>
  </si>
  <si>
    <t>Woodstock South (66/11kV)</t>
  </si>
  <si>
    <t>WOSO</t>
  </si>
  <si>
    <t>Woodstock South</t>
  </si>
  <si>
    <t>Woolooga (66/11kV)</t>
  </si>
  <si>
    <t>WOOL</t>
  </si>
  <si>
    <t>Woolooga</t>
  </si>
  <si>
    <t>Wowan (66/22kV)</t>
  </si>
  <si>
    <t>WOWA</t>
  </si>
  <si>
    <t>Wowan</t>
  </si>
  <si>
    <t>Yarraman (66/11kV)</t>
  </si>
  <si>
    <t>YARR</t>
  </si>
  <si>
    <t>Yarraman</t>
  </si>
  <si>
    <t>Yarranlea</t>
  </si>
  <si>
    <t>Yarranlea BSP</t>
  </si>
  <si>
    <t>YARA</t>
  </si>
  <si>
    <t>Yarranlea South (33/11kV)</t>
  </si>
  <si>
    <t>YASO</t>
  </si>
  <si>
    <t>Yarranlea South</t>
  </si>
  <si>
    <t>Yeppoon (66/11kV)</t>
  </si>
  <si>
    <t>YEPP</t>
  </si>
  <si>
    <t>Yeppoon</t>
  </si>
  <si>
    <t>Yeppoon (11/22kV)</t>
  </si>
  <si>
    <t>Z1553</t>
  </si>
  <si>
    <t>Zone Summary Information and Peak Load Forecast</t>
  </si>
  <si>
    <t>AGWA - Agnes Water (66/22kV)</t>
  </si>
  <si>
    <t>Supply</t>
  </si>
  <si>
    <t>T166 - Granite Creek BSP</t>
  </si>
  <si>
    <t>Description</t>
  </si>
  <si>
    <t>Region is Capricornia</t>
  </si>
  <si>
    <t>Transformer size is 2x66/22kV 15/20MVA ONAF</t>
  </si>
  <si>
    <t>Capacity of commissioned Embedded Generation (with Connection Agreements) is 0.0 MVA</t>
  </si>
  <si>
    <t>Growth Rates</t>
  </si>
  <si>
    <t>2025 W 1.9%, 2026 S -0.2% W 0.0%,2027 S 0.5% W 0.8%, 2028 S 0.5% W -0.4%,2029 S -0.1% W 1.8%</t>
  </si>
  <si>
    <t>Latest Peak Compensated Load</t>
  </si>
  <si>
    <t>6.3 MVA on 29/12/2024 at 18:00</t>
  </si>
  <si>
    <t>Hours PA Exceeding 95% Peak Load</t>
  </si>
  <si>
    <t xml:space="preserve"> </t>
  </si>
  <si>
    <t>PEAK LOAD FORECAST AND CAPACITY</t>
  </si>
  <si>
    <t>2025</t>
  </si>
  <si>
    <t>2026</t>
  </si>
  <si>
    <t>2027</t>
  </si>
  <si>
    <t>2028</t>
  </si>
  <si>
    <t>2029</t>
  </si>
  <si>
    <t>LARn (MW)</t>
  </si>
  <si>
    <r>
      <rPr>
        <b/>
        <sz val="7"/>
        <color rgb="FF000000"/>
        <rFont val="Arial"/>
        <family val="2"/>
      </rPr>
      <t xml:space="preserve">50 PoE Load &gt;  </t>
    </r>
    <r>
      <rPr>
        <b/>
        <sz val="7"/>
        <color rgb="FF000000"/>
        <rFont val="Arial"/>
        <family val="2"/>
      </rPr>
      <t>95%</t>
    </r>
    <r>
      <rPr>
        <b/>
        <sz val="7"/>
        <color rgb="FF000000"/>
        <rFont val="Arial"/>
        <family val="2"/>
      </rPr>
      <t xml:space="preserve">  (MVA)</t>
    </r>
  </si>
  <si>
    <r>
      <rPr>
        <b/>
        <sz val="7"/>
        <color rgb="FF000000"/>
        <rFont val="Arial"/>
        <family val="2"/>
      </rPr>
      <t xml:space="preserve">Hours PA &gt;  </t>
    </r>
    <r>
      <rPr>
        <b/>
        <sz val="7"/>
        <color rgb="FF000000"/>
        <rFont val="Arial"/>
        <family val="2"/>
      </rPr>
      <t>95%</t>
    </r>
    <r>
      <rPr>
        <b/>
        <sz val="7"/>
        <color rgb="FF000000"/>
        <rFont val="Arial"/>
        <family val="2"/>
      </rPr>
      <t xml:space="preserve">  Peak Load</t>
    </r>
  </si>
  <si>
    <t>12</t>
  </si>
  <si>
    <t>Rural/ Remote</t>
  </si>
  <si>
    <t>Yes</t>
  </si>
  <si>
    <t>Return to Index</t>
  </si>
  <si>
    <t>AITK - Aitkenvale (66/11kV)</t>
  </si>
  <si>
    <t>TMES - Townsville Mesh</t>
  </si>
  <si>
    <t>Region is Nth Queensland</t>
  </si>
  <si>
    <t>Transformer size is 2x66/11kV 15/20/25MVA ODAF</t>
  </si>
  <si>
    <t>2025 W 1.9%, 2026 S -1.3% W -1.7%2027 S -0.6% W -1.0%2028 S -0.4% W -1.7%2029 S -0.9% W 1.0%</t>
  </si>
  <si>
    <t>21.3 MVA on 17/01/2025 at 16:00</t>
  </si>
  <si>
    <t>Regional Centre</t>
  </si>
  <si>
    <t>ALLO - Allora (33/11kV)</t>
  </si>
  <si>
    <t>T058 - Warwick BSP</t>
  </si>
  <si>
    <t>Region is South West</t>
  </si>
  <si>
    <t>Transformer size is 2x33/11kV 3MVA ONAN</t>
  </si>
  <si>
    <t>2025 W 1.9%, 2026 S -0.5% W -0.7%2027 S 0.5% W 0.1%, 2028 S 0.6% W -0.8%,2029 S -0.2% W 1.4%</t>
  </si>
  <si>
    <t>5.6 MVA on 09/12/2024 at 16:00</t>
  </si>
  <si>
    <t>9.5</t>
  </si>
  <si>
    <t>ALSH - Alan Sherriff (132/11kV)</t>
  </si>
  <si>
    <t>QASF - Alan Sherriff TCP</t>
  </si>
  <si>
    <t>Transformer size is 2x132/11kV 18/22.5/30MVA ODAF</t>
  </si>
  <si>
    <t>2025 W 1.9%, 2026 S -1.6% W -0.8%2027 S -0.9% W 0.1%,2028 S -0.5% W -0.3%2029 S -0.9% W 2.0%</t>
  </si>
  <si>
    <t>29.9 MVA on 17/01/2025 at 16:30</t>
  </si>
  <si>
    <t>8.5</t>
  </si>
  <si>
    <t>ALST - Alfred Street (33/11kV)</t>
  </si>
  <si>
    <t>MACK - Mackay BSP</t>
  </si>
  <si>
    <t>Region is Mackay</t>
  </si>
  <si>
    <t>Transformer size is 2x33/11kV 35/40MVA ONAF</t>
  </si>
  <si>
    <t>2025 W 1.9%, 2026 S -0.7% W -1.4%2027 S 0.0% W -0.8%,2028 S 0.2% W -1.5%,2029 S -0.5% W 0.2%</t>
  </si>
  <si>
    <t>19.3 MVA on 23/01/2025 at 18:00</t>
  </si>
  <si>
    <t>10</t>
  </si>
  <si>
    <t>ATHE - Atherton (66/22kV)</t>
  </si>
  <si>
    <t>TURK - Turkinje 66kV BSP</t>
  </si>
  <si>
    <t>Region is Far North</t>
  </si>
  <si>
    <t>Transformer size is 1x66/22kV 24/30/40MVA ONAN/ODAN/ODAF;1x66/22kV 24/30/40MVA ONAN/ONAF/ONAF</t>
  </si>
  <si>
    <t>Capacity of commissioned Embedded Generation (with Connection Agreements) is 1.7 MVA</t>
  </si>
  <si>
    <t>2025 W 1.9%, 2026 S -0.5% W -0.7%2027 S 0.3% W 0.2%, 2028 S 0.5% W -0.4%,2029 S 0.0% W 1.8%</t>
  </si>
  <si>
    <t>24.2 MVA on 13/01/2025 at 18:30</t>
  </si>
  <si>
    <t>48</t>
  </si>
  <si>
    <t>AWOO - Awoonga (66/11kV)</t>
  </si>
  <si>
    <t>T019 - Gladstone South BSP</t>
  </si>
  <si>
    <t>Transformer size is 2x66/11kV 7.5/10MVA ONAF/OB</t>
  </si>
  <si>
    <t>Capacity of commissioned Embedded Generation (with Connection Agreements) is 1.1 MVA</t>
  </si>
  <si>
    <t>2025 W 1.9%, 2026 S -0.8% W -0.8%2027 S 0.0% W 0.0%, 2028 S 0.1% W -0.8%,2029 S -0.2% W 1.6%</t>
  </si>
  <si>
    <t>7.2 MVA on 14/11/2024 at 18:30</t>
  </si>
  <si>
    <t>1</t>
  </si>
  <si>
    <t>AYRZ - Ayr (66/11kV)</t>
  </si>
  <si>
    <t>T193 - Clare South BSP</t>
  </si>
  <si>
    <t>Transformer size is 2x66/11kV 7.5/10MVA ONAN/ONAF</t>
  </si>
  <si>
    <t>2025 W 1.9%, 2026 S -1.3% W -1.1%2027 S -0.5% W -0.3%2028 S -0.3% W -0.9%2029 S -0.9% W 1.2%</t>
  </si>
  <si>
    <t>8.5 MVA on 14/11/2024 at 18:00</t>
  </si>
  <si>
    <t>6</t>
  </si>
  <si>
    <t>BALB - Balberra (33/11kV)</t>
  </si>
  <si>
    <t>T065 - Alligator Creek BSP</t>
  </si>
  <si>
    <t>Transformer size is 1x33/11kV 5MVA ONAN</t>
  </si>
  <si>
    <t>2025 W 1.9%, 2026 S -0.9% W -0.9%2027 S -0.1% W -0.1%2028 S 0.0% W -0.7%,2029 S -0.4% W 1.8%</t>
  </si>
  <si>
    <t>1.8 MVA on 07/10/2024 at 18:30</t>
  </si>
  <si>
    <t>19</t>
  </si>
  <si>
    <t>BAMB - Bambaroo (66/11kV)</t>
  </si>
  <si>
    <t>T047 - Ingham BSP</t>
  </si>
  <si>
    <t>Transformer size is 1x66/11kV 1.5MVA ONAN</t>
  </si>
  <si>
    <t>2025 W 1.9%, 2026 S -1.6% W -1.1%2027 S -0.9% W -0.3%2028 S -0.9% W -1.3%2029 S -1.4% W 1.1%</t>
  </si>
  <si>
    <t>0.4 MVA on 24/12/2024 at 18:00</t>
  </si>
  <si>
    <t>25.5</t>
  </si>
  <si>
    <t>BARC - Barcaldine (66/22kV)</t>
  </si>
  <si>
    <t>T072 - Barcaldine BSP</t>
  </si>
  <si>
    <t>Transformer size is 1x66/22 32MVA;1x66/22kV 8/10MVA ONAN/ONAF</t>
  </si>
  <si>
    <t>Capacity of commissioned Embedded Generation (with Connection Agreements) is 28.4 MVA</t>
  </si>
  <si>
    <t>2025 W 1.9%, 2026 S -1.3% W -1.2%2027 S -0.5% W -0.4%2028 S -0.5% W -1.3%2029 S -0.8% W 1.0%</t>
  </si>
  <si>
    <t>8.7 MVA on 23/01/2025 at 16:30</t>
  </si>
  <si>
    <t>BARG - Bargara (66/11kV)</t>
  </si>
  <si>
    <t>BUND - Bundaberg BSP</t>
  </si>
  <si>
    <t>Region is Wide Bay</t>
  </si>
  <si>
    <t>Transformer size is 2x66/11kV 15/18/25MVA ONAN/ODAN/ODAF</t>
  </si>
  <si>
    <t>Capacity of commissioned Embedded Generation (with Connection Agreements) is 4.4 MVA</t>
  </si>
  <si>
    <t>2025 W 1.9%, 2026 S -0.1% W 0.2%,2027 S 0.8% W 1.1%, 2028 S 1.4% W 0.7%, 2029 S 1.0% W 3.2%</t>
  </si>
  <si>
    <t>17.1 MVA on 16/02/2025 at 18:30</t>
  </si>
  <si>
    <t>5.5</t>
  </si>
  <si>
    <t>BARR - Barratta (66/11kV)</t>
  </si>
  <si>
    <t>Transformer size is 1x66/11kV 5MVA ONAN</t>
  </si>
  <si>
    <t>2025 W 1.9%, 2026 S -1.1% W -1.4%2027 S -0.3% W -0.6%2028 S -0.1% W -1.3%2029 S -0.7% W 0.8%</t>
  </si>
  <si>
    <t>2.2 MVA on 14/11/2024 at 18:30</t>
  </si>
  <si>
    <t>12.5</t>
  </si>
  <si>
    <t>BEGA - Belgian Gardens (66/11kV)</t>
  </si>
  <si>
    <t>Transformer size is 2x66/11kV 19/26/32MVA ONAN/ODAN/ODAF</t>
  </si>
  <si>
    <t>2025 W 1.9%, 2026 S -0.3% W 0.0%,2027 S 0.5% W 1.0%, 2028 S 0.6% W 0.1%, 2029 S 0.3% W 2.7%</t>
  </si>
  <si>
    <t>14.8 MVA on 16/12/2024 at 19:00</t>
  </si>
  <si>
    <t>BERS - Berserker (66/11kV)</t>
  </si>
  <si>
    <t>RMES - Rockhampton Mesh</t>
  </si>
  <si>
    <t>2025 W 1.9%, 2026 S -1.0% W -0.7%2027 S -0.2% W 0.2%,2028 S -0.1% W -0.6%2029 S -0.5% W 1.8%</t>
  </si>
  <si>
    <t>20.6 MVA on 23/01/2025 at 16:00</t>
  </si>
  <si>
    <t>2.5</t>
  </si>
  <si>
    <t>BEWE - Bedford Weir (66/22kV)</t>
  </si>
  <si>
    <t>T032 - Blackwater BSP</t>
  </si>
  <si>
    <t>Transformer size is 1x66/22kV 10MVA ONAN;1x66/22kV 7.5/10MVA ON/OB</t>
  </si>
  <si>
    <t>2025 W 1.9%, 2026 S -0.9% W -1.0%2027 S -0.1% W -0.2%2028 S 0.1% W -0.9%,2029 S -0.6% W 1.2%</t>
  </si>
  <si>
    <t>9.6 MVA on 09/12/2024 at 19:00</t>
  </si>
  <si>
    <t>235</t>
  </si>
  <si>
    <t>BILO - Biloela (66/11kV)</t>
  </si>
  <si>
    <t>T026 - Biloela BSP</t>
  </si>
  <si>
    <t>Transformer size is 1x66/11kV 15/20MVA ONAN/ONAF;1x66/11kV 25/32MVA ONAN/ONAF</t>
  </si>
  <si>
    <t>2025 W 1.9%, 2026 S -1.3% W -0.8%2027 S -0.3% W 0.0%,2028 S -0.1% W -0.8%2029 S -0.6% W 1.4%</t>
  </si>
  <si>
    <t>16 MVA on 23/01/2025 at 17:00</t>
  </si>
  <si>
    <t>BING - Bingegang (66/22kV)</t>
  </si>
  <si>
    <t>Transformer size is 2x66/22kV 5MVA ON</t>
  </si>
  <si>
    <t>2025 W 1.9%, 2026 S -0.9% W -0.9%2027 S -0.1% W -0.1%2028 S 0.0% W -0.9%,2029 S -0.4% W 1.4%</t>
  </si>
  <si>
    <t>1.6 MVA on 22/09/2024 at 12:30</t>
  </si>
  <si>
    <t>36.5</t>
  </si>
  <si>
    <t>BLAC - Blackwater (66/22kV)</t>
  </si>
  <si>
    <t>Transformer size is 2x11/22kV 7.5/10MVA ONAN/ONAF;2x132/22kV 160 MVA</t>
  </si>
  <si>
    <t>2025 W 1.9%, 2026 S -1.0% W -1.1%2027 S -0.2% W -0.3%2028 S -0.0% W -1.0%2029 S -0.7% W 1.1%</t>
  </si>
  <si>
    <t>10.9 MVA on 09/12/2024 at 19:00</t>
  </si>
  <si>
    <t>BLAK - Blackall (66/22kV)</t>
  </si>
  <si>
    <t>Transformer size is 2x66/22kV 5/6.25MVA ONAN/ONAF</t>
  </si>
  <si>
    <t>2025 W 1.9%, 2026 S -1.1% W -1.2%2027 S -0.3% W -0.5%2028 S -0.4% W -1.4%2029 S -0.9% W 0.9%</t>
  </si>
  <si>
    <t>5.2 MVA on 23/01/2025 at 18:30</t>
  </si>
  <si>
    <t>4.5</t>
  </si>
  <si>
    <t>BLRI - Black River (66/11kV)</t>
  </si>
  <si>
    <t>Transformer size is 1x66/11kV 15/20MVA ONAN/ONAF;1x66/11kV 16/20MVA ONAN/ONAF</t>
  </si>
  <si>
    <t>2025 W 1.9%, 2026 S 0.6% W 1.0%, 2027 S 1.4% W 1.6%, 2028 S 2.4% W 2.9%, 2029 S 2.0% W 5.8%</t>
  </si>
  <si>
    <t>31.5 MVA on 16/02/2025 at 18:30</t>
  </si>
  <si>
    <t>No</t>
  </si>
  <si>
    <t>BLUE - Bluewater (66/11kV)</t>
  </si>
  <si>
    <t>2025 W 1.9%, 2026 S -0.4% W -0.1%2027 S 0.4% W 0.8%, 2028 S 0.4% W -0.2%,2029 S 0.1% W 2.2%</t>
  </si>
  <si>
    <t>4.9 MVA on 16/02/2025 at 18:30</t>
  </si>
  <si>
    <t>3.5</t>
  </si>
  <si>
    <t>BODA - Boondooma Dam (66/11kV)</t>
  </si>
  <si>
    <t>H018 - Tarong BSP</t>
  </si>
  <si>
    <t>Transformer size is 1x66/11kV 4.1MVA ONAN;1x66/11kV 1MVA ONAN(Standby)</t>
  </si>
  <si>
    <t>2025 W 1.9%, 2026 S -0.8% W -0.8%2027 S 0.0% W 0.0%, 2028 S 0.1% W -0.8%,2029 S -0.3% W 1.6%</t>
  </si>
  <si>
    <t>2 MVA on 04/06/2024 at 20:30</t>
  </si>
  <si>
    <t>1803</t>
  </si>
  <si>
    <t>BOHL - Bohle (66/11kV)</t>
  </si>
  <si>
    <t>Transformer size is 1x66/11kV 15/20/25MVA ODAN/ONAF/ODAF;1x66/11kV 15/20/25MVA ONAN/ONAF/ODAF</t>
  </si>
  <si>
    <t>Capacity of commissioned Embedded Generation (with Connection Agreements) is 4.7 MVA</t>
  </si>
  <si>
    <t>2025 W 1.9%, 2026 S -0.1% W 0.6%,2027 S 0.7% W 1.5%, 2028 S 1.1% W 1.1%, 2029 S 0.6% W 3.3%</t>
  </si>
  <si>
    <t>22.5 MVA on 17/01/2025 at 16:30</t>
  </si>
  <si>
    <t>23.5</t>
  </si>
  <si>
    <t>BORE - Boyne Residential (66/11kV)</t>
  </si>
  <si>
    <t>2025 W 1.9%, 2026 S -0.6% W -0.4%2027 S 0.3% W 0.4%, 2028 S 0.4% W -0.3%,2029 S 0.0% W 2.1%</t>
  </si>
  <si>
    <t>13.9 MVA on 16/01/2025 at 18:30</t>
  </si>
  <si>
    <t>BOWE - Bowen (66/11kV)</t>
  </si>
  <si>
    <t>T181 - Bowen North BSP</t>
  </si>
  <si>
    <t>Transformer size is 2x66/11kV 15/16MVA ONAN/OFDAN</t>
  </si>
  <si>
    <t>2025 W 1.9%, 2026 S -1.0% W -0.2%2027 S -0.4% W 0.6%,2028 S -0.3% W -0.3%2029 S -0.8% W 1.9%</t>
  </si>
  <si>
    <t>14.8 MVA on 17/01/2025 at 16:30</t>
  </si>
  <si>
    <t>9</t>
  </si>
  <si>
    <t>BROX - Broxburn (33/11kV)</t>
  </si>
  <si>
    <t>YARA - Yarranlea BSP</t>
  </si>
  <si>
    <t>Transformer size is 1x33/11kV 10MVA SKID;2x33/11kV 5MVA ONAN</t>
  </si>
  <si>
    <t>2025 W 1.9%, 2026 S -1.2% W -1.0%2027 S -0.4% W -0.2%2028 S -0.1% W -0.8%2029 S -0.7% W 1.4%</t>
  </si>
  <si>
    <t>10.2 MVA on 07/11/2024 at 17:30</t>
  </si>
  <si>
    <t>BUCE - Bundaberg Central (66/11kV)</t>
  </si>
  <si>
    <t>Capacity of commissioned Embedded Generation (with Connection Agreements) is 1.8 MVA</t>
  </si>
  <si>
    <t>2025 W 1.9%, 2026 S -1.3% W -1.5%2027 S -0.6% W -0.8%2028 S -0.4% W -1.5%2029 S -1.1% W 0.5%</t>
  </si>
  <si>
    <t>17.1 MVA on 23/01/2025 at 15:00</t>
  </si>
  <si>
    <t>BULL - Bullyard (66/11kV)</t>
  </si>
  <si>
    <t>Transformer size is 2x66/11kV 5MVA ONAN</t>
  </si>
  <si>
    <t>2025 W 1.9%, 2026 S -0.9% W -1.6%2027 S -0.1% W -1.0%2028 S 0.0% W -1.7%,2029 S -0.5% W 0.6%</t>
  </si>
  <si>
    <t>2.5 MVA on 10/09/2024 at 18:00</t>
  </si>
  <si>
    <t>3</t>
  </si>
  <si>
    <t>Bulk Summary Information and Peak Load Forecast</t>
  </si>
  <si>
    <t>BUND - Bundaberg BSP (132/66kV)</t>
  </si>
  <si>
    <t>QGNG - Gin Gin TCP</t>
  </si>
  <si>
    <t>Transformer size is 1x132/66kV 36/70MVA ONAN/ONAF;2x132/66kV 40/50/60MVA ON/OFN/OFB</t>
  </si>
  <si>
    <t>Capacity of commissioned Embedded Generation (with Connection Agreements) is 7.2 MVA</t>
  </si>
  <si>
    <t>134.1 MVA on 23/01/2025 at 15:30</t>
  </si>
  <si>
    <t>CACI - Cairns City (132/22kV)</t>
  </si>
  <si>
    <t>QCNS - Cairns City 132kV TCP</t>
  </si>
  <si>
    <t>Transformer size is 1x132/22kV 55/80MVA ONAN/ODAN;1x132/22kV 64/80MVA ONAN/ODAN</t>
  </si>
  <si>
    <t>2025 W 1.9%, 2026 S -0.7% W -0.7%2027 S 0.0% W 0.1%, 2028 S 0.2% W -0.7%,2029 S -0.7% W 1.1%</t>
  </si>
  <si>
    <t>43.3 MVA on 14/01/2025 at 14:30</t>
  </si>
  <si>
    <t>35.5</t>
  </si>
  <si>
    <t>CAFE - Cape Ferguson (66/11kV)</t>
  </si>
  <si>
    <t>Transformer size is 1x66/11kV 2.3MVA ONAN;1x66/11kV 2MVA ONAN</t>
  </si>
  <si>
    <t>2025 W 1.9%, 2026 S -0.8% W -0.5%2027 S 0.0% W 0.4%, 2028 S 0.2% W -0.3%,2029 S -0.2% W 2.2%</t>
  </si>
  <si>
    <t>1.9 MVA on 23/10/2024 at 18:00</t>
  </si>
  <si>
    <t>19.5</t>
  </si>
  <si>
    <t>CALE - Calen (66/11kV)</t>
  </si>
  <si>
    <t>PROS - Proserpine BSP</t>
  </si>
  <si>
    <t>2025 W 1.9%, 2026 S -0.4% W -0.1%2027 S 0.4% W 0.8%, 2028 S 0.3% W -0.5%,2029 S -0.2% W 1.8%</t>
  </si>
  <si>
    <t>3.6 MVA on 09/10/2024 at 20:00</t>
  </si>
  <si>
    <t>4</t>
  </si>
  <si>
    <t>CALL - Calliope (66/11kV)</t>
  </si>
  <si>
    <t>Transformer size is 1x66/11kV 7.5/10MVA ON/OB;1x66/11kV 7.5/10MVA ONAN/ONAF</t>
  </si>
  <si>
    <t>2025 W 1.9%, 2026 S -0.5% W -0.2%2027 S 0.3% W 0.7%, 2028 S 0.5% W -0.0%,2029 S 0.1% W 2.3%</t>
  </si>
  <si>
    <t>10.1 MVA on 16/01/2025 at 18:30</t>
  </si>
  <si>
    <t>14</t>
  </si>
  <si>
    <t>CANN - Cannonvale (66/11kV)</t>
  </si>
  <si>
    <t>Transformer size is 2x66/11kV 15MVA ONAN</t>
  </si>
  <si>
    <t>2025 W 1.9%, 2026 S -0.9% W 0.3%,2027 S -0.3% W 1.1%,2028 S -0.2% W 0.3%,2029 S -0.8% W 2.4%</t>
  </si>
  <si>
    <t>19.9 MVA on 17/01/2025 at 16:30</t>
  </si>
  <si>
    <t>16.5</t>
  </si>
  <si>
    <t>CANO - Cairns North (132/22kV)</t>
  </si>
  <si>
    <t>QWRE - Woree TCP</t>
  </si>
  <si>
    <t>Transformer size is 2x132/22kV 50/63MVA ONAN/ODAN</t>
  </si>
  <si>
    <t>2025 W 1.9%, 2026 S -0.3% W 0.1%,2027 S 0.6% W 1.0%, 2028 S 0.8% W 0.3%, 2029 S 0.5% W 2.8%</t>
  </si>
  <si>
    <t>55.6 MVA on 17/02/2025 at 18:00</t>
  </si>
  <si>
    <t>8</t>
  </si>
  <si>
    <t>CARI - Cape River (66/11kV)</t>
  </si>
  <si>
    <t>T095 - Millchester BSP</t>
  </si>
  <si>
    <t>Transformer size is 1x66/11kV 1MVA ONAN</t>
  </si>
  <si>
    <t>2025 W 1.9%, 2026 S -1.0% W -1.1%2027 S -0.2% W -0.3%2028 S -0.1% W -1.0%2029 S -0.6% W 1.4%</t>
  </si>
  <si>
    <t>0.8 MVA on 10/11/2024 at 19:00</t>
  </si>
  <si>
    <t>CARM - Carmila (33/11kV)</t>
  </si>
  <si>
    <t>Transformer size is 1x33/11kV 1MVA ONAN</t>
  </si>
  <si>
    <t>2025 W 1.9%, 2026 S -1.0% W -1.1%2027 S -0.3% W -0.3%2028 S -0.2% W -1.1%2029 S -0.7% W 1.1%</t>
  </si>
  <si>
    <t>0.5 MVA on 16/01/2025 at 19:00</t>
  </si>
  <si>
    <t>CAST - Canning Street (66/11kV)</t>
  </si>
  <si>
    <t>Transformer size is 2x16/20 MVA 66/11 ONAF</t>
  </si>
  <si>
    <t>2025 W 1.9%, 2026 S -0.9% W -0.5%2027 S -0.0% W 0.4%,2028 S 0.0% W -0.4%,2029 S -0.3% W 2.0%</t>
  </si>
  <si>
    <t>24.7 MVA on 23/01/2025 at 18:00</t>
  </si>
  <si>
    <t>6.5</t>
  </si>
  <si>
    <t>CAWD - Skid B (Cawdor) (33/11kV)</t>
  </si>
  <si>
    <t>T116 - Torrington BSP</t>
  </si>
  <si>
    <t>Transformer size is 1x33/11kV 10MVA Skid transformer</t>
  </si>
  <si>
    <t>2025 W 1.9%, 2026 S -0.6% W -0.7%2027 S 0.3% W 0.1%, 2028 S 0.6% W -0.5%,2029 S 0.3% W 2.0%</t>
  </si>
  <si>
    <t>9.8 MVA on 17/07/2024 at 18:00</t>
  </si>
  <si>
    <t>1.5</t>
  </si>
  <si>
    <t>CEPL - Cecil Plains (33/11kV)</t>
  </si>
  <si>
    <t>Transformer size is 2x33/11kV 5MVA ON</t>
  </si>
  <si>
    <t>2025 W 1.9%, 2026 S -1.0% W -0.9%2027 S -0.3% W 0.0%,2028 S 0.0% W -0.9%,2029 S -0.6% W 1.5%</t>
  </si>
  <si>
    <t>4.2 MVA on 20/06/2024 at 07:30</t>
  </si>
  <si>
    <t>21.5</t>
  </si>
  <si>
    <t>CHAL - Skid K (Charlton) (33/11kV)</t>
  </si>
  <si>
    <t>Transformer size is 1x33/11kV 10MVA Skid ONAN/ONAF</t>
  </si>
  <si>
    <t>2025 W 1.9%, 2026 S -0.8% W -1.2%2027 S 0.0% W -0.5%,2028 S 0.3% W -1.0%,2029 S -0.2% W 1.1%</t>
  </si>
  <si>
    <t>6.1 MVA on 07/11/2024 at 18:30</t>
  </si>
  <si>
    <t>32.5</t>
  </si>
  <si>
    <t>CHAR - Charleville (66/22-11kV)</t>
  </si>
  <si>
    <t>ROMA - Roma 66kV BSP</t>
  </si>
  <si>
    <t>Transformer size is 1x66/11kV 7.5/8.5MVA ONAF;1x66/22kV 7.5/8.5MVA ONAF</t>
  </si>
  <si>
    <t>2025 W 1.9%, 2026 S -1.1% W -1.1%2027 S -0.3% W -0.3%2028 S -0.2% W -1.2%2029 S -0.7% W 1.1%</t>
  </si>
  <si>
    <t>13.4 MVA on 23/01/2025 at 18:30</t>
  </si>
  <si>
    <t>18.5</t>
  </si>
  <si>
    <t>CHIA - Chillagoe (66/22kV)</t>
  </si>
  <si>
    <t>Transformer size is 1x66/22kV 6.3MVA ONAN</t>
  </si>
  <si>
    <t>2025 W 1.9%, 2026 S -0.7% W -1.1%2027 S 0.1% W -0.2%,2028 S 0.7% W -0.4%,2029 S 0.2% W 1.8%</t>
  </si>
  <si>
    <t>0.5 MVA on 16/11/2024 at 15:00</t>
  </si>
  <si>
    <t>13</t>
  </si>
  <si>
    <t>CHIL - Childers (66/11kV)</t>
  </si>
  <si>
    <t>ISIS - Isis BSP</t>
  </si>
  <si>
    <t>Transformer size is 1x66/11kV 10/7.5MVA ONB/ON;1x66/11kV 7.5/10MVA ON/ONB</t>
  </si>
  <si>
    <t>2025 W 1.9%, 2026 S -0.9% W -1.1%2027 S -0.1% W -0.3%2028 S 0.1% W -0.9%,2029 S -0.4% W 1.3%</t>
  </si>
  <si>
    <t>7.6 MVA on 22/01/2025 at 18:30</t>
  </si>
  <si>
    <t>CHIN - Chinchilla BSP (132/33kV)</t>
  </si>
  <si>
    <t>QCHA - Chinchilla TCP</t>
  </si>
  <si>
    <t>Transformer size is 1x106/33/11kV 20MVA ON;1x132/110kV 30MVA ONAN;1x132/33/11kV 50/63MVA ONAN/ONAF</t>
  </si>
  <si>
    <t>Capacity of commissioned Embedded Generation (with Connection Agreements) is 15.3 MVA</t>
  </si>
  <si>
    <t>20.2 MVA on 23/01/2025 at 17:00</t>
  </si>
  <si>
    <t>CHTO - Charters Towers (66/11kV)</t>
  </si>
  <si>
    <t>Transformer size is 2x66/11kV 8/10MVA ONAN/ONAF</t>
  </si>
  <si>
    <t>2025 W 1.9%, 2026 S -1.2% W -0.9%2027 S -0.5% W -0.0%2028 S -0.4% W -0.8%2029 S -1.0% W 1.3%</t>
  </si>
  <si>
    <t>11.6 MVA on 23/01/2025 at 17:30</t>
  </si>
  <si>
    <t>CHTW - Chinchilla Town (33/11kV)</t>
  </si>
  <si>
    <t>CHIN - Chinchilla BSP</t>
  </si>
  <si>
    <t>Transformer size is 2x33/11kV 5MVA ONAN</t>
  </si>
  <si>
    <t>2025 W 1.9%, 2026 S -0.8% W -0.7%2027 S -0.1% W 0.1%,2028 S 0.1% W -0.6%,2029 S -0.4% W 1.6%</t>
  </si>
  <si>
    <t>9.3 MVA on 22/01/2025 at 18:00</t>
  </si>
  <si>
    <t>7.5</t>
  </si>
  <si>
    <t>CHUM - Chumvale BSP (220/66kV)</t>
  </si>
  <si>
    <t>QMCH - Mica Creek 220kV TCP</t>
  </si>
  <si>
    <t>Transformer size is 1x220/66kV 30/40MVA ONAN/ONAF</t>
  </si>
  <si>
    <t>7.8 MVA on 13/11/2024 at 19:00</t>
  </si>
  <si>
    <t>17</t>
  </si>
  <si>
    <t>CLBS - Clermont BSP (132/66kV)</t>
  </si>
  <si>
    <t>QLCM - Lilyvale (Barcaldine &amp; Clermont) TCP</t>
  </si>
  <si>
    <t>Transformer size is 2x132/69/11kV 30MVA OFDAN</t>
  </si>
  <si>
    <t>Capacity of commissioned Embedded Generation (with Connection Agreements) is 75.0 MVA</t>
  </si>
  <si>
    <t>29.7 MVA on 04/07/2024 at 07:00</t>
  </si>
  <si>
    <t>11.5</t>
  </si>
  <si>
    <t>CLER - Clermont (66/22kV)</t>
  </si>
  <si>
    <t>CLBS - Clermont BSP</t>
  </si>
  <si>
    <t>Transformer size is 1xCLERSS CL-T6 11KV TRANSF 6 7.5/10 MVA;1xCLERSS TRANSF 5 7.5/10MVA</t>
  </si>
  <si>
    <t>2025 W 1.9%, 2026 S -1.2% W -1.2%2027 S -0.4% W -0.4%2028 S -0.1% W -1.1%2029 S -0.6% W 1.1%</t>
  </si>
  <si>
    <t>10.2 MVA on 22/01/2025 at 17:30</t>
  </si>
  <si>
    <t>5</t>
  </si>
  <si>
    <t>CLIF - Clifton (33/11kV)</t>
  </si>
  <si>
    <t>T043 - South Toowoomba BSP</t>
  </si>
  <si>
    <t>2025 W 1.9%, 2026 S -1.4% W -1.1%2027 S -0.8% W -0.2%2028 S -0.5% W -0.9%2029 S -1.0% W 1.3%</t>
  </si>
  <si>
    <t>4.6 MVA on 07/11/2024 at 16:00</t>
  </si>
  <si>
    <t>CLIN - Clinton (66/11kV)</t>
  </si>
  <si>
    <t>GLNO - Gladstone North BSP</t>
  </si>
  <si>
    <t>Transformer size is 2x66/11kV 16/20/25MVA ONAN/ONAF/ODAF</t>
  </si>
  <si>
    <t>2025 W 1.9%, 2026 S -0.8% W -1.8%2027 S -0.1% W -0.6%2028 S 0.3% W 0.1%, 2029 S -0.4% W 2.1%</t>
  </si>
  <si>
    <t>14.8 MVA on 16/01/2025 at 18:00</t>
  </si>
  <si>
    <t>CLON - Cloncurry (66/11kV)</t>
  </si>
  <si>
    <t>CHUM - Chumvale BSP</t>
  </si>
  <si>
    <t>Transformer size is 1x66/11kV 2/2.3MVA ONAN/ONAF;1x66/11kV 3.15MVA ONAN</t>
  </si>
  <si>
    <t>2025 W 1.9%, 2026 S -0.9% W -1.0%2027 S -0.2% W -0.0%2028 S -0.1% W -0.9%2029 S -0.8% W 1.2%</t>
  </si>
  <si>
    <t>3.7 MVA on 13/11/2024 at 17:30</t>
  </si>
  <si>
    <t>CLSO - Clare South (66/11kV)</t>
  </si>
  <si>
    <t>Transformer size is 1x66/11kV 6.3MVA ONAN</t>
  </si>
  <si>
    <t>2025 W 1.9%, 2026 S -1.1% W -1.0%2027 S -0.3% W -0.1%2028 S -0.1% W -0.8%2029 S -0.7% W 1.3%</t>
  </si>
  <si>
    <t>2.2 MVA on 14/01/2025 at 18:30</t>
  </si>
  <si>
    <t>COLU - Columboola BSP (132/33kV)</t>
  </si>
  <si>
    <t>T194 - Columboola TCP</t>
  </si>
  <si>
    <t>Transformer size is 1xCOLU 132/3311KV 24/32MVA TRANSF 1</t>
  </si>
  <si>
    <t>15.4 MVA on 23/01/2025 at 18:30</t>
  </si>
  <si>
    <t>COME - Comet (66/22kV)</t>
  </si>
  <si>
    <t>Transformer size is 1x66/22kV 6.3MVA ON;1x66/22kV 2MVA ON(Standby)</t>
  </si>
  <si>
    <t>2025 W 1.9%, 2026 S -0.9% W -0.9%2027 S -0.1% W -0.1%2028 S 0.1% W -0.6%,2029 S -0.5% W 1.2%</t>
  </si>
  <si>
    <t>3.5 MVA on 19/02/2025 at 10:30</t>
  </si>
  <si>
    <t>COOK - Cooktown (66/22kV)</t>
  </si>
  <si>
    <t>T159 - Lakeland BSP</t>
  </si>
  <si>
    <t>Transformer size is 2x66/22kV 8/10MVA ONAN/ONAF</t>
  </si>
  <si>
    <t>2025 W 1.9%, 2026 S -1.5% W -0.8%2027 S -0.9% W 0.0%,2028 S -0.4% W -0.8%2029 S -0.7% W 1.3%</t>
  </si>
  <si>
    <t>4.7 MVA on 14/01/2025 at 15:00</t>
  </si>
  <si>
    <t>13.5</t>
  </si>
  <si>
    <t>COOM - Coominglah (66/22kV)</t>
  </si>
  <si>
    <t>Transformer size is 2x66/22kV 2MVA ONAN</t>
  </si>
  <si>
    <t>2025 W 1.9%, 2026 S -1.0% W -1.0%2027 S -0.2% W -0.1%2028 S 0.0% W -1.0%,2029 S -0.4% W 1.4%</t>
  </si>
  <si>
    <t>1.7 MVA on 18/06/2024 at 19:30</t>
  </si>
  <si>
    <t>CPRE - Cape River East 132/66kV (66/33kV)</t>
  </si>
  <si>
    <t>CRET - Cape River East Transmission Accumulator</t>
  </si>
  <si>
    <t>Transformer size is 2x132/66/33kV 40/40/27MVA</t>
  </si>
  <si>
    <t>2025 W 0.0%, 2026 S 0.0% W 0.0%, 2027 S 0.0% W 0.0%, 2028 S 0.0% W 0.0%, 2029 S 0.0% W 0.0%</t>
  </si>
  <si>
    <t>30.4 MVA on 22/08/2024 at 07:30</t>
  </si>
  <si>
    <t>36</t>
  </si>
  <si>
    <t>CRAI - Craiglie (132/22kV)</t>
  </si>
  <si>
    <t>QTUH - Turkinje 132kV TCP</t>
  </si>
  <si>
    <t>Transformer size is 2x132/22kV 15/20MVA ONAN/ONAF</t>
  </si>
  <si>
    <t>2025 W 1.9%, 2026 S -0.7% W -0.7%2027 S 0.1% W 0.1%, 2028 S 0.5% W -0.3%,2029 S -0.1% W 1.9%</t>
  </si>
  <si>
    <t>16.3 MVA on 17/12/2024 at 14:00</t>
  </si>
  <si>
    <t>53</t>
  </si>
  <si>
    <t>CRAN - Cranbrook (66/11kV)</t>
  </si>
  <si>
    <t>Transformer size is 2x66/11kV 15/20/25MVA ONAN/ONAF/OFDAF</t>
  </si>
  <si>
    <t>2025 W 1.9%, 2026 S -1.4% W -1.7%2027 S -0.7% W -0.9%2028 S -0.4% W -1.4%2029 S -0.8% W 1.1%</t>
  </si>
  <si>
    <t>18.3 MVA on 17/01/2025 at 16:30</t>
  </si>
  <si>
    <t>CRED - Crediton (66/11kV)</t>
  </si>
  <si>
    <t>PIVA - Pioneer Valley BSP</t>
  </si>
  <si>
    <t>2025 W 1.9%, 2026 S -0.6% W -0.3%2027 S 0.1% W 0.5%, 2028 S 0.7% W 0.1%, 2029 S 0.2% W 2.5%</t>
  </si>
  <si>
    <t>0.3 MVA on 02/02/2025 at 18:00</t>
  </si>
  <si>
    <t>CRNE - Crows Nest (33/11kV)</t>
  </si>
  <si>
    <t>T029 - Postmans Ridge BSP</t>
  </si>
  <si>
    <t>Transformer size is 1x33/11kV 6.3MVA ONAN;1x33/11kV 1.5MVA ON(Standby)</t>
  </si>
  <si>
    <t>2025 W 1.9%, 2026 S -0.8% W -0.9%2027 S -0.1% W -0.1%2028 S 0.0% W -1.0%,2029 S -0.5% W 1.4%</t>
  </si>
  <si>
    <t>5.3 MVA on 17/07/2024 at 18:00</t>
  </si>
  <si>
    <t>CROY - Croydon (66/22kV)</t>
  </si>
  <si>
    <t>GEOR - Georgetown BSP</t>
  </si>
  <si>
    <t>2025 W 1.9%, 2026 S -1.1% W -1.2%2027 S -0.3% W -0.4%2028 S -0.2% W -1.1%2029 S -0.8% W 1.0%</t>
  </si>
  <si>
    <t>0.7 MVA on 29/10/2024 at 18:30</t>
  </si>
  <si>
    <t>77</t>
  </si>
  <si>
    <t>CUNN - Cunnamulla (66/22kV)</t>
  </si>
  <si>
    <t>Transformer size is 1x66/11kV 5MVA ONAN;1x66/22kV 5MVA ONAN;1x22/11kV 3MVA ONAN(Standby)</t>
  </si>
  <si>
    <t>2025 W 1.9%, 2026 S -1.2% W -1.3%2027 S -0.4% W -0.5%2028 S -0.4% W -1.4%2029 S -0.9% W 0.8%</t>
  </si>
  <si>
    <t>5.4 MVA on 12/02/2025 at 18:30</t>
  </si>
  <si>
    <t>DACE - Dalby Central (33/11kV)</t>
  </si>
  <si>
    <t>T002 - Dalby East BSP</t>
  </si>
  <si>
    <t>Transformer size is 2x33/11kV 16/20MVA ONAN/ONAF</t>
  </si>
  <si>
    <t>2025 W 1.9%, 2026 S -1.5% W -1.1%2027 S -0.9% W -0.3%2028 S -0.6% W -1.1%2029 S -1.2% W 1.2%</t>
  </si>
  <si>
    <t>16.2 MVA on 09/12/2024 at 16:00</t>
  </si>
  <si>
    <t>DAGL - Dan Gleeson (66/11kV)</t>
  </si>
  <si>
    <t>Transformer size is 1x66/11kV 15/20/25MVA ONAN/ODAN/ODAF;1x66/11kV 15/20/25MVA ONAN/ONAF/ODAF</t>
  </si>
  <si>
    <t>2025 W 1.9%, 2026 S -0.5% W -0.1%2027 S 0.3% W 0.8%, 2028 S 0.3% W -0.2%,2029 S 0.0% W 2.2%</t>
  </si>
  <si>
    <t>27.5 MVA on 16/02/2025 at 18:30</t>
  </si>
  <si>
    <t>11</t>
  </si>
  <si>
    <t>DEGI - Degilbo (66/11kV)</t>
  </si>
  <si>
    <t>Transformer size is 2x66/11kV 2MVA ONAN</t>
  </si>
  <si>
    <t>Capacity of commissioned Embedded Generation (with Connection Agreements) is 2.8 MVA</t>
  </si>
  <si>
    <t>2025 W 1.9%, 2026 S -1.5% W -1.6%2027 S -0.8% W -0.9%2028 S -0.3% W -1.3%2029 S -0.8% W 1.0%</t>
  </si>
  <si>
    <t>2.6 MVA on 16/01/2025 at 18:00</t>
  </si>
  <si>
    <t>DIMB - Dimbulah (66/22kV)</t>
  </si>
  <si>
    <t>Transformer size is 2x66/22kV 10MVA ONAN</t>
  </si>
  <si>
    <t>2025 W 1.9%, 2026 S -0.9% W -1.2%2027 S -0.2% W -0.4%2028 S 0.1% W -1.0%,2029 S -0.6% W 1.0%</t>
  </si>
  <si>
    <t>4.6 MVA on 08/11/2024 at 18:30</t>
  </si>
  <si>
    <t>10.5</t>
  </si>
  <si>
    <t>DISR - Disraeli (66/11kV)</t>
  </si>
  <si>
    <t>Transformer size is 1x66/11kV 0.25MVA</t>
  </si>
  <si>
    <t>2025 W 0.0%, 2026 S 0.0% W 0.0%, 2027 S 0.0% W 0.0%, 2028 S 0.1% W 0.1%, 2029 S 0.0% W 0.0%</t>
  </si>
  <si>
    <t>0.1 MVA on 11/01/2025 at 23:30</t>
  </si>
  <si>
    <t>100.5</t>
  </si>
  <si>
    <t>Duchr2 - Duchess Road 11/66kV (11/66kV)</t>
  </si>
  <si>
    <t>Duchess Road 66kV accumulator</t>
  </si>
  <si>
    <t>Transformer size is 1xTR4 11/66kV 6.3MVA</t>
  </si>
  <si>
    <t>1.4 MVA on 15/10/2024 at 00:30</t>
  </si>
  <si>
    <t>37</t>
  </si>
  <si>
    <t>DURO - Duchess Road (132/66kV)</t>
  </si>
  <si>
    <t>QMCL - Mica Creek 132kV TCP</t>
  </si>
  <si>
    <t>Transformer size is 2x132/11kV 40/60MVA ONAN/ONAF;1x66/11kV 5/6.25MVA ONAF(Standby);1x66/11kV 5/6.25MVA ONAN/ONAF(Standby)</t>
  </si>
  <si>
    <t>2025 W 1.9%, 2026 S -0.9% W -1.0%2027 S -0.1% W -0.2%2028 S 0.1% W -0.8%,2029 S -0.4% W 1.4%</t>
  </si>
  <si>
    <t>37.2 MVA on 30/01/2025 at 18:30</t>
  </si>
  <si>
    <t>DYSA - Dysart (66/22kV)</t>
  </si>
  <si>
    <t>T035 - Dysart BSP</t>
  </si>
  <si>
    <t>Transformer size is 2x20MVA 66kV Transformer -1x66/22kV 15/20MVA</t>
  </si>
  <si>
    <t>2025 W 1.9%, 2026 S -0.9% W -0.9%2027 S -0.1% W -0.1%2028 S 0.1% W -0.8%,2029 S -0.5% W 1.3%</t>
  </si>
  <si>
    <t>8.3 MVA on 09/12/2024 at 18:30</t>
  </si>
  <si>
    <t xml:space="preserve">28.9	</t>
  </si>
  <si>
    <t>EAAY - East Ayr (66/11kV)</t>
  </si>
  <si>
    <t>2025 W 1.9%, 2026 S -0.9% W -0.9%2027 S -0.1% W -0.1%2028 S 0.4% W -0.5%,2029 S -0.2% W 1.7%</t>
  </si>
  <si>
    <t>14.1 MVA on 17/01/2025 at 20:00</t>
  </si>
  <si>
    <t>EABU - East Bundaberg (66/11kV)</t>
  </si>
  <si>
    <t>Transformer size is 2x20MVA 66kV Transformer</t>
  </si>
  <si>
    <t>2025 W 1.9%, 2026 S -0.6% W -0.6%2027 S 0.2% W 0.2%, 2028 S 0.4% W -0.5%,2029 S 0.0% W 1.9%</t>
  </si>
  <si>
    <t>21.8 MVA on 22/01/2025 at 18:00</t>
  </si>
  <si>
    <t>24</t>
  </si>
  <si>
    <t>EATO - East Toowoomba (33/11kV)</t>
  </si>
  <si>
    <t>Transformer size is 2x33/11kV 15/18/25MVA ONAN/OFDAN/OFDAF</t>
  </si>
  <si>
    <t>2025 W 1.9%, 2026 S -0.7% W -0.9%2027 S 0.2% W 0.1%, 2028 S 0.3% W -0.7%,2029 S 0.0% W 1.8%</t>
  </si>
  <si>
    <t>32.4 MVA on 17/07/2024 at 17:30</t>
  </si>
  <si>
    <t>EIDS - Eidsvold (66/11kV)</t>
  </si>
  <si>
    <t>Transformer size is 1x62/11kV 2MVA ON;1x66/11kV 2MVA ONAN</t>
  </si>
  <si>
    <t>2025 W 1.9%, 2026 S -1.7% W -1.6%2027 S -1.0% W -0.9%2028 S -0.6% W -1.3%2029 S -1.2% W 0.8%</t>
  </si>
  <si>
    <t>1.7 MVA on 09/12/2024 at 16:30</t>
  </si>
  <si>
    <t>ELRO - Ellwoods Road (66/11kV)</t>
  </si>
  <si>
    <t>Transformer size is 2x66/11kV 4.1MVA ONAN</t>
  </si>
  <si>
    <t>2025 W 1.9%, 2026 S -1.0% W -0.9%2027 S -0.2% W 0.0%,2028 S -0.1% W -0.8%2029 S -0.5% W 1.5%</t>
  </si>
  <si>
    <t>3.1 MVA on 14/06/2024 at 08:00</t>
  </si>
  <si>
    <t>EMER - Emerald (66/22kV)</t>
  </si>
  <si>
    <t>H015 - Lilyvale BSP</t>
  </si>
  <si>
    <t>Transformer size is 2x66/22kV 15/20MVA ONAN/ONAF;1x66/22kV 16/20MVA ONAN/ONAF</t>
  </si>
  <si>
    <t>2025 W 1.9%, 2026 S -0.8% W -0.7%2027 S 0.0% W 0.1%, 2028 S 0.2% W -0.7%,2029 S -0.3% W 1.6%</t>
  </si>
  <si>
    <t>42.9 MVA on 09/12/2024 at 18:30</t>
  </si>
  <si>
    <t>ETON - Eton (33/11kV)</t>
  </si>
  <si>
    <t>Transformer size is 2x33/11kV 7.5/5MVA ONAF/ONAN</t>
  </si>
  <si>
    <t>2025 W 1.9%, 2026 S -0.9% W -0.7%2027 S -0.1% W 0.2%,2028 S 0.0% W -0.6%,2029 S -0.4% W 1.8%</t>
  </si>
  <si>
    <t>5.5 MVA on 10/11/2024 at 19:00</t>
  </si>
  <si>
    <t>EUDA - Eungella Dam (66/11kV)</t>
  </si>
  <si>
    <t>Transformer size is 1x66/11kV 1MVA ONAN;1x66/11kV 5MVA ONAN</t>
  </si>
  <si>
    <t>0.9 MVA on 01/01/2025 at 17:00</t>
  </si>
  <si>
    <t>6648.5</t>
  </si>
  <si>
    <t>EVEL - Evelyn (66/22kV)</t>
  </si>
  <si>
    <t>Transformer size is 1x66/22kV 6.3 MVA</t>
  </si>
  <si>
    <t>2025 W 1.9%, 2026 S -1.3% W -1.0%2027 S -0.4% W -0.3%2028 S -0.0% W -1.0%2029 S -0.5% W 1.3%</t>
  </si>
  <si>
    <t>1.6 MVA on 10/11/2024 at 17:30</t>
  </si>
  <si>
    <t>45.5</t>
  </si>
  <si>
    <t>FARL - Farleigh (33/11kV)</t>
  </si>
  <si>
    <t>Transformer size is 2x33/11kV 5.5MVA ONAN</t>
  </si>
  <si>
    <t>Capacity of commissioned Embedded Generation (with Connection Agreements) is 14.4 MVA</t>
  </si>
  <si>
    <t>2025 W 1.9%, 2026 S -0.3% W -0.4%2027 S 0.5% W 0.5%, 2028 S 0.4% W -0.6%,2029 S 0.0% W 1.8%</t>
  </si>
  <si>
    <t>4.7 MVA on 23/01/2025 at 18:30</t>
  </si>
  <si>
    <t>FARN - Farnsfield (66/11kV)</t>
  </si>
  <si>
    <t>Transformer size is 2x66/11kV 10/12.5MVA ONAN/ONAF</t>
  </si>
  <si>
    <t>2025 W 1.9%, 2026 S -0.8% W -1.0%2027 S -0.0% W -0.2%2028 S 0.1% W -0.9%,2029 S -0.3% W 1.3%</t>
  </si>
  <si>
    <t>9.2 MVA on 19/02/2025 at 19:30</t>
  </si>
  <si>
    <t>FREN - Frenchville (66/11kV)</t>
  </si>
  <si>
    <t>Transformer size is 2x66/11kV 15/20MVA ONAN/ONAF</t>
  </si>
  <si>
    <t>2025 W 1.9%, 2026 S -0.7% W -0.4%2027 S 0.1% W 0.5%, 2028 S 0.2% W -0.4%,2029 S -0.1% W 2.2%</t>
  </si>
  <si>
    <t>21.7 MVA on 24/01/2025 at 18:30</t>
  </si>
  <si>
    <t>GARB - Garbutt (66/11kV)</t>
  </si>
  <si>
    <t>Transformer size is 1x66/11kV 21/26.25/35MVA ONAN/ODAN/ODAF;1x66/11kV 21/26.25/35MVA ONAN/ONAF/ODAF</t>
  </si>
  <si>
    <t>2025 W 1.9%, 2026 S -1.4% W -1.4%2027 S -0.7% W -0.7%2028 S -0.9% W -1.7%2029 S -1.6% W 0.3%</t>
  </si>
  <si>
    <t>25.5 MVA on 17/12/2024 at 13:30</t>
  </si>
  <si>
    <t>GAYN - Gayndah (66/11kV)</t>
  </si>
  <si>
    <t>2025 W 1.9%, 2026 S -1.9% W -1.7%2027 S -1.3% W -1.0%2028 S -0.7% W -1.2%2029 S -1.3% W 0.9%</t>
  </si>
  <si>
    <t>5.6 MVA on 09/12/2024 at 17:00</t>
  </si>
  <si>
    <t>GEOR - Georgetown (66/22kV)</t>
  </si>
  <si>
    <t>2025 W 1.9%, 2026 S -1.4% W -1.3%2027 S -0.7% W -0.5%2028 S -0.5% W -1.3%2029 S -1.2% W 0.9%</t>
  </si>
  <si>
    <t>1.9 MVA on 13/11/2024 at 19:00</t>
  </si>
  <si>
    <t>46</t>
  </si>
  <si>
    <t>GEOR - Georgetown BSP (132/66kV)</t>
  </si>
  <si>
    <t>QROS - Ross (Kidston and Milchester) TCP</t>
  </si>
  <si>
    <t>Transformer size is 2x132/66/6.6kV 8MVA ONAN</t>
  </si>
  <si>
    <t>Capacity of commissioned Embedded Generation (with Connection Agreements) is 5.3 MVA</t>
  </si>
  <si>
    <t>8.8 MVA on 25/10/2024 at 18:00</t>
  </si>
  <si>
    <t>29.5</t>
  </si>
  <si>
    <t>GIRU - Giru (66/11kV)</t>
  </si>
  <si>
    <t>Transformer size is 2x66/11kV 4MVA ONAN</t>
  </si>
  <si>
    <t>2025 W 1.9%, 2026 S -1.3% W -1.2%2027 S -0.5% W -0.4%2028 S -0.3% W -1.0%2029 S -0.8% W 1.2%</t>
  </si>
  <si>
    <t>2 MVA on 12/01/2025 at 19:00</t>
  </si>
  <si>
    <t>GIVE - Givelda (66/11kV)</t>
  </si>
  <si>
    <t>Transformer size is 1x66/11kV 10MVA ONAN;1x66/11kV 7.5/10MVA ONAN/ONAF</t>
  </si>
  <si>
    <t>2025 W 1.9%, 2026 S -0.9% W -0.9%2027 S -0.1% W -0.0%2028 S 0.0% W -0.9%,2029 S -0.4% W 1.5%</t>
  </si>
  <si>
    <t>3.2 MVA on 10/11/2024 at 16:30</t>
  </si>
  <si>
    <t>134.5</t>
  </si>
  <si>
    <t>GLEE - Glenelg (66/33kV)</t>
  </si>
  <si>
    <t>Transformer size is 1x66/33kV 0.63MVA ONAN</t>
  </si>
  <si>
    <t>2025 W 1.9%, 2026 S -0.9% W -1.0%2027 S -0.2% W -0.2%2028 S -0.1% W -1.0%2029 S -0.6% W 1.1%</t>
  </si>
  <si>
    <t>0.6 MVA on 09/11/2024 at 19:00</t>
  </si>
  <si>
    <t>GLEL - Glenella 11kV (66/11kV)</t>
  </si>
  <si>
    <t>2025 W 1.9%, 2026 S -0.5% W -0.3%2027 S 0.3% W 0.5%, 2028 S 0.6% W 0.1%, 2029 S 0.2% W 2.4%</t>
  </si>
  <si>
    <t>12.9 MVA on 23/01/2025 at 18:00</t>
  </si>
  <si>
    <t>22.5</t>
  </si>
  <si>
    <t>GLEL33 - Glenella 33kV (66/33kV)</t>
  </si>
  <si>
    <t>Transformer size is 2x66/33/6.6kV 38/50/63MVA ONAN</t>
  </si>
  <si>
    <t>2025 W 1.9%, 2026 S -0.1% W 0.4%,2027 S 0.8% W 1.3%, 2028 S 1.1% W 0.8%, 2029 S 0.8% W 3.4%</t>
  </si>
  <si>
    <t>45.3 MVA on 23/01/2025 at 18:30</t>
  </si>
  <si>
    <t>GLEN - Glenden (66/11kV)</t>
  </si>
  <si>
    <t>NEWL - Newlands BSP</t>
  </si>
  <si>
    <t>Transformer size is 2x66/11kV 7.5MVA ONAN</t>
  </si>
  <si>
    <t>2025 W 1.9%, 2026 S -0.7% W -0.7%2027 S 0.1% W 0.1%, 2028 S 0.3% W -0.6%,2029 S -0.4% W 1.5%</t>
  </si>
  <si>
    <t>1.3 MVA on 10/12/2024 at 15:00</t>
  </si>
  <si>
    <t>26</t>
  </si>
  <si>
    <t>GLFS - Friend Street (66/11kV)</t>
  </si>
  <si>
    <t>Transformer size is 1x66/11kV 16/20MVA ONAN/ONAF;1x66/11kV 24/32MVA ONAN/ONAF</t>
  </si>
  <si>
    <t>2025 W 1.9%, 2026 S -1.0% W -0.7%2027 S -0.3% W 0.1%,2028 S -0.1% W -0.5%2029 S -0.7% W 1.5%</t>
  </si>
  <si>
    <t>19.2 MVA on 16/01/2025 at 17:30</t>
  </si>
  <si>
    <t>GLNO - Gladstone North BSP (132/66kV)</t>
  </si>
  <si>
    <t>H067 - Calliope River TCP</t>
  </si>
  <si>
    <t>Transformer size is 2x132/66/11kV 60/80MVA ONAN/ODAN</t>
  </si>
  <si>
    <t>60.8 MVA on 16/01/2025 at 19:00</t>
  </si>
  <si>
    <t>GLSO - Gladstone South (66/11kV)</t>
  </si>
  <si>
    <t>Transformer size is 1x66/11kV 15/20 MVA ONAN/ONAF;1x66/11kV 15/20MVA ONAN/ONAF</t>
  </si>
  <si>
    <t>2025 W 1.9%, 2026 S -0.5% W -0.1%2027 S 0.4% W 0.8%, 2028 S 0.7% W 0.1%, 2029 S 0.3% W 2.6%</t>
  </si>
  <si>
    <t>24.9 MVA on 23/01/2025 at 18:00</t>
  </si>
  <si>
    <t>GOOB - Gooburrum (66/11kV)</t>
  </si>
  <si>
    <t>2025 W 1.9%, 2026 S -0.9% W -1.1%2027 S -0.1% W -0.2%2028 S 0.0% W -0.9%,2029 S -0.4% W 1.4%</t>
  </si>
  <si>
    <t>4.6 MVA on 09/12/2024 at 18:30</t>
  </si>
  <si>
    <t>1417.5</t>
  </si>
  <si>
    <t>GOOT - Gootchie (66/11kV)</t>
  </si>
  <si>
    <t>KIEA - Kilkivan East BSP</t>
  </si>
  <si>
    <t>Transformer size is 1x62/11kV 2MVA ON;1x66/11kV 6.3MVA ONAN</t>
  </si>
  <si>
    <t>2025 W 1.9%, 2026 S -0.0% W 0.1%,2027 S 0.7% W 0.9%, 2028 S 0.4% W -0.6%,2029 S 0.0% W 1.8%</t>
  </si>
  <si>
    <t>4.7 MVA on 24/01/2025 at 18:00</t>
  </si>
  <si>
    <t>Gracem - Gracemere (66/11kV)</t>
  </si>
  <si>
    <t>2025 W 1.9%, 2026 S -0.6% W -0.1%2027 S 0.2% W 0.8%, 2028 S 0.3% W 0.0%, 2029 S -0.1% W 2.3%</t>
  </si>
  <si>
    <t>10.7 MVA on 23/01/2025 at 18:00</t>
  </si>
  <si>
    <t>2</t>
  </si>
  <si>
    <t>GRCR - Granite Creek (66/22kV)</t>
  </si>
  <si>
    <t>Transformer size is 1xGRCRSS 22/22KV REGULATOR 1 REG 1</t>
  </si>
  <si>
    <t>2025 W 1.9%, 2026 S -1.2% W -1.1%2027 S -0.4% W -0.3%2028 S -0.3% W -1.1%2029 S -0.7% W 1.3%</t>
  </si>
  <si>
    <t>0.4 MVA on 23/01/2025 at 18:00</t>
  </si>
  <si>
    <t>GREN - Greenvale (66/11kV)</t>
  </si>
  <si>
    <t>2025 W 1.9%, 2026 S -1.1% W -0.9%2027 S -0.4% W -0.1%2028 S -0.2% W -0.8%2029 S -0.8% W 1.3%</t>
  </si>
  <si>
    <t>0.6 MVA on 13/11/2024 at 18:00</t>
  </si>
  <si>
    <t>GUEA - Gumlu East (66/11kV)</t>
  </si>
  <si>
    <t>2025 W 1.9%, 2026 S -1.1% W -1.1%2027 S -0.3% W -0.4%2028 S -0.1% W -1.1%2029 S -0.8% W 1.0%</t>
  </si>
  <si>
    <t>1.3 MVA on 25/09/2024 at 18:30</t>
  </si>
  <si>
    <t>177</t>
  </si>
  <si>
    <t>GUTH - Guthalungra (66/11kV)</t>
  </si>
  <si>
    <t>Transformer size is 1x66/11kV 0.5MVA ONAN</t>
  </si>
  <si>
    <t>2025 W 1.9%, 2026 S -1.3% W -1.8%2027 S -0.5% W -1.0%2028 S -0.6% W -2.3%2029 S -1.1% W -0.1</t>
  </si>
  <si>
    <t>0.4 MVA on 28/12/2024 at 19:30</t>
  </si>
  <si>
    <t>69.5</t>
  </si>
  <si>
    <t>HAPU - Haughton (66/11kV)</t>
  </si>
  <si>
    <t>Transformer size is 1x66/11kV 2.5MVA ONAN;1x66/11kV 4MVA ONAN</t>
  </si>
  <si>
    <t>2025 W 1.9%, 2026 S -0.7% W -1.1%2027 S 0.2% W -0.3%,2028 S 0.5% W -0.8%,2029 S 0.0% W 1.8%</t>
  </si>
  <si>
    <t>4.4 MVA on 28/05/2024 at 07:00</t>
  </si>
  <si>
    <t>21</t>
  </si>
  <si>
    <t>HELE - Helenvale (66/22kV)</t>
  </si>
  <si>
    <t>Transformer size is 1x66/22kV 5MVA ONAN</t>
  </si>
  <si>
    <t>2025 W 1.9%, 2026 S -0.8% W -0.8%2027 S 0.0% W 0.0%, 2028 S 0.0% W -1.0%,2029 S -0.4% W 1.5%</t>
  </si>
  <si>
    <t>0.8 MVA on 23/10/2024 at 19:00</t>
  </si>
  <si>
    <t>351.5</t>
  </si>
  <si>
    <t>HEPA - Hermit Park (66/11kV)</t>
  </si>
  <si>
    <t>Transformer size is 2x66/11kV 15/20/25MVA ONAN/ONAF/ODAF</t>
  </si>
  <si>
    <t>2025 W 1.9%, 2026 S -1.4% W -1.7%2027 S -0.7% W -1.1%2028 S -0.6% W -1.9%2029 S -1.1% W 1.3%</t>
  </si>
  <si>
    <t>20.3 MVA on 17/01/2025 at 16:00</t>
  </si>
  <si>
    <t>HIGH - Highfields (33/11kV)</t>
  </si>
  <si>
    <t>2025 W 1.9%, 2026 S -1.0% W -0.8%2027 S -0.2% W 0.0%,2028 S 0.1% W -0.7%,2029 S -0.4% W 1.7%</t>
  </si>
  <si>
    <t>2.9 MVA on 17/07/2024 at 18:30</t>
  </si>
  <si>
    <t>39</t>
  </si>
  <si>
    <t>HILL - Hillsborough (66/11kV)</t>
  </si>
  <si>
    <t>Transformer size is 1x66/11kV 0.05MVA ONAN</t>
  </si>
  <si>
    <t>0.1 MVA on 01/01/2025 at 17:00</t>
  </si>
  <si>
    <t>8319</t>
  </si>
  <si>
    <t>HOHI - Home Hill (66/11kV)</t>
  </si>
  <si>
    <t>Capacity of commissioned Embedded Generation (with Connection Agreements) is 15.1 MVA</t>
  </si>
  <si>
    <t>2025 W 1.9%, 2026 S -1.3% W -2.5%2027 S -0.6% W -2.0%2028 S -0.4% W -2.5%2029 S -0.9% W -0.5</t>
  </si>
  <si>
    <t>12.1 MVA on 23/01/2025 at 18:30</t>
  </si>
  <si>
    <t>HOWA - Howard (66/11kV)</t>
  </si>
  <si>
    <t>Transformer size is 1x66/11kV 12.5MVA ONAN;1x62/11kV 7.5MVA ONAN(Standby)</t>
  </si>
  <si>
    <t>2025 W 1.9%, 2026 S -0.2% W -0.3%2027 S 0.6% W 0.5%, 2028 S 0.5% W -0.4%,2029 S 0.1% W 2.0%</t>
  </si>
  <si>
    <t>11.7 MVA on 16/01/2025 at 18:30</t>
  </si>
  <si>
    <t>HUGH - Hughenden (66/33kV)</t>
  </si>
  <si>
    <t>Transformer size is 2x66/33/6.6kV 7.5/10MVA ONAF/ONAN</t>
  </si>
  <si>
    <t>Capacity of commissioned Embedded Generation (with Connection Agreements) is 10.0 MVA</t>
  </si>
  <si>
    <t>2025 W 1.9%, 2026 S -1.1% W -1.1%2027 S -0.4% W -0.3%2028 S -0.3% W -1.1%2029 S -0.9% W 1.0%</t>
  </si>
  <si>
    <t>4.8 MVA on 12/11/2024 at 18:30</t>
  </si>
  <si>
    <t>ILBI - Ilbilbie (33/11kV)</t>
  </si>
  <si>
    <t>2025 W 1.9%, 2026 S -1.0% W -1.1%2027 S -0.2% W -0.3%2028 S 0.1% W -1.1%,2029 S -0.3% W 1.2%</t>
  </si>
  <si>
    <t>0.8 MVA on 03/11/2024 at 19:30</t>
  </si>
  <si>
    <t>INGH - Ingham (66/11kV)</t>
  </si>
  <si>
    <t>2025 W 1.9%, 2026 S -1.3% W -1.2%2027 S -0.5% W -0.4%2028 S -0.5% W -1.4%2029 S -1.1% W 0.8%</t>
  </si>
  <si>
    <t>12.3 MVA on 16/02/2025 at 18:00</t>
  </si>
  <si>
    <t>ISIS - Isis BSP (132/66kV)</t>
  </si>
  <si>
    <t>QTBC - Teebar Creek TCP</t>
  </si>
  <si>
    <t>Transformer size is 1x132/66/11kV 80/100MVA ONAN/ODAN;1x132/66kV 34/42.5/64MVA ONAN/ODAN/ODAF</t>
  </si>
  <si>
    <t>Capacity of commissioned Embedded Generation (with Connection Agreements) is 91.8 MVA</t>
  </si>
  <si>
    <t>51.4 MVA on 22/01/2025 at 18:00</t>
  </si>
  <si>
    <t>JAND - Jandowae (33/11kV)</t>
  </si>
  <si>
    <t>Transformer size is 1x33/11 3.15MVA ONAN;1x33/11kV 0.75MVA ONAN(Standby)</t>
  </si>
  <si>
    <t>2025 W 1.9%, 2026 S -0.8% W -0.6%2027 S -0.1% W 0.3%,2028 S 0.1% W -0.5%,2029 S -0.3% W 1.9%</t>
  </si>
  <si>
    <t>1.5 MVA on 22/01/2025 at 18:00</t>
  </si>
  <si>
    <t>JARV - Jarvisfield (66/11kV)</t>
  </si>
  <si>
    <t>2025 W 1.9%, 2026 S -1.1% W -1.4%2027 S -0.4% W -0.7%2028 S -0.1% W -1.3%2029 S -0.8% W 0.7%</t>
  </si>
  <si>
    <t>4.1 MVA on 18/11/2024 at 16:30</t>
  </si>
  <si>
    <t>27</t>
  </si>
  <si>
    <t>JCRK - Jardine Creek 66/132kV (66/132kV)</t>
  </si>
  <si>
    <t>17.2 MVA on 31/01/2025 at 18:30</t>
  </si>
  <si>
    <t>Remote</t>
  </si>
  <si>
    <t>JUCR - Julia Creek (66/33kV)</t>
  </si>
  <si>
    <t>Transformer size is 1x66/33kV 7.5/6.3MVA ONAF/ONAN</t>
  </si>
  <si>
    <t>2025 W 1.9%, 2026 S -1.0% W -1.4%2027 S -0.3% W -0.7%2028 S -0.2% W -1.5%2029 S -0.8% W 0.6%</t>
  </si>
  <si>
    <t>2.8 MVA on 30/01/2025 at 18:30</t>
  </si>
  <si>
    <t>JUPO - Jubilee Pocket (66/11kV)</t>
  </si>
  <si>
    <t>Transformer size is 1x66/11kV 19/26/32MVA ONAN/ODAN/ODAF</t>
  </si>
  <si>
    <t>2025 W 1.9%, 2026 S -0.4% W -0.1%2027 S 0.5% W 0.7%, 2028 S 0.6% W -0.0%,2029 S 0.1% W 2.2%</t>
  </si>
  <si>
    <t>5.7 MVA on 24/01/2025 at 18:00</t>
  </si>
  <si>
    <t>40</t>
  </si>
  <si>
    <t>KAIM - Kaimkillenbun (33/11kV)</t>
  </si>
  <si>
    <t>Transformer size is 1x33/11kV 1MVA ONAN;1x33/11kV 1MVA ONAN(Standby)</t>
  </si>
  <si>
    <t>2025 W 1.9%, 2026 S -0.9% W -0.6%2027 S -0.1% W 0.2%,2028 S 0.1% W -0.5%,2029 S -0.5% W 1.7%</t>
  </si>
  <si>
    <t>0.9 MVA on 18/06/2024 at 07:00</t>
  </si>
  <si>
    <t>KALA - Kalamia (66/11kV)</t>
  </si>
  <si>
    <t>Transformer size is 1x66/11kV 7.5/10MVA ONAN/ONAF</t>
  </si>
  <si>
    <t>Capacity of commissioned Embedded Generation (with Connection Agreements) is 11.3 MVA</t>
  </si>
  <si>
    <t>2025 W 1.9%, 2026 S -1.4% W -0.9%2027 S -0.6% W -0.1%2028 S -0.4% W -0.9%2029 S -0.8% W 1.5%</t>
  </si>
  <si>
    <t>4.1 MVA on 21/09/2024 at 17:00</t>
  </si>
  <si>
    <t>48.5</t>
  </si>
  <si>
    <t>KECE - Kelsey Creek East (66/11kV)</t>
  </si>
  <si>
    <t>Transformer size is 1x66/11kV 12.5/16MVA ONAN/ONAF;1x66/11kV 16/20MVA ONAN/ONAF</t>
  </si>
  <si>
    <t>2025 W 1.9%, 2026 S -0.4% W -0.0%2027 S 0.3% W 0.8%, 2028 S 0.5% W 0.1%, 2029 S 0.0% W 2.4%</t>
  </si>
  <si>
    <t>11.2 MVA on 12/11/2024 at 18:30</t>
  </si>
  <si>
    <t>KESP - Kearneys Spring (110/11kV)</t>
  </si>
  <si>
    <t>QMRG - Middle Ridge (Ergon) TCP</t>
  </si>
  <si>
    <t>Transformer size is 2x110/11kV 30/40MVA ONAN/ONAF</t>
  </si>
  <si>
    <t>2025 W 1.9%, 2026 S -0.4% W -0.5%2027 S 0.4% W 0.4%, 2028 S 0.9% W -0.1%,2029 S 0.6% W 2.4%</t>
  </si>
  <si>
    <t>34.9 MVA on 17/07/2024 at 18:00</t>
  </si>
  <si>
    <t>KIDS - Kidston (132/6.6kV)</t>
  </si>
  <si>
    <t>Transformer size is 2x132/6.6kV 20MVA ONAN</t>
  </si>
  <si>
    <t>2025 W 1.9%, 2026 S -0.9% W -0.9%2027 S 0.0% W 0.0%, 2028 S 0.1% W -0.8%,2029 S -0.4% W 1.5%</t>
  </si>
  <si>
    <t>7.5 MVA on 06/06/2024 at 18:30</t>
  </si>
  <si>
    <t>3991.5</t>
  </si>
  <si>
    <t>KIEA - Kilkivan Town (66/11kV)</t>
  </si>
  <si>
    <t>Transformer size is 2x62/11kV 1MVA ON</t>
  </si>
  <si>
    <t>2025 W 1.9%, 2026 S -0.7% W -0.8%2027 S 0.1% W 0.0%, 2028 S 0.3% W -0.6%,2029 S -0.1% W 1.7%</t>
  </si>
  <si>
    <t>1.1 MVA on 22/01/2025 at 19:30</t>
  </si>
  <si>
    <t>KIEA - Kilkivan East BSP (132/66kV)</t>
  </si>
  <si>
    <t>QWLN - Woolooga TCP</t>
  </si>
  <si>
    <t>Transformer size is 2x132/66/11kV 25/32MVA ONAN/ODAN</t>
  </si>
  <si>
    <t>15.6 MVA on 30/07/2024 at 07:00</t>
  </si>
  <si>
    <t>33</t>
  </si>
  <si>
    <t>KILL - Killarney (33/11kV)</t>
  </si>
  <si>
    <t>2025 W 1.9%, 2026 S -0.9% W -0.9%2027 S -0.1% W -0.1%2028 S 0.1% W -0.8%,2029 S -0.4% W 1.4%</t>
  </si>
  <si>
    <t>2.4 MVA on 16/07/2024 at 18:30</t>
  </si>
  <si>
    <t>KING - Kingaroy (66/11kV)</t>
  </si>
  <si>
    <t>Transformer size is 2x66/11kV 20/25/27MVA ONAN/ONAF</t>
  </si>
  <si>
    <t>2025 W 1.9%, 2026 S -1.4% W -0.7%2027 S -0.8% W 0.2%,2028 S -0.4% W -0.4%2029 S -1.0% W 1.8%</t>
  </si>
  <si>
    <t>24.7 MVA on 09/12/2024 at 16:00</t>
  </si>
  <si>
    <t>KIRK - Kirknie (66/11kV)</t>
  </si>
  <si>
    <t>Transformer size is 1x66/11kV 10MVA ONAN</t>
  </si>
  <si>
    <t>2025 W 1.9%, 2026 S -0.9% W -0.9%2027 S -0.1% W 0.0%,2028 S 0.0% W -0.9%,2029 S -0.4% W 1.5%</t>
  </si>
  <si>
    <t>6.8 MVA on 28/02/2025 at 13:00</t>
  </si>
  <si>
    <t>54</t>
  </si>
  <si>
    <t>KOCR - Kogan Creek (33/11kV)</t>
  </si>
  <si>
    <t>Transformer size is 1xKOCR TFR1-66/33KV TRANSF 1</t>
  </si>
  <si>
    <t>2025 W 1.9%, 2026 S -7.9% W -7.2%2027 S -7.9% W -6.8%2028 S -5.2% W -5.1%2029 S -5.9% W -3.1</t>
  </si>
  <si>
    <t>0.2 MVA on 09/11/2024 at 17:00</t>
  </si>
  <si>
    <t>KOUM - Koumala (33/11kV)</t>
  </si>
  <si>
    <t>2025 W 1.9%, 2026 S -0.5% W -0.7%2027 S 0.3% W 0.1%, 2028 S 0.3% W -1.0%,2029 S -0.2% W 1.3%</t>
  </si>
  <si>
    <t>1.1 MVA on 13/11/2024 at 20:00</t>
  </si>
  <si>
    <t>LACR - Lakes Creek (66/11kV)</t>
  </si>
  <si>
    <t>Transformer size is 2x66/11kV 16/20MVA ONAN/ONAF</t>
  </si>
  <si>
    <t>2025 W 1.9%, 2026 S -1.0% W -0.7%2027 S -0.2% W 0.2%,2028 S -0.1% W -0.7%2029 S -0.5% W 1.7%</t>
  </si>
  <si>
    <t>14.7 MVA on 23/01/2025 at 17:30</t>
  </si>
  <si>
    <t>183.5</t>
  </si>
  <si>
    <t>LAKE - Lakeland (66/22kV)</t>
  </si>
  <si>
    <t>Transformer size is 2x132/66/22kV 21.3/15/6.3MVA ONAN 28/20/8MVA ONAF</t>
  </si>
  <si>
    <t>2025 W 1.9%, 2026 S -0.8% W -0.9%2027 S -0.0% W -0.2%2028 S 0.2% W -0.9%,2029 S -0.6% W 1.1%</t>
  </si>
  <si>
    <t>1.8 MVA on 11/12/2024 at 19:00</t>
  </si>
  <si>
    <t>LANN - Lannercost (66/11kV)</t>
  </si>
  <si>
    <t>2025 W 1.9%, 2026 S -1.3% W -1.3%2027 S -0.5% W -0.5%2028 S -0.5% W -1.4%2029 S -1.0% W 0.9%</t>
  </si>
  <si>
    <t>1.9 MVA on 23/01/2025 at 18:00</t>
  </si>
  <si>
    <t>LAQU - Laguna Quays (66/11kV)</t>
  </si>
  <si>
    <t>2025 W 1.9%, 2026 S 0.9% W 1.6%, 2027 S 1.6% W 2.3%, 2028 S 0.4% W -0.4%,2029 S 0.0% W 2.0%</t>
  </si>
  <si>
    <t>1.7 MVA on 09/03/2025 at 18:30</t>
  </si>
  <si>
    <t>LARO - Skid D (Landing Road) (66/11kV)</t>
  </si>
  <si>
    <t>T130 - Boat Creek BSP</t>
  </si>
  <si>
    <t>Transformer size is 1x66/11kV 10MVA Skid Transformer ONAN</t>
  </si>
  <si>
    <t>2025 W 0.0%, 2026 S -0.1% W 0.1%,2027 S -0.1% W 0.1%,2028 S 0.0% W 0.1%, 2029 S 0.1% W 0.2%</t>
  </si>
  <si>
    <t>2.9 MVA on 23/01/2025 at 16:00</t>
  </si>
  <si>
    <t>26.5</t>
  </si>
  <si>
    <t>LITT - Littlemore (66/11kV)</t>
  </si>
  <si>
    <t>Transformer size is 1x66/11kV 2MVA ON;1x66/11kV 2MVA ON(Standby)</t>
  </si>
  <si>
    <t>2025 W 1.9%, 2026 S 1.0% W 2.0%, 2027 S 1.7% W 2.7%, 2028 S 2.2% W 2.3%, 2029 S 1.7% W 4.8%</t>
  </si>
  <si>
    <t>0.5 MVA on 12/11/2024 at 14:00</t>
  </si>
  <si>
    <t>LOCR - Louisa Creek (33/11kV)</t>
  </si>
  <si>
    <t>T176 - Louisa Creek BSP</t>
  </si>
  <si>
    <t>Transformer size is 1x33/11kV 6.3MVA ONAN</t>
  </si>
  <si>
    <t>2025 W 1.9%, 2026 S -0.2% W 0.3%,2027 S 0.6% W 1.2%, 2028 S 0.4% W -0.0%,2029 S 0.0% W 2.3%</t>
  </si>
  <si>
    <t>3.5 MVA on 16/01/2025 at 19:00</t>
  </si>
  <si>
    <t>LONG - Longreach (66/22kV)</t>
  </si>
  <si>
    <t>2025 W 1.9%, 2026 S -1.1% W -1.3%2027 S -0.3% W -0.5%2028 S -0.3% W -1.5%2029 S -0.9% W 0.7%</t>
  </si>
  <si>
    <t>10.3 MVA on 23/01/2025 at 19:00</t>
  </si>
  <si>
    <t>LUCI - Lucinda (66/11kV)</t>
  </si>
  <si>
    <t>Transformer size is 1x66/11kV 5/4MVA ONAF/ONAN</t>
  </si>
  <si>
    <t>2025 W 1.9%, 2026 S -0.9% W -1.0%2027 S -0.1% W -0.1%2028 S -0.1% W -1.0%2029 S -0.5% W 1.4%</t>
  </si>
  <si>
    <t>3.1 MVA on 02/10/2024 at 21:30</t>
  </si>
  <si>
    <t>LYLA - Lyndley Lane (33/22kV)</t>
  </si>
  <si>
    <t>Transformer size is 1x33/22kV 0.3MVA ONAN;1x33/22kV 0.75MVA ONAN</t>
  </si>
  <si>
    <t>2025 W 1.9%, 2026 S -0.9% W -0.8%2027 S -0.1% W 0.1%,2028 S 0.1% W -0.7%,2029 S -0.4% W 1.6%</t>
  </si>
  <si>
    <t>0.6 MVA on 22/01/2025 at 18:00</t>
  </si>
  <si>
    <t>MACI - Maryborough City (66/11kV)</t>
  </si>
  <si>
    <t>MARY - Maryborough BSP</t>
  </si>
  <si>
    <t>Transformer size is 2x66/11kV 14/19MVA ONAN/ONAF</t>
  </si>
  <si>
    <t>Capacity of commissioned Embedded Generation (with Connection Agreements) is 3.0 MVA</t>
  </si>
  <si>
    <t>2025 W 1.9%, 2026 S -1.2% W -0.7%2027 S -0.6% W 0.2%,2028 S -0.4% W -0.6%2029 S -1.0% W 1.6%</t>
  </si>
  <si>
    <t>12.9 MVA on 16/01/2025 at 16:30</t>
  </si>
  <si>
    <t>MACN - Macknade (66/11kV)</t>
  </si>
  <si>
    <t>Transformer size is 1x66/11kV 8/10MVA ONAN/ONAF</t>
  </si>
  <si>
    <t>Capacity of commissioned Embedded Generation (with Connection Agreements) is 8.8 MVA</t>
  </si>
  <si>
    <t>2025 W 1.9%, 2026 S -1.2% W -1.2%2027 S -0.4% W -0.3%2028 S -0.4% W -1.2%2029 S -0.8% W 1.1%</t>
  </si>
  <si>
    <t>3.5 MVA on 15/12/2024 at 19:00</t>
  </si>
  <si>
    <t>MACT - Mackay City (33/11kV)</t>
  </si>
  <si>
    <t>Transformer size is 1x25/32MVA 33/11kV TR94712137;1x25/32MVA 33/11kV TR94712143</t>
  </si>
  <si>
    <t>2025 W 1.9%, 2026 S -1.4% W -1.3%2027 S -0.8% W -0.6%2028 S -0.8% W -1.6%2029 S -0.4% W 0.8%</t>
  </si>
  <si>
    <t>15.8 MVA on 21/01/2025 at 14:00</t>
  </si>
  <si>
    <t>MAFU - Max Fulton (66/11kV)</t>
  </si>
  <si>
    <t>Transformer size is 2x66/11kV 21/26.25/35MVA ONAN/ODAN/ODAF</t>
  </si>
  <si>
    <t>2025 W 1.9%, 2026 S -1.0% W -1.2%2027 S -0.3% W -0.4%2028 S -0.1% W -1.1%2029 S -0.8% W 0.8%</t>
  </si>
  <si>
    <t>14.5 MVA on 10/03/2025 at 16:30</t>
  </si>
  <si>
    <t>203.5</t>
  </si>
  <si>
    <t>MAKA - Mary Kathleen (66/11kV)</t>
  </si>
  <si>
    <t>Transformer size is 1x66/11kV 0.25MVA ONAN</t>
  </si>
  <si>
    <t>0</t>
  </si>
  <si>
    <t>MALC - Malchi (66/11kV)</t>
  </si>
  <si>
    <t>2025 W 1.9%, 2026 S -0.6% W 0.3%,2027 S 0.2% W 1.1%, 2028 S 0.3% W 0.3%, 2029 S -0.1% W 2.7%</t>
  </si>
  <si>
    <t>12.2 MVA on 23/10/2024 at 17:30</t>
  </si>
  <si>
    <t>MARE - Mareeba (66/22kV)</t>
  </si>
  <si>
    <t>Transformer size is 2x66/22kV 20/25MVA ONAN/ONAF</t>
  </si>
  <si>
    <t>2025 W 1.9%, 2026 S -0.5% W -0.1%2027 S 0.3% W 0.7%, 2028 S 0.4% W -0.1%,2029 S -0.1% W 2.1%</t>
  </si>
  <si>
    <t>21.8 MVA on 13/01/2025 at 18:30</t>
  </si>
  <si>
    <t>18</t>
  </si>
  <si>
    <t>MARY - Maryborough BSP (132/66kV)</t>
  </si>
  <si>
    <t>Transformer size is 2x132/66/11kV 80/100MVA ONAN/ODAN;1x132/66kV 64/80/90MVA ONAN/ODAN/ODAF</t>
  </si>
  <si>
    <t>Capacity of commissioned Embedded Generation (with Connection Agreements) is 78.4 MVA</t>
  </si>
  <si>
    <t>136.8 MVA on 22/01/2025 at 18:30</t>
  </si>
  <si>
    <t>MASO - Marian South (66/11kV)</t>
  </si>
  <si>
    <t>Transformer size is 1x66/11kV 8/10MVA ONAF</t>
  </si>
  <si>
    <t>Capacity of commissioned Embedded Generation (with Connection Agreements) is 23.4 MVA</t>
  </si>
  <si>
    <t>2025 W 1.9%, 2026 S -0.9% W -1.1%2027 S -0.1% W -0.3%2028 S 0.1% W -1.1%,2029 S -0.3% W 1.4%</t>
  </si>
  <si>
    <t>7 MVA on 30/09/2024 at 18:30</t>
  </si>
  <si>
    <t>MCCR - McKinley Creek (66/11kV)</t>
  </si>
  <si>
    <t>Transformer size is 1x66/11kV 5/6.3MVA ONAN/ONAF;1xMCCR 66/11KV 5/6.3MVA ONAF</t>
  </si>
  <si>
    <t>2025 W 1.9%, 2026 S -0.4% W -0.3%2027 S 0.4% W 0.5%, 2028 S 0.1% W -0.8%,2029 S -0.3% W 1.5%</t>
  </si>
  <si>
    <t>4 MVA on 24/01/2025 at 19:00</t>
  </si>
  <si>
    <t>MEAD - Meadowvale (66/11kV)</t>
  </si>
  <si>
    <t>Transformer size is 1x66/11kV 12/14MVA ONAN/ONAF;1x62/11kV 7.5MVA ONAN(Standby)</t>
  </si>
  <si>
    <t>2025 W 1.9%, 2026 S -0.9% W -0.8%2027 S -0.1% W 0.0%,2028 S 0.0% W -0.8%,2029 S -0.4% W 1.5%</t>
  </si>
  <si>
    <t>10.5 MVA on 03/03/2025 at 18:00</t>
  </si>
  <si>
    <t>MEAN - Meandarra (33/22kV)</t>
  </si>
  <si>
    <t>COLU - Columboola BSP</t>
  </si>
  <si>
    <t>Transformer size is 1x33/22/0.415kV 1MVA ONAN;1x33/22/0.415kV 1MVA ONAN(Standby)</t>
  </si>
  <si>
    <t>2025 W 1.9%, 2026 S -1.1% W -1.1%2027 S -0.3% W -0.2%2028 S -0.1% W -1.0%2029 S -0.6% W 1.3%</t>
  </si>
  <si>
    <t>1 MVA on 23/01/2025 at 18:30</t>
  </si>
  <si>
    <t>MERI - Merinda (66/11kV)</t>
  </si>
  <si>
    <t>Transformer size is 1x66/11kV 6.3MVA ONAN;1x66/11kV 8/10MVA ONAN/ONAF</t>
  </si>
  <si>
    <t>2025 W 1.9%, 2026 S -1.0% W -1.2%2027 S -0.3% W -0.4%2028 S 0.0% W -1.0%,2029 S -0.8% W 1.0%</t>
  </si>
  <si>
    <t>4.1 MVA on 02/09/2024 at 18:30</t>
  </si>
  <si>
    <t>90.5</t>
  </si>
  <si>
    <t>MERN - Meringandan (33/11kV)</t>
  </si>
  <si>
    <t>Transformer size is 2x33/11kV 6.3MVA ONAN</t>
  </si>
  <si>
    <t>2025 W 1.9%, 2026 S 0.4% W 0.2%, 2027 S 1.2% W 1.0%, 2028 S 2.0% W 0.7%, 2029 S 1.6% W 3.1%</t>
  </si>
  <si>
    <t>13.9 MVA on 17/07/2024 at 19:00</t>
  </si>
  <si>
    <t>MICO - Miles-Condamine (33/22kV)</t>
  </si>
  <si>
    <t>Transformer size is 1x33/22kV 0.75MVA ON;1x33/22kV 0.75MVA ONAN</t>
  </si>
  <si>
    <t>2025 W 1.9%, 2026 S -1.3% W -0.9%2027 S -0.5% W -0.1%2028 S -0.4% W -0.9%2029 S -0.8% W 1.4%</t>
  </si>
  <si>
    <t>0.8 MVA on 23/01/2025 at 17:00</t>
  </si>
  <si>
    <t>MIDD - Middlemount (66/22kV)</t>
  </si>
  <si>
    <t>Transformer size is 2x66/22kV 5/7MVA ONAN</t>
  </si>
  <si>
    <t>2025 W 1.9%, 2026 S -0.8% W -0.8%2027 S 0.0% W 0.0%, 2028 S 0.2% W -0.7%,2029 S -0.4% W 1.4%</t>
  </si>
  <si>
    <t>5.2 MVA on 09/12/2024 at 19:00</t>
  </si>
  <si>
    <t>7</t>
  </si>
  <si>
    <t>MILC - Millchester (66/11kV)</t>
  </si>
  <si>
    <t>2025 W 1.9%, 2026 S -1.0% W -0.9%2027 S -0.2% W -0.1%2028 S -0.2% W -1.0%2029 S -0.6% W 1.3%</t>
  </si>
  <si>
    <t>5.9 MVA on 23/01/2025 at 19:00</t>
  </si>
  <si>
    <t>MILE - Miles (33/11kV)</t>
  </si>
  <si>
    <t>Transformer size is 1x33/11kV 5/6.3MVA ONAN;1x33/11KV 1.5MVA ONAN(Standby)</t>
  </si>
  <si>
    <t>2025 W 1.9%, 2026 S -1.1% W -1.6%2027 S -0.3% W -0.9%2028 S -0.1% W -1.4%2029 S -0.7% W 0.5%</t>
  </si>
  <si>
    <t>6.8 MVA on 23/01/2025 at 18:30</t>
  </si>
  <si>
    <t>MILL - Millaroo (66/11kV)</t>
  </si>
  <si>
    <t>2025 W 1.9%, 2026 S 0.0% W -1.0%,2027 S 0.0% W -0.1%,2028 S 0.0% W -0.9%,2029 S 0.0% W 1.3%</t>
  </si>
  <si>
    <t>1.7 MVA on 28/02/2025 at 18:30</t>
  </si>
  <si>
    <t>41.5</t>
  </si>
  <si>
    <t>MILM - Millmerran (33/11kV)</t>
  </si>
  <si>
    <t>2025 W 1.9%, 2026 S -1.2% W -1.3%2027 S -0.4% W -0.5%2028 S -0.1% W -1.0%2029 S -0.7% W 1.1%</t>
  </si>
  <si>
    <t>4.4 MVA on 29/01/2025 at 18:00</t>
  </si>
  <si>
    <t>MING - Mingela (66/11kV)</t>
  </si>
  <si>
    <t>0.3 MVA on 01/01/2025 at 17:00</t>
  </si>
  <si>
    <t>8729.5</t>
  </si>
  <si>
    <t>MIRA - Mirani (66/11kV)</t>
  </si>
  <si>
    <t>2025 W 1.9%, 2026 S -1.0% W -0.5%2027 S -0.2% W 0.4%,2028 S 0.1% W -0.1%,2029 S -0.3% W 2.1%</t>
  </si>
  <si>
    <t>2.6 MVA on 24/12/2024 at 18:00</t>
  </si>
  <si>
    <t>113.5</t>
  </si>
  <si>
    <t>MITC - Mitchell (33/11kV)</t>
  </si>
  <si>
    <t>T083 - Roma 33kV BSP</t>
  </si>
  <si>
    <t>Transformer size is 1x33/11kV 3.15MVA</t>
  </si>
  <si>
    <t>2025 W 1.9%, 2026 S -1.2% W -1.3%2027 S -0.5% W -0.5%2028 S -0.3% W -1.3%2029 S -0.9% W 0.9%</t>
  </si>
  <si>
    <t>2.3 MVA on 30/07/2024 at 07:30</t>
  </si>
  <si>
    <t>MIVA - Miriam Vale (66/22kV)</t>
  </si>
  <si>
    <t>2025 W 1.9%, 2026 S -0.4% W -0.4%2027 S 0.4% W 0.4%, 2028 S 0.3% W -0.6%,2029 S -0.1% W 1.7%</t>
  </si>
  <si>
    <t>2.4 MVA on 17/06/2024 at 19:00</t>
  </si>
  <si>
    <t>92</t>
  </si>
  <si>
    <t>MOBA - Mt Bassett (33/11kV)</t>
  </si>
  <si>
    <t>Transformer size is 1x33/11kV 10MVA ONAN;2x33/11kV 12.5MVA ONAN</t>
  </si>
  <si>
    <t>2025 W 1.9%, 2026 S -0.7% W -0.4%2027 S 0.1% W 0.5%, 2028 S 0.3% W -0.3%,2029 S -0.3% W 2.1%</t>
  </si>
  <si>
    <t>11.9 MVA on 23/01/2025 at 18:00</t>
  </si>
  <si>
    <t>15.5</t>
  </si>
  <si>
    <t>MODA - Monduran Dam (66/11kV)</t>
  </si>
  <si>
    <t>Transformer size is 1xMODA TX NO 1-66/11/3.3KV TRANSF 1 3.5/3.0/1.5MVA;1xMODA TX NO 2-66/11/3.3KV TRANSF 2 3.5/3.0/1.5MVA</t>
  </si>
  <si>
    <t>0.4 MVA on 17/07/2024 at 18:30</t>
  </si>
  <si>
    <t>17.5</t>
  </si>
  <si>
    <t>MOFO - Mount Fox (66/33kV)</t>
  </si>
  <si>
    <t>2025 W 1.9%, 2026 S -1.7% W -1.6%2027 S -0.9% W -0.8%2028 S -1.0% W -1.8%2029 S -1.5% W 0.5%</t>
  </si>
  <si>
    <t>0.1 MVA on 21/07/2024 at 19:30</t>
  </si>
  <si>
    <t>MOGA - Mt Garnet (66/22kV)</t>
  </si>
  <si>
    <t>Transformer size is 2x66/22kV 4MVA ONAN</t>
  </si>
  <si>
    <t>2025 W 1.9%, 2026 S -0.9% W -1.0%2027 S -0.2% W -0.2%2028 S 0.0% W -0.9%,2029 S -0.6% W 1.2%</t>
  </si>
  <si>
    <t>2.1 MVA on 06/11/2024 at 15:00</t>
  </si>
  <si>
    <t>MOLP - Mount Leyshon Pump (66/11kV)</t>
  </si>
  <si>
    <t>757</t>
  </si>
  <si>
    <t>MOMO - Mt Molloy (66/22kV)</t>
  </si>
  <si>
    <t>Transformer size is 1x66/22kV 10/12.5MVA ONAN/ONAF;1x66/22kV 1.5MVA ONAN(Standby)</t>
  </si>
  <si>
    <t>2025 W 1.9%, 2026 S -0.9% W -0.9%2027 S -0.1% W -0.1%2028 S 0.3% W -0.6%,2029 S -0.4% W 1.4%</t>
  </si>
  <si>
    <t>1.6 MVA on 14/09/2024 at 18:30</t>
  </si>
  <si>
    <t>MOMR - Mt Morgan (66/11kV)</t>
  </si>
  <si>
    <t>Transformer size is 2x66/11kV 5/6.25MVA ONAN/ONAF</t>
  </si>
  <si>
    <t>2025 W 1.9%, 2026 S -1.0% W -0.8%2027 S -0.2% W 0.1%,2028 S -0.1% W -0.7%2029 S -0.4% W 1.7%</t>
  </si>
  <si>
    <t>3.9 MVA on 23/01/2025 at 18:30</t>
  </si>
  <si>
    <t>MOMW - Mt Mowbullan (33/11kV)</t>
  </si>
  <si>
    <t>Transformer size is 1x33/11kV 1MVA ON</t>
  </si>
  <si>
    <t>2025 W 1.9%, 2026 S -0.6% W -0.6%2027 S 0.2% W 0.2%, 2028 S 0.5% W -0.5%,2029 S -0.2% W 1.7%</t>
  </si>
  <si>
    <t>0.7 MVA on 08/06/2024 at 21:00</t>
  </si>
  <si>
    <t>MONT - Monto (66/11kV)</t>
  </si>
  <si>
    <t>Transformer size is 2x66/11kV 6.25MVA ONAN</t>
  </si>
  <si>
    <t>2025 W 1.9%, 2026 S -1.3% W -1.3%2027 S -0.5% W -0.5%2028 S -0.1% W -1.0%2029 S -0.7% W 1.2%</t>
  </si>
  <si>
    <t>5 MVA on 04/03/2025 at 19:00</t>
  </si>
  <si>
    <t>MOOR - Moorvale (66/11kV)</t>
  </si>
  <si>
    <t>T198 - Broadlea BSP</t>
  </si>
  <si>
    <t>Transformer size is 1x66/11kV 7.5/10MVA ON/OB</t>
  </si>
  <si>
    <t>2025 W 1.9%, 2026 S -0.8% W -0.9%2027 S 0.0% W 0.0%, 2028 S 0.1% W -0.9%,2029 S -0.3% W 1.5%</t>
  </si>
  <si>
    <t>6.8 MVA on 02/03/2025 at 17:00</t>
  </si>
  <si>
    <t>MOPA - Mona Park (66/11kV)</t>
  </si>
  <si>
    <t>2025 W 1.9%, 2026 S -0.9% W -1.2%2027 S -0.2% W -0.4%2028 S 0.0% W -1.0%,2029 S -0.6% W 1.0%</t>
  </si>
  <si>
    <t>6.1 MVA on 12/11/2024 at 18:30</t>
  </si>
  <si>
    <t>136.5</t>
  </si>
  <si>
    <t>MORO - Mount Rooper (66/11kV)</t>
  </si>
  <si>
    <t>2025 W 1.9%, 2026 S -0.9% W -1.5%2027 S -0.1% W -0.5%2028 S 0.1% W -1.2%,2029 S -0.4% W 1.2%</t>
  </si>
  <si>
    <t>1.2 MVA on 16/01/2025 at 16:30</t>
  </si>
  <si>
    <t>28.5</t>
  </si>
  <si>
    <t>MOSI - Mt Sibley (33/11kV)</t>
  </si>
  <si>
    <t>Transformer size is 1x33/11kV 3MVA ON;1x33/11KV 5MVA ONAN</t>
  </si>
  <si>
    <t>2025 W 1.9%, 2026 S -0.8% W -0.9%2027 S 0.0% W -0.1%,2028 S 0.3% W -0.8%,2029 S -0.2% W 1.6%</t>
  </si>
  <si>
    <t>4.7 MVA on 07/11/2024 at 18:00</t>
  </si>
  <si>
    <t>60</t>
  </si>
  <si>
    <t>MOSS - Mossman (132/22kV)</t>
  </si>
  <si>
    <t>TURK - Turkinje 132kV TCP</t>
  </si>
  <si>
    <t>Transformer size is 1x132/22kV 25/32MVA ONAN/ODAN</t>
  </si>
  <si>
    <t>2025 W 1.9%, 2026 S -1.2% W -1.0%2027 S -0.6% W -0.2%2028 S -0.2% W -0.8%2029 S -0.9% W 1.4%</t>
  </si>
  <si>
    <t>8.5 MVA on 17/02/2025 at 17:30</t>
  </si>
  <si>
    <t>141</t>
  </si>
  <si>
    <t>MOUR - Moura (11/22kV)</t>
  </si>
  <si>
    <t>T027 - Moura BSP</t>
  </si>
  <si>
    <t>Transformer size is 2x11/22kV 7.5/10 MVA ONAN/ONAF</t>
  </si>
  <si>
    <t>2025 W 1.9%, 2026 S -1.0% W -1.0%2027 S -0.2% W -0.2%2028 S 0.0% W -0.8%,2029 S -0.6% W 1.3%</t>
  </si>
  <si>
    <t>9.7 MVA on 20/12/2024 at 19:30</t>
  </si>
  <si>
    <t>42</t>
  </si>
  <si>
    <t>MURG - Murgon (66/11kV)</t>
  </si>
  <si>
    <t>Transformer size is 2x66/11kV 8.5/12.5MVA ONAN/ONAF</t>
  </si>
  <si>
    <t>2025 W 1.9%, 2026 S -0.9% W -1.0%2027 S -0.2% W -0.2%2028 S 0.1% W -0.8%,2029 S -0.5% W 1.4%</t>
  </si>
  <si>
    <t>12.9 MVA on 31/07/2024 at 07:00</t>
  </si>
  <si>
    <t>MUTA - Mutarnee (66/11kV)</t>
  </si>
  <si>
    <t>Transformer size is 1x66/11kV 1MVA ON</t>
  </si>
  <si>
    <t>2025 W 1.9%, 2026 S -0.5% W -0.3%2027 S 0.3% W 0.6%, 2028 S 0.4% W -0.2%,2029 S 0.0% W 2.2%</t>
  </si>
  <si>
    <t>0.5 MVA on 25/01/2025 at 18:00</t>
  </si>
  <si>
    <t>MUTO - Mundubbera Town (66/11kV)</t>
  </si>
  <si>
    <t>Transformer size is 1x66/11kV 16/20MVA ONAN/ONAF;1xMUTO 66/11kV 16/20MVA ONAF</t>
  </si>
  <si>
    <t>2025 W 1.9%, 2026 S -1.6% W -1.9%2027 S -1.0% W -1.2%2028 S -0.6% W -1.7%2029 S -1.2% W 0.4%</t>
  </si>
  <si>
    <t>6.6 MVA on 09/12/2024 at 17:00</t>
  </si>
  <si>
    <t>NANA - Nanango (66/11kV)</t>
  </si>
  <si>
    <t>2025 W 1.9%, 2026 S -0.9% W -0.8%2027 S -0.1% W 0.0%,2028 S 0.1% W -0.7%,2029 S -0.4% W 1.6%</t>
  </si>
  <si>
    <t>6.8 MVA on 29/07/2024 at 18:30</t>
  </si>
  <si>
    <t>NAND - Nandi (33/11kV)</t>
  </si>
  <si>
    <t>Transformer size is 1x33/11 3.15MVA ON;1x33/11kV 1MVA ONAN(Standby)</t>
  </si>
  <si>
    <t>2025 W 1.9%, 2026 S -0.9% W -0.9%2027 S -0.1% W -0.1%2028 S 0.1% W -0.8%,2029 S -0.4% W 1.3%</t>
  </si>
  <si>
    <t>1.2 MVA on 23/12/2024 at 18:30</t>
  </si>
  <si>
    <t>NEBO - Nebo (132/11kV)</t>
  </si>
  <si>
    <t>QNEB - Nebo TCP</t>
  </si>
  <si>
    <t>Transformer size is 1xNEBOSS 3T 132/11KV TRANSF 3 3T;1xNEBOSS TRANSF 4</t>
  </si>
  <si>
    <t>2025 W 1.9%, 2026 S -0.9% W -0.9%2027 S -0.2% W -0.0%2028 S 0.1% W -0.7%,2029 S -0.6% W 1.4%</t>
  </si>
  <si>
    <t>3.4 MVA on 23/01/2025 at 19:00</t>
  </si>
  <si>
    <t>NESM - Neil Smith (66/11kV)</t>
  </si>
  <si>
    <t>Transformer size is 2x66/11kV 15/20/25MVA ON/OB/OFB</t>
  </si>
  <si>
    <t>2025 W 1.9%, 2026 S -0.8% W -0.9%2027 S -0.1% W -0.1%2028 S 0.2% W -0.7%,2029 S -0.7% W 1.0%</t>
  </si>
  <si>
    <t>15.5 MVA on 18/12/2024 at 08:00</t>
  </si>
  <si>
    <t>NOCL - North Cloncurry (66/11kV)</t>
  </si>
  <si>
    <t>Transformer size is 1x66/11kV 5/6.5MVA ONAN/ONAF;1x66/11kV 6.5/5MVA ONAF/ONAN</t>
  </si>
  <si>
    <t>2025 W 1.9%, 2026 S -0.7% W -0.7%2027 S 0.0% W 0.1%, 2028 S 0.0% W -0.9%,2029 S -0.5% W 1.2%</t>
  </si>
  <si>
    <t>4.1 MVA on 30/01/2025 at 18:30</t>
  </si>
  <si>
    <t>NOMA - North Mackay (33/11kV)</t>
  </si>
  <si>
    <t>GZSA - Glenella ZS Accumulator</t>
  </si>
  <si>
    <t>Transformer size is 2x33/11kV 15/20MVA ONAN/ONAF</t>
  </si>
  <si>
    <t>2025 W 1.9%, 2026 S -0.0% W 0.3%,2027 S 0.8% W 1.2%, 2028 S 1.0% W 0.5%, 2029 S 0.6% W 3.0%</t>
  </si>
  <si>
    <t>25.2 MVA on 23/01/2025 at 18:30</t>
  </si>
  <si>
    <t>NORM - Normanton (66/22kV)</t>
  </si>
  <si>
    <t>Transformer size is 2xNORM 66/22/6.6KV 5MVA ONAN</t>
  </si>
  <si>
    <t>2025 W 1.9%, 2026 S -0.9% W -0.9%2027 S -0.1% W -0.1%2028 S 0.2% W -0.7%,2029 S -0.5% W 1.3%</t>
  </si>
  <si>
    <t>5.3 MVA on 25/10/2024 at 18:00</t>
  </si>
  <si>
    <t>NORW - Norwin (33/11kV)</t>
  </si>
  <si>
    <t>2025 W 1.9%, 2026 S -0.8% W -0.9%2027 S -0.0% W -0.0%2028 S 0.2% W -0.7%,2029 S -0.4% W 1.5%</t>
  </si>
  <si>
    <t>2 MVA on 08/02/2025 at 18:30</t>
  </si>
  <si>
    <t>NOST - North Street (33/11kV)</t>
  </si>
  <si>
    <t>Transformer size is 3x33/11kV 10MVA ONAN</t>
  </si>
  <si>
    <t>2025 W 1.9%, 2026 S -1.3% W -1.0%2027 S -0.6% W -0.2%2028 S -0.5% W -1.0%2029 S -0.6% W 1.4%</t>
  </si>
  <si>
    <t>27.6 MVA on 17/07/2024 at 17:30</t>
  </si>
  <si>
    <t>OAKE - Oakey (33/11kV)</t>
  </si>
  <si>
    <t>T189 - Oakey BSP</t>
  </si>
  <si>
    <t>Transformer size is 2x33/11kV 20/25MVA ONAN/ONAF</t>
  </si>
  <si>
    <t>2025 W 1.9%, 2026 S -1.0% W -1.0%2027 S -0.2% W -0.2%2028 S 0.1% W -1.0%,2029 S -0.4% W 1.3%</t>
  </si>
  <si>
    <t>16.1 MVA on 22/01/2025 at 17:30</t>
  </si>
  <si>
    <t>OONN - Oonoonba (66/11kV)</t>
  </si>
  <si>
    <t>2025 W 1.9%, 2026 S 0.0% W 0.8%, 2027 S 0.8% W 1.7%, 2028 S 0.7% W 0.4%, 2029 S 0.3% W 2.9%</t>
  </si>
  <si>
    <t>16.9 MVA on 16/02/2025 at 18:00</t>
  </si>
  <si>
    <t>OWAN - Owanyilla (66/11kV)</t>
  </si>
  <si>
    <t>Transformer size is 1x66/11kV 10MVA ONAN;1xOWAN 66/11kV 10 MVA ONAN
RG91765711</t>
  </si>
  <si>
    <t>2025 W 1.9%, 2026 S -0.5% W -0.6%2027 S 0.3% W 0.2%, 2028 S 0.2% W -0.9%,2029 S -0.2% W 1.5%</t>
  </si>
  <si>
    <t>4.9 MVA on 22/01/2025 at 18:30</t>
  </si>
  <si>
    <t>PAMP - Pampas (33/11kV)</t>
  </si>
  <si>
    <t>2025 W 1.9%, 2026 S -0.9% W -1.1%2027 S -0.1% W -0.3%2028 S 0.1% W -0.9%,2029 S -0.5% W 1.0%</t>
  </si>
  <si>
    <t>6.8 MVA on 13/03/2025 at 18:30</t>
  </si>
  <si>
    <t>PAND - Pandoin (66/22kV)</t>
  </si>
  <si>
    <t>2025 W 1.9%, 2026 S -0.7% W -0.6%2027 S 0.1% W 0.3%, 2028 S 0.3% W -0.4%,2029 S -0.1% W 2.0%</t>
  </si>
  <si>
    <t>11.7 MVA on 16/01/2025 at 19:00</t>
  </si>
  <si>
    <t>PARK - Parkhurst (66/11kV)</t>
  </si>
  <si>
    <t>2025 W 1.9%, 2026 S -0.2% W -0.6%2027 S 0.5% W 0.2%, 2028 S 1.1% W -0.4%,2029 S 0.9% W 1.9%</t>
  </si>
  <si>
    <t>16.6 MVA on 23/01/2025 at 17:30</t>
  </si>
  <si>
    <t>PEAR - Peter Arlett (66/11kV)</t>
  </si>
  <si>
    <t>2025 W 1.9%, 2026 S -0.3% W 0.0%,2027 S 0.6% W 1.0%, 2028 S 1.2% W 0.7%, 2029 S 0.9% W 3.3%</t>
  </si>
  <si>
    <t>22.3 MVA on 16/12/2024 at 19:00</t>
  </si>
  <si>
    <t>28</t>
  </si>
  <si>
    <t>PERA - Peranga (33/11kV)</t>
  </si>
  <si>
    <t>Transformer size is 1x33/11kV 0.75MVA ON;1x33/11kV 3MVA ON</t>
  </si>
  <si>
    <t>2025 W 1.9%, 2026 S -1.1% W -1.1%2027 S -0.4% W -0.3%2028 S -0.2% W -1.0%2029 S -0.8% W 1.2%</t>
  </si>
  <si>
    <t>1.9 MVA on 30/07/2024 at 07:00</t>
  </si>
  <si>
    <t>PIAL - Pialba (66/11kV)</t>
  </si>
  <si>
    <t>Transformer size is 2x66/11kV 12.5/16MVA ONAN/ONAF</t>
  </si>
  <si>
    <t>Capacity of commissioned Embedded Generation (with Connection Agreements) is 0.4 MVA</t>
  </si>
  <si>
    <t>2025 W 1.9%, 2026 S 0.3% W 0.6%, 2027 S 1.1% W 1.4%, 2028 S 1.1% W 0.4%, 2029 S 0.6% W 2.7%</t>
  </si>
  <si>
    <t>22.1 MVA on 16/01/2025 at 18:30</t>
  </si>
  <si>
    <t>PISO - Pialba South (66/11kV)</t>
  </si>
  <si>
    <t>Region is Wide Bay (Note: PIAL is being rebuilt as Pialba South)</t>
  </si>
  <si>
    <t>2023 W 1.8%, 2024 S -3.5% W -1.6%2025 S -1.6% W -1.3%2026 S -1.2% W -1.0%2027 S -0.5% W -0.9</t>
  </si>
  <si>
    <t>18.9 MVA on 02/02/2023 at 16:30</t>
  </si>
  <si>
    <t>PINN - Pinnacle (66/11kV)</t>
  </si>
  <si>
    <t>2025 W 1.9%, 2026 S -0.6% W -0.3%2027 S 0.2% W 0.6%, 2028 S 0.5% W 0.0%, 2029 S 0.1% W 2.4%</t>
  </si>
  <si>
    <t>2.7 MVA on 23/01/2025 at 18:30</t>
  </si>
  <si>
    <t>PIRR - Pirrinuan (33/11kV)</t>
  </si>
  <si>
    <t>Transformer size is 1x33/11kV 3.15MVA ONAN;1x33/11kV 1MVA ON(Standby)</t>
  </si>
  <si>
    <t>2025 W 1.9%, 2026 S -1.6% W -0.9%2027 S -1.0% W -0.1%2028 S -0.6% W -0.8%2029 S -1.4% W 1.3%</t>
  </si>
  <si>
    <t>1.7 MVA on 11/11/2024 at 14:30</t>
  </si>
  <si>
    <t>PLAN - Planella (33/11kV)</t>
  </si>
  <si>
    <t>Transformer size is 2x33/11kV 13/15MVA ONAN</t>
  </si>
  <si>
    <t>2025 W 1.9%, 2026 S -0.0% W 0.7%,2027 S 0.8% W 1.7%, 2028 S 1.4% W 1.5%, 2029 S 1.0% W 4.0%</t>
  </si>
  <si>
    <t>18.6 MVA on 23/01/2025 at 18:30</t>
  </si>
  <si>
    <t>PLEY - Pleystowe (33/11kV)</t>
  </si>
  <si>
    <t>Transformer size is 3x33/11kV 5MVA ONAN</t>
  </si>
  <si>
    <t>2025 W 1.9%, 2026 S -1.3% W -0.8%2027 S -0.6% W 0.1%,2028 S -0.3% W -0.7%2029 S -0.6% W 1.6%</t>
  </si>
  <si>
    <t>7.1 MVA on 13/11/2024 at 17:30</t>
  </si>
  <si>
    <t>POVE - Point Vernon (66/11kV)</t>
  </si>
  <si>
    <t>Transformer size is 2x66/11kV 25/32MVA ONAF</t>
  </si>
  <si>
    <t>2025 W 1.9%, 2026 S -0.5% W -0.1%2027 S 0.3% W 0.8%, 2028 S 0.3% W -0.2%,2029 S -0.1% W 2.3%</t>
  </si>
  <si>
    <t>23.4 MVA on 23/01/2025 at 17:30</t>
  </si>
  <si>
    <t>POZI - Pozieres (33/11kV)</t>
  </si>
  <si>
    <t>STAN - Stanthorpe BSP</t>
  </si>
  <si>
    <t>Transformer size is 2x33/11kV 3MVA ON</t>
  </si>
  <si>
    <t>2025 W 1.9%, 2026 S -0.7% W -1.1%2027 S 0.1% W -0.4%,2028 S 0.4% W -0.8%,2029 S -0.3% W 1.4%</t>
  </si>
  <si>
    <t>3.3 MVA on 12/02/2025 at 14:00</t>
  </si>
  <si>
    <t>PROT - Proston (66/11kV)</t>
  </si>
  <si>
    <t>Transformer size is 1x66/11kV 2.3MVA ONAN;1x66/11kV 2MVA ON</t>
  </si>
  <si>
    <t>2025 W 1.9%, 2026 S -1.0% W -1.0%2027 S -0.2% W -0.2%2028 S 0.1% W -0.8%,2029 S -0.4% W 1.5%</t>
  </si>
  <si>
    <t>1.8 MVA on 22/01/2025 at 18:30</t>
  </si>
  <si>
    <t>PURR - Purrawunda (33/11kV)</t>
  </si>
  <si>
    <t>Transformer size is 2x33/11kV 6.25MVA ONAN</t>
  </si>
  <si>
    <t>2025 W 1.9%, 2026 S -0.9% W -1.0%2027 S -0.1% W -0.1%2028 S 0.1% W -0.9%,2029 S -0.4% W 1.4%</t>
  </si>
  <si>
    <t>6.1 MVA on 22/01/2025 at 18:00</t>
  </si>
  <si>
    <t>15</t>
  </si>
  <si>
    <t>QUIL - Quilpie (66/11kV)</t>
  </si>
  <si>
    <t>Transformer size is 2x66/11kV 3MVA ONAN</t>
  </si>
  <si>
    <t>2025 W 1.9%, 2026 S -1.2% W -1.4%2027 S -0.4% W -0.6%2028 S -0.4% W -1.5%2029 S -0.9% W 0.7%</t>
  </si>
  <si>
    <t>2.8 MVA on 23/01/2025 at 18:30</t>
  </si>
  <si>
    <t>RAGL - Raglan (66/22kV)</t>
  </si>
  <si>
    <t>2025 W 1.9%, 2026 S -0.6% W -1.0%2027 S 0.1% W -0.2%,2028 S 0.5% W -0.8%,2029 S -0.2% W 1.2%</t>
  </si>
  <si>
    <t>3.8 MVA on 23/01/2025 at 18:30</t>
  </si>
  <si>
    <t>RASM - Rasmussen (66/11kV)</t>
  </si>
  <si>
    <t>2025 W 1.9%, 2026 S -0.7% W -0.2%2027 S 0.2% W 0.7%, 2028 S 0.1% W -0.3%,2029 S -0.2% W 2.1%</t>
  </si>
  <si>
    <t>20.5 MVA on 16/02/2025 at 18:00</t>
  </si>
  <si>
    <t>RAVE - Ravenshoe (66/22kV)</t>
  </si>
  <si>
    <t>Transformer size is 1x66/22kV 12/15MVA ONAN/ONAF</t>
  </si>
  <si>
    <t>Capacity of commissioned Embedded Generation (with Connection Agreements) is 12.0 MVA</t>
  </si>
  <si>
    <t>2025 W 1.9%, 2026 S -1.7% W -1.1%2027 S -1.0% W -0.3%2028 S -0.8% W -1.1%2029 S -1.4% W 1.2%</t>
  </si>
  <si>
    <t>2.5 MVA on 19/07/2024 at 07:30</t>
  </si>
  <si>
    <t>RAVN - Ravenswood (66/11kV)</t>
  </si>
  <si>
    <t>Transformer size is 1x66/11kV 2.5MVA ONAN</t>
  </si>
  <si>
    <t>2025 W 1.9%, 2026 S -1.5% W -1.0%2027 S -0.8% W -0.2%2028 S -0.4% W -0.8%2029 S -1.5% W 1.1%</t>
  </si>
  <si>
    <t>0.7 MVA on 22/06/2024 at 16:00</t>
  </si>
  <si>
    <t>RICH - Richmond (66/33kV)</t>
  </si>
  <si>
    <t>Transformer size is 1x66/33kV 6.3MVA ONAN;1x66/33kV 7.5/6.3MVA ONAF/ONAN</t>
  </si>
  <si>
    <t>2025 W 1.9%, 2026 S -1.5% W -1.5%2027 S -0.8% W -0.8%2028 S -0.5% W -1.7%2029 S -1.0% W 0.4%</t>
  </si>
  <si>
    <t>2.5 MVA on 10/11/2024 at 17:30</t>
  </si>
  <si>
    <t>46.5</t>
  </si>
  <si>
    <t>ROEA - Roma East (33/11kV)</t>
  </si>
  <si>
    <t>2025 W 1.9%, 2026 S -1.4% W -1.1%2027 S -0.7% W -0.3%2028 S -0.5% W -1.1%2029 S -1.1% W 1.1%</t>
  </si>
  <si>
    <t>10.1 MVA on 23/01/2025 at 17:00</t>
  </si>
  <si>
    <t>ROGL - Rockhampton Glenmore (66/11kV)</t>
  </si>
  <si>
    <t>Transformer size is 2x66/11kV 20/25MVA ONAN/ONAF</t>
  </si>
  <si>
    <t>2025 W 1.9%, 2026 S -1.2% W -0.6%2027 S -0.4% W 0.3%,2028 S -0.2% W -0.4%2029 S -0.8% W 1.8%</t>
  </si>
  <si>
    <t>22 MVA on 23/01/2025 at 17:30</t>
  </si>
  <si>
    <t>ROLE - Rolleston (66/22kV)</t>
  </si>
  <si>
    <t>T163 - Rolleston BSP</t>
  </si>
  <si>
    <t>Transformer size is 2x132/66/22kV 30/40/50MVA ODAF</t>
  </si>
  <si>
    <t>2025 W 1.9%, 2026 S -1.0% W -1.0%2027 S -0.1% W -0.2%2028 S -0.0% W -1.0%2029 S -0.5% W 1.4%</t>
  </si>
  <si>
    <t>7.5 MVA on 08/12/2024 at 19:00</t>
  </si>
  <si>
    <t>ROLL - Rollingstone (66/11kV)</t>
  </si>
  <si>
    <t>Transformer size is 1x66/11kV 2.5/2.9MVA ONAN/ONAF</t>
  </si>
  <si>
    <t>2025 W 1.9%, 2026 S 0.2% W 0.7%, 2027 S 1.0% W 1.5%, 2028 S 0.8% W 0.3%, 2029 S 0.4% W 2.7%</t>
  </si>
  <si>
    <t>1.7 MVA on 25/01/2025 at 19:00</t>
  </si>
  <si>
    <t>ROMA - Roma 66kV BSP (132/66kV)</t>
  </si>
  <si>
    <t>Transformer size is 1x132/66/11kV 60/80MVA ONAN/ODAF</t>
  </si>
  <si>
    <t>39.4 MVA on 23/01/2025 at 18:30</t>
  </si>
  <si>
    <t>ROPL - Ross Plains (66/11kV)</t>
  </si>
  <si>
    <t>Transformer size is 2x66/11kV 12/15MVA ONAN/ONAF</t>
  </si>
  <si>
    <t>2025 W 1.9%, 2026 S -1.1% W -0.7%2027 S -0.4% W 0.3%,2028 S 0.1% W -0.1%,2029 S 0.0% W 2.5%</t>
  </si>
  <si>
    <t>13.6 MVA on 17/01/2025 at 16:00</t>
  </si>
  <si>
    <t>ROSE - Rosella (33/11kV)</t>
  </si>
  <si>
    <t>Transformer size is 2x33/11kV 4.5MVA ONAN</t>
  </si>
  <si>
    <t>2025 W 1.9%, 2026 S 0.0% W 0.2%, 2027 S 0.8% W 1.1%, 2028 S 1.2% W 0.6%, 2029 S 0.7% W 3.0%</t>
  </si>
  <si>
    <t>6 MVA on 12/11/2024 at 19:00</t>
  </si>
  <si>
    <t>ROSO - Rockhampton South (66/11kV)</t>
  </si>
  <si>
    <t>Transformer size is 2x66/11kV 15/20MVA ONAN/OFDAN</t>
  </si>
  <si>
    <t>2025 W 1.9%, 2026 S -1.3% W -1.7%2027 S -0.6% W -1.1%2028 S -0.3% W -1.6%2029 S -1.1% W -0.1</t>
  </si>
  <si>
    <t>12.9 MVA on 06/03/2025 at 15:30</t>
  </si>
  <si>
    <t>ROST - Rocky Street (66/11kV)</t>
  </si>
  <si>
    <t>2025 W 1.9%, 2026 S -0.4% W -0.5%2027 S 0.4% W 0.3%, 2028 S 0.3% W -0.7%,2029 S -0.1% W 1.6%</t>
  </si>
  <si>
    <t>25.4 MVA on 16/01/2025 at 18:30</t>
  </si>
  <si>
    <t>ROWE - Roma West (33/11kV)</t>
  </si>
  <si>
    <t>Transformer size is 2x33/11kV 3.15MVA ONAN</t>
  </si>
  <si>
    <t>2025 W 1.9%, 2026 S -1.1% W -1.1%2027 S -0.3% W -0.3%2028 S -0.1% W -1.1%2029 S -0.7% W 1.1%</t>
  </si>
  <si>
    <t>5.1 MVA on 23/01/2025 at 18:00</t>
  </si>
  <si>
    <t>ROWO - Roo Works (33/11kV)</t>
  </si>
  <si>
    <t>SGZA - St George ZS Accumulator</t>
  </si>
  <si>
    <t>Transformer size is 1x33/11kV 2MVA ONAN</t>
  </si>
  <si>
    <t>2025 W 1.9%, 2026 S -1.1% W -1.2%2027 S -0.3% W -0.4%2028 S -0.2% W -1.2%2029 S -0.6% W 1.1%</t>
  </si>
  <si>
    <t>0.9 MVA on 22/12/2024 at 18:00</t>
  </si>
  <si>
    <t>SAGE - St. George (66/33kV)</t>
  </si>
  <si>
    <t>Transformer size is 2x66/33/11kV 20MVA ONAN</t>
  </si>
  <si>
    <t>2025 W 1.9%, 2026 S -1.0% W -1.0%2027 S -0.2% W -0.2%2028 S -0.1% W -1.0%2029 S -0.5% W 1.4%</t>
  </si>
  <si>
    <t>14.5 MVA on 18/06/2024 at 18:30</t>
  </si>
  <si>
    <t>SAGT - St. George Town (33/11kV)</t>
  </si>
  <si>
    <t>2025 W 1.9%, 2026 S -1.5% W -1.6%2027 S -0.7% W -0.8%2028 S -0.5% W -1.5%2029 S -1.1% W 0.7%</t>
  </si>
  <si>
    <t>5.4 MVA on 23/01/2025 at 17:30</t>
  </si>
  <si>
    <t>SARI - Sarina (33/11kV)</t>
  </si>
  <si>
    <t>Transformer size is 2x33/11kV 10/12.5MVA ONAN/ONAF</t>
  </si>
  <si>
    <t>Capacity of commissioned Embedded Generation (with Connection Agreements) is 17.5 MVA</t>
  </si>
  <si>
    <t>2025 W 1.9%, 2026 S -0.6% W -0.6%2027 S 0.2% W 0.3%, 2028 S 0.2% W -0.7%,2029 S -0.3% W 1.5%</t>
  </si>
  <si>
    <t>15.6 MVA on 16/01/2025 at 18:30</t>
  </si>
  <si>
    <t>SAUN - Saunders (66/11kV)</t>
  </si>
  <si>
    <t>Transformer size is 1x66/11kV 4MVA ONAN</t>
  </si>
  <si>
    <t>2025 W 1.9%, 2026 S -0.6% W -0.3%2027 S 0.3% W 0.6%, 2028 S 0.5% W -0.1%,2029 S 0.1% W 2.3%</t>
  </si>
  <si>
    <t>1.5 MVA on 16/02/2025 at 18:00</t>
  </si>
  <si>
    <t>44</t>
  </si>
  <si>
    <t>SHUT - Shutehaven (66/22kV)</t>
  </si>
  <si>
    <t>Transformer size is 1x66/22kV 15/20/25MVA ONAN/ONAF/ODAF</t>
  </si>
  <si>
    <t>9.9 MVA on 17/01/2025 at 15:30</t>
  </si>
  <si>
    <t>SKIE - Skid E (Chinchilla) (33/11kV)</t>
  </si>
  <si>
    <t>Transformer size is 1x33/11kV 5MVA Skid ONAN</t>
  </si>
  <si>
    <t>2025 W 1.9%, 2026 S -0.7% W -0.6%2027 S 0.2% W 0.2%, 2028 S 0.4% W -0.5%,2029 S -0.1% W 1.7%</t>
  </si>
  <si>
    <t>4.3 MVA on 22/01/2025 at 18:00</t>
  </si>
  <si>
    <t>SOBL - South Blackwater (66/22kV)</t>
  </si>
  <si>
    <t>Transformer size is 1x66/22kV 0.3MVA ONAN</t>
  </si>
  <si>
    <t>2025 W 1.9%, 2026 S -1.1% W -1.2%2027 S -0.2% W -0.3%2028 S -0.1% W -1.1%2029 S -0.5% W 1.2%</t>
  </si>
  <si>
    <t>0.4 MVA on 08/12/2024 at 18:30</t>
  </si>
  <si>
    <t>SOBU - South Bundaberg (66/11kV)</t>
  </si>
  <si>
    <t>2025 W 1.9%, 2026 S -0.7% W -0.8%2027 S 0.1% W 0.0%, 2028 S 0.2% W -0.8%,2029 S -0.2% W 1.5%</t>
  </si>
  <si>
    <t>14.8 MVA on 05/03/2025 at 18:30</t>
  </si>
  <si>
    <t>SOKO - South Kolan (66/11kV)</t>
  </si>
  <si>
    <t>Transformer size is 2x66/11kV 7.5/10MVA ON/ONB</t>
  </si>
  <si>
    <t>Capacity of commissioned Embedded Generation (with Connection Agreements) is 1.0 MVA</t>
  </si>
  <si>
    <t>2025 W 1.9%, 2026 S -0.6% W -0.7%2027 S 0.2% W 0.2%, 2028 S 0.2% W -0.8%,2029 S -0.1% W 1.6%</t>
  </si>
  <si>
    <t>6 MVA on 07/03/2025 at 18:30</t>
  </si>
  <si>
    <t>SOMA - South Mackay (33/11kV)</t>
  </si>
  <si>
    <t>Transformer size is 2x33/11kV 12.5/15/20MVA ONAN/ONAF/ODAF</t>
  </si>
  <si>
    <t>Capacity of commissioned Embedded Generation (with Connection Agreements) is 2.4 MVA</t>
  </si>
  <si>
    <t>2025 W 1.9%, 2026 S -1.7% W -1.2%2027 S -1.0% W -0.4%2028 S -0.2% W -1.0%2029 S -0.8% W 1.0%</t>
  </si>
  <si>
    <t>20.9 MVA on 21/01/2025 at 14:00</t>
  </si>
  <si>
    <t>SOTO - South Toowoomba (33/11kV)</t>
  </si>
  <si>
    <t>Transformer size is 3x33/11kV 11.5MVA ONAF</t>
  </si>
  <si>
    <t>2025 W 1.9%, 2026 S -1.4% W -0.9%2027 S -0.8% W 0.0%,2028 S -0.4% W -0.7%2029 S -0.8% W 1.6%</t>
  </si>
  <si>
    <t>23.6 MVA on 17/07/2024 at 18:00</t>
  </si>
  <si>
    <t>STAM - Stamford (66/33kV)</t>
  </si>
  <si>
    <t>Transformer size is 1x66/33/19kV 0.63MVA ONAN</t>
  </si>
  <si>
    <t>2025 W 1.9%, 2026 S -1.0% W -1.2%2027 S -0.3% W -0.4%2028 S -0.1% W -1.2%2029 S -0.7% W 0.9%</t>
  </si>
  <si>
    <t>0.4 MVA on 10/01/2025 at 18:30</t>
  </si>
  <si>
    <t>STAN - Stanthorpe BSP (110/33kV)</t>
  </si>
  <si>
    <t>Transformer size is 2x103/33kV 20/30MVA ON/OB</t>
  </si>
  <si>
    <t>15.3 MVA on 17/07/2024 at 17:30</t>
  </si>
  <si>
    <t>STTO - Stanthorpe Town (33/11kV)</t>
  </si>
  <si>
    <t>Transformer size is 2x33/11kV 10MVA ONAN</t>
  </si>
  <si>
    <t>2025 W 1.9%, 2026 S -1.1% W -1.5%2027 S -0.3% W -0.8%2028 S 0.2% W -1.2%,2029 S -0.3% W 1.0%</t>
  </si>
  <si>
    <t>12.6 MVA on 17/07/2024 at 17:30</t>
  </si>
  <si>
    <t>16</t>
  </si>
  <si>
    <t>STUA - Stuart (66/11kV)</t>
  </si>
  <si>
    <t>Transformer size is 2x66/11kV 21/26/35MVA ONAN/ODAN/ODAF</t>
  </si>
  <si>
    <t>2025 W 1.9%, 2026 S -0.2% W -0.7%2027 S 0.6% W 0.0%, 2028 S 1.3% W -0.2%,2029 S 0.9% W 2.8%</t>
  </si>
  <si>
    <t>28.5 MVA on 30/03/2025 at 18:30</t>
  </si>
  <si>
    <t>T002 - Dalby East BSP (110/33kV)</t>
  </si>
  <si>
    <t>QTKM - Tangkam TCP</t>
  </si>
  <si>
    <t>Transformer size is 2x110/33kV 50/63MVA ONAN/ONAF</t>
  </si>
  <si>
    <t>Capacity of commissioned Embedded Generation (with Connection Agreements) is 5.4 MVA</t>
  </si>
  <si>
    <t>33.6 MVA on 01/08/2024 at 07:00</t>
  </si>
  <si>
    <t>T019 - Gladstone South BSP (132/66kV)</t>
  </si>
  <si>
    <t>QGST - Gladstone South TCP</t>
  </si>
  <si>
    <t>Transformer size is 1xGLSO 3 TRANSFORMER-132/66/11KV TRANSF 3;1xGLSO 6 TRANSFORMER-132/66/11 TRANSF 6</t>
  </si>
  <si>
    <t>63.6 MVA on 24/01/2025 at 18:00</t>
  </si>
  <si>
    <t>T032 - Blackwater BSP (132/66kV)</t>
  </si>
  <si>
    <t>QBWL - Blackwater 66kV TCP</t>
  </si>
  <si>
    <t>Transformer size is 1xBLAC TX NO 1-132/66KV TRANSF 1;1xBLAC TX NO 2-132/66KV TRANSF 2;1xBLACSS TRANSFORMER</t>
  </si>
  <si>
    <t>Capacity of commissioned Embedded Generation (with Connection Agreements) is 70.0 MVA</t>
  </si>
  <si>
    <t>100 MVA on 09/03/2025 at 15:30</t>
  </si>
  <si>
    <t>0.5</t>
  </si>
  <si>
    <t>T043 - South Toowoomba BSP (110/33kV)</t>
  </si>
  <si>
    <t>Transformer size is 1x106/33kV 35/60MVA ON/OFB;1x106/33kV 37/48/60MVA ON/OB/OFB</t>
  </si>
  <si>
    <t>63.1 MVA on 17/07/2024 at 18:00</t>
  </si>
  <si>
    <t>T058 - Warwick BSP (110/33kV)</t>
  </si>
  <si>
    <t>Transformer size is 2x110/33/11kV 40/50MVA ONAN/ONAF</t>
  </si>
  <si>
    <t>41.5 MVA on 17/07/2024 at 18:00</t>
  </si>
  <si>
    <t>T065 - Alligator Creek BSP (132/33kV)</t>
  </si>
  <si>
    <t>QALC - Alligator Creek 33kV TCP</t>
  </si>
  <si>
    <t>Transformer size is 1xALCR TFMR-2-2 TRANSFORMER 132/33/11KV-100 MVA;1xALCR TFMR-3 TRANSFORMER 132/33/11KV-100 MVA</t>
  </si>
  <si>
    <t>24.6 MVA on 23/01/2025 at 18:30</t>
  </si>
  <si>
    <t>61</t>
  </si>
  <si>
    <t>T072 - Barcaldine BSP (132/66kV)</t>
  </si>
  <si>
    <t>Transformer size is 1x132/69/11kV 24MVA ONAF;1x63MVA 132/66/11kV</t>
  </si>
  <si>
    <t>Capacity of commissioned Embedded Generation (with Connection Agreements) is 43.4 MVA</t>
  </si>
  <si>
    <t>167</t>
  </si>
  <si>
    <t>T083 - Roma 33kV BSP (132/33kV)</t>
  </si>
  <si>
    <t>Transformer size is 1x132/33/11KV 60/80MVA ODAF</t>
  </si>
  <si>
    <t>30.4 MVA on 23/01/2025 at 18:30</t>
  </si>
  <si>
    <t>1323</t>
  </si>
  <si>
    <t>T095 - Millchester BSP (132/66kV)</t>
  </si>
  <si>
    <t>Transformer size is 1x132/66/11kV 25/34/40MVA ONAN/ONAF/ODAF;1x132/66kV 25/34MVA ONAF</t>
  </si>
  <si>
    <t>Capacity of commissioned Embedded Generation (with Connection Agreements) is 55.0 MVA</t>
  </si>
  <si>
    <t>46.9 MVA on 27/01/2025 at 18:00</t>
  </si>
  <si>
    <t>T116 - Torrington BSP (110/33kV)</t>
  </si>
  <si>
    <t>Transformer size is 2x110/33/11kV 64/80/106MVA ONAN/ODAN/ODAF</t>
  </si>
  <si>
    <t>115.1 MVA on 17/07/2024 at 18:00</t>
  </si>
  <si>
    <t>T130 - Boat Creek BSP (132/66kV)</t>
  </si>
  <si>
    <t>QYAE - Boat Creek TCP</t>
  </si>
  <si>
    <t>47.9 MVA on 13/12/2024 at 21:30</t>
  </si>
  <si>
    <t>252</t>
  </si>
  <si>
    <t>T156 - Waggamba BSP (132/66kV)</t>
  </si>
  <si>
    <t>QBLK - Bulli Creek TCP</t>
  </si>
  <si>
    <t>Transformer size is 1x132/66/33KV 33/40/55MVA ODAF</t>
  </si>
  <si>
    <t>22.9 MVA on 23/07/2024 at 06:30</t>
  </si>
  <si>
    <t>T159 - Lakeland BSP (132/66kV)</t>
  </si>
  <si>
    <t>Transformer size is 2x132/66/22kV 15/20MVA ONAN/ONAF</t>
  </si>
  <si>
    <t>Capacity of commissioned Embedded Generation (with Connection Agreements) is 10.5 MVA</t>
  </si>
  <si>
    <t>7.1 MVA on 11/12/2024 at 18:30</t>
  </si>
  <si>
    <t>T163 - Rolleston BSP (132/66kV)</t>
  </si>
  <si>
    <t>QBWH - Blackwater 132kV TCP</t>
  </si>
  <si>
    <t>Transformer size is 2x132/66/22kV 30/40/37.5MVA ONAN/ODAN/ODAF</t>
  </si>
  <si>
    <t>22 MVA on 07/01/2025 at 19:30</t>
  </si>
  <si>
    <t>T166 - Granite Creek BSP (132/66kV)</t>
  </si>
  <si>
    <t>Transformer size is 1xGRCR TRANSF 1-132/66/22KV TRANSF 1;1xGRCR TRANSF 2-132/66/11KV TRANSF 2(Standby)</t>
  </si>
  <si>
    <t>8 MVA on 29/12/2024 at 18:30</t>
  </si>
  <si>
    <t>20</t>
  </si>
  <si>
    <t>T176 - Louisa Creek BSP (132/33kV)</t>
  </si>
  <si>
    <t>QALH - Alligator Creek 132kV TCP</t>
  </si>
  <si>
    <t>Transformer size is 2x132/33/11kV 60/80MVA ONAN/ODAN</t>
  </si>
  <si>
    <t>43.9 MVA on 22/12/2024 at 21:00</t>
  </si>
  <si>
    <t>38.5</t>
  </si>
  <si>
    <t>T188 - Daandine BSP (110/33kV)</t>
  </si>
  <si>
    <t>Transformer size is 1x110/33/11kV 24/32MVA ONAN/ODAN</t>
  </si>
  <si>
    <t>Capacity of commissioned Embedded Generation (with Connection Agreements) is 30.0 MVA</t>
  </si>
  <si>
    <t>6 MVA on 23/01/2025 at 18:00</t>
  </si>
  <si>
    <t>T189 - Oakey BSP (110/33kV)</t>
  </si>
  <si>
    <t>QOKT - Oakey TCP</t>
  </si>
  <si>
    <t>Transformer size is 2x110/33/11kV 48/63MVA ONAN/ODAN</t>
  </si>
  <si>
    <t>Capacity of commissioned Embedded Generation (with Connection Agreements) is 27.5 MVA</t>
  </si>
  <si>
    <t>25 MVA on 07/11/2024 at 16:30</t>
  </si>
  <si>
    <t>T193 - Clare South BSP (132/66kV)</t>
  </si>
  <si>
    <t>QCLR - Clare South TCP</t>
  </si>
  <si>
    <t>Transformer size is 1xTX01 1 TRANSF 132KV;1xTX02 2 TRANSF 132KV</t>
  </si>
  <si>
    <t>Capacity of commissioned Embedded Generation (with Connection Agreements) is 111.1 MVA</t>
  </si>
  <si>
    <t>73.6 MVA on 03/03/2025 at 18:30</t>
  </si>
  <si>
    <t>T198 - Broadlea BSP (132/66kV)</t>
  </si>
  <si>
    <t>QMRH - Moranbah 132kV TCP</t>
  </si>
  <si>
    <t>Transformer size is 2x132/66/11kV 80/100MVA ONAN/ODAN</t>
  </si>
  <si>
    <t>54.3 MVA on 17/02/2025 at 11:30</t>
  </si>
  <si>
    <t>137.5</t>
  </si>
  <si>
    <t>TANB - Tanby (66/22kV)</t>
  </si>
  <si>
    <t>Transformer size is 2x66/22kV 15/20MVA ONAN/ONAF</t>
  </si>
  <si>
    <t>2025 W 1.9%, 2026 S -0.1% W 0.3%,2027 S 0.7% W 1.2%, 2028 S 1.0% W 0.6%, 2029 S 0.6% W 3.1%</t>
  </si>
  <si>
    <t>16.7 MVA on 16/01/2025 at 18:30</t>
  </si>
  <si>
    <t>TARA - Tara (33/11kV)</t>
  </si>
  <si>
    <t>Transformer size is 1x33/11kV 1.5MVA ON;1x33/11kV 1MVA ON</t>
  </si>
  <si>
    <t>2025 W 1.9%, 2026 S -1.6% W -1.2%2027 S -0.7% W -0.3%2028 S -0.2% W -1.0%2029 S -0.8% W 1.3%</t>
  </si>
  <si>
    <t>1.7 MVA on 23/01/2025 at 17:30</t>
  </si>
  <si>
    <t>THEO - Theodore (66/22kV)</t>
  </si>
  <si>
    <t>Transformer size is 2x66/22kV 5MVA ON;1x66/22kV 5MVA ONAN</t>
  </si>
  <si>
    <t>2025 W 1.9%, 2026 S -1.1% W -1.0%2027 S -0.3% W -0.2%2028 S -0.2% W -1.0%2029 S -0.6% W 1.3%</t>
  </si>
  <si>
    <t>12.5 MVA on 24/01/2025 at 16:00</t>
  </si>
  <si>
    <t>TIER - Tieri (66/22kV)</t>
  </si>
  <si>
    <t>2025 W 1.9%, 2026 S -1.0% W -1.0%2027 S -0.2% W -0.2%2028 S 0.0% W -0.9%,2029 S -0.6% W 1.3%</t>
  </si>
  <si>
    <t>2.1 MVA on 14/01/2025 at 18:00</t>
  </si>
  <si>
    <t>TOPO - Townsville Port (66/11kV)</t>
  </si>
  <si>
    <t>Transformer size is 2x66/11kV 19.2/24/32MVA ONAN/ODAN/ODAF</t>
  </si>
  <si>
    <t>2025 W 1.9%, 2026 S -0.6% W -0.6%2027 S 0.2% W 0.3%, 2028 S 0.4% W -0.5%,2029 S -0.1% W 1.8%</t>
  </si>
  <si>
    <t>10.5 MVA on 15/01/2025 at 18:30</t>
  </si>
  <si>
    <t>TORQ - Torquay (66/11kV)</t>
  </si>
  <si>
    <t>2025 W 1.9%, 2026 S -0.1% W 0.1%,2027 S 0.7% W 0.9%, 2028 S 0.8% W 0.0%, 2029 S 0.4% W 2.4%</t>
  </si>
  <si>
    <t>33.9 MVA on 16/01/2025 at 18:30</t>
  </si>
  <si>
    <t>TORR - Torrington (33/11kV)</t>
  </si>
  <si>
    <t>Transformer size is 2x33/11kV 15/18.5/25 ONAN/ODAN/ODAF</t>
  </si>
  <si>
    <t>2025 W 1.9%, 2026 S 0.3% W 0.1%, 2027 S 1.0% W 0.9%, 2028 S 1.2% W 0.1%, 2029 S 0.7% W 2.4%</t>
  </si>
  <si>
    <t>25.7 MVA on 17/07/2024 at 18:00</t>
  </si>
  <si>
    <t>TUAN - Tuan (66/11kV)</t>
  </si>
  <si>
    <t>2025 W 1.9%, 2026 S -0.4% W -0.5%2027 S 0.4% W 0.4%, 2028 S 0.2% W -0.8%,2029 S -0.2% W 1.7%</t>
  </si>
  <si>
    <t>8.6 MVA on 24/02/2025 at 18:30</t>
  </si>
  <si>
    <t>TWCE - Toowoomba Central (110/11kV)</t>
  </si>
  <si>
    <t>Transformer size is 2x110/11kV 32/40MVA ONAF</t>
  </si>
  <si>
    <t>2025 W 1.9%, 2026 S -1.2% W -1.2%2027 S -0.5% W -0.5%2028 S -0.2% W -1.1%2029 S -1.0% W 0.7%</t>
  </si>
  <si>
    <t>19.2 MVA on 19/02/2025 at 14:30</t>
  </si>
  <si>
    <t>VERM - Vermont (66/22kV)</t>
  </si>
  <si>
    <t>11.5 MVA on 22/05/2024 at 02:30</t>
  </si>
  <si>
    <t>134</t>
  </si>
  <si>
    <t>WAEA - Warwick East (33/11kV)</t>
  </si>
  <si>
    <t>Transformer size is 2x33/11kV 25/32MVA ONAN/ODAF</t>
  </si>
  <si>
    <t>2025 W 1.9%, 2026 S -1.4% W -1.0%2027 S -0.8% W -0.2%2028 S -0.4% W -0.8%2029 S -1.1% W 1.4%</t>
  </si>
  <si>
    <t>20.4 MVA on 17/07/2024 at 18:00</t>
  </si>
  <si>
    <t>WAGG - Waggamba 132/33kV (66/33kV)</t>
  </si>
  <si>
    <t>T156 - Waggamba BSP</t>
  </si>
  <si>
    <t>Transformer size is 1x132/33kV 15 MVA</t>
  </si>
  <si>
    <t>6.3 MVA on 06/11/2024 at 18:00</t>
  </si>
  <si>
    <t>WALL - Wallaville (66/11kV)</t>
  </si>
  <si>
    <t>2025 W 1.9%, 2026 S -0.9% W -1.1%2027 S -0.1% W -0.4%2028 S 0.0% W -1.1%,2029 S -0.4% W 1.2%</t>
  </si>
  <si>
    <t>8.2 MVA on 22/01/2025 at 18:30</t>
  </si>
  <si>
    <t>WAND - Wandoan (33/22kV)</t>
  </si>
  <si>
    <t>Transformer size is 2x33/22kV 5MVA ONAN</t>
  </si>
  <si>
    <t>2025 W 1.9%, 2026 S -1.2% W -1.0%2027 S -0.4% W -0.1%2028 S -0.2% W -0.8%2029 S -0.8% W 1.3%</t>
  </si>
  <si>
    <t>3.3 MVA on 15/01/2025 at 17:30</t>
  </si>
  <si>
    <t>WEBU - West Bundaberg (66/11kV)</t>
  </si>
  <si>
    <t>2025 W 1.9%, 2026 S -1.3% W -0.8%2027 S -0.6% W 0.0%,2028 S -0.5% W -0.8%2029 S -1.0% W 1.4%</t>
  </si>
  <si>
    <t>32.7 MVA on 23/01/2025 at 15:00</t>
  </si>
  <si>
    <t>WEDA - West Dalby (33/11kV)</t>
  </si>
  <si>
    <t>Transformer size is 1x33/11KV 6.25MVA ONAN;1x33/11KV 6.3MVA ONAN</t>
  </si>
  <si>
    <t>2025 W 1.9%, 2026 S -1.4% W -1.3%2027 S -0.9% W -0.6%2028 S -0.5% W -1.3%2029 S -1.2% W 0.9%</t>
  </si>
  <si>
    <t>5.6 MVA on 23/01/2025 at 14:00</t>
  </si>
  <si>
    <t>WEMA - West Mackay (33/11kV)</t>
  </si>
  <si>
    <t>2025 W 1.9%, 2026 S -1.1% W -0.5%2027 S -0.4% W 0.4%,2028 S -0.1% W -0.3%2029 S -0.5% W 1.9%</t>
  </si>
  <si>
    <t>17 MVA on 23/01/2025 at 17:30</t>
  </si>
  <si>
    <t>WETO - West Toowoomba (33/11kV)</t>
  </si>
  <si>
    <t>2025 W 1.9%, 2026 S -1.5% W -1.2%2027 S -0.8% W -0.4%2028 S -0.6% W -1.2%2029 S -1.2% W 1.1%</t>
  </si>
  <si>
    <t>27 MVA on 17/07/2024 at 17:30</t>
  </si>
  <si>
    <t>WEWA - West Warwick (33/11kV)</t>
  </si>
  <si>
    <t>2025 W 1.9%, 2026 S -1.1% W -0.9%2027 S -0.3% W -0.1%2028 S -0.1% W -0.8%2029 S -0.5% W 1.5%</t>
  </si>
  <si>
    <t>12.4 MVA on 17/07/2024 at 18:00</t>
  </si>
  <si>
    <t>WINT - Winton (66/11kV)</t>
  </si>
  <si>
    <t>2025 W 1.9%, 2026 S -1.2% W -1.2%2027 S -0.4% W -0.5%2028 S -0.4% W -1.3%2029 S -1.0% W 0.8%</t>
  </si>
  <si>
    <t>3 MVA on 04/03/2025 at 18:00</t>
  </si>
  <si>
    <t>WIRR - Wirralie (66/33kV)</t>
  </si>
  <si>
    <t>Transformer size is 1x66/33KV 0.63MVA ONAN WIRRSS</t>
  </si>
  <si>
    <t>2025 W 1.9%, 2026 S -0.9% W -1.0%2027 S -0.1% W -0.1%2028 S 0.0% W -0.9%,2029 S -0.6% W 1.3%</t>
  </si>
  <si>
    <t>0.4 MVA on 13/11/2024 at 18:00</t>
  </si>
  <si>
    <t>WOOG - Woodgate (66/11kV)</t>
  </si>
  <si>
    <t>2025 W 1.9%, 2026 S -1.0% W -1.1%2027 S -0.3% W -0.3%2028 S 0.1% W -0.8%,2029 S -0.3% W 1.6%</t>
  </si>
  <si>
    <t>3.2 MVA on 24/01/2025 at 18:00</t>
  </si>
  <si>
    <t>WOOL - Woolooga (66/11kV)</t>
  </si>
  <si>
    <t>2025 W 1.9%, 2026 S -0.0% W 0.3%,2027 S 0.7% W 1.1%, 2028 S 0.6% W -0.0%,2029 S 0.3% W 2.4%</t>
  </si>
  <si>
    <t>4.9 MVA on 24/01/2025 at 18:00</t>
  </si>
  <si>
    <t>WOSO - Woodstock South (66/11kV)</t>
  </si>
  <si>
    <t>2025 W 1.9%, 2026 S -0.5% W -0.5%2027 S 0.3% W 0.4%, 2028 S 0.9% W 0.2%, 2029 S 0.5% W 2.6%</t>
  </si>
  <si>
    <t>1.2 MVA on 17/01/2025 at 18:30</t>
  </si>
  <si>
    <t>WOWA - Wowan (66/22kV)</t>
  </si>
  <si>
    <t>Transformer size is 2x66/22kV 5/6.3MVA ONAN/ONAF</t>
  </si>
  <si>
    <t>2025 W 1.9%, 2026 S -1.0% W -1.1%2027 S -0.2% W -0.3%2028 S 0.0% W -1.0%,2029 S -0.6% W 1.3%</t>
  </si>
  <si>
    <t>6.8 MVA on 23/01/2025 at 19:00</t>
  </si>
  <si>
    <t>YARA - Yarranlea BSP (110/33kV)</t>
  </si>
  <si>
    <t>Transformer size is 2x110/33/11kV 25/32MVA ONAF</t>
  </si>
  <si>
    <t>Capacity of commissioned Embedded Generation (with Connection Agreements) is 27.3 MVA</t>
  </si>
  <si>
    <t>25.8 MVA on 22/01/2025 at 18:00</t>
  </si>
  <si>
    <t>YARR - Yarraman (66/11kV)</t>
  </si>
  <si>
    <t>Transformer size is 2x66/11kV 5/6MVA ON/ONB</t>
  </si>
  <si>
    <t>2025 W 1.9%, 2026 S -0.7% W -0.6%2027 S 0.1% W 0.2%, 2028 S 0.2% W -0.6%,2029 S -0.2% W 1.8%</t>
  </si>
  <si>
    <t>4.7 MVA on 30/07/2024 at 07:00</t>
  </si>
  <si>
    <t>YASO - Yarranlea South (33/11kV)</t>
  </si>
  <si>
    <t>Transformer size is 1x33/11kV 1.5MVA ONAN;1x33/11kV 1MVA ONAN</t>
  </si>
  <si>
    <t>2025 W 1.9%, 2026 S -1.1% W -1.0%2027 S -0.4% W -0.3%2028 S 0.0% W -0.7%,2029 S -0.7% W 1.2%</t>
  </si>
  <si>
    <t>1.5 MVA on 27/12/2024 at 17:30</t>
  </si>
  <si>
    <t>YEPP - Yeppoon (66/11kV)</t>
  </si>
  <si>
    <t>Transformer size is 2x66/11kV 16/25MVA ONAN/ONAF</t>
  </si>
  <si>
    <t>2025 W 1.9%, 2026 S -0.4% W -0.2%2027 S 0.4% W 0.6%, 2028 S 0.8% W 0.2%, 2029 S 0.3% W 2.5%</t>
  </si>
  <si>
    <t>30.7 MVA on 16/01/2025 at 18:30</t>
  </si>
  <si>
    <t>Z1313 - Charleville 11kV (66/11kV)</t>
  </si>
  <si>
    <t>Z1796 - Charleville Tx Accumulator</t>
  </si>
  <si>
    <t>Transformer size is 1x66/11kV 7.5/8.5MVA ONAF;1x22/11kV 6MVA ONAN(Standby)</t>
  </si>
  <si>
    <t>2025 W 1.9%, 2026 S -1.2% W -1.2%2027 S -0.4% W -0.4%2028 S -0.4% W -1.2%2029 S -0.9% W 1.0%</t>
  </si>
  <si>
    <t>7.9 MVA on 23/01/2025 at 18:00</t>
  </si>
  <si>
    <t>56</t>
  </si>
  <si>
    <t>Z1314 - Charleville 22kV (66/22kV)</t>
  </si>
  <si>
    <t>Transformer size is 1x66/22kV 7.5/8.5MVA ONAF</t>
  </si>
  <si>
    <t>2025 W 1.9%, 2026 S -1.0% W -1.1%2027 S -0.2% W -0.2%2028 S -0.0% W -1.0%2029 S -0.6% W 1.1%</t>
  </si>
  <si>
    <t>6.1 MVA on 23/01/2025 at 18:30</t>
  </si>
  <si>
    <t>65</t>
  </si>
  <si>
    <t>Z1326 - Cunnamulla 11kV (66/11kV)</t>
  </si>
  <si>
    <t>CUTA - Cunnamulla Tx Accumulator</t>
  </si>
  <si>
    <t>2025 W 1.9%, 2026 S -1.3% W -1.4%2027 S -0.5% W -0.6%2028 S -0.5% W -1.5%2029 S -1.0% W 0.7%</t>
  </si>
  <si>
    <t>2.4 MVA on 29/01/2025 at 18:30</t>
  </si>
  <si>
    <t>Z1327 - Cunnamulla 22kV (66/22kV)</t>
  </si>
  <si>
    <t>Transformer size is 1x66/22kV 5MVA ONAN;1x22/11kV 3MVA ONAN(Standby)</t>
  </si>
  <si>
    <t>2025 W 1.9%, 2026 S -1.2% W -1.3%2027 S -0.4% W -0.5%2028 S -0.3% W -1.4%2029 S -0.8% W 0.9%</t>
  </si>
  <si>
    <t>3 MVA on 12/02/2025 at 18:30</t>
  </si>
  <si>
    <t>14.5</t>
  </si>
  <si>
    <t>Z300 - Monduran Dam DNR (66/3.3kV)</t>
  </si>
  <si>
    <t>Transformer size is 1xMODA TX NO 1-66/11/3.3KV TRANSF 1;1xMODA TX NO 2-66/11/3.3KV TRANSF 2(Standby)</t>
  </si>
  <si>
    <t>1 MVA on 09/01/2025 at 09:00</t>
  </si>
  <si>
    <t>1019</t>
  </si>
  <si>
    <t>Z454 - Waggamba 132/66kV (66/66kV)</t>
  </si>
  <si>
    <t>Transformer size is 1xWAGG TFR3-33/0.415KV TRANSF 3(Standby);1xWAGG TFR1-132/66/33KV TRANSF 1</t>
  </si>
  <si>
    <t>17.9 MVA on 17/07/2024 at 19:30</t>
  </si>
  <si>
    <t>Z1553 - Yeppoon 11/22kv (11/22kV)</t>
  </si>
  <si>
    <t>YACC - Yeppoon 22kV Accumulator</t>
  </si>
  <si>
    <t>Transformer size is 1x11/22KV 10MVA ONAN;1x11/22KV 10MVA ONAN YEPP(Standby)</t>
  </si>
  <si>
    <t>2025 W 1.9%, 2026 S -0.6% W -0.2%2027 S 0.2% W 0.7%, 2028 S 0.6% W 0.2%, 2029 S 0.1% W 2.5%</t>
  </si>
  <si>
    <t>2.3 MVA on 16/01/2025 at 18:00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</si>
</sst>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10409]0.0"/>
    <numFmt numFmtId="165" formatCode="[$-10409]0.00"/>
    <numFmt numFmtId="166" formatCode="0.0"/>
  </numFmts>
  <fonts count="32">
    <font>
      <sz val="11"/>
      <color rgb="FF000000"/>
      <name val="Calibri"/>
      <family val="2"/>
      <scheme val="minor"/>
    </font>
    <font>
      <sz val="11"/>
      <name val="Calibri"/>
      <family val="2"/>
    </font>
    <font>
      <b/>
      <sz val="11"/>
      <color rgb="FF000000"/>
      <name val="Arial"/>
      <family val="2"/>
    </font>
    <font>
      <b/>
      <sz val="9"/>
      <color rgb="FF0081C3"/>
      <name val="Arial"/>
      <family val="2"/>
    </font>
    <font>
      <b/>
      <sz val="9"/>
      <color rgb="FF006400"/>
      <name val="Arial"/>
      <family val="2"/>
    </font>
    <font>
      <sz val="9"/>
      <color rgb="FF006400"/>
      <name val="Arial"/>
      <family val="2"/>
    </font>
    <font>
      <sz val="8"/>
      <color rgb="FF000000"/>
      <name val="Arial"/>
      <family val="2"/>
    </font>
    <font>
      <b/>
      <sz val="9"/>
      <color rgb="FFFFFFFF"/>
      <name val="Arial"/>
      <family val="2"/>
    </font>
    <font>
      <sz val="8"/>
      <color rgb="FFFFFFFF"/>
      <name val="Arial"/>
      <family val="2"/>
    </font>
    <font>
      <b/>
      <sz val="8"/>
      <color rgb="FF000000"/>
      <name val="Arial"/>
      <family val="2"/>
    </font>
    <font>
      <b/>
      <sz val="7"/>
      <color rgb="FF000000"/>
      <name val="Arial"/>
      <family val="2"/>
    </font>
    <font>
      <sz val="7"/>
      <color rgb="FF000000"/>
      <name val="Arial"/>
      <family val="2"/>
    </font>
    <font>
      <sz val="7"/>
      <color rgb="FF008000"/>
      <name val="Arial"/>
      <family val="2"/>
    </font>
    <font>
      <sz val="7"/>
      <color rgb="FFFF0000"/>
      <name val="Arial"/>
      <family val="2"/>
    </font>
    <font>
      <u/>
      <sz val="11"/>
      <color theme="10"/>
      <name val="Calibri"/>
      <family val="2"/>
      <scheme val="minor"/>
    </font>
    <font>
      <sz val="11"/>
      <name val="Calibri"/>
      <family val="2"/>
    </font>
    <font>
      <b/>
      <sz val="12"/>
      <color theme="0"/>
      <name val="Arial"/>
      <family val="2"/>
    </font>
    <font>
      <b/>
      <sz val="12"/>
      <color rgb="FF000000"/>
      <name val="Calibri"/>
      <family val="2"/>
      <scheme val="minor"/>
    </font>
    <font>
      <b/>
      <sz val="9"/>
      <name val="Arial"/>
      <family val="2"/>
    </font>
    <font>
      <b/>
      <sz val="11"/>
      <color theme="0"/>
      <name val="Arial"/>
      <family val="2"/>
    </font>
    <font>
      <b/>
      <sz val="10"/>
      <color theme="0"/>
      <name val="Arial"/>
      <family val="2"/>
    </font>
    <font>
      <b/>
      <sz val="10"/>
      <name val="Arial"/>
      <family val="2"/>
    </font>
    <font>
      <b/>
      <sz val="11"/>
      <name val="Calibri"/>
      <family val="2"/>
    </font>
    <font>
      <b/>
      <i/>
      <sz val="11"/>
      <color rgb="FF0070C0"/>
      <name val="Calibri"/>
      <family val="2"/>
      <scheme val="minor"/>
    </font>
    <font>
      <i/>
      <sz val="11"/>
      <color rgb="FFFF0000"/>
      <name val="Calibri"/>
      <family val="2"/>
    </font>
    <font>
      <sz val="7"/>
      <color rgb="FF00B050"/>
      <name val="Arial"/>
      <family val="2"/>
    </font>
    <font>
      <sz val="11"/>
      <color rgb="FF00B050"/>
      <name val="Calibri"/>
      <family val="2"/>
    </font>
    <font>
      <sz val="10"/>
      <name val="Arial"/>
      <family val="2"/>
    </font>
    <font>
      <sz val="11"/>
      <color rgb="FFFF0000"/>
      <name val="Calibri"/>
      <family val="2"/>
    </font>
    <font>
      <sz val="7"/>
      <color rgb="FF3E8A42"/>
      <name val="Arial"/>
      <family val="2"/>
    </font>
    <font>
      <u/>
      <sz val="11"/>
      <color theme="10"/>
      <name val="Calibri"/>
      <family val="2"/>
    </font>
    <font>
      <sz val="11"/>
      <color rgb="FF3E8A42"/>
      <name val="Calibri"/>
      <family val="2"/>
    </font>
  </fonts>
  <fills count="14">
    <fill>
      <patternFill patternType="none"/>
    </fill>
    <fill>
      <patternFill patternType="gray125"/>
    </fill>
    <fill>
      <patternFill patternType="solid">
        <fgColor rgb="FFCCFFFF"/>
        <bgColor rgb="FFCCFFFF"/>
      </patternFill>
    </fill>
    <fill>
      <patternFill patternType="solid">
        <fgColor rgb="FFC4D545"/>
        <bgColor rgb="FFC4D545"/>
      </patternFill>
    </fill>
    <fill>
      <patternFill patternType="solid">
        <fgColor rgb="FF0081C3"/>
        <bgColor rgb="FF0081C3"/>
      </patternFill>
    </fill>
    <fill>
      <patternFill patternType="solid">
        <fgColor rgb="FFDCDCDC"/>
        <bgColor rgb="FFDCDCDC"/>
      </patternFill>
    </fill>
    <fill>
      <patternFill patternType="solid">
        <fgColor rgb="FFCCFFCC"/>
        <bgColor rgb="FFCCFFCC"/>
      </patternFill>
    </fill>
    <fill>
      <patternFill patternType="solid">
        <fgColor rgb="FFFFFF00"/>
        <bgColor indexed="64"/>
      </patternFill>
    </fill>
    <fill>
      <patternFill patternType="solid">
        <fgColor theme="0"/>
        <bgColor indexed="64"/>
      </patternFill>
    </fill>
    <fill>
      <patternFill patternType="solid">
        <fgColor theme="3"/>
        <bgColor indexed="64"/>
      </patternFill>
    </fill>
    <fill>
      <patternFill patternType="solid">
        <fgColor rgb="FFCCFF66"/>
        <bgColor indexed="64"/>
      </patternFill>
    </fill>
    <fill>
      <patternFill patternType="solid">
        <fgColor rgb="FF00B0F0"/>
        <bgColor indexed="64"/>
      </patternFill>
    </fill>
    <fill>
      <patternFill patternType="solid">
        <fgColor theme="3" tint="0.79998168889431442"/>
        <bgColor indexed="64"/>
      </patternFill>
    </fill>
    <fill>
      <patternFill patternType="solid">
        <fgColor theme="0" tint="-0.14999847407452621"/>
        <bgColor indexed="64"/>
      </patternFill>
    </fill>
  </fills>
  <borders count="41">
    <border>
      <left/>
      <right/>
      <top/>
      <bottom/>
      <diagonal/>
    </border>
    <border>
      <left/>
      <right/>
      <top style="thin">
        <color rgb="FF000000"/>
      </top>
      <bottom style="thin">
        <color rgb="FF000000"/>
      </bottom>
      <diagonal/>
    </border>
    <border>
      <left style="thick">
        <color rgb="FF000000"/>
      </left>
      <right style="thin">
        <color rgb="FF000000"/>
      </right>
      <top style="thick">
        <color rgb="FF000000"/>
      </top>
      <bottom style="thin">
        <color rgb="FF000000"/>
      </bottom>
      <diagonal/>
    </border>
    <border>
      <left/>
      <right/>
      <top style="thick">
        <color rgb="FF000000"/>
      </top>
      <bottom/>
      <diagonal/>
    </border>
    <border>
      <left/>
      <right style="thin">
        <color rgb="FFC4D545"/>
      </right>
      <top style="thick">
        <color rgb="FF000000"/>
      </top>
      <bottom/>
      <diagonal/>
    </border>
    <border>
      <left style="thin">
        <color rgb="FFC4D545"/>
      </left>
      <right style="thin">
        <color auto="1"/>
      </right>
      <top style="thick">
        <color rgb="FF000000"/>
      </top>
      <bottom style="thin">
        <color rgb="FFC4D545"/>
      </bottom>
      <diagonal/>
    </border>
    <border>
      <left/>
      <right/>
      <top style="thick">
        <color rgb="FF000000"/>
      </top>
      <bottom style="thin">
        <color rgb="FFC4D545"/>
      </bottom>
      <diagonal/>
    </border>
    <border>
      <left/>
      <right style="thin">
        <color rgb="FFC4D545"/>
      </right>
      <top style="thick">
        <color rgb="FF000000"/>
      </top>
      <bottom style="thin">
        <color rgb="FFC4D545"/>
      </bottom>
      <diagonal/>
    </border>
    <border>
      <left style="thin">
        <color rgb="FF0081C3"/>
      </left>
      <right style="thin">
        <color auto="1"/>
      </right>
      <top style="thick">
        <color rgb="FF000000"/>
      </top>
      <bottom style="thin">
        <color rgb="FF0081C3"/>
      </bottom>
      <diagonal/>
    </border>
    <border>
      <left/>
      <right/>
      <top style="thick">
        <color rgb="FF000000"/>
      </top>
      <bottom style="thin">
        <color rgb="FF0081C3"/>
      </bottom>
      <diagonal/>
    </border>
    <border>
      <left/>
      <right style="thick">
        <color rgb="FF0081C3"/>
      </right>
      <top style="thick">
        <color rgb="FF000000"/>
      </top>
      <bottom style="thin">
        <color rgb="FF0081C3"/>
      </bottom>
      <diagonal/>
    </border>
    <border>
      <left style="thick">
        <color rgb="FF000000"/>
      </left>
      <right/>
      <top/>
      <bottom style="thin">
        <color rgb="FF000000"/>
      </bottom>
      <diagonal/>
    </border>
    <border>
      <left/>
      <right/>
      <top/>
      <bottom style="thin">
        <color rgb="FF000000"/>
      </bottom>
      <diagonal/>
    </border>
    <border>
      <left/>
      <right style="thin">
        <color rgb="FFC4D545"/>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ck">
        <color rgb="FF0081C3"/>
      </right>
      <top style="thin">
        <color rgb="FF000000"/>
      </top>
      <bottom style="thin">
        <color rgb="FF000000"/>
      </bottom>
      <diagonal/>
    </border>
    <border>
      <left style="thick">
        <color rgb="FF000000"/>
      </left>
      <right style="thin">
        <color rgb="FF000000"/>
      </right>
      <top style="thin">
        <color rgb="FF000000"/>
      </top>
      <bottom style="thin">
        <color rgb="FF000000"/>
      </bottom>
      <diagonal/>
    </border>
    <border>
      <left/>
      <right style="thin">
        <color rgb="FFC4D545"/>
      </right>
      <top style="thin">
        <color rgb="FF000000"/>
      </top>
      <bottom style="thin">
        <color rgb="FF000000"/>
      </bottom>
      <diagonal/>
    </border>
    <border>
      <left style="thick">
        <color rgb="FF000000"/>
      </left>
      <right style="thin">
        <color rgb="FF000000"/>
      </right>
      <top style="thin">
        <color rgb="FF000000"/>
      </top>
      <bottom style="thick">
        <color rgb="FF000000"/>
      </bottom>
      <diagonal/>
    </border>
    <border>
      <left/>
      <right/>
      <top style="thin">
        <color rgb="FF000000"/>
      </top>
      <bottom style="thick">
        <color rgb="FF000000"/>
      </bottom>
      <diagonal/>
    </border>
    <border>
      <left/>
      <right style="thin">
        <color rgb="FFC4D545"/>
      </right>
      <top style="thin">
        <color rgb="FF000000"/>
      </top>
      <bottom style="thick">
        <color rgb="FF000000"/>
      </bottom>
      <diagonal/>
    </border>
    <border>
      <left style="thin">
        <color rgb="FF000000"/>
      </left>
      <right style="thin">
        <color rgb="FF000000"/>
      </right>
      <top style="thin">
        <color rgb="FF000000"/>
      </top>
      <bottom style="thick">
        <color rgb="FFC4D545"/>
      </bottom>
      <diagonal/>
    </border>
    <border>
      <left/>
      <right style="thin">
        <color rgb="FF000000"/>
      </right>
      <top style="thin">
        <color rgb="FF000000"/>
      </top>
      <bottom style="thick">
        <color rgb="FFC4D545"/>
      </bottom>
      <diagonal/>
    </border>
    <border>
      <left/>
      <right/>
      <top style="thin">
        <color rgb="FF000000"/>
      </top>
      <bottom style="thick">
        <color rgb="FFC4D545"/>
      </bottom>
      <diagonal/>
    </border>
    <border>
      <left style="thin">
        <color rgb="FF000000"/>
      </left>
      <right style="thin">
        <color rgb="FF000000"/>
      </right>
      <top style="thin">
        <color rgb="FF000000"/>
      </top>
      <bottom style="thick">
        <color rgb="FF0081C3"/>
      </bottom>
      <diagonal/>
    </border>
    <border>
      <left/>
      <right style="thin">
        <color rgb="FF000000"/>
      </right>
      <top style="thin">
        <color rgb="FF000000"/>
      </top>
      <bottom style="thick">
        <color rgb="FF0081C3"/>
      </bottom>
      <diagonal/>
    </border>
    <border>
      <left/>
      <right/>
      <top style="thin">
        <color rgb="FF000000"/>
      </top>
      <bottom style="thick">
        <color rgb="FF0081C3"/>
      </bottom>
      <diagonal/>
    </border>
    <border>
      <left style="thin">
        <color rgb="FF000000"/>
      </left>
      <right style="thick">
        <color rgb="FF0081C3"/>
      </right>
      <top style="thin">
        <color rgb="FF000000"/>
      </top>
      <bottom style="thick">
        <color rgb="FF0081C3"/>
      </bottom>
      <diagonal/>
    </border>
    <border>
      <left style="thin">
        <color rgb="FF000000"/>
      </left>
      <right style="thick">
        <color rgb="FF0081C3"/>
      </right>
      <top style="thin">
        <color rgb="FF000000"/>
      </top>
      <bottom style="thick">
        <color rgb="FFC4D545"/>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B0F0"/>
      </left>
      <right style="hair">
        <color rgb="FF00B0F0"/>
      </right>
      <top style="thin">
        <color rgb="FF00B0F0"/>
      </top>
      <bottom/>
      <diagonal/>
    </border>
    <border>
      <left style="hair">
        <color rgb="FF00B0F0"/>
      </left>
      <right style="thin">
        <color rgb="FF00B0F0"/>
      </right>
      <top style="thin">
        <color rgb="FF00B0F0"/>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top style="thin">
        <color rgb="FF000000"/>
      </top>
      <bottom style="thick">
        <color rgb="FFC4D545"/>
      </bottom>
      <diagonal/>
    </border>
    <border>
      <left/>
      <right style="thick">
        <color rgb="FF0081C3"/>
      </right>
      <top style="thin">
        <color rgb="FF000000"/>
      </top>
      <bottom style="thin">
        <color rgb="FF000000"/>
      </bottom>
      <diagonal/>
    </border>
    <border>
      <left style="thin">
        <color rgb="FF000000"/>
      </left>
      <right style="thick">
        <color rgb="FF0081C3"/>
      </right>
      <top style="thin">
        <color rgb="FF000000"/>
      </top>
      <bottom/>
      <diagonal/>
    </border>
  </borders>
  <cellStyleXfs count="3">
    <xf numFmtId="0" fontId="0" fillId="0" borderId="0"/>
    <xf numFmtId="0" fontId="14" fillId="0" borderId="0" applyNumberFormat="0" applyFill="0" applyBorder="0" applyAlignment="0" applyProtection="0"/>
    <xf numFmtId="0" fontId="27" fillId="0" borderId="0"/>
  </cellStyleXfs>
  <cellXfs count="162">
    <xf numFmtId="0" fontId="1" fillId="0" borderId="0" xfId="0" applyFont="1"/>
    <xf numFmtId="0" fontId="9" fillId="0" borderId="14" xfId="0" applyFont="1" applyBorder="1" applyAlignment="1">
      <alignment horizontal="center" vertical="top" wrapText="1" readingOrder="1"/>
    </xf>
    <xf numFmtId="0" fontId="9" fillId="0" borderId="16" xfId="0" applyFont="1" applyBorder="1" applyAlignment="1">
      <alignment horizontal="center" vertical="top" wrapText="1" readingOrder="1"/>
    </xf>
    <xf numFmtId="164" fontId="11" fillId="0" borderId="14" xfId="0" applyNumberFormat="1" applyFont="1" applyBorder="1" applyAlignment="1">
      <alignment horizontal="center" vertical="top" wrapText="1" readingOrder="1"/>
    </xf>
    <xf numFmtId="164" fontId="11" fillId="0" borderId="16" xfId="0" applyNumberFormat="1" applyFont="1" applyBorder="1" applyAlignment="1">
      <alignment horizontal="center" vertical="top" wrapText="1" readingOrder="1"/>
    </xf>
    <xf numFmtId="0" fontId="11" fillId="0" borderId="14" xfId="0" applyFont="1" applyBorder="1" applyAlignment="1">
      <alignment horizontal="center" vertical="top" wrapText="1" readingOrder="1"/>
    </xf>
    <xf numFmtId="0" fontId="11" fillId="0" borderId="16" xfId="0" applyFont="1" applyBorder="1" applyAlignment="1">
      <alignment horizontal="center" vertical="top" wrapText="1" readingOrder="1"/>
    </xf>
    <xf numFmtId="165" fontId="11" fillId="0" borderId="14" xfId="0" applyNumberFormat="1" applyFont="1" applyBorder="1" applyAlignment="1">
      <alignment horizontal="center" vertical="top" wrapText="1" readingOrder="1"/>
    </xf>
    <xf numFmtId="165" fontId="11" fillId="0" borderId="16" xfId="0" applyNumberFormat="1" applyFont="1" applyBorder="1" applyAlignment="1">
      <alignment horizontal="center" vertical="top" wrapText="1" readingOrder="1"/>
    </xf>
    <xf numFmtId="164" fontId="11" fillId="5" borderId="14" xfId="0" applyNumberFormat="1" applyFont="1" applyFill="1" applyBorder="1" applyAlignment="1">
      <alignment horizontal="center" vertical="top" wrapText="1" readingOrder="1"/>
    </xf>
    <xf numFmtId="164" fontId="11" fillId="5" borderId="16" xfId="0" applyNumberFormat="1" applyFont="1" applyFill="1" applyBorder="1" applyAlignment="1">
      <alignment horizontal="center" vertical="top" wrapText="1" readingOrder="1"/>
    </xf>
    <xf numFmtId="0" fontId="12" fillId="0" borderId="25" xfId="0" applyFont="1" applyBorder="1" applyAlignment="1">
      <alignment horizontal="center" vertical="top" wrapText="1" readingOrder="1"/>
    </xf>
    <xf numFmtId="0" fontId="12" fillId="0" borderId="28" xfId="0" applyFont="1" applyBorder="1" applyAlignment="1">
      <alignment horizontal="center" vertical="top" wrapText="1" readingOrder="1"/>
    </xf>
    <xf numFmtId="0" fontId="13" fillId="0" borderId="25" xfId="0" applyFont="1" applyBorder="1" applyAlignment="1">
      <alignment horizontal="center" vertical="top" wrapText="1" readingOrder="1"/>
    </xf>
    <xf numFmtId="0" fontId="13" fillId="0" borderId="28" xfId="0" applyFont="1" applyBorder="1" applyAlignment="1">
      <alignment horizontal="center" vertical="top" wrapText="1" readingOrder="1"/>
    </xf>
    <xf numFmtId="0" fontId="14" fillId="0" borderId="0" xfId="1" applyFill="1" applyBorder="1"/>
    <xf numFmtId="0" fontId="14" fillId="0" borderId="0" xfId="1"/>
    <xf numFmtId="0" fontId="15" fillId="0" borderId="0" xfId="0" applyFont="1"/>
    <xf numFmtId="0" fontId="1" fillId="8" borderId="0" xfId="0" applyFont="1" applyFill="1"/>
    <xf numFmtId="0" fontId="0" fillId="8" borderId="0" xfId="0" applyFill="1"/>
    <xf numFmtId="0" fontId="19" fillId="9" borderId="34" xfId="0" applyFont="1" applyFill="1" applyBorder="1" applyAlignment="1">
      <alignment horizontal="center" vertical="center"/>
    </xf>
    <xf numFmtId="0" fontId="18" fillId="8" borderId="36" xfId="0" applyFont="1" applyFill="1" applyBorder="1" applyAlignment="1">
      <alignment horizontal="center" vertical="center"/>
    </xf>
    <xf numFmtId="0" fontId="21" fillId="8" borderId="0" xfId="0" applyFont="1" applyFill="1"/>
    <xf numFmtId="0" fontId="22" fillId="8" borderId="0" xfId="0" applyFont="1" applyFill="1"/>
    <xf numFmtId="0" fontId="0" fillId="0" borderId="0" xfId="0"/>
    <xf numFmtId="0" fontId="23" fillId="8" borderId="0" xfId="0" applyFont="1" applyFill="1"/>
    <xf numFmtId="0" fontId="0" fillId="12" borderId="0" xfId="0" applyFill="1"/>
    <xf numFmtId="0" fontId="23" fillId="12" borderId="0" xfId="0" applyFont="1" applyFill="1"/>
    <xf numFmtId="0" fontId="1" fillId="12" borderId="0" xfId="0" applyFont="1" applyFill="1"/>
    <xf numFmtId="0" fontId="1" fillId="8" borderId="36" xfId="0" applyFont="1" applyFill="1" applyBorder="1" applyAlignment="1">
      <alignment horizontal="center" vertical="center"/>
    </xf>
    <xf numFmtId="0" fontId="18" fillId="8" borderId="36" xfId="0" applyFont="1" applyFill="1" applyBorder="1" applyAlignment="1">
      <alignment horizontal="center" vertical="center" wrapText="1"/>
    </xf>
    <xf numFmtId="0" fontId="17" fillId="8" borderId="0" xfId="0" applyFont="1" applyFill="1" applyAlignment="1">
      <alignment vertical="center" wrapText="1"/>
    </xf>
    <xf numFmtId="0" fontId="24" fillId="8" borderId="36" xfId="0" applyFont="1" applyFill="1" applyBorder="1" applyAlignment="1">
      <alignment horizontal="left" vertical="top" wrapText="1"/>
    </xf>
    <xf numFmtId="0" fontId="14" fillId="8" borderId="0" xfId="1" applyFill="1" applyBorder="1" applyAlignment="1">
      <alignment horizontal="left" vertical="center"/>
    </xf>
    <xf numFmtId="0" fontId="1" fillId="8" borderId="0" xfId="0" applyFont="1" applyFill="1" applyAlignment="1">
      <alignment horizontal="left" vertical="center"/>
    </xf>
    <xf numFmtId="0" fontId="20" fillId="9" borderId="35" xfId="0" applyFont="1" applyFill="1" applyBorder="1" applyAlignment="1">
      <alignment horizontal="center" vertical="center" wrapText="1"/>
    </xf>
    <xf numFmtId="2" fontId="11" fillId="0" borderId="14" xfId="0" applyNumberFormat="1" applyFont="1" applyBorder="1" applyAlignment="1">
      <alignment horizontal="center" vertical="top" wrapText="1" readingOrder="1"/>
    </xf>
    <xf numFmtId="2" fontId="11" fillId="0" borderId="16" xfId="0" applyNumberFormat="1" applyFont="1" applyBorder="1" applyAlignment="1">
      <alignment horizontal="center" vertical="top" wrapText="1" readingOrder="1"/>
    </xf>
    <xf numFmtId="0" fontId="23" fillId="7" borderId="0" xfId="0" applyFont="1" applyFill="1"/>
    <xf numFmtId="0" fontId="1" fillId="7" borderId="0" xfId="0" applyFont="1" applyFill="1"/>
    <xf numFmtId="0" fontId="1" fillId="0" borderId="0" xfId="0" quotePrefix="1" applyFont="1"/>
    <xf numFmtId="0" fontId="29" fillId="0" borderId="28" xfId="0" applyFont="1" applyBorder="1" applyAlignment="1">
      <alignment horizontal="center" vertical="top" wrapText="1" readingOrder="1"/>
    </xf>
    <xf numFmtId="0" fontId="30" fillId="8" borderId="0" xfId="1" applyFont="1" applyFill="1"/>
    <xf numFmtId="166" fontId="11" fillId="0" borderId="14" xfId="0" applyNumberFormat="1" applyFont="1" applyBorder="1" applyAlignment="1">
      <alignment horizontal="center" vertical="top" wrapText="1" readingOrder="1"/>
    </xf>
    <xf numFmtId="0" fontId="29" fillId="0" borderId="25" xfId="0" applyFont="1" applyBorder="1" applyAlignment="1">
      <alignment horizontal="center" vertical="top" wrapText="1" readingOrder="1"/>
    </xf>
    <xf numFmtId="0" fontId="11" fillId="0" borderId="40" xfId="0" applyFont="1" applyBorder="1" applyAlignment="1">
      <alignment horizontal="center" vertical="top" wrapText="1" readingOrder="1"/>
    </xf>
    <xf numFmtId="0" fontId="10" fillId="0" borderId="0" xfId="0" applyFont="1" applyAlignment="1">
      <alignment horizontal="left" vertical="top" wrapText="1" readingOrder="1"/>
    </xf>
    <xf numFmtId="0" fontId="1" fillId="0" borderId="0" xfId="0" applyFont="1" applyAlignment="1">
      <alignment vertical="top" wrapText="1"/>
    </xf>
    <xf numFmtId="0" fontId="12" fillId="0" borderId="0" xfId="0" applyFont="1" applyAlignment="1">
      <alignment horizontal="center" vertical="top" wrapText="1" readingOrder="1"/>
    </xf>
    <xf numFmtId="166" fontId="11" fillId="0" borderId="16" xfId="0" applyNumberFormat="1" applyFont="1" applyBorder="1" applyAlignment="1">
      <alignment horizontal="center" vertical="top" wrapText="1" readingOrder="1"/>
    </xf>
    <xf numFmtId="0" fontId="11" fillId="0" borderId="39" xfId="0" applyFont="1" applyBorder="1" applyAlignment="1">
      <alignment horizontal="center" vertical="top" wrapText="1" readingOrder="1"/>
    </xf>
    <xf numFmtId="0" fontId="16" fillId="9" borderId="0" xfId="0" applyFont="1" applyFill="1" applyAlignment="1" applyProtection="1">
      <alignment horizontal="center" vertical="center"/>
      <protection locked="0"/>
    </xf>
    <xf numFmtId="0" fontId="16" fillId="9" borderId="30" xfId="0" applyFont="1" applyFill="1" applyBorder="1" applyAlignment="1" applyProtection="1">
      <alignment horizontal="center" vertical="center"/>
      <protection locked="0"/>
    </xf>
    <xf numFmtId="0" fontId="18" fillId="10" borderId="31" xfId="0" applyFont="1" applyFill="1" applyBorder="1" applyAlignment="1">
      <alignment horizontal="center" vertical="center"/>
    </xf>
    <xf numFmtId="0" fontId="18" fillId="10" borderId="32" xfId="0" applyFont="1" applyFill="1" applyBorder="1" applyAlignment="1">
      <alignment horizontal="center" vertical="center"/>
    </xf>
    <xf numFmtId="0" fontId="18" fillId="10" borderId="33" xfId="0" applyFont="1" applyFill="1" applyBorder="1" applyAlignment="1">
      <alignment horizontal="center" vertical="center"/>
    </xf>
    <xf numFmtId="0" fontId="18" fillId="11" borderId="31" xfId="0" applyFont="1" applyFill="1" applyBorder="1" applyAlignment="1">
      <alignment horizontal="center" vertical="center"/>
    </xf>
    <xf numFmtId="0" fontId="18" fillId="11" borderId="32" xfId="0" applyFont="1" applyFill="1" applyBorder="1" applyAlignment="1">
      <alignment horizontal="center" vertical="center"/>
    </xf>
    <xf numFmtId="0" fontId="18" fillId="11" borderId="33" xfId="0" applyFont="1" applyFill="1" applyBorder="1" applyAlignment="1">
      <alignment horizontal="center" vertical="center"/>
    </xf>
    <xf numFmtId="0" fontId="17" fillId="8" borderId="0" xfId="0" applyFont="1" applyFill="1" applyAlignment="1">
      <alignment horizontal="center" vertical="center" wrapText="1"/>
    </xf>
    <xf numFmtId="164" fontId="11" fillId="0" borderId="14" xfId="0" applyNumberFormat="1" applyFont="1" applyBorder="1" applyAlignment="1">
      <alignment horizontal="center" vertical="top" wrapText="1" readingOrder="1"/>
    </xf>
    <xf numFmtId="0" fontId="1" fillId="0" borderId="15" xfId="0" applyFont="1" applyBorder="1" applyAlignment="1">
      <alignment vertical="top" wrapText="1"/>
    </xf>
    <xf numFmtId="0" fontId="1" fillId="0" borderId="1" xfId="0" applyFont="1" applyBorder="1" applyAlignment="1">
      <alignment vertical="top" wrapText="1"/>
    </xf>
    <xf numFmtId="0" fontId="10" fillId="0" borderId="17" xfId="0" applyFont="1" applyBorder="1" applyAlignment="1">
      <alignment horizontal="left" vertical="top" wrapText="1" readingOrder="1"/>
    </xf>
    <xf numFmtId="0" fontId="1" fillId="0" borderId="18" xfId="0" applyFont="1" applyBorder="1" applyAlignment="1">
      <alignment vertical="top" wrapText="1"/>
    </xf>
    <xf numFmtId="0" fontId="12" fillId="0" borderId="22" xfId="0" applyFont="1" applyBorder="1" applyAlignment="1">
      <alignment horizontal="center" vertical="top" wrapText="1" readingOrder="1"/>
    </xf>
    <xf numFmtId="0" fontId="1" fillId="0" borderId="23" xfId="0" applyFont="1" applyBorder="1" applyAlignment="1">
      <alignment vertical="top" wrapText="1"/>
    </xf>
    <xf numFmtId="0" fontId="12" fillId="0" borderId="25" xfId="0" applyFont="1" applyBorder="1" applyAlignment="1">
      <alignment horizontal="center" vertical="top" wrapText="1" readingOrder="1"/>
    </xf>
    <xf numFmtId="0" fontId="1" fillId="0" borderId="26" xfId="0" applyFont="1" applyBorder="1" applyAlignment="1">
      <alignment vertical="top" wrapText="1"/>
    </xf>
    <xf numFmtId="0" fontId="1" fillId="0" borderId="27" xfId="0" applyFont="1" applyBorder="1" applyAlignment="1">
      <alignment vertical="top" wrapText="1"/>
    </xf>
    <xf numFmtId="0" fontId="10" fillId="0" borderId="19" xfId="0" applyFont="1" applyBorder="1" applyAlignment="1">
      <alignment horizontal="left" vertical="top" wrapText="1" readingOrder="1"/>
    </xf>
    <xf numFmtId="0" fontId="1" fillId="0" borderId="20" xfId="0" applyFont="1" applyBorder="1" applyAlignment="1">
      <alignment vertical="top" wrapText="1"/>
    </xf>
    <xf numFmtId="0" fontId="1" fillId="0" borderId="21" xfId="0" applyFont="1" applyBorder="1" applyAlignment="1">
      <alignment vertical="top" wrapText="1"/>
    </xf>
    <xf numFmtId="0" fontId="1" fillId="0" borderId="24" xfId="0" applyFont="1" applyBorder="1" applyAlignment="1">
      <alignment vertical="top" wrapText="1"/>
    </xf>
    <xf numFmtId="0" fontId="11" fillId="0" borderId="14" xfId="0" applyFont="1" applyBorder="1" applyAlignment="1">
      <alignment horizontal="center" vertical="top" wrapText="1" readingOrder="1"/>
    </xf>
    <xf numFmtId="0" fontId="10" fillId="5" borderId="17" xfId="0" applyFont="1" applyFill="1" applyBorder="1" applyAlignment="1">
      <alignment horizontal="left" vertical="top" wrapText="1" readingOrder="1"/>
    </xf>
    <xf numFmtId="164" fontId="11" fillId="5" borderId="14" xfId="0" applyNumberFormat="1" applyFont="1" applyFill="1" applyBorder="1" applyAlignment="1">
      <alignment horizontal="center" vertical="top" wrapText="1" readingOrder="1"/>
    </xf>
    <xf numFmtId="165" fontId="11" fillId="0" borderId="14" xfId="0" applyNumberFormat="1" applyFont="1" applyBorder="1" applyAlignment="1">
      <alignment horizontal="center" vertical="top" wrapText="1" readingOrder="1"/>
    </xf>
    <xf numFmtId="0" fontId="9" fillId="0" borderId="2" xfId="0" applyFont="1" applyBorder="1" applyAlignment="1">
      <alignment vertical="top" wrapText="1" readingOrder="1"/>
    </xf>
    <xf numFmtId="0" fontId="1" fillId="0" borderId="3" xfId="0" applyFont="1" applyBorder="1" applyAlignment="1">
      <alignment vertical="top" wrapText="1"/>
    </xf>
    <xf numFmtId="0" fontId="1" fillId="0" borderId="4" xfId="0" applyFont="1" applyBorder="1" applyAlignment="1">
      <alignment vertical="top" wrapText="1"/>
    </xf>
    <xf numFmtId="0" fontId="1" fillId="0" borderId="11" xfId="0" applyFont="1" applyBorder="1" applyAlignment="1">
      <alignment vertical="top" wrapText="1"/>
    </xf>
    <xf numFmtId="0" fontId="1" fillId="0" borderId="12" xfId="0" applyFont="1" applyBorder="1" applyAlignment="1">
      <alignment vertical="top" wrapText="1"/>
    </xf>
    <xf numFmtId="0" fontId="1" fillId="0" borderId="13" xfId="0" applyFont="1" applyBorder="1" applyAlignment="1">
      <alignment vertical="top" wrapText="1"/>
    </xf>
    <xf numFmtId="0" fontId="9" fillId="3" borderId="5" xfId="0" applyFont="1" applyFill="1" applyBorder="1" applyAlignment="1">
      <alignment horizontal="center" vertical="top" wrapText="1" readingOrder="1"/>
    </xf>
    <xf numFmtId="0" fontId="1" fillId="0" borderId="6" xfId="0" applyFont="1" applyBorder="1" applyAlignment="1">
      <alignment vertical="top" wrapText="1"/>
    </xf>
    <xf numFmtId="0" fontId="1" fillId="0" borderId="7" xfId="0" applyFont="1" applyBorder="1" applyAlignment="1">
      <alignment vertical="top" wrapText="1"/>
    </xf>
    <xf numFmtId="0" fontId="9" fillId="4" borderId="8" xfId="0" applyFont="1" applyFill="1" applyBorder="1" applyAlignment="1">
      <alignment horizontal="center" vertical="top" wrapText="1" readingOrder="1"/>
    </xf>
    <xf numFmtId="0" fontId="1" fillId="0" borderId="9" xfId="0" applyFont="1" applyBorder="1" applyAlignment="1">
      <alignment vertical="top" wrapText="1"/>
    </xf>
    <xf numFmtId="0" fontId="1" fillId="0" borderId="10" xfId="0" applyFont="1" applyBorder="1" applyAlignment="1">
      <alignment vertical="top" wrapText="1"/>
    </xf>
    <xf numFmtId="0" fontId="9" fillId="0" borderId="14" xfId="0" applyFont="1" applyBorder="1" applyAlignment="1">
      <alignment horizontal="center" vertical="top" wrapText="1" readingOrder="1"/>
    </xf>
    <xf numFmtId="0" fontId="2" fillId="2" borderId="1" xfId="0" applyFont="1" applyFill="1" applyBorder="1" applyAlignment="1">
      <alignment vertical="top" wrapText="1" readingOrder="1"/>
    </xf>
    <xf numFmtId="0" fontId="3" fillId="0" borderId="0" xfId="0" applyFont="1" applyAlignment="1">
      <alignment vertical="top" wrapText="1" readingOrder="1"/>
    </xf>
    <xf numFmtId="0" fontId="4" fillId="0" borderId="0" xfId="0" applyFont="1" applyAlignment="1">
      <alignment vertical="top" wrapText="1" readingOrder="1"/>
    </xf>
    <xf numFmtId="0" fontId="3" fillId="0" borderId="0" xfId="0" applyFont="1" applyAlignment="1">
      <alignment horizontal="right" vertical="top" wrapText="1" readingOrder="1"/>
    </xf>
    <xf numFmtId="0" fontId="5" fillId="0" borderId="0" xfId="0" applyFont="1" applyAlignment="1">
      <alignment vertical="top" wrapText="1" readingOrder="1"/>
    </xf>
    <xf numFmtId="0" fontId="6" fillId="0" borderId="0" xfId="0" applyFont="1" applyAlignment="1">
      <alignment horizontal="left" vertical="top" wrapText="1" readingOrder="1"/>
    </xf>
    <xf numFmtId="0" fontId="7" fillId="0" borderId="0" xfId="0" applyFont="1" applyAlignment="1">
      <alignment vertical="top" wrapText="1" readingOrder="1"/>
    </xf>
    <xf numFmtId="0" fontId="8" fillId="0" borderId="0" xfId="0" applyFont="1" applyAlignment="1">
      <alignment horizontal="right" vertical="top" wrapText="1" readingOrder="1"/>
    </xf>
    <xf numFmtId="0" fontId="8" fillId="0" borderId="0" xfId="0" applyFont="1" applyAlignment="1">
      <alignment horizontal="left" vertical="top" wrapText="1" readingOrder="1"/>
    </xf>
    <xf numFmtId="0" fontId="6" fillId="0" borderId="0" xfId="0" applyFont="1" applyAlignment="1">
      <alignment vertical="top" wrapText="1" readingOrder="1"/>
    </xf>
    <xf numFmtId="164" fontId="11" fillId="0" borderId="16" xfId="0" applyNumberFormat="1" applyFont="1" applyBorder="1" applyAlignment="1">
      <alignment horizontal="center" vertical="top" wrapText="1" readingOrder="1"/>
    </xf>
    <xf numFmtId="0" fontId="12" fillId="0" borderId="29" xfId="0" applyFont="1" applyBorder="1" applyAlignment="1">
      <alignment horizontal="center" vertical="top" wrapText="1" readingOrder="1"/>
    </xf>
    <xf numFmtId="0" fontId="12" fillId="0" borderId="28" xfId="0" applyFont="1" applyBorder="1" applyAlignment="1">
      <alignment horizontal="center" vertical="top" wrapText="1" readingOrder="1"/>
    </xf>
    <xf numFmtId="0" fontId="11" fillId="0" borderId="16" xfId="0" applyFont="1" applyBorder="1" applyAlignment="1">
      <alignment horizontal="center" vertical="top" wrapText="1" readingOrder="1"/>
    </xf>
    <xf numFmtId="164" fontId="11" fillId="5" borderId="16" xfId="0" applyNumberFormat="1" applyFont="1" applyFill="1" applyBorder="1" applyAlignment="1">
      <alignment horizontal="center" vertical="top" wrapText="1" readingOrder="1"/>
    </xf>
    <xf numFmtId="165" fontId="11" fillId="0" borderId="16" xfId="0" applyNumberFormat="1" applyFont="1" applyBorder="1" applyAlignment="1">
      <alignment horizontal="center" vertical="top" wrapText="1" readingOrder="1"/>
    </xf>
    <xf numFmtId="0" fontId="9" fillId="0" borderId="16" xfId="0" applyFont="1" applyBorder="1" applyAlignment="1">
      <alignment horizontal="center" vertical="top" wrapText="1" readingOrder="1"/>
    </xf>
    <xf numFmtId="0" fontId="29" fillId="0" borderId="38" xfId="0" applyFont="1" applyBorder="1" applyAlignment="1">
      <alignment horizontal="center" vertical="top" wrapText="1" readingOrder="1"/>
    </xf>
    <xf numFmtId="0" fontId="29" fillId="0" borderId="24" xfId="0" applyFont="1" applyBorder="1" applyAlignment="1">
      <alignment horizontal="center" vertical="top" wrapText="1" readingOrder="1"/>
    </xf>
    <xf numFmtId="0" fontId="29" fillId="0" borderId="23" xfId="0" applyFont="1" applyBorder="1" applyAlignment="1">
      <alignment horizontal="center" vertical="top" wrapText="1" readingOrder="1"/>
    </xf>
    <xf numFmtId="164" fontId="11" fillId="0" borderId="37" xfId="0" applyNumberFormat="1" applyFont="1" applyBorder="1" applyAlignment="1">
      <alignment horizontal="center" vertical="top" wrapText="1" readingOrder="1"/>
    </xf>
    <xf numFmtId="164" fontId="11" fillId="0" borderId="15" xfId="0" applyNumberFormat="1" applyFont="1" applyBorder="1" applyAlignment="1">
      <alignment horizontal="center" vertical="top" wrapText="1" readingOrder="1"/>
    </xf>
    <xf numFmtId="164" fontId="11" fillId="0" borderId="1" xfId="0" applyNumberFormat="1" applyFont="1" applyBorder="1" applyAlignment="1">
      <alignment horizontal="center" vertical="top" wrapText="1" readingOrder="1"/>
    </xf>
    <xf numFmtId="0" fontId="13" fillId="0" borderId="29" xfId="0" applyFont="1" applyBorder="1" applyAlignment="1">
      <alignment horizontal="center" vertical="top" wrapText="1" readingOrder="1"/>
    </xf>
    <xf numFmtId="0" fontId="2" fillId="6" borderId="1" xfId="0" applyFont="1" applyFill="1" applyBorder="1" applyAlignment="1">
      <alignment vertical="top" wrapText="1" readingOrder="1"/>
    </xf>
    <xf numFmtId="0" fontId="13" fillId="0" borderId="28" xfId="0" applyFont="1" applyBorder="1" applyAlignment="1">
      <alignment horizontal="center" vertical="top" wrapText="1" readingOrder="1"/>
    </xf>
    <xf numFmtId="0" fontId="13" fillId="0" borderId="25" xfId="0" applyFont="1" applyBorder="1" applyAlignment="1">
      <alignment horizontal="center" vertical="top" wrapText="1" readingOrder="1"/>
    </xf>
    <xf numFmtId="0" fontId="28" fillId="0" borderId="23" xfId="0" applyFont="1" applyBorder="1" applyAlignment="1">
      <alignment vertical="top" wrapText="1"/>
    </xf>
    <xf numFmtId="0" fontId="28" fillId="0" borderId="26" xfId="0" applyFont="1" applyBorder="1" applyAlignment="1">
      <alignment vertical="top" wrapText="1"/>
    </xf>
    <xf numFmtId="0" fontId="28" fillId="0" borderId="27" xfId="0" applyFont="1" applyBorder="1" applyAlignment="1">
      <alignment vertical="top" wrapText="1"/>
    </xf>
    <xf numFmtId="0" fontId="28" fillId="0" borderId="24" xfId="0" applyFont="1" applyBorder="1" applyAlignment="1">
      <alignment vertical="top" wrapText="1"/>
    </xf>
    <xf numFmtId="0" fontId="25" fillId="0" borderId="29" xfId="0" applyFont="1" applyBorder="1" applyAlignment="1">
      <alignment horizontal="center" vertical="top" wrapText="1" readingOrder="1"/>
    </xf>
    <xf numFmtId="0" fontId="26" fillId="0" borderId="23" xfId="0" applyFont="1" applyBorder="1" applyAlignment="1">
      <alignment vertical="top" wrapText="1"/>
    </xf>
    <xf numFmtId="0" fontId="26" fillId="0" borderId="24" xfId="0" applyFont="1" applyBorder="1" applyAlignment="1">
      <alignment vertical="top" wrapText="1"/>
    </xf>
    <xf numFmtId="165" fontId="1" fillId="0" borderId="15" xfId="0" applyNumberFormat="1" applyFont="1" applyBorder="1" applyAlignment="1">
      <alignment vertical="top" wrapText="1"/>
    </xf>
    <xf numFmtId="165" fontId="1" fillId="0" borderId="1" xfId="0" applyNumberFormat="1" applyFont="1" applyBorder="1" applyAlignment="1">
      <alignment vertical="top" wrapText="1"/>
    </xf>
    <xf numFmtId="0" fontId="12" fillId="0" borderId="38" xfId="0" applyFont="1" applyBorder="1" applyAlignment="1">
      <alignment horizontal="center" vertical="top" wrapText="1" readingOrder="1"/>
    </xf>
    <xf numFmtId="0" fontId="12" fillId="0" borderId="24" xfId="0" applyFont="1" applyBorder="1" applyAlignment="1">
      <alignment horizontal="center" vertical="top" wrapText="1" readingOrder="1"/>
    </xf>
    <xf numFmtId="0" fontId="11" fillId="0" borderId="37" xfId="0" applyFont="1" applyBorder="1" applyAlignment="1">
      <alignment horizontal="center" vertical="top" wrapText="1" readingOrder="1"/>
    </xf>
    <xf numFmtId="0" fontId="11" fillId="0" borderId="1" xfId="0" applyFont="1" applyBorder="1" applyAlignment="1">
      <alignment horizontal="center" vertical="top" wrapText="1" readingOrder="1"/>
    </xf>
    <xf numFmtId="0" fontId="11" fillId="0" borderId="15" xfId="0" applyFont="1" applyBorder="1" applyAlignment="1">
      <alignment horizontal="center" vertical="top" wrapText="1" readingOrder="1"/>
    </xf>
    <xf numFmtId="166" fontId="11" fillId="0" borderId="16" xfId="0" applyNumberFormat="1" applyFont="1" applyBorder="1" applyAlignment="1">
      <alignment horizontal="center" vertical="top" wrapText="1" readingOrder="1"/>
    </xf>
    <xf numFmtId="166" fontId="1" fillId="0" borderId="15" xfId="0" applyNumberFormat="1" applyFont="1" applyBorder="1" applyAlignment="1">
      <alignment vertical="top" wrapText="1"/>
    </xf>
    <xf numFmtId="166" fontId="1" fillId="0" borderId="1" xfId="0" applyNumberFormat="1" applyFont="1" applyBorder="1" applyAlignment="1">
      <alignment vertical="top" wrapText="1"/>
    </xf>
    <xf numFmtId="166" fontId="11" fillId="0" borderId="14" xfId="0" applyNumberFormat="1" applyFont="1" applyBorder="1" applyAlignment="1">
      <alignment horizontal="center" vertical="top" wrapText="1" readingOrder="1"/>
    </xf>
    <xf numFmtId="2" fontId="11" fillId="0" borderId="16" xfId="0" applyNumberFormat="1" applyFont="1" applyBorder="1" applyAlignment="1">
      <alignment horizontal="center" vertical="top" wrapText="1" readingOrder="1"/>
    </xf>
    <xf numFmtId="2" fontId="1" fillId="0" borderId="15" xfId="0" applyNumberFormat="1" applyFont="1" applyBorder="1" applyAlignment="1">
      <alignment vertical="top" wrapText="1"/>
    </xf>
    <xf numFmtId="2" fontId="1" fillId="0" borderId="1" xfId="0" applyNumberFormat="1" applyFont="1" applyBorder="1" applyAlignment="1">
      <alignment vertical="top" wrapText="1"/>
    </xf>
    <xf numFmtId="2" fontId="11" fillId="0" borderId="14" xfId="0" applyNumberFormat="1" applyFont="1" applyBorder="1" applyAlignment="1">
      <alignment horizontal="center" vertical="top" wrapText="1" readingOrder="1"/>
    </xf>
    <xf numFmtId="0" fontId="6" fillId="8" borderId="0" xfId="0" applyFont="1" applyFill="1" applyAlignment="1">
      <alignment vertical="top" wrapText="1" readingOrder="1"/>
    </xf>
    <xf numFmtId="0" fontId="3" fillId="8" borderId="0" xfId="0" applyFont="1" applyFill="1" applyAlignment="1">
      <alignment vertical="top" wrapText="1" readingOrder="1"/>
    </xf>
    <xf numFmtId="0" fontId="6" fillId="8" borderId="0" xfId="0" applyFont="1" applyFill="1" applyAlignment="1">
      <alignment horizontal="left" vertical="top" wrapText="1" readingOrder="1"/>
    </xf>
    <xf numFmtId="0" fontId="7" fillId="8" borderId="0" xfId="0" applyFont="1" applyFill="1" applyAlignment="1">
      <alignment vertical="top" wrapText="1" readingOrder="1"/>
    </xf>
    <xf numFmtId="0" fontId="8" fillId="8" borderId="0" xfId="0" applyFont="1" applyFill="1" applyAlignment="1">
      <alignment horizontal="right" vertical="top" wrapText="1" readingOrder="1"/>
    </xf>
    <xf numFmtId="0" fontId="8" fillId="8" borderId="0" xfId="0" applyFont="1" applyFill="1" applyAlignment="1">
      <alignment horizontal="left" vertical="top" wrapText="1" readingOrder="1"/>
    </xf>
    <xf numFmtId="0" fontId="4" fillId="8" borderId="0" xfId="0" applyFont="1" applyFill="1" applyAlignment="1">
      <alignment vertical="top" wrapText="1" readingOrder="1"/>
    </xf>
    <xf numFmtId="0" fontId="3" fillId="8" borderId="0" xfId="0" applyFont="1" applyFill="1" applyAlignment="1">
      <alignment horizontal="right" vertical="top" wrapText="1" readingOrder="1"/>
    </xf>
    <xf numFmtId="0" fontId="5" fillId="8" borderId="0" xfId="0" applyFont="1" applyFill="1" applyAlignment="1">
      <alignment vertical="top" wrapText="1" readingOrder="1"/>
    </xf>
    <xf numFmtId="166" fontId="11" fillId="0" borderId="37" xfId="0" applyNumberFormat="1" applyFont="1" applyBorder="1" applyAlignment="1">
      <alignment horizontal="center" vertical="top" wrapText="1" readingOrder="1"/>
    </xf>
    <xf numFmtId="166" fontId="11" fillId="0" borderId="15" xfId="0" applyNumberFormat="1" applyFont="1" applyBorder="1" applyAlignment="1">
      <alignment horizontal="center" vertical="top" wrapText="1" readingOrder="1"/>
    </xf>
    <xf numFmtId="0" fontId="29" fillId="0" borderId="29" xfId="0" applyFont="1" applyBorder="1" applyAlignment="1">
      <alignment horizontal="center" vertical="top" wrapText="1" readingOrder="1"/>
    </xf>
    <xf numFmtId="0" fontId="31" fillId="0" borderId="23" xfId="0" applyFont="1" applyBorder="1" applyAlignment="1">
      <alignment vertical="top" wrapText="1"/>
    </xf>
    <xf numFmtId="0" fontId="31" fillId="0" borderId="24" xfId="0" applyFont="1" applyBorder="1" applyAlignment="1">
      <alignment vertical="top" wrapText="1"/>
    </xf>
    <xf numFmtId="164" fontId="11" fillId="13" borderId="16" xfId="0" applyNumberFormat="1" applyFont="1" applyFill="1" applyBorder="1" applyAlignment="1">
      <alignment horizontal="center" vertical="top" wrapText="1" readingOrder="1"/>
    </xf>
    <xf numFmtId="0" fontId="1" fillId="13" borderId="15" xfId="0" applyFont="1" applyFill="1" applyBorder="1" applyAlignment="1">
      <alignment vertical="top" wrapText="1"/>
    </xf>
    <xf numFmtId="0" fontId="29" fillId="0" borderId="28" xfId="0" applyFont="1" applyBorder="1" applyAlignment="1">
      <alignment horizontal="center" vertical="top" wrapText="1" readingOrder="1"/>
    </xf>
    <xf numFmtId="0" fontId="31" fillId="0" borderId="26" xfId="0" applyFont="1" applyBorder="1" applyAlignment="1">
      <alignment vertical="top" wrapText="1"/>
    </xf>
    <xf numFmtId="0" fontId="31" fillId="0" borderId="27" xfId="0" applyFont="1" applyBorder="1" applyAlignment="1">
      <alignment vertical="top" wrapText="1"/>
    </xf>
    <xf numFmtId="0" fontId="29" fillId="0" borderId="25" xfId="0" applyFont="1" applyBorder="1" applyAlignment="1">
      <alignment horizontal="center" vertical="top" wrapText="1" readingOrder="1"/>
    </xf>
    <xf numFmtId="0" fontId="1" fillId="0" borderId="0" xfId="0" applyFont="1" applyAlignment="1"/>
    <xf numFmtId="0" fontId="1" fillId="8" borderId="0" xfId="0" applyFont="1" applyFill="1" applyAlignment="1"/>
  </cellXfs>
  <cellStyles count="3">
    <cellStyle name="Hyperlink" xfId="1" builtinId="8"/>
    <cellStyle name="Normal" xfId="0" builtinId="0"/>
    <cellStyle name="Normal 2" xfId="2" xr:uid="{E9F2F1EB-F99D-47DC-995F-1DE946FC0993}"/>
  </cellStyles>
  <dxfs count="4">
    <dxf>
      <font>
        <color rgb="FF9C0006"/>
      </font>
      <fill>
        <patternFill>
          <bgColor rgb="FFFFC7CE"/>
        </patternFill>
      </fill>
    </dxf>
    <dxf>
      <fill>
        <patternFill>
          <bgColor rgb="FFFF3300"/>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CCFFFF"/>
      <rgbColor rgb="000081C3"/>
      <rgbColor rgb="00006400"/>
      <rgbColor rgb="00FFFFFF"/>
      <rgbColor rgb="00C4D545"/>
      <rgbColor rgb="00DCDCDC"/>
      <rgbColor rgb="00008000"/>
      <rgbColor rgb="00FF0000"/>
      <rgbColor rgb="00CCFFCC"/>
      <rgbColor rgb="00000080"/>
      <rgbColor rgb="00808000"/>
      <rgbColor rgb="00800080"/>
      <rgbColor rgb="00008080"/>
      <rgbColor rgb="00C0C0C0"/>
      <rgbColor rgb="00808080"/>
      <rgbColor rgb="009999FF"/>
      <rgbColor rgb="00993366"/>
      <rgbColor rgb="00FFFFCC"/>
      <rgbColor rgb="000000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00FFFF"/>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3300"/>
      <color rgb="FFFF5050"/>
      <color rgb="FFFF0066"/>
      <color rgb="FFFF3399"/>
      <color rgb="FF3E8A42"/>
      <color rgb="FF48A24C"/>
      <color rgb="FF64C15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99" Type="http://schemas.openxmlformats.org/officeDocument/2006/relationships/worksheet" Target="worksheets/sheet299.xml"/><Relationship Id="rId21" Type="http://schemas.openxmlformats.org/officeDocument/2006/relationships/worksheet" Target="worksheets/sheet21.xml"/><Relationship Id="rId63" Type="http://schemas.openxmlformats.org/officeDocument/2006/relationships/worksheet" Target="worksheets/sheet63.xml"/><Relationship Id="rId159" Type="http://schemas.openxmlformats.org/officeDocument/2006/relationships/worksheet" Target="worksheets/sheet159.xml"/><Relationship Id="rId170" Type="http://schemas.openxmlformats.org/officeDocument/2006/relationships/worksheet" Target="worksheets/sheet170.xml"/><Relationship Id="rId226" Type="http://schemas.openxmlformats.org/officeDocument/2006/relationships/worksheet" Target="worksheets/sheet226.xml"/><Relationship Id="rId268" Type="http://schemas.openxmlformats.org/officeDocument/2006/relationships/worksheet" Target="worksheets/sheet268.xml"/><Relationship Id="rId32" Type="http://schemas.openxmlformats.org/officeDocument/2006/relationships/worksheet" Target="worksheets/sheet32.xml"/><Relationship Id="rId74" Type="http://schemas.openxmlformats.org/officeDocument/2006/relationships/worksheet" Target="worksheets/sheet74.xml"/><Relationship Id="rId128" Type="http://schemas.openxmlformats.org/officeDocument/2006/relationships/worksheet" Target="worksheets/sheet128.xml"/><Relationship Id="rId5" Type="http://schemas.openxmlformats.org/officeDocument/2006/relationships/worksheet" Target="worksheets/sheet5.xml"/><Relationship Id="rId181" Type="http://schemas.openxmlformats.org/officeDocument/2006/relationships/worksheet" Target="worksheets/sheet181.xml"/><Relationship Id="rId237" Type="http://schemas.openxmlformats.org/officeDocument/2006/relationships/worksheet" Target="worksheets/sheet237.xml"/><Relationship Id="rId279" Type="http://schemas.openxmlformats.org/officeDocument/2006/relationships/worksheet" Target="worksheets/sheet279.xml"/><Relationship Id="rId43" Type="http://schemas.openxmlformats.org/officeDocument/2006/relationships/worksheet" Target="worksheets/sheet43.xml"/><Relationship Id="rId139" Type="http://schemas.openxmlformats.org/officeDocument/2006/relationships/worksheet" Target="worksheets/sheet139.xml"/><Relationship Id="rId290" Type="http://schemas.openxmlformats.org/officeDocument/2006/relationships/worksheet" Target="worksheets/sheet290.xml"/><Relationship Id="rId304" Type="http://schemas.openxmlformats.org/officeDocument/2006/relationships/worksheet" Target="worksheets/sheet304.xml"/><Relationship Id="rId85" Type="http://schemas.openxmlformats.org/officeDocument/2006/relationships/worksheet" Target="worksheets/sheet85.xml"/><Relationship Id="rId150" Type="http://schemas.openxmlformats.org/officeDocument/2006/relationships/worksheet" Target="worksheets/sheet150.xml"/><Relationship Id="rId192" Type="http://schemas.openxmlformats.org/officeDocument/2006/relationships/worksheet" Target="worksheets/sheet192.xml"/><Relationship Id="rId206" Type="http://schemas.openxmlformats.org/officeDocument/2006/relationships/worksheet" Target="worksheets/sheet206.xml"/><Relationship Id="rId248" Type="http://schemas.openxmlformats.org/officeDocument/2006/relationships/worksheet" Target="worksheets/sheet248.xml"/><Relationship Id="rId12" Type="http://schemas.openxmlformats.org/officeDocument/2006/relationships/worksheet" Target="worksheets/sheet12.xml"/><Relationship Id="rId108" Type="http://schemas.openxmlformats.org/officeDocument/2006/relationships/worksheet" Target="worksheets/sheet108.xml"/><Relationship Id="rId54" Type="http://schemas.openxmlformats.org/officeDocument/2006/relationships/worksheet" Target="worksheets/sheet54.xml"/><Relationship Id="rId96" Type="http://schemas.openxmlformats.org/officeDocument/2006/relationships/worksheet" Target="worksheets/sheet96.xml"/><Relationship Id="rId161" Type="http://schemas.openxmlformats.org/officeDocument/2006/relationships/worksheet" Target="worksheets/sheet161.xml"/><Relationship Id="rId217" Type="http://schemas.openxmlformats.org/officeDocument/2006/relationships/worksheet" Target="worksheets/sheet217.xml"/><Relationship Id="rId259" Type="http://schemas.openxmlformats.org/officeDocument/2006/relationships/worksheet" Target="worksheets/sheet259.xml"/><Relationship Id="rId23" Type="http://schemas.openxmlformats.org/officeDocument/2006/relationships/worksheet" Target="worksheets/sheet23.xml"/><Relationship Id="rId119" Type="http://schemas.openxmlformats.org/officeDocument/2006/relationships/worksheet" Target="worksheets/sheet119.xml"/><Relationship Id="rId270" Type="http://schemas.openxmlformats.org/officeDocument/2006/relationships/worksheet" Target="worksheets/sheet270.xml"/><Relationship Id="rId44" Type="http://schemas.openxmlformats.org/officeDocument/2006/relationships/worksheet" Target="worksheets/sheet44.xml"/><Relationship Id="rId65" Type="http://schemas.openxmlformats.org/officeDocument/2006/relationships/worksheet" Target="worksheets/sheet65.xml"/><Relationship Id="rId86" Type="http://schemas.openxmlformats.org/officeDocument/2006/relationships/worksheet" Target="worksheets/sheet86.xml"/><Relationship Id="rId130" Type="http://schemas.openxmlformats.org/officeDocument/2006/relationships/worksheet" Target="worksheets/sheet130.xml"/><Relationship Id="rId151" Type="http://schemas.openxmlformats.org/officeDocument/2006/relationships/worksheet" Target="worksheets/sheet151.xml"/><Relationship Id="rId172" Type="http://schemas.openxmlformats.org/officeDocument/2006/relationships/worksheet" Target="worksheets/sheet172.xml"/><Relationship Id="rId193" Type="http://schemas.openxmlformats.org/officeDocument/2006/relationships/worksheet" Target="worksheets/sheet193.xml"/><Relationship Id="rId207" Type="http://schemas.openxmlformats.org/officeDocument/2006/relationships/worksheet" Target="worksheets/sheet207.xml"/><Relationship Id="rId228" Type="http://schemas.openxmlformats.org/officeDocument/2006/relationships/worksheet" Target="worksheets/sheet228.xml"/><Relationship Id="rId249" Type="http://schemas.openxmlformats.org/officeDocument/2006/relationships/worksheet" Target="worksheets/sheet249.xml"/><Relationship Id="rId13" Type="http://schemas.openxmlformats.org/officeDocument/2006/relationships/worksheet" Target="worksheets/sheet13.xml"/><Relationship Id="rId109" Type="http://schemas.openxmlformats.org/officeDocument/2006/relationships/worksheet" Target="worksheets/sheet109.xml"/><Relationship Id="rId260" Type="http://schemas.openxmlformats.org/officeDocument/2006/relationships/worksheet" Target="worksheets/sheet260.xml"/><Relationship Id="rId281" Type="http://schemas.openxmlformats.org/officeDocument/2006/relationships/worksheet" Target="worksheets/sheet281.xml"/><Relationship Id="rId34" Type="http://schemas.openxmlformats.org/officeDocument/2006/relationships/worksheet" Target="worksheets/sheet34.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20" Type="http://schemas.openxmlformats.org/officeDocument/2006/relationships/worksheet" Target="worksheets/sheet120.xml"/><Relationship Id="rId141" Type="http://schemas.openxmlformats.org/officeDocument/2006/relationships/worksheet" Target="worksheets/sheet141.xml"/><Relationship Id="rId7" Type="http://schemas.openxmlformats.org/officeDocument/2006/relationships/worksheet" Target="worksheets/sheet7.xml"/><Relationship Id="rId162" Type="http://schemas.openxmlformats.org/officeDocument/2006/relationships/worksheet" Target="worksheets/sheet162.xml"/><Relationship Id="rId183" Type="http://schemas.openxmlformats.org/officeDocument/2006/relationships/worksheet" Target="worksheets/sheet183.xml"/><Relationship Id="rId218" Type="http://schemas.openxmlformats.org/officeDocument/2006/relationships/worksheet" Target="worksheets/sheet218.xml"/><Relationship Id="rId239" Type="http://schemas.openxmlformats.org/officeDocument/2006/relationships/worksheet" Target="worksheets/sheet239.xml"/><Relationship Id="rId250" Type="http://schemas.openxmlformats.org/officeDocument/2006/relationships/worksheet" Target="worksheets/sheet250.xml"/><Relationship Id="rId271" Type="http://schemas.openxmlformats.org/officeDocument/2006/relationships/worksheet" Target="worksheets/sheet271.xml"/><Relationship Id="rId292" Type="http://schemas.openxmlformats.org/officeDocument/2006/relationships/worksheet" Target="worksheets/sheet292.xml"/><Relationship Id="rId306" Type="http://schemas.openxmlformats.org/officeDocument/2006/relationships/styles" Target="styles.xml"/><Relationship Id="rId24" Type="http://schemas.openxmlformats.org/officeDocument/2006/relationships/worksheet" Target="worksheets/sheet24.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31" Type="http://schemas.openxmlformats.org/officeDocument/2006/relationships/worksheet" Target="worksheets/sheet131.xml"/><Relationship Id="rId152" Type="http://schemas.openxmlformats.org/officeDocument/2006/relationships/worksheet" Target="worksheets/sheet152.xml"/><Relationship Id="rId173" Type="http://schemas.openxmlformats.org/officeDocument/2006/relationships/worksheet" Target="worksheets/sheet173.xml"/><Relationship Id="rId194" Type="http://schemas.openxmlformats.org/officeDocument/2006/relationships/worksheet" Target="worksheets/sheet194.xml"/><Relationship Id="rId208" Type="http://schemas.openxmlformats.org/officeDocument/2006/relationships/worksheet" Target="worksheets/sheet208.xml"/><Relationship Id="rId229" Type="http://schemas.openxmlformats.org/officeDocument/2006/relationships/worksheet" Target="worksheets/sheet229.xml"/><Relationship Id="rId240" Type="http://schemas.openxmlformats.org/officeDocument/2006/relationships/worksheet" Target="worksheets/sheet240.xml"/><Relationship Id="rId261" Type="http://schemas.openxmlformats.org/officeDocument/2006/relationships/worksheet" Target="worksheets/sheet261.xml"/><Relationship Id="rId14" Type="http://schemas.openxmlformats.org/officeDocument/2006/relationships/worksheet" Target="worksheets/sheet14.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282" Type="http://schemas.openxmlformats.org/officeDocument/2006/relationships/worksheet" Target="worksheets/sheet282.xml"/><Relationship Id="rId8" Type="http://schemas.openxmlformats.org/officeDocument/2006/relationships/worksheet" Target="worksheets/sheet8.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184" Type="http://schemas.openxmlformats.org/officeDocument/2006/relationships/worksheet" Target="worksheets/sheet184.xml"/><Relationship Id="rId219" Type="http://schemas.openxmlformats.org/officeDocument/2006/relationships/worksheet" Target="worksheets/sheet219.xml"/><Relationship Id="rId230" Type="http://schemas.openxmlformats.org/officeDocument/2006/relationships/worksheet" Target="worksheets/sheet230.xml"/><Relationship Id="rId251" Type="http://schemas.openxmlformats.org/officeDocument/2006/relationships/worksheet" Target="worksheets/sheet251.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272" Type="http://schemas.openxmlformats.org/officeDocument/2006/relationships/worksheet" Target="worksheets/sheet272.xml"/><Relationship Id="rId293" Type="http://schemas.openxmlformats.org/officeDocument/2006/relationships/worksheet" Target="worksheets/sheet293.xml"/><Relationship Id="rId307" Type="http://schemas.openxmlformats.org/officeDocument/2006/relationships/sharedStrings" Target="sharedStrings.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74" Type="http://schemas.openxmlformats.org/officeDocument/2006/relationships/worksheet" Target="worksheets/sheet174.xml"/><Relationship Id="rId195" Type="http://schemas.openxmlformats.org/officeDocument/2006/relationships/worksheet" Target="worksheets/sheet195.xml"/><Relationship Id="rId209" Type="http://schemas.openxmlformats.org/officeDocument/2006/relationships/worksheet" Target="worksheets/sheet209.xml"/><Relationship Id="rId220" Type="http://schemas.openxmlformats.org/officeDocument/2006/relationships/worksheet" Target="worksheets/sheet220.xml"/><Relationship Id="rId241" Type="http://schemas.openxmlformats.org/officeDocument/2006/relationships/worksheet" Target="worksheets/sheet241.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262" Type="http://schemas.openxmlformats.org/officeDocument/2006/relationships/worksheet" Target="worksheets/sheet262.xml"/><Relationship Id="rId283" Type="http://schemas.openxmlformats.org/officeDocument/2006/relationships/worksheet" Target="worksheets/sheet283.xml"/><Relationship Id="rId78" Type="http://schemas.openxmlformats.org/officeDocument/2006/relationships/worksheet" Target="worksheets/sheet78.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64" Type="http://schemas.openxmlformats.org/officeDocument/2006/relationships/worksheet" Target="worksheets/sheet164.xml"/><Relationship Id="rId185" Type="http://schemas.openxmlformats.org/officeDocument/2006/relationships/worksheet" Target="worksheets/sheet185.xml"/><Relationship Id="rId9" Type="http://schemas.openxmlformats.org/officeDocument/2006/relationships/worksheet" Target="worksheets/sheet9.xml"/><Relationship Id="rId210" Type="http://schemas.openxmlformats.org/officeDocument/2006/relationships/worksheet" Target="worksheets/sheet210.xml"/><Relationship Id="rId26" Type="http://schemas.openxmlformats.org/officeDocument/2006/relationships/worksheet" Target="worksheets/sheet26.xml"/><Relationship Id="rId231" Type="http://schemas.openxmlformats.org/officeDocument/2006/relationships/worksheet" Target="worksheets/sheet231.xml"/><Relationship Id="rId252" Type="http://schemas.openxmlformats.org/officeDocument/2006/relationships/worksheet" Target="worksheets/sheet252.xml"/><Relationship Id="rId273" Type="http://schemas.openxmlformats.org/officeDocument/2006/relationships/worksheet" Target="worksheets/sheet273.xml"/><Relationship Id="rId294" Type="http://schemas.openxmlformats.org/officeDocument/2006/relationships/worksheet" Target="worksheets/sheet294.xml"/><Relationship Id="rId308" Type="http://schemas.openxmlformats.org/officeDocument/2006/relationships/calcChain" Target="calcChain.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75" Type="http://schemas.openxmlformats.org/officeDocument/2006/relationships/worksheet" Target="worksheets/sheet175.xml"/><Relationship Id="rId196" Type="http://schemas.openxmlformats.org/officeDocument/2006/relationships/worksheet" Target="worksheets/sheet196.xml"/><Relationship Id="rId200" Type="http://schemas.openxmlformats.org/officeDocument/2006/relationships/worksheet" Target="worksheets/sheet200.xml"/><Relationship Id="rId16" Type="http://schemas.openxmlformats.org/officeDocument/2006/relationships/worksheet" Target="worksheets/sheet16.xml"/><Relationship Id="rId221" Type="http://schemas.openxmlformats.org/officeDocument/2006/relationships/worksheet" Target="worksheets/sheet221.xml"/><Relationship Id="rId242" Type="http://schemas.openxmlformats.org/officeDocument/2006/relationships/worksheet" Target="worksheets/sheet242.xml"/><Relationship Id="rId263" Type="http://schemas.openxmlformats.org/officeDocument/2006/relationships/worksheet" Target="worksheets/sheet263.xml"/><Relationship Id="rId284" Type="http://schemas.openxmlformats.org/officeDocument/2006/relationships/worksheet" Target="worksheets/sheet284.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 Id="rId165" Type="http://schemas.openxmlformats.org/officeDocument/2006/relationships/worksheet" Target="worksheets/sheet165.xml"/><Relationship Id="rId186" Type="http://schemas.openxmlformats.org/officeDocument/2006/relationships/worksheet" Target="worksheets/sheet186.xml"/><Relationship Id="rId211" Type="http://schemas.openxmlformats.org/officeDocument/2006/relationships/worksheet" Target="worksheets/sheet211.xml"/><Relationship Id="rId232" Type="http://schemas.openxmlformats.org/officeDocument/2006/relationships/worksheet" Target="worksheets/sheet232.xml"/><Relationship Id="rId253" Type="http://schemas.openxmlformats.org/officeDocument/2006/relationships/worksheet" Target="worksheets/sheet253.xml"/><Relationship Id="rId274" Type="http://schemas.openxmlformats.org/officeDocument/2006/relationships/worksheet" Target="worksheets/sheet274.xml"/><Relationship Id="rId295" Type="http://schemas.openxmlformats.org/officeDocument/2006/relationships/worksheet" Target="worksheets/sheet295.xml"/><Relationship Id="rId309" Type="http://schemas.openxmlformats.org/officeDocument/2006/relationships/customXml" Target="../customXml/item1.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80" Type="http://schemas.openxmlformats.org/officeDocument/2006/relationships/worksheet" Target="worksheets/sheet80.xml"/><Relationship Id="rId155" Type="http://schemas.openxmlformats.org/officeDocument/2006/relationships/worksheet" Target="worksheets/sheet155.xml"/><Relationship Id="rId176" Type="http://schemas.openxmlformats.org/officeDocument/2006/relationships/worksheet" Target="worksheets/sheet176.xml"/><Relationship Id="rId197" Type="http://schemas.openxmlformats.org/officeDocument/2006/relationships/worksheet" Target="worksheets/sheet197.xml"/><Relationship Id="rId201" Type="http://schemas.openxmlformats.org/officeDocument/2006/relationships/worksheet" Target="worksheets/sheet201.xml"/><Relationship Id="rId222" Type="http://schemas.openxmlformats.org/officeDocument/2006/relationships/worksheet" Target="worksheets/sheet222.xml"/><Relationship Id="rId243" Type="http://schemas.openxmlformats.org/officeDocument/2006/relationships/worksheet" Target="worksheets/sheet243.xml"/><Relationship Id="rId264" Type="http://schemas.openxmlformats.org/officeDocument/2006/relationships/worksheet" Target="worksheets/sheet264.xml"/><Relationship Id="rId285" Type="http://schemas.openxmlformats.org/officeDocument/2006/relationships/worksheet" Target="worksheets/sheet285.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24" Type="http://schemas.openxmlformats.org/officeDocument/2006/relationships/worksheet" Target="worksheets/sheet124.xml"/><Relationship Id="rId310" Type="http://schemas.openxmlformats.org/officeDocument/2006/relationships/customXml" Target="../customXml/item2.xml"/><Relationship Id="rId70" Type="http://schemas.openxmlformats.org/officeDocument/2006/relationships/worksheet" Target="worksheets/sheet70.xml"/><Relationship Id="rId91" Type="http://schemas.openxmlformats.org/officeDocument/2006/relationships/worksheet" Target="worksheets/sheet91.xml"/><Relationship Id="rId145" Type="http://schemas.openxmlformats.org/officeDocument/2006/relationships/worksheet" Target="worksheets/sheet145.xml"/><Relationship Id="rId166" Type="http://schemas.openxmlformats.org/officeDocument/2006/relationships/worksheet" Target="worksheets/sheet166.xml"/><Relationship Id="rId187" Type="http://schemas.openxmlformats.org/officeDocument/2006/relationships/worksheet" Target="worksheets/sheet187.xml"/><Relationship Id="rId1" Type="http://schemas.openxmlformats.org/officeDocument/2006/relationships/worksheet" Target="worksheets/sheet1.xml"/><Relationship Id="rId212" Type="http://schemas.openxmlformats.org/officeDocument/2006/relationships/worksheet" Target="worksheets/sheet212.xml"/><Relationship Id="rId233" Type="http://schemas.openxmlformats.org/officeDocument/2006/relationships/worksheet" Target="worksheets/sheet233.xml"/><Relationship Id="rId254" Type="http://schemas.openxmlformats.org/officeDocument/2006/relationships/worksheet" Target="worksheets/sheet254.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275" Type="http://schemas.openxmlformats.org/officeDocument/2006/relationships/worksheet" Target="worksheets/sheet275.xml"/><Relationship Id="rId296" Type="http://schemas.openxmlformats.org/officeDocument/2006/relationships/worksheet" Target="worksheets/sheet296.xml"/><Relationship Id="rId300" Type="http://schemas.openxmlformats.org/officeDocument/2006/relationships/worksheet" Target="worksheets/sheet300.xml"/><Relationship Id="rId60" Type="http://schemas.openxmlformats.org/officeDocument/2006/relationships/worksheet" Target="worksheets/sheet60.xml"/><Relationship Id="rId81" Type="http://schemas.openxmlformats.org/officeDocument/2006/relationships/worksheet" Target="worksheets/sheet81.xml"/><Relationship Id="rId135" Type="http://schemas.openxmlformats.org/officeDocument/2006/relationships/worksheet" Target="worksheets/sheet135.xml"/><Relationship Id="rId156" Type="http://schemas.openxmlformats.org/officeDocument/2006/relationships/worksheet" Target="worksheets/sheet156.xml"/><Relationship Id="rId177" Type="http://schemas.openxmlformats.org/officeDocument/2006/relationships/worksheet" Target="worksheets/sheet177.xml"/><Relationship Id="rId198" Type="http://schemas.openxmlformats.org/officeDocument/2006/relationships/worksheet" Target="worksheets/sheet198.xml"/><Relationship Id="rId202" Type="http://schemas.openxmlformats.org/officeDocument/2006/relationships/worksheet" Target="worksheets/sheet202.xml"/><Relationship Id="rId223" Type="http://schemas.openxmlformats.org/officeDocument/2006/relationships/worksheet" Target="worksheets/sheet223.xml"/><Relationship Id="rId244" Type="http://schemas.openxmlformats.org/officeDocument/2006/relationships/worksheet" Target="worksheets/sheet244.xml"/><Relationship Id="rId18" Type="http://schemas.openxmlformats.org/officeDocument/2006/relationships/worksheet" Target="worksheets/sheet18.xml"/><Relationship Id="rId39" Type="http://schemas.openxmlformats.org/officeDocument/2006/relationships/worksheet" Target="worksheets/sheet39.xml"/><Relationship Id="rId265" Type="http://schemas.openxmlformats.org/officeDocument/2006/relationships/worksheet" Target="worksheets/sheet265.xml"/><Relationship Id="rId286" Type="http://schemas.openxmlformats.org/officeDocument/2006/relationships/worksheet" Target="worksheets/sheet286.xml"/><Relationship Id="rId50" Type="http://schemas.openxmlformats.org/officeDocument/2006/relationships/worksheet" Target="worksheets/sheet50.xml"/><Relationship Id="rId104" Type="http://schemas.openxmlformats.org/officeDocument/2006/relationships/worksheet" Target="worksheets/sheet104.xml"/><Relationship Id="rId125" Type="http://schemas.openxmlformats.org/officeDocument/2006/relationships/worksheet" Target="worksheets/sheet125.xml"/><Relationship Id="rId146" Type="http://schemas.openxmlformats.org/officeDocument/2006/relationships/worksheet" Target="worksheets/sheet146.xml"/><Relationship Id="rId167" Type="http://schemas.openxmlformats.org/officeDocument/2006/relationships/worksheet" Target="worksheets/sheet167.xml"/><Relationship Id="rId188" Type="http://schemas.openxmlformats.org/officeDocument/2006/relationships/worksheet" Target="worksheets/sheet188.xml"/><Relationship Id="rId311" Type="http://schemas.openxmlformats.org/officeDocument/2006/relationships/customXml" Target="../customXml/item3.xml"/><Relationship Id="rId71" Type="http://schemas.openxmlformats.org/officeDocument/2006/relationships/worksheet" Target="worksheets/sheet71.xml"/><Relationship Id="rId92" Type="http://schemas.openxmlformats.org/officeDocument/2006/relationships/worksheet" Target="worksheets/sheet92.xml"/><Relationship Id="rId213" Type="http://schemas.openxmlformats.org/officeDocument/2006/relationships/worksheet" Target="worksheets/sheet213.xml"/><Relationship Id="rId234" Type="http://schemas.openxmlformats.org/officeDocument/2006/relationships/worksheet" Target="worksheets/sheet234.xml"/><Relationship Id="rId2" Type="http://schemas.openxmlformats.org/officeDocument/2006/relationships/worksheet" Target="worksheets/sheet2.xml"/><Relationship Id="rId29" Type="http://schemas.openxmlformats.org/officeDocument/2006/relationships/worksheet" Target="worksheets/sheet29.xml"/><Relationship Id="rId255" Type="http://schemas.openxmlformats.org/officeDocument/2006/relationships/worksheet" Target="worksheets/sheet255.xml"/><Relationship Id="rId276" Type="http://schemas.openxmlformats.org/officeDocument/2006/relationships/worksheet" Target="worksheets/sheet276.xml"/><Relationship Id="rId297" Type="http://schemas.openxmlformats.org/officeDocument/2006/relationships/worksheet" Target="worksheets/sheet297.xml"/><Relationship Id="rId40" Type="http://schemas.openxmlformats.org/officeDocument/2006/relationships/worksheet" Target="worksheets/sheet40.xml"/><Relationship Id="rId115" Type="http://schemas.openxmlformats.org/officeDocument/2006/relationships/worksheet" Target="worksheets/sheet115.xml"/><Relationship Id="rId136" Type="http://schemas.openxmlformats.org/officeDocument/2006/relationships/worksheet" Target="worksheets/sheet136.xml"/><Relationship Id="rId157" Type="http://schemas.openxmlformats.org/officeDocument/2006/relationships/worksheet" Target="worksheets/sheet157.xml"/><Relationship Id="rId178" Type="http://schemas.openxmlformats.org/officeDocument/2006/relationships/worksheet" Target="worksheets/sheet178.xml"/><Relationship Id="rId301" Type="http://schemas.openxmlformats.org/officeDocument/2006/relationships/worksheet" Target="worksheets/sheet301.xml"/><Relationship Id="rId61" Type="http://schemas.openxmlformats.org/officeDocument/2006/relationships/worksheet" Target="worksheets/sheet61.xml"/><Relationship Id="rId82" Type="http://schemas.openxmlformats.org/officeDocument/2006/relationships/worksheet" Target="worksheets/sheet82.xml"/><Relationship Id="rId199" Type="http://schemas.openxmlformats.org/officeDocument/2006/relationships/worksheet" Target="worksheets/sheet199.xml"/><Relationship Id="rId203" Type="http://schemas.openxmlformats.org/officeDocument/2006/relationships/worksheet" Target="worksheets/sheet203.xml"/><Relationship Id="rId19" Type="http://schemas.openxmlformats.org/officeDocument/2006/relationships/worksheet" Target="worksheets/sheet19.xml"/><Relationship Id="rId224" Type="http://schemas.openxmlformats.org/officeDocument/2006/relationships/worksheet" Target="worksheets/sheet224.xml"/><Relationship Id="rId245" Type="http://schemas.openxmlformats.org/officeDocument/2006/relationships/worksheet" Target="worksheets/sheet245.xml"/><Relationship Id="rId266" Type="http://schemas.openxmlformats.org/officeDocument/2006/relationships/worksheet" Target="worksheets/sheet266.xml"/><Relationship Id="rId287" Type="http://schemas.openxmlformats.org/officeDocument/2006/relationships/worksheet" Target="worksheets/sheet287.xml"/><Relationship Id="rId30" Type="http://schemas.openxmlformats.org/officeDocument/2006/relationships/worksheet" Target="worksheets/sheet3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worksheet" Target="worksheets/sheet16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189" Type="http://schemas.openxmlformats.org/officeDocument/2006/relationships/worksheet" Target="worksheets/sheet189.xml"/><Relationship Id="rId3" Type="http://schemas.openxmlformats.org/officeDocument/2006/relationships/worksheet" Target="worksheets/sheet3.xml"/><Relationship Id="rId214" Type="http://schemas.openxmlformats.org/officeDocument/2006/relationships/worksheet" Target="worksheets/sheet214.xml"/><Relationship Id="rId235" Type="http://schemas.openxmlformats.org/officeDocument/2006/relationships/worksheet" Target="worksheets/sheet235.xml"/><Relationship Id="rId256" Type="http://schemas.openxmlformats.org/officeDocument/2006/relationships/worksheet" Target="worksheets/sheet256.xml"/><Relationship Id="rId277" Type="http://schemas.openxmlformats.org/officeDocument/2006/relationships/worksheet" Target="worksheets/sheet277.xml"/><Relationship Id="rId298" Type="http://schemas.openxmlformats.org/officeDocument/2006/relationships/worksheet" Target="worksheets/sheet298.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302" Type="http://schemas.openxmlformats.org/officeDocument/2006/relationships/worksheet" Target="worksheets/sheet302.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179" Type="http://schemas.openxmlformats.org/officeDocument/2006/relationships/worksheet" Target="worksheets/sheet179.xml"/><Relationship Id="rId190" Type="http://schemas.openxmlformats.org/officeDocument/2006/relationships/worksheet" Target="worksheets/sheet190.xml"/><Relationship Id="rId204" Type="http://schemas.openxmlformats.org/officeDocument/2006/relationships/worksheet" Target="worksheets/sheet204.xml"/><Relationship Id="rId225" Type="http://schemas.openxmlformats.org/officeDocument/2006/relationships/worksheet" Target="worksheets/sheet225.xml"/><Relationship Id="rId246" Type="http://schemas.openxmlformats.org/officeDocument/2006/relationships/worksheet" Target="worksheets/sheet246.xml"/><Relationship Id="rId267" Type="http://schemas.openxmlformats.org/officeDocument/2006/relationships/worksheet" Target="worksheets/sheet267.xml"/><Relationship Id="rId288" Type="http://schemas.openxmlformats.org/officeDocument/2006/relationships/worksheet" Target="worksheets/sheet288.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94" Type="http://schemas.openxmlformats.org/officeDocument/2006/relationships/worksheet" Target="worksheets/sheet94.xml"/><Relationship Id="rId148" Type="http://schemas.openxmlformats.org/officeDocument/2006/relationships/worksheet" Target="worksheets/sheet148.xml"/><Relationship Id="rId169" Type="http://schemas.openxmlformats.org/officeDocument/2006/relationships/worksheet" Target="worksheets/sheet169.xml"/><Relationship Id="rId4" Type="http://schemas.openxmlformats.org/officeDocument/2006/relationships/worksheet" Target="worksheets/sheet4.xml"/><Relationship Id="rId180" Type="http://schemas.openxmlformats.org/officeDocument/2006/relationships/worksheet" Target="worksheets/sheet180.xml"/><Relationship Id="rId215" Type="http://schemas.openxmlformats.org/officeDocument/2006/relationships/worksheet" Target="worksheets/sheet215.xml"/><Relationship Id="rId236" Type="http://schemas.openxmlformats.org/officeDocument/2006/relationships/worksheet" Target="worksheets/sheet236.xml"/><Relationship Id="rId257" Type="http://schemas.openxmlformats.org/officeDocument/2006/relationships/worksheet" Target="worksheets/sheet257.xml"/><Relationship Id="rId278" Type="http://schemas.openxmlformats.org/officeDocument/2006/relationships/worksheet" Target="worksheets/sheet278.xml"/><Relationship Id="rId303" Type="http://schemas.openxmlformats.org/officeDocument/2006/relationships/worksheet" Target="worksheets/sheet303.xml"/><Relationship Id="rId42" Type="http://schemas.openxmlformats.org/officeDocument/2006/relationships/worksheet" Target="worksheets/sheet42.xml"/><Relationship Id="rId84" Type="http://schemas.openxmlformats.org/officeDocument/2006/relationships/worksheet" Target="worksheets/sheet84.xml"/><Relationship Id="rId138" Type="http://schemas.openxmlformats.org/officeDocument/2006/relationships/worksheet" Target="worksheets/sheet138.xml"/><Relationship Id="rId191" Type="http://schemas.openxmlformats.org/officeDocument/2006/relationships/worksheet" Target="worksheets/sheet191.xml"/><Relationship Id="rId205" Type="http://schemas.openxmlformats.org/officeDocument/2006/relationships/worksheet" Target="worksheets/sheet205.xml"/><Relationship Id="rId247" Type="http://schemas.openxmlformats.org/officeDocument/2006/relationships/worksheet" Target="worksheets/sheet247.xml"/><Relationship Id="rId107" Type="http://schemas.openxmlformats.org/officeDocument/2006/relationships/worksheet" Target="worksheets/sheet107.xml"/><Relationship Id="rId289" Type="http://schemas.openxmlformats.org/officeDocument/2006/relationships/worksheet" Target="worksheets/sheet289.xml"/><Relationship Id="rId11" Type="http://schemas.openxmlformats.org/officeDocument/2006/relationships/worksheet" Target="worksheets/sheet11.xml"/><Relationship Id="rId53" Type="http://schemas.openxmlformats.org/officeDocument/2006/relationships/worksheet" Target="worksheets/sheet53.xml"/><Relationship Id="rId149" Type="http://schemas.openxmlformats.org/officeDocument/2006/relationships/worksheet" Target="worksheets/sheet149.xml"/><Relationship Id="rId95" Type="http://schemas.openxmlformats.org/officeDocument/2006/relationships/worksheet" Target="worksheets/sheet95.xml"/><Relationship Id="rId160" Type="http://schemas.openxmlformats.org/officeDocument/2006/relationships/worksheet" Target="worksheets/sheet160.xml"/><Relationship Id="rId216" Type="http://schemas.openxmlformats.org/officeDocument/2006/relationships/worksheet" Target="worksheets/sheet216.xml"/><Relationship Id="rId258" Type="http://schemas.openxmlformats.org/officeDocument/2006/relationships/worksheet" Target="worksheets/sheet258.xml"/><Relationship Id="rId22" Type="http://schemas.openxmlformats.org/officeDocument/2006/relationships/worksheet" Target="worksheets/sheet22.xml"/><Relationship Id="rId64" Type="http://schemas.openxmlformats.org/officeDocument/2006/relationships/worksheet" Target="worksheets/sheet64.xml"/><Relationship Id="rId118" Type="http://schemas.openxmlformats.org/officeDocument/2006/relationships/worksheet" Target="worksheets/sheet118.xml"/><Relationship Id="rId171" Type="http://schemas.openxmlformats.org/officeDocument/2006/relationships/worksheet" Target="worksheets/sheet171.xml"/><Relationship Id="rId227" Type="http://schemas.openxmlformats.org/officeDocument/2006/relationships/worksheet" Target="worksheets/sheet227.xml"/><Relationship Id="rId269" Type="http://schemas.openxmlformats.org/officeDocument/2006/relationships/worksheet" Target="worksheets/sheet269.xml"/><Relationship Id="rId33" Type="http://schemas.openxmlformats.org/officeDocument/2006/relationships/worksheet" Target="worksheets/sheet33.xml"/><Relationship Id="rId129" Type="http://schemas.openxmlformats.org/officeDocument/2006/relationships/worksheet" Target="worksheets/sheet129.xml"/><Relationship Id="rId280" Type="http://schemas.openxmlformats.org/officeDocument/2006/relationships/worksheet" Target="worksheets/sheet280.xml"/><Relationship Id="rId75" Type="http://schemas.openxmlformats.org/officeDocument/2006/relationships/worksheet" Target="worksheets/sheet75.xml"/><Relationship Id="rId140" Type="http://schemas.openxmlformats.org/officeDocument/2006/relationships/worksheet" Target="worksheets/sheet140.xml"/><Relationship Id="rId182" Type="http://schemas.openxmlformats.org/officeDocument/2006/relationships/worksheet" Target="worksheets/sheet182.xml"/><Relationship Id="rId6" Type="http://schemas.openxmlformats.org/officeDocument/2006/relationships/worksheet" Target="worksheets/sheet6.xml"/><Relationship Id="rId238" Type="http://schemas.openxmlformats.org/officeDocument/2006/relationships/worksheet" Target="worksheets/sheet238.xml"/><Relationship Id="rId291" Type="http://schemas.openxmlformats.org/officeDocument/2006/relationships/worksheet" Target="worksheets/sheet291.xml"/><Relationship Id="rId305"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266700</xdr:colOff>
      <xdr:row>0</xdr:row>
      <xdr:rowOff>104775</xdr:rowOff>
    </xdr:from>
    <xdr:to>
      <xdr:col>12</xdr:col>
      <xdr:colOff>428700</xdr:colOff>
      <xdr:row>30</xdr:row>
      <xdr:rowOff>9375</xdr:rowOff>
    </xdr:to>
    <xdr:sp macro="" textlink="">
      <xdr:nvSpPr>
        <xdr:cNvPr id="2" name="TextBox 1">
          <a:extLst>
            <a:ext uri="{FF2B5EF4-FFF2-40B4-BE49-F238E27FC236}">
              <a16:creationId xmlns:a16="http://schemas.microsoft.com/office/drawing/2014/main" id="{8C73B7E8-A640-4672-B596-B0540428AB87}"/>
            </a:ext>
          </a:extLst>
        </xdr:cNvPr>
        <xdr:cNvSpPr txBox="1"/>
      </xdr:nvSpPr>
      <xdr:spPr>
        <a:xfrm>
          <a:off x="266700" y="104775"/>
          <a:ext cx="7477200" cy="56196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AU" sz="1400" b="1" i="0" u="none" strike="noStrike" kern="0" cap="none" spc="0" normalizeH="0" baseline="0" noProof="0">
              <a:ln>
                <a:noFill/>
              </a:ln>
              <a:solidFill>
                <a:sysClr val="windowText" lastClr="000000"/>
              </a:solidFill>
              <a:effectLst/>
              <a:uLnTx/>
              <a:uFillTx/>
              <a:latin typeface="+mn-lt"/>
              <a:ea typeface="+mn-ea"/>
              <a:cs typeface="+mn-cs"/>
            </a:rPr>
            <a:t>Substations Forecast </a:t>
          </a:r>
        </a:p>
        <a:p>
          <a:pPr marL="0" marR="0" lvl="0" indent="0" defTabSz="914400" eaLnBrk="1" fontAlgn="auto" latinLnBrk="0" hangingPunct="1">
            <a:lnSpc>
              <a:spcPct val="100000"/>
            </a:lnSpc>
            <a:spcBef>
              <a:spcPts val="0"/>
            </a:spcBef>
            <a:spcAft>
              <a:spcPts val="0"/>
            </a:spcAft>
            <a:buClrTx/>
            <a:buSzTx/>
            <a:buFontTx/>
            <a:buNone/>
            <a:tabLst/>
            <a:defRPr/>
          </a:pPr>
          <a:r>
            <a:rPr kumimoji="0" lang="en-AU" sz="1400" b="1" i="0" u="none" strike="noStrike" kern="0" cap="none" spc="0" normalizeH="0" baseline="0" noProof="0">
              <a:ln>
                <a:noFill/>
              </a:ln>
              <a:solidFill>
                <a:sysClr val="windowText" lastClr="000000"/>
              </a:solidFill>
              <a:effectLst/>
              <a:uLnTx/>
              <a:uFillTx/>
              <a:latin typeface="+mn-lt"/>
              <a:ea typeface="+mn-ea"/>
              <a:cs typeface="+mn-cs"/>
            </a:rPr>
            <a:t>(Ergon Energy Distribution Annual Planning Report 2025) </a:t>
          </a:r>
          <a:r>
            <a:rPr kumimoji="0" lang="en-AU" sz="1100" b="1" i="0" u="none" strike="noStrike" kern="0" cap="none" spc="0" normalizeH="0" baseline="0" noProof="0">
              <a:ln>
                <a:noFill/>
              </a:ln>
              <a:solidFill>
                <a:sysClr val="windowText" lastClr="000000"/>
              </a:solidFill>
              <a:effectLst/>
              <a:uLnTx/>
              <a:uFillTx/>
              <a:latin typeface="+mn-lt"/>
              <a:ea typeface="+mn-ea"/>
              <a:cs typeface="+mn-cs"/>
            </a:rPr>
            <a:t>  </a:t>
          </a:r>
          <a:endParaRPr kumimoji="0" lang="en-AU" sz="140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AU" sz="1100" b="0" i="0" u="none" strike="noStrike" kern="0" cap="none" spc="0" normalizeH="0" baseline="0" noProof="0">
            <a:ln>
              <a:noFill/>
            </a:ln>
            <a:solidFill>
              <a:sysClr val="windowText" lastClr="000000"/>
            </a:solidFill>
            <a:effectLst/>
            <a:uLnTx/>
            <a:uFillTx/>
            <a:latin typeface="+mn-lt"/>
            <a:ea typeface="+mn-ea"/>
            <a:cs typeface="+mn-cs"/>
          </a:endParaRPr>
        </a:p>
        <a:p>
          <a:r>
            <a:rPr lang="en-AU" sz="1100">
              <a:solidFill>
                <a:schemeClr val="dk1"/>
              </a:solidFill>
              <a:effectLst/>
              <a:latin typeface="+mn-lt"/>
              <a:ea typeface="+mn-ea"/>
              <a:cs typeface="+mn-cs"/>
            </a:rPr>
            <a:t>This supporting document  forms part of the Ergon Energy Distribution Annual Planning Report 2025 (DAPR) and should be read in conjunction with the report document.   </a:t>
          </a:r>
        </a:p>
        <a:p>
          <a:r>
            <a:rPr lang="en-AU" sz="1100">
              <a:solidFill>
                <a:schemeClr val="dk1"/>
              </a:solidFill>
              <a:effectLst/>
              <a:latin typeface="+mn-lt"/>
              <a:ea typeface="+mn-ea"/>
              <a:cs typeface="+mn-cs"/>
            </a:rPr>
            <a:t>Readers are encouraged to take into account the details and content portrayed in the ‘Introduction &amp; Notes’ section of this workbook when reviewing the associated data. </a:t>
          </a:r>
        </a:p>
        <a:p>
          <a:r>
            <a:rPr lang="en-AU" sz="1100">
              <a:solidFill>
                <a:schemeClr val="dk1"/>
              </a:solidFill>
              <a:effectLst/>
              <a:latin typeface="+mn-lt"/>
              <a:ea typeface="+mn-ea"/>
              <a:cs typeface="+mn-cs"/>
            </a:rPr>
            <a:t> </a:t>
          </a:r>
        </a:p>
        <a:p>
          <a:r>
            <a:rPr lang="en-AU" sz="1100" b="1">
              <a:solidFill>
                <a:schemeClr val="dk1"/>
              </a:solidFill>
              <a:effectLst/>
              <a:latin typeface="+mn-lt"/>
              <a:ea typeface="+mn-ea"/>
              <a:cs typeface="+mn-cs"/>
            </a:rPr>
            <a:t>Disclaimer</a:t>
          </a:r>
        </a:p>
        <a:p>
          <a:r>
            <a:rPr lang="en-AU" sz="1100">
              <a:solidFill>
                <a:schemeClr val="dk1"/>
              </a:solidFill>
              <a:effectLst/>
              <a:latin typeface="+mn-lt"/>
              <a:ea typeface="+mn-ea"/>
              <a:cs typeface="+mn-cs"/>
            </a:rPr>
            <a:t>Ergon Energy’s Distribution Annual Planning Report (DAPR) is prepared and made available solely for information purposes. While care was taken in the preparation of the information in the DAPR, and it is provided in good faith, Ergon Energy accepts no responsibility or liability (including without limitation, liability to any person by reason of negligence or negligent mis-statement) for any loss or damage that may be incurred by any person acting in reliance on this information or assumptions drawn from it, except to the extent that liability under any applicable Queensland or Commonwealth of Australia statute cannot be excluded. </a:t>
          </a:r>
        </a:p>
        <a:p>
          <a:endParaRPr lang="en-AU" sz="1100">
            <a:solidFill>
              <a:schemeClr val="dk1"/>
            </a:solidFill>
            <a:effectLst/>
            <a:latin typeface="+mn-lt"/>
            <a:ea typeface="+mn-ea"/>
            <a:cs typeface="+mn-cs"/>
          </a:endParaRPr>
        </a:p>
        <a:p>
          <a:r>
            <a:rPr lang="en-AU" sz="1100">
              <a:solidFill>
                <a:schemeClr val="dk1"/>
              </a:solidFill>
              <a:effectLst/>
              <a:latin typeface="+mn-lt"/>
              <a:ea typeface="+mn-ea"/>
              <a:cs typeface="+mn-cs"/>
            </a:rPr>
            <a:t>It contains assumptions regarding, among other things, economic growth and load forecasts which may or may not prove to be correct. The forecasts included in the DAPR involve subjective judgements and analysis which are subject to significant uncertainties and contingencies, many of which are out of the control of Ergon Energy. Ergon Energy makes no representation or warranty as to the accuracy, reliability, completeness or suitability for any particular purpose of the information in this document. All information should be independently investigated, reviewed, analysed and verified, and must not be relied upon in connection with any investment proposal or decision. The information contained in the DAPR is subject to annual review. Ergon Energy is obligated to publish future editions by 31st December, in accordance with the National Electricity Rules.</a:t>
          </a:r>
        </a:p>
        <a:p>
          <a:endParaRPr lang="en-AU" sz="1100">
            <a:solidFill>
              <a:schemeClr val="dk1"/>
            </a:solidFill>
            <a:effectLst/>
            <a:latin typeface="+mn-lt"/>
            <a:ea typeface="+mn-ea"/>
            <a:cs typeface="+mn-cs"/>
          </a:endParaRPr>
        </a:p>
        <a:p>
          <a:r>
            <a:rPr lang="en-AU" sz="1100">
              <a:solidFill>
                <a:schemeClr val="dk1"/>
              </a:solidFill>
              <a:effectLst/>
              <a:latin typeface="+mn-lt"/>
              <a:ea typeface="+mn-ea"/>
              <a:cs typeface="+mn-cs"/>
            </a:rPr>
            <a:t>All financials presented in the DAPR or within this document are correct at the time of writing and represent the existing organisational accounting treatment, which may be subject to change. Energy Queensland is finalising the alignment of its Cost Allocation Methodology between Ergon Energy and Energex, potentially impacting the treatment of some Capital and Operational Project costs.</a:t>
          </a:r>
        </a:p>
        <a:p>
          <a:endParaRPr lang="en-AU" sz="1100">
            <a:solidFill>
              <a:schemeClr val="dk1"/>
            </a:solidFill>
            <a:effectLst/>
            <a:latin typeface="+mn-lt"/>
            <a:ea typeface="+mn-ea"/>
            <a:cs typeface="+mn-cs"/>
          </a:endParaRPr>
        </a:p>
        <a:p>
          <a:r>
            <a:rPr lang="en-AU" sz="1100">
              <a:solidFill>
                <a:schemeClr val="dk1"/>
              </a:solidFill>
              <a:effectLst/>
              <a:latin typeface="+mn-lt"/>
              <a:ea typeface="+mn-ea"/>
              <a:cs typeface="+mn-cs"/>
            </a:rPr>
            <a:t>Forecasted data is subject to ongoing variation due to regulatory review in 2025.</a:t>
          </a:r>
          <a:r>
            <a:rPr lang="en-AU">
              <a:effectLst/>
            </a:rPr>
            <a:t> </a:t>
          </a:r>
          <a:r>
            <a:rPr lang="en-AU" sz="1100">
              <a:solidFill>
                <a:schemeClr val="dk1"/>
              </a:solidFill>
              <a:effectLst/>
              <a:latin typeface="+mn-lt"/>
              <a:ea typeface="+mn-ea"/>
              <a:cs typeface="+mn-cs"/>
            </a:rPr>
            <a:t> If I remember correctly, some DAPR/NER documentation refer to the DAPR spreadsheets as supporting documents</a:t>
          </a:r>
        </a:p>
        <a:p>
          <a:endParaRPr lang="en-AU"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266698</xdr:colOff>
      <xdr:row>0</xdr:row>
      <xdr:rowOff>85723</xdr:rowOff>
    </xdr:from>
    <xdr:to>
      <xdr:col>21</xdr:col>
      <xdr:colOff>57898</xdr:colOff>
      <xdr:row>62</xdr:row>
      <xdr:rowOff>86323</xdr:rowOff>
    </xdr:to>
    <xdr:sp macro="" textlink="">
      <xdr:nvSpPr>
        <xdr:cNvPr id="10" name="TextBox 1">
          <a:extLst>
            <a:ext uri="{FF2B5EF4-FFF2-40B4-BE49-F238E27FC236}">
              <a16:creationId xmlns:a16="http://schemas.microsoft.com/office/drawing/2014/main" id="{B96FD55D-863B-4D11-9224-39F45DA1939D}"/>
            </a:ext>
          </a:extLst>
        </xdr:cNvPr>
        <xdr:cNvSpPr txBox="1"/>
      </xdr:nvSpPr>
      <xdr:spPr>
        <a:xfrm>
          <a:off x="266698" y="85723"/>
          <a:ext cx="12592800" cy="118116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AU" sz="1400" b="1" i="0" u="none" strike="noStrike" kern="0" cap="none" spc="0" normalizeH="0" baseline="0" noProof="0">
              <a:ln>
                <a:noFill/>
              </a:ln>
              <a:solidFill>
                <a:sysClr val="windowText" lastClr="000000"/>
              </a:solidFill>
              <a:effectLst/>
              <a:uLnTx/>
              <a:uFillTx/>
              <a:latin typeface="+mn-lt"/>
              <a:ea typeface="+mn-ea"/>
              <a:cs typeface="+mn-cs"/>
            </a:rPr>
            <a:t>Substations Forecast (Ergon Energy Distribution Annual Planning Report 2025)</a:t>
          </a:r>
          <a:r>
            <a:rPr kumimoji="0" lang="en-AU" sz="1600" b="1" i="0" u="none" strike="noStrike" kern="0" cap="none" spc="0" normalizeH="0" baseline="0" noProof="0">
              <a:ln>
                <a:noFill/>
              </a:ln>
              <a:solidFill>
                <a:sysClr val="windowText" lastClr="000000"/>
              </a:solidFill>
              <a:effectLst/>
              <a:uLnTx/>
              <a:uFillTx/>
              <a:latin typeface="+mn-lt"/>
              <a:ea typeface="+mn-ea"/>
              <a:cs typeface="+mn-cs"/>
            </a:rPr>
            <a:t> </a:t>
          </a:r>
          <a:r>
            <a:rPr kumimoji="0" lang="en-AU" sz="1100" b="1" i="0" u="none" strike="noStrike" kern="0" cap="none" spc="0" normalizeH="0" baseline="0" noProof="0">
              <a:ln>
                <a:noFill/>
              </a:ln>
              <a:solidFill>
                <a:sysClr val="windowText" lastClr="000000"/>
              </a:solidFill>
              <a:effectLst/>
              <a:uLnTx/>
              <a:uFillTx/>
              <a:latin typeface="+mn-lt"/>
              <a:ea typeface="+mn-ea"/>
              <a:cs typeface="+mn-cs"/>
            </a:rPr>
            <a:t>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AU" sz="1100" b="0" i="0" u="none" strike="noStrike" kern="0" cap="none" spc="0" normalizeH="0" baseline="0" noProof="0">
            <a:ln>
              <a:noFill/>
            </a:ln>
            <a:solidFill>
              <a:prstClr val="black"/>
            </a:solidFill>
            <a:effectLst/>
            <a:uLnTx/>
            <a:uFillTx/>
            <a:latin typeface="+mn-lt"/>
            <a:ea typeface="+mn-ea"/>
            <a:cs typeface="+mn-cs"/>
          </a:endParaRPr>
        </a:p>
        <a:p>
          <a:r>
            <a:rPr lang="en-AU" sz="1100">
              <a:solidFill>
                <a:schemeClr val="dk1"/>
              </a:solidFill>
              <a:effectLst/>
              <a:latin typeface="+mn-lt"/>
              <a:ea typeface="+mn-ea"/>
              <a:cs typeface="+mn-cs"/>
            </a:rPr>
            <a:t>Substations Forecast (Ergon Energy Distribution Annual Planning Report 2025)</a:t>
          </a:r>
        </a:p>
        <a:p>
          <a:endParaRPr lang="en-AU" sz="1100">
            <a:solidFill>
              <a:schemeClr val="dk1"/>
            </a:solidFill>
            <a:effectLst/>
            <a:latin typeface="+mn-lt"/>
            <a:ea typeface="+mn-ea"/>
            <a:cs typeface="+mn-cs"/>
          </a:endParaRPr>
        </a:p>
        <a:p>
          <a:r>
            <a:rPr lang="en-AU" sz="1100">
              <a:solidFill>
                <a:schemeClr val="dk1"/>
              </a:solidFill>
              <a:effectLst/>
              <a:latin typeface="+mn-lt"/>
              <a:ea typeface="+mn-ea"/>
              <a:cs typeface="+mn-cs"/>
            </a:rPr>
            <a:t>This supporting document provides 5 year forecast capacity and loading information for each Ergon Energy owned Substation in the Ergon Energy network and should be read in conjunction with Ergon Energy’s Distribution Annual Planning Report 2025 (DAPR).</a:t>
          </a:r>
        </a:p>
        <a:p>
          <a:r>
            <a:rPr lang="en-AU" sz="1100">
              <a:solidFill>
                <a:schemeClr val="dk1"/>
              </a:solidFill>
              <a:effectLst/>
              <a:latin typeface="+mn-lt"/>
              <a:ea typeface="+mn-ea"/>
              <a:cs typeface="+mn-cs"/>
            </a:rPr>
            <a:t>Forecasted data is subject to ongoing variation due to regulatory review in 2025.</a:t>
          </a:r>
        </a:p>
        <a:p>
          <a:r>
            <a:rPr lang="en-AU" sz="1100">
              <a:solidFill>
                <a:schemeClr val="dk1"/>
              </a:solidFill>
              <a:effectLst/>
              <a:latin typeface="+mn-lt"/>
              <a:ea typeface="+mn-ea"/>
              <a:cs typeface="+mn-cs"/>
            </a:rPr>
            <a:t> </a:t>
          </a:r>
        </a:p>
        <a:p>
          <a:r>
            <a:rPr lang="en-AU" sz="1100" b="1">
              <a:solidFill>
                <a:schemeClr val="dk1"/>
              </a:solidFill>
              <a:effectLst/>
              <a:latin typeface="+mn-lt"/>
              <a:ea typeface="+mn-ea"/>
              <a:cs typeface="+mn-cs"/>
            </a:rPr>
            <a:t>Zone Substations </a:t>
          </a:r>
        </a:p>
        <a:p>
          <a:r>
            <a:rPr lang="en-AU" sz="1100">
              <a:solidFill>
                <a:schemeClr val="dk1"/>
              </a:solidFill>
              <a:effectLst/>
              <a:latin typeface="+mn-lt"/>
              <a:ea typeface="+mn-ea"/>
              <a:cs typeface="+mn-cs"/>
            </a:rPr>
            <a:t>A zone substation  refers to an Ergon Energy owned substation that converts energy from transmission or subtransmission voltages to distribution voltages.</a:t>
          </a:r>
        </a:p>
        <a:p>
          <a:r>
            <a:rPr lang="en-AU" sz="1100">
              <a:solidFill>
                <a:schemeClr val="dk1"/>
              </a:solidFill>
              <a:effectLst/>
              <a:latin typeface="+mn-lt"/>
              <a:ea typeface="+mn-ea"/>
              <a:cs typeface="+mn-cs"/>
            </a:rPr>
            <a:t> </a:t>
          </a:r>
        </a:p>
        <a:p>
          <a:r>
            <a:rPr lang="en-AU" sz="1100" b="1">
              <a:solidFill>
                <a:schemeClr val="dk1"/>
              </a:solidFill>
              <a:effectLst/>
              <a:latin typeface="+mn-lt"/>
              <a:ea typeface="+mn-ea"/>
              <a:cs typeface="+mn-cs"/>
            </a:rPr>
            <a:t>Bulk Supply Substations and Transmission Connection Points</a:t>
          </a:r>
        </a:p>
        <a:p>
          <a:r>
            <a:rPr lang="en-AU" sz="1100">
              <a:solidFill>
                <a:schemeClr val="dk1"/>
              </a:solidFill>
              <a:effectLst/>
              <a:latin typeface="+mn-lt"/>
              <a:ea typeface="+mn-ea"/>
              <a:cs typeface="+mn-cs"/>
            </a:rPr>
            <a:t>A Bulk Supply Substation refers to all Ergon Energy owned substations that convert energy from transmission voltage levels to sub-transmission voltage levels. </a:t>
          </a:r>
        </a:p>
        <a:p>
          <a:r>
            <a:rPr lang="en-AU" sz="1100">
              <a:solidFill>
                <a:schemeClr val="dk1"/>
              </a:solidFill>
              <a:effectLst/>
              <a:latin typeface="+mn-lt"/>
              <a:ea typeface="+mn-ea"/>
              <a:cs typeface="+mn-cs"/>
            </a:rPr>
            <a:t> </a:t>
          </a:r>
        </a:p>
        <a:p>
          <a:r>
            <a:rPr lang="en-AU" sz="1100">
              <a:solidFill>
                <a:schemeClr val="dk1"/>
              </a:solidFill>
              <a:effectLst/>
              <a:latin typeface="+mn-lt"/>
              <a:ea typeface="+mn-ea"/>
              <a:cs typeface="+mn-cs"/>
            </a:rPr>
            <a:t>Some Ergon Owned Bulk Supply Substations contain asset boundaries with the Transmission Network Service Provider and therefore are also the Transmission Connection Point (TCP). Demand forecasts for other TCPs are reported in a separate supporting document.</a:t>
          </a:r>
        </a:p>
        <a:p>
          <a:r>
            <a:rPr lang="en-AU" sz="1100">
              <a:solidFill>
                <a:schemeClr val="dk1"/>
              </a:solidFill>
              <a:effectLst/>
              <a:latin typeface="+mn-lt"/>
              <a:ea typeface="+mn-ea"/>
              <a:cs typeface="+mn-cs"/>
            </a:rPr>
            <a:t> </a:t>
          </a:r>
        </a:p>
        <a:p>
          <a:r>
            <a:rPr lang="en-AU" sz="1100" b="1">
              <a:solidFill>
                <a:schemeClr val="dk1"/>
              </a:solidFill>
              <a:effectLst/>
              <a:latin typeface="+mn-lt"/>
              <a:ea typeface="+mn-ea"/>
              <a:cs typeface="+mn-cs"/>
            </a:rPr>
            <a:t> Load Forecasts </a:t>
          </a:r>
        </a:p>
        <a:p>
          <a:r>
            <a:rPr lang="en-AU" sz="1100">
              <a:solidFill>
                <a:schemeClr val="dk1"/>
              </a:solidFill>
              <a:effectLst/>
              <a:latin typeface="+mn-lt"/>
              <a:ea typeface="+mn-ea"/>
              <a:cs typeface="+mn-cs"/>
            </a:rPr>
            <a:t>The summer and winter load forecasts are provided in the row named 10 PoE Load.  </a:t>
          </a:r>
        </a:p>
        <a:p>
          <a:r>
            <a:rPr lang="en-AU" sz="1100">
              <a:solidFill>
                <a:schemeClr val="dk1"/>
              </a:solidFill>
              <a:effectLst/>
              <a:latin typeface="+mn-lt"/>
              <a:ea typeface="+mn-ea"/>
              <a:cs typeface="+mn-cs"/>
            </a:rPr>
            <a:t>(Note: The 50 PoE Load is used to address Safety Net requirements) </a:t>
          </a:r>
        </a:p>
        <a:p>
          <a:r>
            <a:rPr lang="en-AU" sz="1100">
              <a:solidFill>
                <a:schemeClr val="dk1"/>
              </a:solidFill>
              <a:effectLst/>
              <a:latin typeface="+mn-lt"/>
              <a:ea typeface="+mn-ea"/>
              <a:cs typeface="+mn-cs"/>
            </a:rPr>
            <a:t> </a:t>
          </a:r>
        </a:p>
        <a:p>
          <a:r>
            <a:rPr lang="en-AU" sz="1100">
              <a:solidFill>
                <a:schemeClr val="dk1"/>
              </a:solidFill>
              <a:effectLst/>
              <a:latin typeface="+mn-lt"/>
              <a:ea typeface="+mn-ea"/>
              <a:cs typeface="+mn-cs"/>
            </a:rPr>
            <a:t>"Hours PA &gt; 95% Peak Load" gives the hours per year that load is above 95% of the peak load. </a:t>
          </a:r>
        </a:p>
        <a:p>
          <a:r>
            <a:rPr lang="en-AU" sz="1100">
              <a:solidFill>
                <a:schemeClr val="dk1"/>
              </a:solidFill>
              <a:effectLst/>
              <a:latin typeface="+mn-lt"/>
              <a:ea typeface="+mn-ea"/>
              <a:cs typeface="+mn-cs"/>
            </a:rPr>
            <a:t>·       'zero' values occur for small substations with no metering installed to provide this data</a:t>
          </a:r>
        </a:p>
        <a:p>
          <a:r>
            <a:rPr lang="en-AU" sz="1100">
              <a:solidFill>
                <a:schemeClr val="dk1"/>
              </a:solidFill>
              <a:effectLst/>
              <a:latin typeface="+mn-lt"/>
              <a:ea typeface="+mn-ea"/>
              <a:cs typeface="+mn-cs"/>
            </a:rPr>
            <a:t>·       'N/A' values occur for a new substation which does not yet have historical data to enable a determination of future forecasts.</a:t>
          </a:r>
        </a:p>
        <a:p>
          <a:r>
            <a:rPr lang="en-AU" sz="1100">
              <a:solidFill>
                <a:schemeClr val="dk1"/>
              </a:solidFill>
              <a:effectLst/>
              <a:latin typeface="+mn-lt"/>
              <a:ea typeface="+mn-ea"/>
              <a:cs typeface="+mn-cs"/>
            </a:rPr>
            <a:t> </a:t>
          </a:r>
        </a:p>
        <a:p>
          <a:r>
            <a:rPr lang="en-AU" sz="1100">
              <a:solidFill>
                <a:schemeClr val="dk1"/>
              </a:solidFill>
              <a:effectLst/>
              <a:latin typeface="+mn-lt"/>
              <a:ea typeface="+mn-ea"/>
              <a:cs typeface="+mn-cs"/>
            </a:rPr>
            <a:t>The reported peak load assumes a compensated load, which is the load with reactive compensation in service.</a:t>
          </a:r>
        </a:p>
        <a:p>
          <a:r>
            <a:rPr lang="en-AU" sz="1100">
              <a:solidFill>
                <a:schemeClr val="dk1"/>
              </a:solidFill>
              <a:effectLst/>
              <a:latin typeface="+mn-lt"/>
              <a:ea typeface="+mn-ea"/>
              <a:cs typeface="+mn-cs"/>
            </a:rPr>
            <a:t> </a:t>
          </a:r>
        </a:p>
        <a:p>
          <a:r>
            <a:rPr lang="en-AU" sz="1100" b="1">
              <a:solidFill>
                <a:schemeClr val="dk1"/>
              </a:solidFill>
              <a:effectLst/>
              <a:latin typeface="+mn-lt"/>
              <a:ea typeface="+mn-ea"/>
              <a:cs typeface="+mn-cs"/>
            </a:rPr>
            <a:t>Capacity </a:t>
          </a:r>
        </a:p>
        <a:p>
          <a:r>
            <a:rPr lang="en-AU" sz="1100">
              <a:solidFill>
                <a:schemeClr val="dk1"/>
              </a:solidFill>
              <a:effectLst/>
              <a:latin typeface="+mn-lt"/>
              <a:ea typeface="+mn-ea"/>
              <a:cs typeface="+mn-cs"/>
            </a:rPr>
            <a:t>Substation capacity is based on transformer ratings only.</a:t>
          </a:r>
        </a:p>
        <a:p>
          <a:r>
            <a:rPr lang="en-AU" sz="1100">
              <a:solidFill>
                <a:schemeClr val="dk1"/>
              </a:solidFill>
              <a:effectLst/>
              <a:latin typeface="+mn-lt"/>
              <a:ea typeface="+mn-ea"/>
              <a:cs typeface="+mn-cs"/>
            </a:rPr>
            <a:t>NCC (Normal Cyclic Capacity) Rating is the total capacity of the substation with all transformers in service. Where the NCC rating is not available the manufacturer's transformer profile is used.</a:t>
          </a:r>
        </a:p>
        <a:p>
          <a:r>
            <a:rPr lang="en-AU" sz="1100">
              <a:solidFill>
                <a:schemeClr val="dk1"/>
              </a:solidFill>
              <a:effectLst/>
              <a:latin typeface="+mn-lt"/>
              <a:ea typeface="+mn-ea"/>
              <a:cs typeface="+mn-cs"/>
            </a:rPr>
            <a:t>ECC (Emergency Cyclic Capacity) Rating is the firm delivery capacities with the largest rated transformer out of service.  </a:t>
          </a:r>
        </a:p>
        <a:p>
          <a:r>
            <a:rPr lang="en-AU" sz="1100">
              <a:solidFill>
                <a:schemeClr val="dk1"/>
              </a:solidFill>
              <a:effectLst/>
              <a:latin typeface="+mn-lt"/>
              <a:ea typeface="+mn-ea"/>
              <a:cs typeface="+mn-cs"/>
            </a:rPr>
            <a:t> </a:t>
          </a:r>
        </a:p>
        <a:p>
          <a:r>
            <a:rPr lang="en-AU" sz="1100" b="1">
              <a:solidFill>
                <a:schemeClr val="dk1"/>
              </a:solidFill>
              <a:effectLst/>
              <a:latin typeface="+mn-lt"/>
              <a:ea typeface="+mn-ea"/>
              <a:cs typeface="+mn-cs"/>
            </a:rPr>
            <a:t>Transfer Capability  </a:t>
          </a:r>
        </a:p>
        <a:p>
          <a:r>
            <a:rPr lang="en-AU" sz="1100">
              <a:solidFill>
                <a:schemeClr val="dk1"/>
              </a:solidFill>
              <a:effectLst/>
              <a:latin typeface="+mn-lt"/>
              <a:ea typeface="+mn-ea"/>
              <a:cs typeface="+mn-cs"/>
            </a:rPr>
            <a:t>The load transfer capabilities of each substation are broken up into the following categories: </a:t>
          </a:r>
        </a:p>
        <a:p>
          <a:r>
            <a:rPr lang="en-AU" sz="1100">
              <a:solidFill>
                <a:schemeClr val="dk1"/>
              </a:solidFill>
              <a:effectLst/>
              <a:latin typeface="+mn-lt"/>
              <a:ea typeface="+mn-ea"/>
              <a:cs typeface="+mn-cs"/>
            </a:rPr>
            <a:t>·         Auto Trans Avail: Transfers conducted automatically by a distribution management system </a:t>
          </a:r>
        </a:p>
        <a:p>
          <a:r>
            <a:rPr lang="en-AU" sz="1100">
              <a:solidFill>
                <a:schemeClr val="dk1"/>
              </a:solidFill>
              <a:effectLst/>
              <a:latin typeface="+mn-lt"/>
              <a:ea typeface="+mn-ea"/>
              <a:cs typeface="+mn-cs"/>
            </a:rPr>
            <a:t>·         Remote Trans Avail: Transfers conducted by a Network Operator located in one of the Operational Control Centres</a:t>
          </a:r>
        </a:p>
        <a:p>
          <a:r>
            <a:rPr lang="en-AU" sz="1100">
              <a:solidFill>
                <a:schemeClr val="dk1"/>
              </a:solidFill>
              <a:effectLst/>
              <a:latin typeface="+mn-lt"/>
              <a:ea typeface="+mn-ea"/>
              <a:cs typeface="+mn-cs"/>
            </a:rPr>
            <a:t>·         Manual Trans Avail: Transfers which require manual switching by a field crew </a:t>
          </a:r>
        </a:p>
        <a:p>
          <a:r>
            <a:rPr lang="en-AU" sz="1100">
              <a:solidFill>
                <a:schemeClr val="dk1"/>
              </a:solidFill>
              <a:effectLst/>
              <a:latin typeface="+mn-lt"/>
              <a:ea typeface="+mn-ea"/>
              <a:cs typeface="+mn-cs"/>
            </a:rPr>
            <a:t>·         Mobile Plant Avail: Supply which can be restored by the use of a mobile substation, HV injection generation or distributed low voltage generation.</a:t>
          </a:r>
        </a:p>
        <a:p>
          <a:r>
            <a:rPr lang="en-AU" sz="1100">
              <a:solidFill>
                <a:schemeClr val="dk1"/>
              </a:solidFill>
              <a:effectLst/>
              <a:latin typeface="+mn-lt"/>
              <a:ea typeface="+mn-ea"/>
              <a:cs typeface="+mn-cs"/>
            </a:rPr>
            <a:t> </a:t>
          </a:r>
        </a:p>
        <a:p>
          <a:r>
            <a:rPr lang="en-AU" sz="1100">
              <a:solidFill>
                <a:schemeClr val="dk1"/>
              </a:solidFill>
              <a:effectLst/>
              <a:latin typeface="+mn-lt"/>
              <a:ea typeface="+mn-ea"/>
              <a:cs typeface="+mn-cs"/>
            </a:rPr>
            <a:t>Transfer capabilities align with the various time requirements to have certain load levels restored under Ergon Energy’s Safety Net requirements. </a:t>
          </a:r>
        </a:p>
        <a:p>
          <a:r>
            <a:rPr lang="en-AU" sz="1100">
              <a:solidFill>
                <a:schemeClr val="dk1"/>
              </a:solidFill>
              <a:effectLst/>
              <a:latin typeface="+mn-lt"/>
              <a:ea typeface="+mn-ea"/>
              <a:cs typeface="+mn-cs"/>
            </a:rPr>
            <a:t> </a:t>
          </a:r>
        </a:p>
        <a:p>
          <a:r>
            <a:rPr lang="en-AU" sz="1100" b="1">
              <a:solidFill>
                <a:schemeClr val="dk1"/>
              </a:solidFill>
              <a:effectLst/>
              <a:latin typeface="+mn-lt"/>
              <a:ea typeface="+mn-ea"/>
              <a:cs typeface="+mn-cs"/>
            </a:rPr>
            <a:t>Load Shedding</a:t>
          </a:r>
        </a:p>
        <a:p>
          <a:r>
            <a:rPr lang="en-AU" sz="1100">
              <a:solidFill>
                <a:schemeClr val="dk1"/>
              </a:solidFill>
              <a:effectLst/>
              <a:latin typeface="+mn-lt"/>
              <a:ea typeface="+mn-ea"/>
              <a:cs typeface="+mn-cs"/>
            </a:rPr>
            <a:t>The load shedding rows are defined as follows: </a:t>
          </a:r>
        </a:p>
        <a:p>
          <a:r>
            <a:rPr lang="en-AU" sz="1100">
              <a:solidFill>
                <a:schemeClr val="dk1"/>
              </a:solidFill>
              <a:effectLst/>
              <a:latin typeface="+mn-lt"/>
              <a:ea typeface="+mn-ea"/>
              <a:cs typeface="+mn-cs"/>
            </a:rPr>
            <a:t>·         Shed (30min): Loads to large customers which can be disconnected by remote operation of switchgear</a:t>
          </a:r>
        </a:p>
        <a:p>
          <a:r>
            <a:rPr lang="en-AU" sz="1100">
              <a:solidFill>
                <a:schemeClr val="dk1"/>
              </a:solidFill>
              <a:effectLst/>
              <a:latin typeface="+mn-lt"/>
              <a:ea typeface="+mn-ea"/>
              <a:cs typeface="+mn-cs"/>
            </a:rPr>
            <a:t>·         Shed (4Hour): Loads to large customers which need manual switching by field crews to disconnect them from the network.   </a:t>
          </a:r>
        </a:p>
        <a:p>
          <a:r>
            <a:rPr lang="en-AU" sz="1100">
              <a:solidFill>
                <a:schemeClr val="dk1"/>
              </a:solidFill>
              <a:effectLst/>
              <a:latin typeface="+mn-lt"/>
              <a:ea typeface="+mn-ea"/>
              <a:cs typeface="+mn-cs"/>
            </a:rPr>
            <a:t> </a:t>
          </a:r>
        </a:p>
        <a:p>
          <a:r>
            <a:rPr lang="en-AU" sz="1100" b="1">
              <a:solidFill>
                <a:schemeClr val="dk1"/>
              </a:solidFill>
              <a:effectLst/>
              <a:latin typeface="+mn-lt"/>
              <a:ea typeface="+mn-ea"/>
              <a:cs typeface="+mn-cs"/>
            </a:rPr>
            <a:t>Security</a:t>
          </a:r>
        </a:p>
        <a:p>
          <a:r>
            <a:rPr lang="en-AU" sz="1100">
              <a:solidFill>
                <a:schemeClr val="dk1"/>
              </a:solidFill>
              <a:effectLst/>
              <a:latin typeface="+mn-lt"/>
              <a:ea typeface="+mn-ea"/>
              <a:cs typeface="+mn-cs"/>
            </a:rPr>
            <a:t>The Load At Risk assessments (i.e. LARn and LARc) are assessments of the potential load at risk in a substation. If there are values in either of the LARn or LARc forecast columns, the “Meets Security Standard” row will change to “No” and be highlighted. </a:t>
          </a:r>
        </a:p>
        <a:p>
          <a:r>
            <a:rPr lang="en-AU" sz="1100">
              <a:solidFill>
                <a:schemeClr val="dk1"/>
              </a:solidFill>
              <a:effectLst/>
              <a:latin typeface="+mn-lt"/>
              <a:ea typeface="+mn-ea"/>
              <a:cs typeface="+mn-cs"/>
            </a:rPr>
            <a:t> </a:t>
          </a:r>
        </a:p>
        <a:p>
          <a:r>
            <a:rPr lang="en-AU" sz="1100">
              <a:solidFill>
                <a:schemeClr val="dk1"/>
              </a:solidFill>
              <a:effectLst/>
              <a:latin typeface="+mn-lt"/>
              <a:ea typeface="+mn-ea"/>
              <a:cs typeface="+mn-cs"/>
            </a:rPr>
            <a:t>The LARn (Load at Risk under normal conditions) is calculated by comparing the 10 PoE with the NCC rating. If the 10 PoE load is greater than the NCC rating then there is potentially load at risk under normal operating conditions for the substation.   </a:t>
          </a:r>
        </a:p>
        <a:p>
          <a:r>
            <a:rPr lang="en-AU" sz="1100">
              <a:solidFill>
                <a:schemeClr val="dk1"/>
              </a:solidFill>
              <a:effectLst/>
              <a:latin typeface="+mn-lt"/>
              <a:ea typeface="+mn-ea"/>
              <a:cs typeface="+mn-cs"/>
            </a:rPr>
            <a:t> </a:t>
          </a:r>
        </a:p>
        <a:p>
          <a:r>
            <a:rPr lang="en-AU" sz="1100">
              <a:solidFill>
                <a:schemeClr val="dk1"/>
              </a:solidFill>
              <a:effectLst/>
              <a:latin typeface="+mn-lt"/>
              <a:ea typeface="+mn-ea"/>
              <a:cs typeface="+mn-cs"/>
            </a:rPr>
            <a:t>If there is a value of LARc  (Load at Risk under contingency) then Ergon Energy may potentially fail to meet its obligations in the occurrence of a Safety Net event. The LARc value is determined as follows: The Raw LAR is arrived at by comparing the 50 PoE load with the ECC rating. If the 50 PoE load is the greater than the ECC rating then contingencies need to be in place to meet Ergon Energy’s Safety Net obligations. The transfer capabilities, mobile plant capacities and load shed allowances are then taken from the Raw LAR value to give the LARc value. </a:t>
          </a:r>
        </a:p>
        <a:p>
          <a:r>
            <a:rPr lang="en-AU" sz="1100">
              <a:solidFill>
                <a:schemeClr val="dk1"/>
              </a:solidFill>
              <a:effectLst/>
              <a:latin typeface="+mn-lt"/>
              <a:ea typeface="+mn-ea"/>
              <a:cs typeface="+mn-cs"/>
            </a:rPr>
            <a:t> </a:t>
          </a:r>
        </a:p>
        <a:p>
          <a:r>
            <a:rPr lang="en-AU" sz="1100">
              <a:solidFill>
                <a:schemeClr val="dk1"/>
              </a:solidFill>
              <a:effectLst/>
              <a:latin typeface="+mn-lt"/>
              <a:ea typeface="+mn-ea"/>
              <a:cs typeface="+mn-cs"/>
            </a:rPr>
            <a:t>For the implementation of Safety Net Ergon Energy operates two Substation categories</a:t>
          </a:r>
        </a:p>
        <a:p>
          <a:r>
            <a:rPr lang="en-AU" sz="1100">
              <a:solidFill>
                <a:schemeClr val="dk1"/>
              </a:solidFill>
              <a:effectLst/>
              <a:latin typeface="+mn-lt"/>
              <a:ea typeface="+mn-ea"/>
              <a:cs typeface="+mn-cs"/>
            </a:rPr>
            <a:t>·         Regional Centres are towns/cities with a population of more than 6,000 people</a:t>
          </a:r>
        </a:p>
        <a:p>
          <a:r>
            <a:rPr lang="en-AU" sz="1100">
              <a:solidFill>
                <a:schemeClr val="dk1"/>
              </a:solidFill>
              <a:effectLst/>
              <a:latin typeface="+mn-lt"/>
              <a:ea typeface="+mn-ea"/>
              <a:cs typeface="+mn-cs"/>
            </a:rPr>
            <a:t>·         Rural/Remote is used for substations servicing all other areas of the state.</a:t>
          </a:r>
        </a:p>
        <a:p>
          <a:r>
            <a:rPr lang="en-AU" sz="1100">
              <a:solidFill>
                <a:schemeClr val="dk1"/>
              </a:solidFill>
              <a:effectLst/>
              <a:latin typeface="+mn-lt"/>
              <a:ea typeface="+mn-ea"/>
              <a:cs typeface="+mn-cs"/>
            </a:rPr>
            <a:t>The time required to restore certain load levels for each category is less for the Regional Centre category. </a:t>
          </a:r>
        </a:p>
        <a:p>
          <a:r>
            <a:rPr lang="en-AU" sz="1100">
              <a:solidFill>
                <a:schemeClr val="dk1"/>
              </a:solidFill>
              <a:effectLst/>
              <a:latin typeface="+mn-lt"/>
              <a:ea typeface="+mn-ea"/>
              <a:cs typeface="+mn-cs"/>
            </a:rPr>
            <a:t> </a:t>
          </a:r>
        </a:p>
        <a:p>
          <a:r>
            <a:rPr lang="en-AU" sz="1100">
              <a:solidFill>
                <a:schemeClr val="dk1"/>
              </a:solidFill>
              <a:effectLst/>
              <a:latin typeface="+mn-lt"/>
              <a:ea typeface="+mn-ea"/>
              <a:cs typeface="+mn-cs"/>
            </a:rPr>
            <a:t>Under Ergon Energy’s Safety Net large customers are exempt from reporting. While all efforts are made to restore supply to them, load shedding can be used to disconnect these customers from the network if required in a contingency event. </a:t>
          </a:r>
        </a:p>
        <a:p>
          <a:r>
            <a:rPr lang="en-AU" sz="1100">
              <a:solidFill>
                <a:schemeClr val="dk1"/>
              </a:solidFill>
              <a:effectLst/>
              <a:latin typeface="+mn-lt"/>
              <a:ea typeface="+mn-ea"/>
              <a:cs typeface="+mn-cs"/>
            </a:rPr>
            <a:t> </a:t>
          </a:r>
        </a:p>
        <a:p>
          <a:r>
            <a:rPr lang="en-AU" sz="1100" b="1">
              <a:solidFill>
                <a:schemeClr val="dk1"/>
              </a:solidFill>
              <a:effectLst/>
              <a:latin typeface="+mn-lt"/>
              <a:ea typeface="+mn-ea"/>
              <a:cs typeface="+mn-cs"/>
            </a:rPr>
            <a:t>Embedded Generation</a:t>
          </a:r>
        </a:p>
        <a:p>
          <a:r>
            <a:rPr lang="en-AU" sz="1100">
              <a:solidFill>
                <a:schemeClr val="dk1"/>
              </a:solidFill>
              <a:effectLst/>
              <a:latin typeface="+mn-lt"/>
              <a:ea typeface="+mn-ea"/>
              <a:cs typeface="+mn-cs"/>
            </a:rPr>
            <a:t>The embedded generation, reported for the substation, is the nameplate rating of embedded generation connected to the low voltage side of the substation.</a:t>
          </a:r>
          <a:endParaRPr lang="en-AU"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72D7E-1A8B-4632-9DCE-665A675D1679}">
  <sheetPr codeName="Sheet39"/>
  <dimension ref="A1"/>
  <sheetViews>
    <sheetView showGridLines="0" zoomScale="110" zoomScaleNormal="110" workbookViewId="0">
      <selection activeCell="G30" sqref="G30"/>
    </sheetView>
  </sheetViews>
  <sheetFormatPr defaultColWidth="9.140625" defaultRowHeight="15"/>
  <cols>
    <col min="1" max="16384" width="9.140625" style="17"/>
  </cols>
  <sheetData/>
  <sheetProtection algorithmName="SHA-512" hashValue="n1OYm8cQOsIi/DDu3RHjpZnvim/YA7xI8/O2miMY6wEFYoHv7uYwCOPtfkz8lnBiiEW9iDpS6hmgKuxeuc8cpg==" saltValue="EW8R8hQNJYXZYMMaF/QcRg==" spinCount="100000" sheet="1" objects="1" scenarios="1" sort="0" autoFilter="0" pivotTables="0"/>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84CA3-E306-42C8-9900-8BFD7C00E59C}">
  <sheetPr codeName="Sheet52"/>
  <dimension ref="A1"/>
  <sheetViews>
    <sheetView showGridLines="0" topLeftCell="A36" zoomScaleNormal="100" workbookViewId="0">
      <selection activeCell="W10" sqref="W10"/>
    </sheetView>
  </sheetViews>
  <sheetFormatPr defaultColWidth="9.140625" defaultRowHeight="15"/>
  <cols>
    <col min="1" max="16384" width="9.140625" style="17"/>
  </cols>
  <sheetData/>
  <sheetProtection algorithmName="SHA-512" hashValue="7rFuWUtRTIQ/GMot1NqOcXT3VhupOnFf8/fWl8l/Qu6Yg9/Cko7HaYz8F2NFOmGMSC2TFy5LuYVTkxJmg0293w==" saltValue="n7IkqJJnFnLVY/btp8u3cQ==" spinCount="100000" sheet="1" objects="1" scenarios="1" sort="0" autoFilter="0" pivotTables="0"/>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88DBB-49EC-4DE8-898E-CE7DA257A433}">
  <sheetPr codeName="Sheet310"/>
  <dimension ref="A1:AB307"/>
  <sheetViews>
    <sheetView tabSelected="1" workbookViewId="0">
      <pane ySplit="5" topLeftCell="A246" activePane="bottomLeft" state="frozen"/>
      <selection pane="bottomLeft" activeCell="AE13" sqref="AE13"/>
    </sheetView>
  </sheetViews>
  <sheetFormatPr defaultColWidth="9.140625" defaultRowHeight="15"/>
  <cols>
    <col min="1" max="1" width="4.28515625" style="18" customWidth="1"/>
    <col min="2" max="2" width="32.7109375" style="18" customWidth="1"/>
    <col min="3" max="3" width="15.42578125" style="18" customWidth="1"/>
    <col min="4" max="13" width="9.140625" style="18" customWidth="1"/>
    <col min="14" max="14" width="41.140625" style="18" customWidth="1"/>
    <col min="15" max="15" width="1.28515625" style="18" hidden="1" customWidth="1"/>
    <col min="16" max="16" width="18.42578125" style="18" hidden="1" customWidth="1"/>
    <col min="17" max="17" width="9.140625" style="18" hidden="1" customWidth="1"/>
    <col min="18" max="18" width="13" style="18" hidden="1" customWidth="1"/>
    <col min="19" max="19" width="14.140625" style="18" hidden="1" customWidth="1"/>
    <col min="20" max="21" width="9.140625" style="18" hidden="1" customWidth="1"/>
    <col min="22" max="22" width="1.85546875" style="18" hidden="1" customWidth="1"/>
    <col min="23" max="23" width="9.140625" style="18" hidden="1" customWidth="1"/>
    <col min="24" max="25" width="3.140625" style="18" hidden="1" customWidth="1"/>
    <col min="26" max="28" width="9.140625" style="18" hidden="1" customWidth="1"/>
    <col min="29" max="29" width="9.140625" style="18" customWidth="1"/>
    <col min="30" max="16384" width="9.140625" style="18"/>
  </cols>
  <sheetData>
    <row r="1" spans="2:28">
      <c r="D1" s="19"/>
      <c r="E1" s="19"/>
      <c r="F1" s="19"/>
      <c r="G1" s="19"/>
      <c r="H1" s="19"/>
      <c r="I1" s="19"/>
      <c r="J1" s="19"/>
      <c r="K1" s="19"/>
      <c r="L1" s="19"/>
      <c r="M1" s="19"/>
      <c r="N1" s="19"/>
      <c r="P1" s="19"/>
      <c r="Q1" s="19"/>
      <c r="R1" s="19"/>
      <c r="S1" s="19"/>
      <c r="T1" s="19"/>
      <c r="U1" s="19"/>
      <c r="V1" s="19"/>
      <c r="W1" s="19"/>
      <c r="X1" s="19"/>
      <c r="Y1" s="19"/>
    </row>
    <row r="2" spans="2:28" ht="15" customHeight="1">
      <c r="D2" s="51" t="s">
        <v>0</v>
      </c>
      <c r="E2" s="51"/>
      <c r="F2" s="51"/>
      <c r="G2" s="51"/>
      <c r="H2" s="51"/>
      <c r="I2" s="51"/>
      <c r="J2" s="51"/>
      <c r="K2" s="51"/>
      <c r="L2" s="51"/>
      <c r="M2" s="51"/>
      <c r="N2" s="59" t="s">
        <v>1</v>
      </c>
      <c r="O2" s="31"/>
      <c r="P2" s="31"/>
      <c r="Q2" s="31"/>
      <c r="R2" s="19"/>
      <c r="S2" s="19"/>
      <c r="T2" s="19"/>
      <c r="U2" s="19"/>
      <c r="V2" s="19"/>
      <c r="W2" s="19"/>
    </row>
    <row r="3" spans="2:28" ht="15" customHeight="1">
      <c r="D3" s="52"/>
      <c r="E3" s="52"/>
      <c r="F3" s="52"/>
      <c r="G3" s="52"/>
      <c r="H3" s="52"/>
      <c r="I3" s="52"/>
      <c r="J3" s="52"/>
      <c r="K3" s="52"/>
      <c r="L3" s="52"/>
      <c r="M3" s="52"/>
      <c r="N3" s="59"/>
      <c r="O3" s="31"/>
      <c r="P3" s="31"/>
      <c r="Q3" s="31"/>
      <c r="R3" s="19"/>
      <c r="S3" s="19"/>
      <c r="T3" s="19"/>
      <c r="U3" s="19"/>
      <c r="V3" s="19"/>
      <c r="W3" s="19"/>
    </row>
    <row r="4" spans="2:28">
      <c r="D4" s="53" t="s">
        <v>2</v>
      </c>
      <c r="E4" s="54"/>
      <c r="F4" s="54"/>
      <c r="G4" s="54"/>
      <c r="H4" s="55"/>
      <c r="I4" s="56" t="s">
        <v>3</v>
      </c>
      <c r="J4" s="57"/>
      <c r="K4" s="57"/>
      <c r="L4" s="57"/>
      <c r="M4" s="58"/>
      <c r="N4" s="19"/>
      <c r="P4" s="19"/>
      <c r="Q4" s="19"/>
      <c r="R4" s="19"/>
      <c r="S4" s="19"/>
      <c r="T4" s="19"/>
      <c r="U4" s="19"/>
      <c r="V4" s="19"/>
      <c r="W4" s="19"/>
      <c r="X4" s="19"/>
      <c r="Y4" s="19"/>
    </row>
    <row r="5" spans="2:28" ht="25.5">
      <c r="B5" s="20" t="s">
        <v>4</v>
      </c>
      <c r="C5" s="35" t="s">
        <v>5</v>
      </c>
      <c r="D5" s="21" t="s">
        <v>6</v>
      </c>
      <c r="E5" s="21" t="s">
        <v>7</v>
      </c>
      <c r="F5" s="21" t="s">
        <v>8</v>
      </c>
      <c r="G5" s="21" t="s">
        <v>9</v>
      </c>
      <c r="H5" s="21" t="s">
        <v>10</v>
      </c>
      <c r="I5" s="21">
        <v>2025</v>
      </c>
      <c r="J5" s="21">
        <v>2026</v>
      </c>
      <c r="K5" s="21">
        <v>2027</v>
      </c>
      <c r="L5" s="21">
        <v>2028</v>
      </c>
      <c r="M5" s="21">
        <v>2029</v>
      </c>
      <c r="N5" s="30" t="s">
        <v>11</v>
      </c>
      <c r="P5" s="22" t="s">
        <v>12</v>
      </c>
      <c r="Q5" s="22" t="s">
        <v>13</v>
      </c>
      <c r="R5" s="22" t="s">
        <v>14</v>
      </c>
      <c r="S5" s="22" t="s">
        <v>15</v>
      </c>
      <c r="T5" s="22" t="str">
        <f>"Summer "&amp;$D$2&amp;" Range Results"</f>
        <v>Summer NCC Rating (MVA) Range Results</v>
      </c>
      <c r="U5" s="22" t="str">
        <f>"Winter "&amp;$D$2&amp;" Range Results"</f>
        <v>Winter NCC Rating (MVA) Range Results</v>
      </c>
      <c r="V5" s="22"/>
      <c r="W5" s="22" t="s">
        <v>16</v>
      </c>
      <c r="X5" s="19"/>
      <c r="Y5" s="19"/>
      <c r="Z5" s="23" t="s">
        <v>12</v>
      </c>
      <c r="AA5" s="23" t="s">
        <v>13</v>
      </c>
      <c r="AB5" s="23" t="s">
        <v>17</v>
      </c>
    </row>
    <row r="6" spans="2:28">
      <c r="B6" s="33" t="s">
        <v>18</v>
      </c>
      <c r="C6" s="34" t="s">
        <v>19</v>
      </c>
      <c r="D6" s="29">
        <f t="shared" ref="D6:H15" ca="1" si="0">IF(AND($R6&lt;&gt;"", $T6&lt;&gt;"", $D$2&lt;&gt;"", $D$2&lt;&gt;"-"), IF(INDEX(INDIRECT($T6), MATCH(D$5, INDIRECT($R6), 0))&lt;&gt;"", IF(ISNUMBER(INDEX(INDIRECT($T6), MATCH(D$5, INDIRECT($R6), 0))), ROUND(INDEX(INDIRECT($T6), MATCH(D$5, INDIRECT($R6), 0)), 1), IF($D$2="Meets Security Standard", PROPER(INDEX(INDIRECT($T6), MATCH(D$5, INDIRECT($R6), 0))), INDEX(INDIRECT($T6), MATCH(D$5, INDIRECT($R6), 0)))), ""), "")</f>
        <v>48</v>
      </c>
      <c r="E6" s="29">
        <f t="shared" ca="1" si="0"/>
        <v>48</v>
      </c>
      <c r="F6" s="29">
        <f t="shared" ca="1" si="0"/>
        <v>48</v>
      </c>
      <c r="G6" s="29">
        <f t="shared" ca="1" si="0"/>
        <v>48</v>
      </c>
      <c r="H6" s="29">
        <f t="shared" ca="1" si="0"/>
        <v>48</v>
      </c>
      <c r="I6" s="29">
        <f t="shared" ref="I6:M15" ca="1" si="1">IF(AND($S6&lt;&gt;"", $U6&lt;&gt;"", $D$2&lt;&gt;"", $D$2&lt;&gt;"-"), IF(INDEX(INDIRECT($U6), MATCH(TEXT(I$5, "????"), INDIRECT($S6), 0))&lt;&gt;"", IF(INDEX(INDIRECT($U6), MATCH(TEXT(I$5, "????"), INDIRECT($S6), 0))&lt;&gt;"", IF(ISNUMBER(INDEX(INDIRECT($U6), MATCH(TEXT(I$5, "????"), INDIRECT($S6), 0))), ROUND(INDEX(INDIRECT($U6), MATCH(TEXT(I$5, "????"), INDIRECT($S6), 0)), 1), IF($D$2="Meets Security Standard", PROPER(INDEX(INDIRECT($U6), MATCH(TEXT(I$5, "????"), INDIRECT($S6), 0))), INDEX(INDIRECT($U6), MATCH(TEXT(I$5, "????"), INDIRECT($S6), 0)))), ""), ""), "")</f>
        <v>55.6</v>
      </c>
      <c r="J6" s="29">
        <f t="shared" ca="1" si="1"/>
        <v>55.6</v>
      </c>
      <c r="K6" s="29">
        <f t="shared" ca="1" si="1"/>
        <v>55.6</v>
      </c>
      <c r="L6" s="29">
        <f t="shared" ca="1" si="1"/>
        <v>55.6</v>
      </c>
      <c r="M6" s="29">
        <f t="shared" ca="1" si="1"/>
        <v>55.6</v>
      </c>
      <c r="N6" s="32"/>
      <c r="P6" s="19" t="str">
        <f>IF($B6&lt;&gt;"",IF(ISERROR(FIND(" (",$B6))=FALSE, IF(ISERROR(FIND("Skid", MID($B6,1,FIND(" (",$B6)-1)))=FALSE, MID($B6, FIND("(", $B6)+1, FIND(")", $B6)-(FIND("(", $B6)+1)), MID($B6,1,FIND(" (",$B6)-1)),""))</f>
        <v>Agnes Water</v>
      </c>
      <c r="Q6" s="25" t="s">
        <v>20</v>
      </c>
      <c r="R6" s="19" t="str">
        <f t="shared" ref="R6:R69" ca="1" si="2">IF(ISERROR(MATCH("PEAK LOAD FORECAST AND CAPACITY", INDIRECT($Q6&amp;"!$e$1:$e$55"), 0))=FALSE, ADDRESS(MATCH("PEAK LOAD FORECAST AND CAPACITY", INDIRECT($Q6&amp;"!$e$1:$e$55"), 0)+1, MATCH("SUMMER", INDIRECT(ADDRESS(MATCH("PEAK LOAD FORECAST AND CAPACITY", INDIRECT($Q6&amp;"!$e$1:$e$55"), 0), 1, 1, TRUE, $Q6)&amp;":$AQ"&amp;MATCH("PEAK LOAD FORECAST AND CAPACITY", INDIRECT($Q6&amp;"!$e$1:$e$55"), 0)), 0), 1, TRUE, $Q6)&amp;":"&amp;ADDRESS(MATCH("PEAK LOAD FORECAST AND CAPACITY", INDIRECT($Q6&amp;"!$e$1:$e$55"), 0)+1, MATCH("WINTER", INDIRECT(ADDRESS(MATCH("PEAK LOAD FORECAST AND CAPACITY", INDIRECT($Q6&amp;"!$e$1:$e$55"), 0), 1, 1, TRUE, $Q6)&amp;":$AQ"&amp;MATCH("PEAK LOAD FORECAST AND CAPACITY", INDIRECT($Q6&amp;"!$e$1:$e$55"), 0)), 0)-1, 1, TRUE),
IF(ISERROR(MATCH("PEAK LOAD FORECAST AND CAPACITY", INDIRECT($Q6&amp;"!$D$1:$D$55"), 0))=FALSE, ADDRESS(MATCH("PEAK LOAD FORECAST AND CAPACITY", INDIRECT($Q6&amp;"!$D$1:$D$55"), 0)+1, MATCH("SUMMER", INDIRECT(ADDRESS(MATCH("PEAK LOAD FORECAST AND CAPACITY", INDIRECT($Q6&amp;"!$D$1:$D$55"), 0), 1, 1, TRUE, $Q6)&amp;":$AQ"&amp;MATCH("PEAK LOAD FORECAST AND CAPACITY", INDIRECT($Q6&amp;"!$D$1:$D$55"), 0)), 0), 1, TRUE, $Q6)&amp;":"&amp;ADDRESS(MATCH("PEAK LOAD FORECAST AND CAPACITY", INDIRECT($Q6&amp;"!$D$1:$D$55"), 0)+1, MATCH("WINTER", INDIRECT(ADDRESS(MATCH("PEAK LOAD FORECAST AND CAPACITY", INDIRECT($Q6&amp;"!$D$1:$D$55"), 0), 1, 1, TRUE, $Q6)&amp;":$AQ"&amp;MATCH("PEAK LOAD FORECAST AND CAPACITY", INDIRECT($Q6&amp;"!$D$1:$D$55"), 0)), 0)-1, 1, TRUE), ""))</f>
        <v>AGWA!$J$25:$T$25</v>
      </c>
      <c r="S6" s="19" t="str">
        <f t="shared" ref="S6:S69" ca="1" si="3">IF(ISERROR(MATCH("PEAK LOAD FORECAST AND CAPACITY", INDIRECT($Q6&amp;"!$e$1:$e$55"), 0))=FALSE, ADDRESS(MATCH("PEAK LOAD FORECAST AND CAPACITY", INDIRECT($Q6&amp;"!$e$1:$e$55"), 0)+1, MATCH("WINTER", INDIRECT(ADDRESS(MATCH("PEAK LOAD FORECAST AND CAPACITY", INDIRECT($Q6&amp;"!$e$1:$e$55"), 0), 1, 1, TRUE, $Q6)&amp;":$AQ"&amp;MATCH("PEAK LOAD FORECAST AND CAPACITY", INDIRECT($Q6&amp;"!$e$1:$e$55"), 0)), 0), 1, TRUE, $Q6)&amp;":"&amp;ADDRESS(MATCH("PEAK LOAD FORECAST AND CAPACITY", INDIRECT($Q6&amp;"!$e$1:$e$55"), 0)+1, 43, 1, TRUE),
IF(ISERROR(MATCH("PEAK LOAD FORECAST AND CAPACITY", INDIRECT($Q6&amp;"!$D$1:$D$55"), 0))=FALSE, ADDRESS(MATCH("PEAK LOAD FORECAST AND CAPACITY", INDIRECT($Q6&amp;"!$D$1:$D$55"), 0)+1, MATCH("WINTER", INDIRECT(ADDRESS(MATCH("PEAK LOAD FORECAST AND CAPACITY", INDIRECT($Q6&amp;"!$D$1:$D$55"), 0), 1, 1, TRUE, $Q6)&amp;":$AQ"&amp;MATCH("PEAK LOAD FORECAST AND CAPACITY", INDIRECT($Q6&amp;"!$D$1:$D$55"), 0)), 0), 1, TRUE, $Q6)&amp;":"&amp;ADDRESS(MATCH("PEAK LOAD FORECAST AND CAPACITY", INDIRECT($Q6&amp;"!$D$1:$D$55"), 0)+1, 43, 1, TRUE), ""))</f>
        <v>AGWA!$U$25:$AQ$25</v>
      </c>
      <c r="T6" s="19" t="str">
        <f t="shared" ref="T6:T69" ca="1" si="4">IF(ISERROR(MATCH($D$2, INDIRECT($Q6&amp;"!$E$1:$E$55"), 0))=FALSE, ADDRESS(MATCH($D$2, INDIRECT($Q6&amp;"!$E$1:$E$55"), 0), MATCH("SUMMER", INDIRECT(ADDRESS(MATCH("PEAK LOAD FORECAST AND CAPACITY", INDIRECT($Q6&amp;"!$E$1:$E$55"), 0), 1, 1, TRUE, $Q6)&amp;":$AQ"&amp;MATCH("PEAK LOAD FORECAST AND CAPACITY", INDIRECT($Q6&amp;"!$E$1:$E$55"), 0)), 0), 1, TRUE, $Q6)&amp;":"&amp;
ADDRESS(MATCH($D$2, INDIRECT($Q6&amp;"!$E$1:$E$55"), 0), MATCH("WINTER", INDIRECT(ADDRESS(MATCH("PEAK LOAD FORECAST AND CAPACITY", INDIRECT($Q6&amp;"!$E$1:$E$55"), 0), 1, 1, TRUE, $Q6)&amp;":$AQ"&amp;MATCH("PEAK LOAD FORECAST AND CAPACITY", INDIRECT($Q6&amp;"!$E$1:$E$55"), 0)), 0)-1, 1, TRUE),
IF(ISERROR(MATCH($D$2, INDIRECT($Q6&amp;"!$d$1:$d$55"), 0))=FALSE, ADDRESS(MATCH($D$2, INDIRECT($Q6&amp;"!$d$1:$d$55"), 0), MATCH("SUMMER", INDIRECT(ADDRESS(MATCH("PEAK LOAD FORECAST AND CAPACITY", INDIRECT($Q6&amp;"!$d$1:$d$55"), 0), 1, 1, TRUE, $Q6)&amp;":$AQ"&amp;MATCH("PEAK LOAD FORECAST AND CAPACITY", INDIRECT($Q6&amp;"!$d$1:$d$55"), 0)), 0), 1, TRUE, $Q6)&amp;":"&amp;
ADDRESS(MATCH($D$2, INDIRECT($Q6&amp;"!$d$1:$d$55"), 0), MATCH("WINTER", INDIRECT(ADDRESS(MATCH("PEAK LOAD FORECAST AND CAPACITY", INDIRECT($Q6&amp;"!$d$1:$d$55"), 0), 1, 1, TRUE, $Q6)&amp;":$AQ"&amp;MATCH("PEAK LOAD FORECAST AND CAPACITY", INDIRECT($Q6&amp;"!$d$1:$d$55"), 0)), 0)-1, 1, TRUE), ""))</f>
        <v>AGWA!$J$26:$T$26</v>
      </c>
      <c r="U6" s="19" t="str">
        <f t="shared" ref="U6:U69" ca="1" si="5">IF(ISERROR(MATCH($D$2, INDIRECT($Q6&amp;"!$E$1:$E$55"), 0))=FALSE, ADDRESS(MATCH($D$2, INDIRECT($Q6&amp;"!$E$1:$E$55"), 0), MATCH("WINTER", INDIRECT(ADDRESS(MATCH("PEAK LOAD FORECAST AND CAPACITY", INDIRECT($Q6&amp;"!$E$1:$E$55"), 0), 1, 1, TRUE, $Q6)&amp;":$AQ"&amp;MATCH("PEAK LOAD FORECAST AND CAPACITY", INDIRECT($Q6&amp;"!$E$1:$E$55"), 0)), 0), 1, TRUE, $Q6)&amp;":"&amp;
ADDRESS(MATCH($D$2, INDIRECT($Q6&amp;"!$E$1:$E$55"), 0), 43, 1, TRUE),
IF(ISERROR(MATCH($D$2, INDIRECT($Q6&amp;"!$d$1:$d$55"), 0))=FALSE, ADDRESS(MATCH($D$2, INDIRECT($Q6&amp;"!$d$1:$d$55"), 0), MATCH("WINTER", INDIRECT(ADDRESS(MATCH("PEAK LOAD FORECAST AND CAPACITY", INDIRECT($Q6&amp;"!$d$1:$d$55"), 0), 1, 1, TRUE, $Q6)&amp;":$AQ"&amp;MATCH("PEAK LOAD FORECAST AND CAPACITY", INDIRECT($Q6&amp;"!$d$1:$d$55"), 0)), 0), 1, TRUE, $Q6)&amp;":"&amp;
ADDRESS(MATCH($D$2, INDIRECT($Q6&amp;"!$d$1:$d$55"), 0), 43, 1, TRUE), ""))</f>
        <v>AGWA!$U$26:$AQ$26</v>
      </c>
      <c r="V6" s="19"/>
      <c r="W6" s="19" t="s">
        <v>0</v>
      </c>
      <c r="X6" s="19"/>
      <c r="Y6" s="19"/>
      <c r="Z6" s="18" t="s">
        <v>21</v>
      </c>
      <c r="AA6" s="18" t="s">
        <v>20</v>
      </c>
      <c r="AB6" s="18" t="str">
        <f t="shared" ref="AB6:AB59" si="6">IF(Z6=P6, "", "MISMATCH")</f>
        <v/>
      </c>
    </row>
    <row r="7" spans="2:28">
      <c r="B7" s="33" t="s">
        <v>22</v>
      </c>
      <c r="C7" s="34" t="s">
        <v>19</v>
      </c>
      <c r="D7" s="29">
        <f t="shared" ca="1" si="0"/>
        <v>61.6</v>
      </c>
      <c r="E7" s="29">
        <f t="shared" ca="1" si="0"/>
        <v>61.6</v>
      </c>
      <c r="F7" s="29">
        <f t="shared" ca="1" si="0"/>
        <v>61.6</v>
      </c>
      <c r="G7" s="29">
        <f t="shared" ca="1" si="0"/>
        <v>61.6</v>
      </c>
      <c r="H7" s="29">
        <f t="shared" ca="1" si="0"/>
        <v>61.6</v>
      </c>
      <c r="I7" s="29">
        <f t="shared" ca="1" si="1"/>
        <v>64.7</v>
      </c>
      <c r="J7" s="29">
        <f t="shared" ca="1" si="1"/>
        <v>64.7</v>
      </c>
      <c r="K7" s="29">
        <f t="shared" ca="1" si="1"/>
        <v>64.7</v>
      </c>
      <c r="L7" s="29">
        <f t="shared" ca="1" si="1"/>
        <v>64.7</v>
      </c>
      <c r="M7" s="29">
        <f t="shared" ca="1" si="1"/>
        <v>64.7</v>
      </c>
      <c r="N7" s="32"/>
      <c r="P7" s="19" t="str">
        <f>IF($B7&lt;&gt;"",IF(ISERROR(FIND(" (",$B7))=FALSE, IF(ISERROR(FIND("Skid", MID($B7,1,FIND(" (",$B7)-1)))=FALSE, MID($B7, FIND("(", $B7)+1, FIND(")", $B7)-(FIND("(", $B7)+1)), MID($B7,1,FIND(" (",$B7)-1)),""))</f>
        <v>Aitkenvale</v>
      </c>
      <c r="Q7" s="25" t="s">
        <v>23</v>
      </c>
      <c r="R7" s="19" t="str">
        <f t="shared" ca="1" si="2"/>
        <v>AITK!$J$25:$T$25</v>
      </c>
      <c r="S7" s="19" t="str">
        <f t="shared" ca="1" si="3"/>
        <v>AITK!$U$25:$AQ$25</v>
      </c>
      <c r="T7" s="19" t="str">
        <f t="shared" ca="1" si="4"/>
        <v>AITK!$J$26:$T$26</v>
      </c>
      <c r="U7" s="19" t="str">
        <f t="shared" ca="1" si="5"/>
        <v>AITK!$U$26:$AQ$26</v>
      </c>
      <c r="V7" s="19"/>
      <c r="W7" s="19" t="s">
        <v>24</v>
      </c>
      <c r="X7" s="19"/>
      <c r="Y7" s="19"/>
      <c r="Z7" s="18" t="s">
        <v>25</v>
      </c>
      <c r="AA7" s="18" t="s">
        <v>23</v>
      </c>
      <c r="AB7" s="18" t="str">
        <f t="shared" si="6"/>
        <v/>
      </c>
    </row>
    <row r="8" spans="2:28">
      <c r="B8" s="33" t="s">
        <v>26</v>
      </c>
      <c r="C8" s="34" t="s">
        <v>19</v>
      </c>
      <c r="D8" s="29">
        <f t="shared" ca="1" si="0"/>
        <v>70</v>
      </c>
      <c r="E8" s="29">
        <f t="shared" ca="1" si="0"/>
        <v>70</v>
      </c>
      <c r="F8" s="29">
        <f t="shared" ca="1" si="0"/>
        <v>70</v>
      </c>
      <c r="G8" s="29">
        <f t="shared" ca="1" si="0"/>
        <v>70</v>
      </c>
      <c r="H8" s="29">
        <f t="shared" ca="1" si="0"/>
        <v>70</v>
      </c>
      <c r="I8" s="29">
        <f t="shared" ca="1" si="1"/>
        <v>73.5</v>
      </c>
      <c r="J8" s="29">
        <f t="shared" ca="1" si="1"/>
        <v>73.5</v>
      </c>
      <c r="K8" s="29">
        <f t="shared" ca="1" si="1"/>
        <v>73.5</v>
      </c>
      <c r="L8" s="29">
        <f t="shared" ca="1" si="1"/>
        <v>73.5</v>
      </c>
      <c r="M8" s="29">
        <f t="shared" ca="1" si="1"/>
        <v>73.5</v>
      </c>
      <c r="N8" s="32"/>
      <c r="P8" s="19" t="str">
        <f>IF($B8&lt;&gt;"",IF(ISERROR(FIND(" (",$B8))=FALSE, IF(ISERROR(FIND("Skid", MID($B8,1,FIND(" (",$B8)-1)))=FALSE, MID($B8, FIND("(", $B8)+1, FIND(")", $B8)-(FIND("(", $B8)+1)), MID($B8,1,FIND(" (",$B8)-1)),""))</f>
        <v>Alan Sherriff</v>
      </c>
      <c r="Q8" s="25" t="s">
        <v>27</v>
      </c>
      <c r="R8" s="19" t="str">
        <f t="shared" ca="1" si="2"/>
        <v>ALSH!$J$25:$T$25</v>
      </c>
      <c r="S8" s="19" t="str">
        <f t="shared" ca="1" si="3"/>
        <v>ALSH!$U$25:$AQ$25</v>
      </c>
      <c r="T8" s="19" t="str">
        <f t="shared" ca="1" si="4"/>
        <v>ALSH!$J$26:$T$26</v>
      </c>
      <c r="U8" s="19" t="str">
        <f t="shared" ca="1" si="5"/>
        <v>ALSH!$U$26:$AQ$26</v>
      </c>
      <c r="V8" s="19"/>
      <c r="W8" s="19" t="s">
        <v>28</v>
      </c>
      <c r="X8" s="19"/>
      <c r="Y8" s="19"/>
      <c r="Z8" s="18" t="s">
        <v>29</v>
      </c>
      <c r="AA8" s="18" t="s">
        <v>27</v>
      </c>
      <c r="AB8" s="18" t="str">
        <f t="shared" si="6"/>
        <v/>
      </c>
    </row>
    <row r="9" spans="2:28">
      <c r="B9" s="33" t="s">
        <v>30</v>
      </c>
      <c r="C9" s="34" t="s">
        <v>19</v>
      </c>
      <c r="D9" s="29">
        <f t="shared" ca="1" si="0"/>
        <v>90.7</v>
      </c>
      <c r="E9" s="29">
        <f t="shared" ca="1" si="0"/>
        <v>90.7</v>
      </c>
      <c r="F9" s="29">
        <f t="shared" ca="1" si="0"/>
        <v>90.7</v>
      </c>
      <c r="G9" s="29">
        <f t="shared" ca="1" si="0"/>
        <v>90.7</v>
      </c>
      <c r="H9" s="29">
        <f t="shared" ca="1" si="0"/>
        <v>90.7</v>
      </c>
      <c r="I9" s="29">
        <f t="shared" ca="1" si="1"/>
        <v>93.7</v>
      </c>
      <c r="J9" s="29">
        <f t="shared" ca="1" si="1"/>
        <v>93.7</v>
      </c>
      <c r="K9" s="29">
        <f t="shared" ca="1" si="1"/>
        <v>93.7</v>
      </c>
      <c r="L9" s="29">
        <f t="shared" ca="1" si="1"/>
        <v>93.7</v>
      </c>
      <c r="M9" s="29">
        <f t="shared" ca="1" si="1"/>
        <v>93.7</v>
      </c>
      <c r="N9" s="32"/>
      <c r="P9" s="19" t="str">
        <f>IF($B9&lt;&gt;"",IF(ISERROR(FIND(" (",$B9))=FALSE, IF(ISERROR(FIND("Skid", MID($B9,1,FIND(" (",$B9)-1)))=FALSE, MID($B9, FIND("(", $B9)+1, FIND(")", $B9)-(FIND("(", $B9)+1)), MID($B9,1,FIND(" (",$B9)-1)),""))</f>
        <v>Alfred Street</v>
      </c>
      <c r="Q9" s="25" t="s">
        <v>31</v>
      </c>
      <c r="R9" s="19" t="str">
        <f t="shared" ca="1" si="2"/>
        <v>ALST!$J$25:$T$25</v>
      </c>
      <c r="S9" s="19" t="str">
        <f t="shared" ca="1" si="3"/>
        <v>ALST!$U$25:$AQ$25</v>
      </c>
      <c r="T9" s="19" t="str">
        <f t="shared" ca="1" si="4"/>
        <v>ALST!$J$26:$T$26</v>
      </c>
      <c r="U9" s="19" t="str">
        <f t="shared" ca="1" si="5"/>
        <v>ALST!$U$26:$AQ$26</v>
      </c>
      <c r="V9" s="19"/>
      <c r="W9" s="19" t="s">
        <v>32</v>
      </c>
      <c r="X9" s="19"/>
      <c r="Y9" s="19"/>
      <c r="Z9" s="18" t="s">
        <v>33</v>
      </c>
      <c r="AA9" s="18" t="s">
        <v>31</v>
      </c>
      <c r="AB9" s="18" t="str">
        <f t="shared" si="6"/>
        <v/>
      </c>
    </row>
    <row r="10" spans="2:28">
      <c r="B10" s="33" t="s">
        <v>34</v>
      </c>
      <c r="C10" s="34" t="s">
        <v>35</v>
      </c>
      <c r="D10" s="29">
        <f t="shared" ca="1" si="0"/>
        <v>200</v>
      </c>
      <c r="E10" s="29">
        <f t="shared" ca="1" si="0"/>
        <v>200</v>
      </c>
      <c r="F10" s="29">
        <f t="shared" ca="1" si="0"/>
        <v>200</v>
      </c>
      <c r="G10" s="29">
        <f t="shared" ca="1" si="0"/>
        <v>200</v>
      </c>
      <c r="H10" s="29">
        <f t="shared" ca="1" si="0"/>
        <v>200</v>
      </c>
      <c r="I10" s="29">
        <f t="shared" ca="1" si="1"/>
        <v>200</v>
      </c>
      <c r="J10" s="29">
        <f t="shared" ca="1" si="1"/>
        <v>200</v>
      </c>
      <c r="K10" s="29">
        <f t="shared" ca="1" si="1"/>
        <v>200</v>
      </c>
      <c r="L10" s="29">
        <f t="shared" ca="1" si="1"/>
        <v>200</v>
      </c>
      <c r="M10" s="29">
        <f t="shared" ca="1" si="1"/>
        <v>200</v>
      </c>
      <c r="N10" s="32"/>
      <c r="P10" s="26" t="s">
        <v>36</v>
      </c>
      <c r="Q10" s="27" t="s">
        <v>37</v>
      </c>
      <c r="R10" s="26" t="str">
        <f t="shared" ca="1" si="2"/>
        <v>'T065'!$I$23:$S$23</v>
      </c>
      <c r="S10" s="26" t="str">
        <f t="shared" ca="1" si="3"/>
        <v>'T065'!$T$23:$AQ$23</v>
      </c>
      <c r="T10" s="26" t="str">
        <f t="shared" ca="1" si="4"/>
        <v>'T065'!$I$24:$S$24</v>
      </c>
      <c r="U10" s="26" t="str">
        <f t="shared" ca="1" si="5"/>
        <v>'T065'!$T$24:$AQ$24</v>
      </c>
      <c r="V10" s="26"/>
      <c r="W10" s="26" t="s">
        <v>38</v>
      </c>
      <c r="X10" s="26"/>
      <c r="Y10" s="26"/>
      <c r="Z10" s="26" t="s">
        <v>36</v>
      </c>
      <c r="AA10" s="28" t="s">
        <v>37</v>
      </c>
      <c r="AB10" s="28" t="str">
        <f t="shared" si="6"/>
        <v/>
      </c>
    </row>
    <row r="11" spans="2:28">
      <c r="B11" s="33" t="s">
        <v>39</v>
      </c>
      <c r="C11" s="34" t="s">
        <v>19</v>
      </c>
      <c r="D11" s="29">
        <f t="shared" ca="1" si="0"/>
        <v>7.3</v>
      </c>
      <c r="E11" s="29">
        <f t="shared" ca="1" si="0"/>
        <v>7.3</v>
      </c>
      <c r="F11" s="29">
        <f t="shared" ca="1" si="0"/>
        <v>7.3</v>
      </c>
      <c r="G11" s="29">
        <f t="shared" ca="1" si="0"/>
        <v>7.3</v>
      </c>
      <c r="H11" s="29">
        <f t="shared" ca="1" si="0"/>
        <v>7.3</v>
      </c>
      <c r="I11" s="29">
        <f t="shared" ca="1" si="1"/>
        <v>7.9</v>
      </c>
      <c r="J11" s="29">
        <f t="shared" ca="1" si="1"/>
        <v>7.9</v>
      </c>
      <c r="K11" s="29">
        <f t="shared" ca="1" si="1"/>
        <v>7.9</v>
      </c>
      <c r="L11" s="29">
        <f t="shared" ca="1" si="1"/>
        <v>7.9</v>
      </c>
      <c r="M11" s="29">
        <f t="shared" ca="1" si="1"/>
        <v>7.9</v>
      </c>
      <c r="N11" s="32"/>
      <c r="P11" s="19" t="str">
        <f t="shared" ref="P11:P16" si="7">IF($B11&lt;&gt;"",IF(ISERROR(FIND(" (",$B11))=FALSE, IF(ISERROR(FIND("Skid", MID($B11,1,FIND(" (",$B11)-1)))=FALSE, MID($B11, FIND("(", $B11)+1, FIND(")", $B11)-(FIND("(", $B11)+1)), MID($B11,1,FIND(" (",$B11)-1)),""))</f>
        <v>Allora</v>
      </c>
      <c r="Q11" s="25" t="s">
        <v>40</v>
      </c>
      <c r="R11" s="19" t="str">
        <f t="shared" ca="1" si="2"/>
        <v>ALLO!$J$25:$T$25</v>
      </c>
      <c r="S11" s="19" t="str">
        <f t="shared" ca="1" si="3"/>
        <v>ALLO!$U$25:$AQ$25</v>
      </c>
      <c r="T11" s="19" t="str">
        <f t="shared" ca="1" si="4"/>
        <v>ALLO!$J$26:$T$26</v>
      </c>
      <c r="U11" s="19" t="str">
        <f t="shared" ca="1" si="5"/>
        <v>ALLO!$U$26:$AQ$26</v>
      </c>
      <c r="V11" s="19"/>
      <c r="W11" s="19" t="s">
        <v>41</v>
      </c>
      <c r="X11" s="19"/>
      <c r="Y11" s="19"/>
      <c r="Z11" s="18" t="s">
        <v>42</v>
      </c>
      <c r="AA11" s="18" t="s">
        <v>40</v>
      </c>
      <c r="AB11" s="18" t="str">
        <f t="shared" si="6"/>
        <v/>
      </c>
    </row>
    <row r="12" spans="2:28">
      <c r="B12" s="33" t="s">
        <v>43</v>
      </c>
      <c r="C12" s="34" t="s">
        <v>19</v>
      </c>
      <c r="D12" s="29">
        <f t="shared" ca="1" si="0"/>
        <v>88.1</v>
      </c>
      <c r="E12" s="29">
        <f t="shared" ca="1" si="0"/>
        <v>88.1</v>
      </c>
      <c r="F12" s="29">
        <f t="shared" ca="1" si="0"/>
        <v>88.1</v>
      </c>
      <c r="G12" s="29">
        <f t="shared" ca="1" si="0"/>
        <v>88.1</v>
      </c>
      <c r="H12" s="29">
        <f t="shared" ca="1" si="0"/>
        <v>88.1</v>
      </c>
      <c r="I12" s="29">
        <f t="shared" ca="1" si="1"/>
        <v>97.4</v>
      </c>
      <c r="J12" s="29">
        <f t="shared" ca="1" si="1"/>
        <v>97.4</v>
      </c>
      <c r="K12" s="29">
        <f t="shared" ca="1" si="1"/>
        <v>97.4</v>
      </c>
      <c r="L12" s="29">
        <f t="shared" ca="1" si="1"/>
        <v>97.4</v>
      </c>
      <c r="M12" s="29">
        <f t="shared" ca="1" si="1"/>
        <v>97.4</v>
      </c>
      <c r="N12" s="32"/>
      <c r="P12" s="19" t="str">
        <f t="shared" si="7"/>
        <v>Atherton</v>
      </c>
      <c r="Q12" s="25" t="s">
        <v>44</v>
      </c>
      <c r="R12" s="19" t="str">
        <f t="shared" ca="1" si="2"/>
        <v>ATHE!$J$25:$T$25</v>
      </c>
      <c r="S12" s="19" t="str">
        <f t="shared" ca="1" si="3"/>
        <v>ATHE!$U$25:$AQ$25</v>
      </c>
      <c r="T12" s="19" t="str">
        <f t="shared" ca="1" si="4"/>
        <v>ATHE!$J$26:$T$26</v>
      </c>
      <c r="U12" s="19" t="str">
        <f t="shared" ca="1" si="5"/>
        <v>ATHE!$U$26:$AQ$26</v>
      </c>
      <c r="V12" s="19"/>
      <c r="W12" s="19" t="s">
        <v>45</v>
      </c>
      <c r="X12" s="19"/>
      <c r="Y12" s="19"/>
      <c r="Z12" s="18" t="s">
        <v>46</v>
      </c>
      <c r="AA12" s="18" t="s">
        <v>44</v>
      </c>
      <c r="AB12" s="18" t="str">
        <f t="shared" si="6"/>
        <v/>
      </c>
    </row>
    <row r="13" spans="2:28">
      <c r="B13" s="33" t="s">
        <v>47</v>
      </c>
      <c r="C13" s="34" t="s">
        <v>19</v>
      </c>
      <c r="D13" s="29">
        <f t="shared" ca="1" si="0"/>
        <v>24.4</v>
      </c>
      <c r="E13" s="29">
        <f t="shared" ca="1" si="0"/>
        <v>24.4</v>
      </c>
      <c r="F13" s="29">
        <f t="shared" ca="1" si="0"/>
        <v>24.4</v>
      </c>
      <c r="G13" s="29">
        <f t="shared" ca="1" si="0"/>
        <v>24.4</v>
      </c>
      <c r="H13" s="29">
        <f t="shared" ca="1" si="0"/>
        <v>24.4</v>
      </c>
      <c r="I13" s="29">
        <f t="shared" ca="1" si="1"/>
        <v>25.7</v>
      </c>
      <c r="J13" s="29">
        <f t="shared" ca="1" si="1"/>
        <v>25.7</v>
      </c>
      <c r="K13" s="29">
        <f t="shared" ca="1" si="1"/>
        <v>25.7</v>
      </c>
      <c r="L13" s="29">
        <f t="shared" ca="1" si="1"/>
        <v>25.7</v>
      </c>
      <c r="M13" s="29">
        <f t="shared" ca="1" si="1"/>
        <v>25.7</v>
      </c>
      <c r="N13" s="32"/>
      <c r="P13" s="19" t="str">
        <f t="shared" si="7"/>
        <v>Awoonga</v>
      </c>
      <c r="Q13" s="25" t="s">
        <v>48</v>
      </c>
      <c r="R13" s="19" t="str">
        <f t="shared" ca="1" si="2"/>
        <v>AWOO!$J$25:$T$25</v>
      </c>
      <c r="S13" s="19" t="str">
        <f t="shared" ca="1" si="3"/>
        <v>AWOO!$U$25:$AQ$25</v>
      </c>
      <c r="T13" s="19" t="str">
        <f t="shared" ca="1" si="4"/>
        <v>AWOO!$J$26:$T$26</v>
      </c>
      <c r="U13" s="19" t="str">
        <f t="shared" ca="1" si="5"/>
        <v>AWOO!$U$26:$AQ$26</v>
      </c>
      <c r="V13" s="19"/>
      <c r="W13" s="19" t="s">
        <v>49</v>
      </c>
      <c r="X13" s="19"/>
      <c r="Y13" s="19"/>
      <c r="Z13" s="18" t="s">
        <v>50</v>
      </c>
      <c r="AA13" s="18" t="s">
        <v>48</v>
      </c>
      <c r="AB13" s="18" t="str">
        <f t="shared" si="6"/>
        <v/>
      </c>
    </row>
    <row r="14" spans="2:28">
      <c r="B14" s="33" t="s">
        <v>51</v>
      </c>
      <c r="C14" s="34" t="s">
        <v>19</v>
      </c>
      <c r="D14" s="29">
        <f t="shared" ca="1" si="0"/>
        <v>23.9</v>
      </c>
      <c r="E14" s="29">
        <f t="shared" ca="1" si="0"/>
        <v>23.9</v>
      </c>
      <c r="F14" s="29">
        <f t="shared" ca="1" si="0"/>
        <v>23.9</v>
      </c>
      <c r="G14" s="29">
        <f t="shared" ca="1" si="0"/>
        <v>23.9</v>
      </c>
      <c r="H14" s="29">
        <f t="shared" ca="1" si="0"/>
        <v>23.9</v>
      </c>
      <c r="I14" s="29">
        <f t="shared" ca="1" si="1"/>
        <v>25.4</v>
      </c>
      <c r="J14" s="29">
        <f t="shared" ca="1" si="1"/>
        <v>25.4</v>
      </c>
      <c r="K14" s="29">
        <f t="shared" ca="1" si="1"/>
        <v>25.4</v>
      </c>
      <c r="L14" s="29">
        <f t="shared" ca="1" si="1"/>
        <v>25.4</v>
      </c>
      <c r="M14" s="29">
        <f t="shared" ca="1" si="1"/>
        <v>25.4</v>
      </c>
      <c r="N14" s="32"/>
      <c r="P14" s="19" t="str">
        <f t="shared" si="7"/>
        <v>Ayr</v>
      </c>
      <c r="Q14" s="25" t="s">
        <v>52</v>
      </c>
      <c r="R14" s="19" t="str">
        <f t="shared" ca="1" si="2"/>
        <v>AYRZ!$J$25:$T$25</v>
      </c>
      <c r="S14" s="19" t="str">
        <f t="shared" ca="1" si="3"/>
        <v>AYRZ!$U$25:$AQ$25</v>
      </c>
      <c r="T14" s="19" t="str">
        <f t="shared" ca="1" si="4"/>
        <v>AYRZ!$J$26:$T$26</v>
      </c>
      <c r="U14" s="19" t="str">
        <f t="shared" ca="1" si="5"/>
        <v>AYRZ!$U$26:$AQ$26</v>
      </c>
      <c r="V14" s="19"/>
      <c r="W14" s="19" t="s">
        <v>53</v>
      </c>
      <c r="X14" s="19"/>
      <c r="Y14" s="19"/>
      <c r="Z14" s="18" t="s">
        <v>54</v>
      </c>
      <c r="AA14" s="18" t="s">
        <v>52</v>
      </c>
      <c r="AB14" s="18" t="str">
        <f t="shared" si="6"/>
        <v/>
      </c>
    </row>
    <row r="15" spans="2:28">
      <c r="B15" s="33" t="s">
        <v>55</v>
      </c>
      <c r="C15" s="34" t="s">
        <v>19</v>
      </c>
      <c r="D15" s="29">
        <f t="shared" ca="1" si="0"/>
        <v>7</v>
      </c>
      <c r="E15" s="29">
        <f t="shared" ca="1" si="0"/>
        <v>7</v>
      </c>
      <c r="F15" s="29">
        <f t="shared" ca="1" si="0"/>
        <v>7</v>
      </c>
      <c r="G15" s="29">
        <f t="shared" ca="1" si="0"/>
        <v>7</v>
      </c>
      <c r="H15" s="29">
        <f t="shared" ca="1" si="0"/>
        <v>7</v>
      </c>
      <c r="I15" s="29">
        <f t="shared" ca="1" si="1"/>
        <v>7.5</v>
      </c>
      <c r="J15" s="29">
        <f t="shared" ca="1" si="1"/>
        <v>7.5</v>
      </c>
      <c r="K15" s="29">
        <f t="shared" ca="1" si="1"/>
        <v>7.5</v>
      </c>
      <c r="L15" s="29">
        <f t="shared" ca="1" si="1"/>
        <v>7.5</v>
      </c>
      <c r="M15" s="29">
        <f t="shared" ca="1" si="1"/>
        <v>7.5</v>
      </c>
      <c r="N15" s="32"/>
      <c r="P15" s="19" t="str">
        <f t="shared" si="7"/>
        <v>Balberra</v>
      </c>
      <c r="Q15" s="25" t="s">
        <v>56</v>
      </c>
      <c r="R15" s="19" t="str">
        <f t="shared" ca="1" si="2"/>
        <v>BALB!$J$25:$T$25</v>
      </c>
      <c r="S15" s="19" t="str">
        <f t="shared" ca="1" si="3"/>
        <v>BALB!$U$25:$AQ$25</v>
      </c>
      <c r="T15" s="19" t="str">
        <f t="shared" ca="1" si="4"/>
        <v>BALB!$J$26:$T$26</v>
      </c>
      <c r="U15" s="19" t="str">
        <f t="shared" ca="1" si="5"/>
        <v>BALB!$U$26:$AQ$26</v>
      </c>
      <c r="V15" s="19"/>
      <c r="W15" s="19" t="s">
        <v>57</v>
      </c>
      <c r="X15" s="19"/>
      <c r="Y15" s="19"/>
      <c r="Z15" s="18" t="s">
        <v>58</v>
      </c>
      <c r="AA15" s="18" t="s">
        <v>56</v>
      </c>
      <c r="AB15" s="18" t="str">
        <f t="shared" si="6"/>
        <v/>
      </c>
    </row>
    <row r="16" spans="2:28">
      <c r="B16" s="33" t="s">
        <v>59</v>
      </c>
      <c r="C16" s="34" t="s">
        <v>19</v>
      </c>
      <c r="D16" s="29">
        <f t="shared" ref="D16:H25" ca="1" si="8">IF(AND($R16&lt;&gt;"", $T16&lt;&gt;"", $D$2&lt;&gt;"", $D$2&lt;&gt;"-"), IF(INDEX(INDIRECT($T16), MATCH(D$5, INDIRECT($R16), 0))&lt;&gt;"", IF(ISNUMBER(INDEX(INDIRECT($T16), MATCH(D$5, INDIRECT($R16), 0))), ROUND(INDEX(INDIRECT($T16), MATCH(D$5, INDIRECT($R16), 0)), 1), IF($D$2="Meets Security Standard", PROPER(INDEX(INDIRECT($T16), MATCH(D$5, INDIRECT($R16), 0))), INDEX(INDIRECT($T16), MATCH(D$5, INDIRECT($R16), 0)))), ""), "")</f>
        <v>2.2000000000000002</v>
      </c>
      <c r="E16" s="29">
        <f t="shared" ca="1" si="8"/>
        <v>2.2000000000000002</v>
      </c>
      <c r="F16" s="29">
        <f t="shared" ca="1" si="8"/>
        <v>2.2000000000000002</v>
      </c>
      <c r="G16" s="29">
        <f t="shared" ca="1" si="8"/>
        <v>2.2000000000000002</v>
      </c>
      <c r="H16" s="29">
        <f t="shared" ca="1" si="8"/>
        <v>2.2000000000000002</v>
      </c>
      <c r="I16" s="29">
        <f t="shared" ref="I16:M25" ca="1" si="9">IF(AND($S16&lt;&gt;"", $U16&lt;&gt;"", $D$2&lt;&gt;"", $D$2&lt;&gt;"-"), IF(INDEX(INDIRECT($U16), MATCH(TEXT(I$5, "????"), INDIRECT($S16), 0))&lt;&gt;"", IF(INDEX(INDIRECT($U16), MATCH(TEXT(I$5, "????"), INDIRECT($S16), 0))&lt;&gt;"", IF(ISNUMBER(INDEX(INDIRECT($U16), MATCH(TEXT(I$5, "????"), INDIRECT($S16), 0))), ROUND(INDEX(INDIRECT($U16), MATCH(TEXT(I$5, "????"), INDIRECT($S16), 0)), 1), IF($D$2="Meets Security Standard", PROPER(INDEX(INDIRECT($U16), MATCH(TEXT(I$5, "????"), INDIRECT($S16), 0))), INDEX(INDIRECT($U16), MATCH(TEXT(I$5, "????"), INDIRECT($S16), 0)))), ""), ""), "")</f>
        <v>2.2000000000000002</v>
      </c>
      <c r="J16" s="29">
        <f t="shared" ca="1" si="9"/>
        <v>2.2000000000000002</v>
      </c>
      <c r="K16" s="29">
        <f t="shared" ca="1" si="9"/>
        <v>2.2000000000000002</v>
      </c>
      <c r="L16" s="29">
        <f t="shared" ca="1" si="9"/>
        <v>2.2000000000000002</v>
      </c>
      <c r="M16" s="29">
        <f t="shared" ca="1" si="9"/>
        <v>2.2000000000000002</v>
      </c>
      <c r="N16" s="32"/>
      <c r="P16" s="19" t="str">
        <f t="shared" si="7"/>
        <v>Bambaroo</v>
      </c>
      <c r="Q16" s="25" t="s">
        <v>60</v>
      </c>
      <c r="R16" s="19" t="str">
        <f t="shared" ca="1" si="2"/>
        <v>BAMB!$J$25:$T$25</v>
      </c>
      <c r="S16" s="19" t="str">
        <f t="shared" ca="1" si="3"/>
        <v>BAMB!$U$25:$AQ$25</v>
      </c>
      <c r="T16" s="19" t="str">
        <f t="shared" ca="1" si="4"/>
        <v>BAMB!$J$26:$T$26</v>
      </c>
      <c r="U16" s="19" t="str">
        <f t="shared" ca="1" si="5"/>
        <v>BAMB!$U$26:$AQ$26</v>
      </c>
      <c r="V16" s="19"/>
      <c r="W16" s="19" t="s">
        <v>61</v>
      </c>
      <c r="X16" s="19"/>
      <c r="Y16" s="19"/>
      <c r="Z16" s="18" t="s">
        <v>62</v>
      </c>
      <c r="AA16" s="18" t="s">
        <v>60</v>
      </c>
      <c r="AB16" s="18" t="str">
        <f t="shared" si="6"/>
        <v/>
      </c>
    </row>
    <row r="17" spans="2:28">
      <c r="B17" s="33" t="s">
        <v>63</v>
      </c>
      <c r="C17" s="34" t="s">
        <v>35</v>
      </c>
      <c r="D17" s="29">
        <f t="shared" ca="1" si="8"/>
        <v>48</v>
      </c>
      <c r="E17" s="29">
        <f t="shared" ca="1" si="8"/>
        <v>48</v>
      </c>
      <c r="F17" s="29">
        <f t="shared" ca="1" si="8"/>
        <v>48</v>
      </c>
      <c r="G17" s="29">
        <f t="shared" ca="1" si="8"/>
        <v>48</v>
      </c>
      <c r="H17" s="29">
        <f t="shared" ca="1" si="8"/>
        <v>48</v>
      </c>
      <c r="I17" s="29">
        <f t="shared" ca="1" si="9"/>
        <v>48</v>
      </c>
      <c r="J17" s="29">
        <f t="shared" ca="1" si="9"/>
        <v>48</v>
      </c>
      <c r="K17" s="29">
        <f t="shared" ca="1" si="9"/>
        <v>48</v>
      </c>
      <c r="L17" s="29">
        <f t="shared" ca="1" si="9"/>
        <v>48</v>
      </c>
      <c r="M17" s="29">
        <f t="shared" ca="1" si="9"/>
        <v>48</v>
      </c>
      <c r="N17" s="32"/>
      <c r="P17" s="19" t="s">
        <v>64</v>
      </c>
      <c r="Q17" s="25" t="s">
        <v>65</v>
      </c>
      <c r="R17" s="19" t="str">
        <f t="shared" ca="1" si="2"/>
        <v>'T072'!$I$23:$S$23</v>
      </c>
      <c r="S17" s="19" t="str">
        <f t="shared" ca="1" si="3"/>
        <v>'T072'!$T$23:$AQ$23</v>
      </c>
      <c r="T17" s="19" t="str">
        <f t="shared" ca="1" si="4"/>
        <v>'T072'!$I$24:$S$24</v>
      </c>
      <c r="U17" s="19" t="str">
        <f t="shared" ca="1" si="5"/>
        <v>'T072'!$T$24:$AQ$24</v>
      </c>
      <c r="V17" s="19"/>
      <c r="W17" s="19" t="s">
        <v>66</v>
      </c>
      <c r="X17" s="19"/>
      <c r="Y17" s="19"/>
      <c r="Z17" s="18" t="s">
        <v>64</v>
      </c>
      <c r="AA17" s="18" t="s">
        <v>65</v>
      </c>
      <c r="AB17" s="18" t="str">
        <f t="shared" si="6"/>
        <v/>
      </c>
    </row>
    <row r="18" spans="2:28">
      <c r="B18" s="33" t="s">
        <v>67</v>
      </c>
      <c r="C18" s="34" t="s">
        <v>19</v>
      </c>
      <c r="D18" s="29">
        <f t="shared" ca="1" si="8"/>
        <v>25.8</v>
      </c>
      <c r="E18" s="29">
        <f t="shared" ca="1" si="8"/>
        <v>25.8</v>
      </c>
      <c r="F18" s="29">
        <f t="shared" ca="1" si="8"/>
        <v>25.8</v>
      </c>
      <c r="G18" s="29">
        <f t="shared" ca="1" si="8"/>
        <v>25.8</v>
      </c>
      <c r="H18" s="29">
        <f t="shared" ca="1" si="8"/>
        <v>25.8</v>
      </c>
      <c r="I18" s="29">
        <f t="shared" ca="1" si="9"/>
        <v>30</v>
      </c>
      <c r="J18" s="29">
        <f t="shared" ca="1" si="9"/>
        <v>30</v>
      </c>
      <c r="K18" s="29">
        <f t="shared" ca="1" si="9"/>
        <v>30</v>
      </c>
      <c r="L18" s="29">
        <f t="shared" ca="1" si="9"/>
        <v>30</v>
      </c>
      <c r="M18" s="29">
        <f t="shared" ca="1" si="9"/>
        <v>30</v>
      </c>
      <c r="N18" s="32"/>
      <c r="P18" s="19" t="str">
        <f t="shared" ref="P18:P27" si="10">IF($B18&lt;&gt;"",IF(ISERROR(FIND(" (",$B18))=FALSE, IF(ISERROR(FIND("Skid", MID($B18,1,FIND(" (",$B18)-1)))=FALSE, MID($B18, FIND("(", $B18)+1, FIND(")", $B18)-(FIND("(", $B18)+1)), MID($B18,1,FIND(" (",$B18)-1)),""))</f>
        <v>Barcaldine</v>
      </c>
      <c r="Q18" s="25" t="s">
        <v>68</v>
      </c>
      <c r="R18" s="19" t="str">
        <f t="shared" ca="1" si="2"/>
        <v>BARC!$J$25:$T$25</v>
      </c>
      <c r="S18" s="19" t="str">
        <f t="shared" ca="1" si="3"/>
        <v>BARC!$U$25:$AQ$25</v>
      </c>
      <c r="T18" s="19" t="str">
        <f t="shared" ca="1" si="4"/>
        <v>BARC!$J$26:$T$26</v>
      </c>
      <c r="U18" s="19" t="str">
        <f t="shared" ca="1" si="5"/>
        <v>BARC!$U$26:$AQ$26</v>
      </c>
      <c r="V18" s="19"/>
      <c r="W18" s="19" t="s">
        <v>69</v>
      </c>
      <c r="X18" s="19"/>
      <c r="Y18" s="19"/>
      <c r="Z18" s="18" t="s">
        <v>63</v>
      </c>
      <c r="AA18" s="18" t="s">
        <v>70</v>
      </c>
      <c r="AB18" s="18" t="str">
        <f t="shared" si="6"/>
        <v/>
      </c>
    </row>
    <row r="19" spans="2:28">
      <c r="B19" s="33" t="s">
        <v>71</v>
      </c>
      <c r="C19" s="34" t="s">
        <v>19</v>
      </c>
      <c r="D19" s="29">
        <f t="shared" ca="1" si="8"/>
        <v>52</v>
      </c>
      <c r="E19" s="29">
        <f t="shared" ca="1" si="8"/>
        <v>52</v>
      </c>
      <c r="F19" s="29">
        <f t="shared" ca="1" si="8"/>
        <v>52</v>
      </c>
      <c r="G19" s="29">
        <f t="shared" ca="1" si="8"/>
        <v>52</v>
      </c>
      <c r="H19" s="29">
        <f t="shared" ca="1" si="8"/>
        <v>52</v>
      </c>
      <c r="I19" s="29">
        <f t="shared" ca="1" si="9"/>
        <v>56.6</v>
      </c>
      <c r="J19" s="29">
        <f t="shared" ca="1" si="9"/>
        <v>56.6</v>
      </c>
      <c r="K19" s="29">
        <f t="shared" ca="1" si="9"/>
        <v>56.6</v>
      </c>
      <c r="L19" s="29">
        <f t="shared" ca="1" si="9"/>
        <v>56.6</v>
      </c>
      <c r="M19" s="29">
        <f t="shared" ca="1" si="9"/>
        <v>56.6</v>
      </c>
      <c r="N19" s="32"/>
      <c r="P19" s="19" t="str">
        <f t="shared" si="10"/>
        <v>Bargara</v>
      </c>
      <c r="Q19" s="25" t="s">
        <v>72</v>
      </c>
      <c r="R19" s="19" t="str">
        <f t="shared" ca="1" si="2"/>
        <v>BARG!$J$25:$T$25</v>
      </c>
      <c r="S19" s="19" t="str">
        <f t="shared" ca="1" si="3"/>
        <v>BARG!$U$25:$AQ$25</v>
      </c>
      <c r="T19" s="19" t="str">
        <f t="shared" ca="1" si="4"/>
        <v>BARG!$J$26:$T$26</v>
      </c>
      <c r="U19" s="19" t="str">
        <f t="shared" ca="1" si="5"/>
        <v>BARG!$U$26:$AQ$26</v>
      </c>
      <c r="V19" s="19"/>
      <c r="W19" s="19" t="s">
        <v>73</v>
      </c>
      <c r="X19" s="19"/>
      <c r="Y19" s="19"/>
      <c r="Z19" s="18" t="s">
        <v>74</v>
      </c>
      <c r="AA19" s="18" t="s">
        <v>72</v>
      </c>
      <c r="AB19" s="18" t="str">
        <f t="shared" si="6"/>
        <v/>
      </c>
    </row>
    <row r="20" spans="2:28">
      <c r="B20" s="33" t="s">
        <v>75</v>
      </c>
      <c r="C20" s="34" t="s">
        <v>19</v>
      </c>
      <c r="D20" s="29">
        <f t="shared" ca="1" si="8"/>
        <v>5.6</v>
      </c>
      <c r="E20" s="29">
        <f t="shared" ca="1" si="8"/>
        <v>5.6</v>
      </c>
      <c r="F20" s="29">
        <f t="shared" ca="1" si="8"/>
        <v>5.6</v>
      </c>
      <c r="G20" s="29">
        <f t="shared" ca="1" si="8"/>
        <v>5.6</v>
      </c>
      <c r="H20" s="29">
        <f t="shared" ca="1" si="8"/>
        <v>5.6</v>
      </c>
      <c r="I20" s="29">
        <f t="shared" ca="1" si="9"/>
        <v>6.3</v>
      </c>
      <c r="J20" s="29">
        <f t="shared" ca="1" si="9"/>
        <v>6.3</v>
      </c>
      <c r="K20" s="29">
        <f t="shared" ca="1" si="9"/>
        <v>6.3</v>
      </c>
      <c r="L20" s="29">
        <f t="shared" ca="1" si="9"/>
        <v>6.3</v>
      </c>
      <c r="M20" s="29">
        <f t="shared" ca="1" si="9"/>
        <v>6.3</v>
      </c>
      <c r="N20" s="32"/>
      <c r="P20" s="19" t="str">
        <f t="shared" si="10"/>
        <v>Barratta</v>
      </c>
      <c r="Q20" s="25" t="s">
        <v>70</v>
      </c>
      <c r="R20" s="19" t="str">
        <f t="shared" ca="1" si="2"/>
        <v>BARR!$J$25:$T$25</v>
      </c>
      <c r="S20" s="19" t="str">
        <f t="shared" ca="1" si="3"/>
        <v>BARR!$U$25:$AQ$25</v>
      </c>
      <c r="T20" s="19" t="str">
        <f t="shared" ca="1" si="4"/>
        <v>BARR!$J$26:$T$26</v>
      </c>
      <c r="U20" s="19" t="str">
        <f t="shared" ca="1" si="5"/>
        <v>BARR!$U$26:$AQ$26</v>
      </c>
      <c r="V20" s="19"/>
      <c r="W20" s="19" t="s">
        <v>76</v>
      </c>
      <c r="X20" s="19"/>
      <c r="Y20" s="19"/>
      <c r="Z20" s="18" t="s">
        <v>77</v>
      </c>
      <c r="AA20" s="18" t="s">
        <v>70</v>
      </c>
      <c r="AB20" s="18" t="str">
        <f t="shared" si="6"/>
        <v/>
      </c>
    </row>
    <row r="21" spans="2:28">
      <c r="B21" s="33" t="s">
        <v>78</v>
      </c>
      <c r="C21" s="34" t="s">
        <v>19</v>
      </c>
      <c r="D21" s="29">
        <f t="shared" ca="1" si="8"/>
        <v>20.9</v>
      </c>
      <c r="E21" s="29">
        <f t="shared" ca="1" si="8"/>
        <v>20.9</v>
      </c>
      <c r="F21" s="29">
        <f t="shared" ca="1" si="8"/>
        <v>20.9</v>
      </c>
      <c r="G21" s="29">
        <f t="shared" ca="1" si="8"/>
        <v>20.9</v>
      </c>
      <c r="H21" s="29">
        <f t="shared" ca="1" si="8"/>
        <v>20.9</v>
      </c>
      <c r="I21" s="29">
        <f t="shared" ca="1" si="9"/>
        <v>23.3</v>
      </c>
      <c r="J21" s="29">
        <f t="shared" ca="1" si="9"/>
        <v>23.3</v>
      </c>
      <c r="K21" s="29">
        <f t="shared" ca="1" si="9"/>
        <v>23.3</v>
      </c>
      <c r="L21" s="29">
        <f t="shared" ca="1" si="9"/>
        <v>23.3</v>
      </c>
      <c r="M21" s="29">
        <f t="shared" ca="1" si="9"/>
        <v>23.3</v>
      </c>
      <c r="N21" s="32"/>
      <c r="P21" s="19" t="str">
        <f t="shared" si="10"/>
        <v>Bedford Weir</v>
      </c>
      <c r="Q21" s="25" t="s">
        <v>79</v>
      </c>
      <c r="R21" s="19" t="str">
        <f t="shared" ca="1" si="2"/>
        <v>BEWE!$J$25:$T$25</v>
      </c>
      <c r="S21" s="19" t="str">
        <f t="shared" ca="1" si="3"/>
        <v>BEWE!$U$25:$AQ$25</v>
      </c>
      <c r="T21" s="19" t="str">
        <f t="shared" ca="1" si="4"/>
        <v>BEWE!$J$26:$T$26</v>
      </c>
      <c r="U21" s="19" t="str">
        <f t="shared" ca="1" si="5"/>
        <v>BEWE!$U$26:$AQ$26</v>
      </c>
      <c r="V21" s="19"/>
      <c r="W21" s="19" t="s">
        <v>80</v>
      </c>
      <c r="X21" s="19"/>
      <c r="Y21" s="19"/>
      <c r="Z21" s="18" t="s">
        <v>81</v>
      </c>
      <c r="AA21" s="18" t="s">
        <v>79</v>
      </c>
      <c r="AB21" s="18" t="str">
        <f t="shared" si="6"/>
        <v/>
      </c>
    </row>
    <row r="22" spans="2:28">
      <c r="B22" s="33" t="s">
        <v>82</v>
      </c>
      <c r="C22" s="34" t="s">
        <v>19</v>
      </c>
      <c r="D22" s="29">
        <f t="shared" ca="1" si="8"/>
        <v>73.900000000000006</v>
      </c>
      <c r="E22" s="29">
        <f t="shared" ca="1" si="8"/>
        <v>73.900000000000006</v>
      </c>
      <c r="F22" s="29">
        <f t="shared" ca="1" si="8"/>
        <v>73.900000000000006</v>
      </c>
      <c r="G22" s="29">
        <f t="shared" ca="1" si="8"/>
        <v>73.900000000000006</v>
      </c>
      <c r="H22" s="29">
        <f t="shared" ca="1" si="8"/>
        <v>73.900000000000006</v>
      </c>
      <c r="I22" s="29">
        <f t="shared" ca="1" si="9"/>
        <v>76.599999999999994</v>
      </c>
      <c r="J22" s="29">
        <f t="shared" ca="1" si="9"/>
        <v>76.599999999999994</v>
      </c>
      <c r="K22" s="29">
        <f t="shared" ca="1" si="9"/>
        <v>76.599999999999994</v>
      </c>
      <c r="L22" s="29">
        <f t="shared" ca="1" si="9"/>
        <v>76.599999999999994</v>
      </c>
      <c r="M22" s="29">
        <f t="shared" ca="1" si="9"/>
        <v>76.599999999999994</v>
      </c>
      <c r="N22" s="32"/>
      <c r="P22" s="19" t="str">
        <f t="shared" si="10"/>
        <v>Belgian Gardens</v>
      </c>
      <c r="Q22" s="25" t="s">
        <v>83</v>
      </c>
      <c r="R22" s="19" t="str">
        <f t="shared" ca="1" si="2"/>
        <v>BEGA!$J$25:$T$25</v>
      </c>
      <c r="S22" s="19" t="str">
        <f t="shared" ca="1" si="3"/>
        <v>BEGA!$U$25:$AQ$25</v>
      </c>
      <c r="T22" s="19" t="str">
        <f t="shared" ca="1" si="4"/>
        <v>BEGA!$J$26:$T$26</v>
      </c>
      <c r="U22" s="19" t="str">
        <f t="shared" ca="1" si="5"/>
        <v>BEGA!$U$26:$AQ$26</v>
      </c>
      <c r="V22" s="19"/>
      <c r="W22" s="19" t="s">
        <v>84</v>
      </c>
      <c r="X22" s="19"/>
      <c r="Y22" s="19"/>
      <c r="Z22" s="18" t="s">
        <v>85</v>
      </c>
      <c r="AA22" s="18" t="s">
        <v>83</v>
      </c>
      <c r="AB22" s="18" t="str">
        <f t="shared" si="6"/>
        <v/>
      </c>
    </row>
    <row r="23" spans="2:28">
      <c r="B23" s="33" t="s">
        <v>86</v>
      </c>
      <c r="C23" s="34" t="s">
        <v>19</v>
      </c>
      <c r="D23" s="29">
        <f t="shared" ca="1" si="8"/>
        <v>78.5</v>
      </c>
      <c r="E23" s="29">
        <f t="shared" ca="1" si="8"/>
        <v>78.5</v>
      </c>
      <c r="F23" s="29">
        <f t="shared" ca="1" si="8"/>
        <v>78.5</v>
      </c>
      <c r="G23" s="29">
        <f t="shared" ca="1" si="8"/>
        <v>78.5</v>
      </c>
      <c r="H23" s="29">
        <f t="shared" ca="1" si="8"/>
        <v>78.5</v>
      </c>
      <c r="I23" s="29">
        <f t="shared" ca="1" si="9"/>
        <v>88</v>
      </c>
      <c r="J23" s="29">
        <f t="shared" ca="1" si="9"/>
        <v>88</v>
      </c>
      <c r="K23" s="29">
        <f t="shared" ca="1" si="9"/>
        <v>88</v>
      </c>
      <c r="L23" s="29">
        <f t="shared" ca="1" si="9"/>
        <v>88</v>
      </c>
      <c r="M23" s="29">
        <f t="shared" ca="1" si="9"/>
        <v>88</v>
      </c>
      <c r="N23" s="32"/>
      <c r="P23" s="19" t="str">
        <f t="shared" si="10"/>
        <v>Berserker</v>
      </c>
      <c r="Q23" s="25" t="s">
        <v>87</v>
      </c>
      <c r="R23" s="19" t="str">
        <f t="shared" ca="1" si="2"/>
        <v>BERS!$J$25:$T$25</v>
      </c>
      <c r="S23" s="19" t="str">
        <f t="shared" ca="1" si="3"/>
        <v>BERS!$U$25:$AQ$25</v>
      </c>
      <c r="T23" s="19" t="str">
        <f t="shared" ca="1" si="4"/>
        <v>BERS!$J$26:$T$26</v>
      </c>
      <c r="U23" s="19" t="str">
        <f t="shared" ca="1" si="5"/>
        <v>BERS!$U$26:$AQ$26</v>
      </c>
      <c r="V23" s="19"/>
      <c r="W23" s="19" t="s">
        <v>88</v>
      </c>
      <c r="X23" s="19"/>
      <c r="Y23" s="19"/>
      <c r="Z23" s="18" t="s">
        <v>89</v>
      </c>
      <c r="AA23" s="18" t="s">
        <v>87</v>
      </c>
      <c r="AB23" s="18" t="str">
        <f t="shared" si="6"/>
        <v/>
      </c>
    </row>
    <row r="24" spans="2:28">
      <c r="B24" s="33" t="s">
        <v>90</v>
      </c>
      <c r="C24" s="34" t="s">
        <v>19</v>
      </c>
      <c r="D24" s="29">
        <f t="shared" ca="1" si="8"/>
        <v>47.3</v>
      </c>
      <c r="E24" s="29">
        <f t="shared" ca="1" si="8"/>
        <v>47.3</v>
      </c>
      <c r="F24" s="29">
        <f t="shared" ca="1" si="8"/>
        <v>47.3</v>
      </c>
      <c r="G24" s="29">
        <f t="shared" ca="1" si="8"/>
        <v>47.3</v>
      </c>
      <c r="H24" s="29">
        <f t="shared" ca="1" si="8"/>
        <v>47.3</v>
      </c>
      <c r="I24" s="29">
        <f t="shared" ca="1" si="9"/>
        <v>55</v>
      </c>
      <c r="J24" s="29">
        <f t="shared" ca="1" si="9"/>
        <v>55</v>
      </c>
      <c r="K24" s="29">
        <f t="shared" ca="1" si="9"/>
        <v>55</v>
      </c>
      <c r="L24" s="29">
        <f t="shared" ca="1" si="9"/>
        <v>55</v>
      </c>
      <c r="M24" s="29">
        <f t="shared" ca="1" si="9"/>
        <v>55</v>
      </c>
      <c r="N24" s="32"/>
      <c r="P24" s="19" t="str">
        <f t="shared" si="10"/>
        <v>Biloela</v>
      </c>
      <c r="Q24" s="25" t="s">
        <v>91</v>
      </c>
      <c r="R24" s="19" t="str">
        <f t="shared" ca="1" si="2"/>
        <v>BILO!$J$25:$T$25</v>
      </c>
      <c r="S24" s="19" t="str">
        <f t="shared" ca="1" si="3"/>
        <v>BILO!$U$25:$AQ$25</v>
      </c>
      <c r="T24" s="19" t="str">
        <f t="shared" ca="1" si="4"/>
        <v>BILO!$J$26:$T$26</v>
      </c>
      <c r="U24" s="19" t="str">
        <f t="shared" ca="1" si="5"/>
        <v>BILO!$U$26:$AQ$26</v>
      </c>
      <c r="V24" s="19"/>
      <c r="W24" s="19" t="s">
        <v>92</v>
      </c>
      <c r="X24" s="19"/>
      <c r="Y24" s="19"/>
      <c r="Z24" s="18" t="s">
        <v>93</v>
      </c>
      <c r="AA24" s="18" t="s">
        <v>91</v>
      </c>
      <c r="AB24" s="18" t="str">
        <f t="shared" si="6"/>
        <v/>
      </c>
    </row>
    <row r="25" spans="2:28">
      <c r="B25" s="33" t="s">
        <v>94</v>
      </c>
      <c r="C25" s="34" t="s">
        <v>19</v>
      </c>
      <c r="D25" s="29">
        <f t="shared" ca="1" si="8"/>
        <v>11</v>
      </c>
      <c r="E25" s="29">
        <f t="shared" ca="1" si="8"/>
        <v>11</v>
      </c>
      <c r="F25" s="29">
        <f t="shared" ca="1" si="8"/>
        <v>11</v>
      </c>
      <c r="G25" s="29">
        <f t="shared" ca="1" si="8"/>
        <v>11</v>
      </c>
      <c r="H25" s="29">
        <f t="shared" ca="1" si="8"/>
        <v>11</v>
      </c>
      <c r="I25" s="29">
        <f t="shared" ca="1" si="9"/>
        <v>12</v>
      </c>
      <c r="J25" s="29">
        <f t="shared" ca="1" si="9"/>
        <v>12</v>
      </c>
      <c r="K25" s="29">
        <f t="shared" ca="1" si="9"/>
        <v>12</v>
      </c>
      <c r="L25" s="29">
        <f t="shared" ca="1" si="9"/>
        <v>12</v>
      </c>
      <c r="M25" s="29">
        <f t="shared" ca="1" si="9"/>
        <v>12</v>
      </c>
      <c r="N25" s="32"/>
      <c r="P25" s="19" t="str">
        <f t="shared" si="10"/>
        <v>Bingegang</v>
      </c>
      <c r="Q25" s="25" t="s">
        <v>95</v>
      </c>
      <c r="R25" s="19" t="str">
        <f t="shared" ca="1" si="2"/>
        <v>BING!$J$25:$T$25</v>
      </c>
      <c r="S25" s="19" t="str">
        <f t="shared" ca="1" si="3"/>
        <v>BING!$U$25:$AQ$25</v>
      </c>
      <c r="T25" s="19" t="str">
        <f t="shared" ca="1" si="4"/>
        <v>BING!$J$26:$T$26</v>
      </c>
      <c r="U25" s="19" t="str">
        <f t="shared" ca="1" si="5"/>
        <v>BING!$U$26:$AQ$26</v>
      </c>
      <c r="V25" s="19"/>
      <c r="W25" s="19" t="s">
        <v>96</v>
      </c>
      <c r="X25" s="19"/>
      <c r="Y25" s="19"/>
      <c r="Z25" s="18" t="s">
        <v>97</v>
      </c>
      <c r="AA25" s="18" t="s">
        <v>95</v>
      </c>
      <c r="AB25" s="18" t="str">
        <f t="shared" si="6"/>
        <v/>
      </c>
    </row>
    <row r="26" spans="2:28">
      <c r="B26" s="33" t="s">
        <v>98</v>
      </c>
      <c r="C26" s="34" t="s">
        <v>19</v>
      </c>
      <c r="D26" s="29">
        <f t="shared" ref="D26:H35" ca="1" si="11">IF(AND($R26&lt;&gt;"", $T26&lt;&gt;"", $D$2&lt;&gt;"", $D$2&lt;&gt;"-"), IF(INDEX(INDIRECT($T26), MATCH(D$5, INDIRECT($R26), 0))&lt;&gt;"", IF(ISNUMBER(INDEX(INDIRECT($T26), MATCH(D$5, INDIRECT($R26), 0))), ROUND(INDEX(INDIRECT($T26), MATCH(D$5, INDIRECT($R26), 0)), 1), IF($D$2="Meets Security Standard", PROPER(INDEX(INDIRECT($T26), MATCH(D$5, INDIRECT($R26), 0))), INDEX(INDIRECT($T26), MATCH(D$5, INDIRECT($R26), 0)))), ""), "")</f>
        <v>56</v>
      </c>
      <c r="E26" s="29">
        <f t="shared" ca="1" si="11"/>
        <v>56</v>
      </c>
      <c r="F26" s="29">
        <f t="shared" ca="1" si="11"/>
        <v>56</v>
      </c>
      <c r="G26" s="29">
        <f t="shared" ca="1" si="11"/>
        <v>56</v>
      </c>
      <c r="H26" s="29">
        <f t="shared" ca="1" si="11"/>
        <v>56</v>
      </c>
      <c r="I26" s="29">
        <f t="shared" ref="I26:M35" ca="1" si="12">IF(AND($S26&lt;&gt;"", $U26&lt;&gt;"", $D$2&lt;&gt;"", $D$2&lt;&gt;"-"), IF(INDEX(INDIRECT($U26), MATCH(TEXT(I$5, "????"), INDIRECT($S26), 0))&lt;&gt;"", IF(INDEX(INDIRECT($U26), MATCH(TEXT(I$5, "????"), INDIRECT($S26), 0))&lt;&gt;"", IF(ISNUMBER(INDEX(INDIRECT($U26), MATCH(TEXT(I$5, "????"), INDIRECT($S26), 0))), ROUND(INDEX(INDIRECT($U26), MATCH(TEXT(I$5, "????"), INDIRECT($S26), 0)), 1), IF($D$2="Meets Security Standard", PROPER(INDEX(INDIRECT($U26), MATCH(TEXT(I$5, "????"), INDIRECT($S26), 0))), INDEX(INDIRECT($U26), MATCH(TEXT(I$5, "????"), INDIRECT($S26), 0)))), ""), ""), "")</f>
        <v>59.1</v>
      </c>
      <c r="J26" s="29">
        <f t="shared" ca="1" si="12"/>
        <v>59.1</v>
      </c>
      <c r="K26" s="29">
        <f t="shared" ca="1" si="12"/>
        <v>59.1</v>
      </c>
      <c r="L26" s="29">
        <f t="shared" ca="1" si="12"/>
        <v>59.1</v>
      </c>
      <c r="M26" s="29">
        <f t="shared" ca="1" si="12"/>
        <v>59.1</v>
      </c>
      <c r="N26" s="32"/>
      <c r="P26" s="19" t="str">
        <f t="shared" si="10"/>
        <v>Black River</v>
      </c>
      <c r="Q26" s="25" t="s">
        <v>99</v>
      </c>
      <c r="R26" s="19" t="str">
        <f t="shared" ca="1" si="2"/>
        <v>BLRI!$J$25:$T$25</v>
      </c>
      <c r="S26" s="19" t="str">
        <f t="shared" ca="1" si="3"/>
        <v>BLRI!$U$25:$AQ$25</v>
      </c>
      <c r="T26" s="19" t="str">
        <f t="shared" ca="1" si="4"/>
        <v>BLRI!$J$26:$T$26</v>
      </c>
      <c r="U26" s="19" t="str">
        <f t="shared" ca="1" si="5"/>
        <v>BLRI!$U$26:$AQ$26</v>
      </c>
      <c r="V26" s="19"/>
      <c r="W26" s="19" t="s">
        <v>100</v>
      </c>
      <c r="X26" s="19"/>
      <c r="Y26" s="19"/>
      <c r="Z26" s="18" t="s">
        <v>101</v>
      </c>
      <c r="AA26" s="18" t="s">
        <v>99</v>
      </c>
      <c r="AB26" s="18" t="str">
        <f t="shared" si="6"/>
        <v/>
      </c>
    </row>
    <row r="27" spans="2:28">
      <c r="B27" s="33" t="s">
        <v>102</v>
      </c>
      <c r="C27" s="34" t="s">
        <v>19</v>
      </c>
      <c r="D27" s="29">
        <f t="shared" ca="1" si="11"/>
        <v>13.9</v>
      </c>
      <c r="E27" s="29">
        <f t="shared" ca="1" si="11"/>
        <v>13.9</v>
      </c>
      <c r="F27" s="29">
        <f t="shared" ca="1" si="11"/>
        <v>13.9</v>
      </c>
      <c r="G27" s="29">
        <f t="shared" ca="1" si="11"/>
        <v>13.9</v>
      </c>
      <c r="H27" s="29">
        <f t="shared" ca="1" si="11"/>
        <v>13.9</v>
      </c>
      <c r="I27" s="29">
        <f t="shared" ca="1" si="12"/>
        <v>16.5</v>
      </c>
      <c r="J27" s="29">
        <f t="shared" ca="1" si="12"/>
        <v>16.5</v>
      </c>
      <c r="K27" s="29">
        <f t="shared" ca="1" si="12"/>
        <v>16.5</v>
      </c>
      <c r="L27" s="29">
        <f t="shared" ca="1" si="12"/>
        <v>16.5</v>
      </c>
      <c r="M27" s="29">
        <f t="shared" ca="1" si="12"/>
        <v>16.5</v>
      </c>
      <c r="N27" s="32"/>
      <c r="P27" s="19" t="str">
        <f t="shared" si="10"/>
        <v>Blackall</v>
      </c>
      <c r="Q27" s="25" t="s">
        <v>103</v>
      </c>
      <c r="R27" s="19" t="str">
        <f t="shared" ca="1" si="2"/>
        <v>BLAK!$J$25:$T$25</v>
      </c>
      <c r="S27" s="19" t="str">
        <f t="shared" ca="1" si="3"/>
        <v>BLAK!$U$25:$AQ$25</v>
      </c>
      <c r="T27" s="19" t="str">
        <f t="shared" ca="1" si="4"/>
        <v>BLAK!$J$26:$T$26</v>
      </c>
      <c r="U27" s="19" t="str">
        <f t="shared" ca="1" si="5"/>
        <v>BLAK!$U$26:$AQ$26</v>
      </c>
      <c r="V27" s="19"/>
      <c r="W27" s="19" t="s">
        <v>104</v>
      </c>
      <c r="X27" s="19"/>
      <c r="Y27" s="19"/>
      <c r="Z27" s="18" t="s">
        <v>105</v>
      </c>
      <c r="AA27" s="18" t="s">
        <v>103</v>
      </c>
      <c r="AB27" s="18" t="str">
        <f t="shared" si="6"/>
        <v/>
      </c>
    </row>
    <row r="28" spans="2:28">
      <c r="B28" s="33" t="s">
        <v>106</v>
      </c>
      <c r="C28" s="34" t="s">
        <v>35</v>
      </c>
      <c r="D28" s="29">
        <f t="shared" ca="1" si="11"/>
        <v>120</v>
      </c>
      <c r="E28" s="29">
        <f t="shared" ca="1" si="11"/>
        <v>120</v>
      </c>
      <c r="F28" s="29">
        <f t="shared" ca="1" si="11"/>
        <v>120</v>
      </c>
      <c r="G28" s="29">
        <f t="shared" ca="1" si="11"/>
        <v>120</v>
      </c>
      <c r="H28" s="29">
        <f t="shared" ca="1" si="11"/>
        <v>120</v>
      </c>
      <c r="I28" s="29">
        <f t="shared" ca="1" si="12"/>
        <v>120</v>
      </c>
      <c r="J28" s="29">
        <f t="shared" ca="1" si="12"/>
        <v>120</v>
      </c>
      <c r="K28" s="29">
        <f t="shared" ca="1" si="12"/>
        <v>120</v>
      </c>
      <c r="L28" s="29">
        <f t="shared" ca="1" si="12"/>
        <v>120</v>
      </c>
      <c r="M28" s="29">
        <f t="shared" ca="1" si="12"/>
        <v>120</v>
      </c>
      <c r="N28" s="32"/>
      <c r="P28" s="19" t="s">
        <v>107</v>
      </c>
      <c r="Q28" s="25" t="s">
        <v>108</v>
      </c>
      <c r="R28" s="19" t="str">
        <f t="shared" ca="1" si="2"/>
        <v>'T032'!$I$23:$S$23</v>
      </c>
      <c r="S28" s="19" t="str">
        <f t="shared" ca="1" si="3"/>
        <v>'T032'!$T$23:$AQ$23</v>
      </c>
      <c r="T28" s="19" t="str">
        <f t="shared" ca="1" si="4"/>
        <v>'T032'!$I$24:$S$24</v>
      </c>
      <c r="U28" s="19" t="str">
        <f t="shared" ca="1" si="5"/>
        <v>'T032'!$T$24:$AQ$24</v>
      </c>
      <c r="V28" s="19"/>
      <c r="W28" s="19"/>
      <c r="X28" s="19"/>
      <c r="Y28" s="19"/>
      <c r="Z28" s="18" t="s">
        <v>107</v>
      </c>
      <c r="AA28" s="18" t="s">
        <v>108</v>
      </c>
      <c r="AB28" s="18" t="str">
        <f t="shared" si="6"/>
        <v/>
      </c>
    </row>
    <row r="29" spans="2:28">
      <c r="B29" s="33" t="s">
        <v>109</v>
      </c>
      <c r="C29" s="34" t="s">
        <v>19</v>
      </c>
      <c r="D29" s="29">
        <f t="shared" ca="1" si="11"/>
        <v>40</v>
      </c>
      <c r="E29" s="29">
        <f t="shared" ca="1" si="11"/>
        <v>40</v>
      </c>
      <c r="F29" s="29">
        <f t="shared" ca="1" si="11"/>
        <v>40</v>
      </c>
      <c r="G29" s="29">
        <f t="shared" ca="1" si="11"/>
        <v>40</v>
      </c>
      <c r="H29" s="29">
        <f t="shared" ca="1" si="11"/>
        <v>40</v>
      </c>
      <c r="I29" s="29">
        <f t="shared" ca="1" si="12"/>
        <v>44</v>
      </c>
      <c r="J29" s="29">
        <f t="shared" ca="1" si="12"/>
        <v>44</v>
      </c>
      <c r="K29" s="29">
        <f t="shared" ca="1" si="12"/>
        <v>44</v>
      </c>
      <c r="L29" s="29">
        <f t="shared" ca="1" si="12"/>
        <v>44</v>
      </c>
      <c r="M29" s="29">
        <f t="shared" ca="1" si="12"/>
        <v>44</v>
      </c>
      <c r="N29" s="32"/>
      <c r="P29" s="19" t="str">
        <f>IF($B29&lt;&gt;"",IF(ISERROR(FIND(" (",$B29))=FALSE, IF(ISERROR(FIND("Skid", MID($B29,1,FIND(" (",$B29)-1)))=FALSE, MID($B29, FIND("(", $B29)+1, FIND(")", $B29)-(FIND("(", $B29)+1)), MID($B29,1,FIND(" (",$B29)-1)),""))</f>
        <v>Blackwater</v>
      </c>
      <c r="Q29" s="25" t="s">
        <v>110</v>
      </c>
      <c r="R29" s="19" t="str">
        <f t="shared" ca="1" si="2"/>
        <v>BLAC!$J$25:$T$25</v>
      </c>
      <c r="S29" s="19" t="str">
        <f t="shared" ca="1" si="3"/>
        <v>BLAC!$U$25:$AQ$25</v>
      </c>
      <c r="T29" s="19" t="str">
        <f t="shared" ca="1" si="4"/>
        <v>BLAC!$J$26:$T$26</v>
      </c>
      <c r="U29" s="19" t="str">
        <f t="shared" ca="1" si="5"/>
        <v>BLAC!$U$26:$AQ$26</v>
      </c>
      <c r="V29" s="19"/>
      <c r="W29" s="19"/>
      <c r="X29" s="19"/>
      <c r="Y29" s="19"/>
      <c r="Z29" s="18" t="s">
        <v>106</v>
      </c>
      <c r="AA29" s="18" t="s">
        <v>110</v>
      </c>
      <c r="AB29" s="18" t="str">
        <f t="shared" si="6"/>
        <v/>
      </c>
    </row>
    <row r="30" spans="2:28">
      <c r="B30" s="33" t="s">
        <v>111</v>
      </c>
      <c r="C30" s="34" t="s">
        <v>19</v>
      </c>
      <c r="D30" s="29">
        <f t="shared" ca="1" si="11"/>
        <v>5.3</v>
      </c>
      <c r="E30" s="29">
        <f t="shared" ca="1" si="11"/>
        <v>5.3</v>
      </c>
      <c r="F30" s="29">
        <f t="shared" ca="1" si="11"/>
        <v>5.3</v>
      </c>
      <c r="G30" s="29">
        <f t="shared" ca="1" si="11"/>
        <v>5.3</v>
      </c>
      <c r="H30" s="29">
        <f t="shared" ca="1" si="11"/>
        <v>5.3</v>
      </c>
      <c r="I30" s="29">
        <f t="shared" ca="1" si="12"/>
        <v>5.5</v>
      </c>
      <c r="J30" s="29">
        <f t="shared" ca="1" si="12"/>
        <v>5.5</v>
      </c>
      <c r="K30" s="29">
        <f t="shared" ca="1" si="12"/>
        <v>5.5</v>
      </c>
      <c r="L30" s="29">
        <f t="shared" ca="1" si="12"/>
        <v>5.5</v>
      </c>
      <c r="M30" s="29">
        <f t="shared" ca="1" si="12"/>
        <v>5.5</v>
      </c>
      <c r="N30" s="32"/>
      <c r="P30" s="19" t="str">
        <f>IF($B30&lt;&gt;"",IF(ISERROR(FIND(" (",$B30))=FALSE, IF(ISERROR(FIND("Skid", MID($B30,1,FIND(" (",$B30)-1)))=FALSE, MID($B30, FIND("(", $B30)+1, FIND(")", $B30)-(FIND("(", $B30)+1)), MID($B30,1,FIND(" (",$B30)-1)),""))</f>
        <v>Bluewater</v>
      </c>
      <c r="Q30" s="25" t="s">
        <v>112</v>
      </c>
      <c r="R30" s="19" t="str">
        <f t="shared" ca="1" si="2"/>
        <v>BLUE!$J$25:$T$25</v>
      </c>
      <c r="S30" s="19" t="str">
        <f t="shared" ca="1" si="3"/>
        <v>BLUE!$U$25:$AQ$25</v>
      </c>
      <c r="T30" s="19" t="str">
        <f t="shared" ca="1" si="4"/>
        <v>BLUE!$J$26:$T$26</v>
      </c>
      <c r="U30" s="19" t="str">
        <f t="shared" ca="1" si="5"/>
        <v>BLUE!$U$26:$AQ$26</v>
      </c>
      <c r="V30" s="19"/>
      <c r="W30" s="19"/>
      <c r="X30" s="19"/>
      <c r="Y30" s="19"/>
      <c r="Z30" s="18" t="s">
        <v>113</v>
      </c>
      <c r="AA30" s="18" t="s">
        <v>112</v>
      </c>
      <c r="AB30" s="18" t="str">
        <f t="shared" si="6"/>
        <v/>
      </c>
    </row>
    <row r="31" spans="2:28">
      <c r="B31" s="33" t="s">
        <v>114</v>
      </c>
      <c r="C31" s="34" t="s">
        <v>35</v>
      </c>
      <c r="D31" s="29">
        <f t="shared" ca="1" si="11"/>
        <v>151.19999999999999</v>
      </c>
      <c r="E31" s="29">
        <f t="shared" ca="1" si="11"/>
        <v>151.19999999999999</v>
      </c>
      <c r="F31" s="29">
        <f t="shared" ca="1" si="11"/>
        <v>151.19999999999999</v>
      </c>
      <c r="G31" s="29">
        <f t="shared" ca="1" si="11"/>
        <v>151.19999999999999</v>
      </c>
      <c r="H31" s="29">
        <f t="shared" ca="1" si="11"/>
        <v>151.19999999999999</v>
      </c>
      <c r="I31" s="29">
        <f t="shared" ca="1" si="12"/>
        <v>162</v>
      </c>
      <c r="J31" s="29">
        <f t="shared" ca="1" si="12"/>
        <v>162</v>
      </c>
      <c r="K31" s="29">
        <f t="shared" ca="1" si="12"/>
        <v>162</v>
      </c>
      <c r="L31" s="29">
        <f t="shared" ca="1" si="12"/>
        <v>162</v>
      </c>
      <c r="M31" s="29">
        <f t="shared" ca="1" si="12"/>
        <v>162</v>
      </c>
      <c r="N31" s="32"/>
      <c r="P31" s="19" t="s">
        <v>115</v>
      </c>
      <c r="Q31" s="25" t="s">
        <v>116</v>
      </c>
      <c r="R31" s="19" t="str">
        <f t="shared" ca="1" si="2"/>
        <v>'T130'!$I$23:$S$23</v>
      </c>
      <c r="S31" s="19" t="str">
        <f t="shared" ca="1" si="3"/>
        <v>'T130'!$T$23:$AQ$23</v>
      </c>
      <c r="T31" s="19" t="str">
        <f t="shared" ca="1" si="4"/>
        <v>'T130'!$I$24:$S$24</v>
      </c>
      <c r="U31" s="19" t="str">
        <f t="shared" ca="1" si="5"/>
        <v>'T130'!$T$24:$AQ$24</v>
      </c>
      <c r="V31" s="19"/>
      <c r="W31" s="19"/>
      <c r="X31" s="19"/>
      <c r="Y31" s="19"/>
      <c r="Z31" s="18" t="s">
        <v>115</v>
      </c>
      <c r="AA31" s="18" t="s">
        <v>116</v>
      </c>
      <c r="AB31" s="18" t="str">
        <f t="shared" si="6"/>
        <v/>
      </c>
    </row>
    <row r="32" spans="2:28">
      <c r="B32" s="33" t="s">
        <v>117</v>
      </c>
      <c r="C32" s="34" t="s">
        <v>19</v>
      </c>
      <c r="D32" s="29">
        <f t="shared" ca="1" si="11"/>
        <v>52.7</v>
      </c>
      <c r="E32" s="29">
        <f t="shared" ca="1" si="11"/>
        <v>52.7</v>
      </c>
      <c r="F32" s="29">
        <f t="shared" ca="1" si="11"/>
        <v>52.7</v>
      </c>
      <c r="G32" s="29">
        <f t="shared" ca="1" si="11"/>
        <v>52.7</v>
      </c>
      <c r="H32" s="29">
        <f t="shared" ca="1" si="11"/>
        <v>52.7</v>
      </c>
      <c r="I32" s="29">
        <f t="shared" ca="1" si="12"/>
        <v>55.3</v>
      </c>
      <c r="J32" s="29">
        <f t="shared" ca="1" si="12"/>
        <v>55.3</v>
      </c>
      <c r="K32" s="29">
        <f t="shared" ca="1" si="12"/>
        <v>55.3</v>
      </c>
      <c r="L32" s="29">
        <f t="shared" ca="1" si="12"/>
        <v>55.3</v>
      </c>
      <c r="M32" s="29">
        <f t="shared" ca="1" si="12"/>
        <v>55.3</v>
      </c>
      <c r="N32" s="32"/>
      <c r="P32" s="19" t="str">
        <f>IF($B32&lt;&gt;"",IF(ISERROR(FIND(" (",$B32))=FALSE, IF(ISERROR(FIND("Skid", MID($B32,1,FIND(" (",$B32)-1)))=FALSE, MID($B32, FIND("(", $B32)+1, FIND(")", $B32)-(FIND("(", $B32)+1)), MID($B32,1,FIND(" (",$B32)-1)),""))</f>
        <v>Bohle</v>
      </c>
      <c r="Q32" s="25" t="s">
        <v>118</v>
      </c>
      <c r="R32" s="19" t="str">
        <f t="shared" ca="1" si="2"/>
        <v>BOHL!$J$25:$T$25</v>
      </c>
      <c r="S32" s="19" t="str">
        <f t="shared" ca="1" si="3"/>
        <v>BOHL!$U$25:$AQ$25</v>
      </c>
      <c r="T32" s="19" t="str">
        <f t="shared" ca="1" si="4"/>
        <v>BOHL!$J$26:$T$26</v>
      </c>
      <c r="U32" s="19" t="str">
        <f t="shared" ca="1" si="5"/>
        <v>BOHL!$U$26:$AQ$26</v>
      </c>
      <c r="V32" s="19"/>
      <c r="W32" s="19"/>
      <c r="X32" s="19"/>
      <c r="Y32" s="19"/>
      <c r="Z32" s="18" t="s">
        <v>119</v>
      </c>
      <c r="AA32" s="18" t="s">
        <v>118</v>
      </c>
      <c r="AB32" s="18" t="str">
        <f t="shared" si="6"/>
        <v/>
      </c>
    </row>
    <row r="33" spans="2:28">
      <c r="B33" s="33" t="s">
        <v>120</v>
      </c>
      <c r="C33" s="34" t="s">
        <v>19</v>
      </c>
      <c r="D33" s="29">
        <f t="shared" ca="1" si="11"/>
        <v>5.2</v>
      </c>
      <c r="E33" s="29">
        <f t="shared" ca="1" si="11"/>
        <v>5.2</v>
      </c>
      <c r="F33" s="29">
        <f t="shared" ca="1" si="11"/>
        <v>5.2</v>
      </c>
      <c r="G33" s="29">
        <f t="shared" ca="1" si="11"/>
        <v>5.2</v>
      </c>
      <c r="H33" s="29">
        <f t="shared" ca="1" si="11"/>
        <v>5.2</v>
      </c>
      <c r="I33" s="29">
        <f t="shared" ca="1" si="12"/>
        <v>5.5</v>
      </c>
      <c r="J33" s="29">
        <f t="shared" ca="1" si="12"/>
        <v>5.5</v>
      </c>
      <c r="K33" s="29">
        <f t="shared" ca="1" si="12"/>
        <v>5.5</v>
      </c>
      <c r="L33" s="29">
        <f t="shared" ca="1" si="12"/>
        <v>5.5</v>
      </c>
      <c r="M33" s="29">
        <f t="shared" ca="1" si="12"/>
        <v>5.5</v>
      </c>
      <c r="N33" s="32"/>
      <c r="P33" s="19" t="str">
        <f>IF($B33&lt;&gt;"",IF(ISERROR(FIND(" (",$B33))=FALSE, IF(ISERROR(FIND("Skid", MID($B33,1,FIND(" (",$B33)-1)))=FALSE, MID($B33, FIND("(", $B33)+1, FIND(")", $B33)-(FIND("(", $B33)+1)), MID($B33,1,FIND(" (",$B33)-1)),""))</f>
        <v>Boondooma Dam</v>
      </c>
      <c r="Q33" s="25" t="s">
        <v>121</v>
      </c>
      <c r="R33" s="19" t="str">
        <f t="shared" ca="1" si="2"/>
        <v>BODA!$J$25:$T$25</v>
      </c>
      <c r="S33" s="19" t="str">
        <f t="shared" ca="1" si="3"/>
        <v>BODA!$U$25:$AQ$25</v>
      </c>
      <c r="T33" s="19" t="str">
        <f t="shared" ca="1" si="4"/>
        <v>BODA!$J$26:$T$26</v>
      </c>
      <c r="U33" s="19" t="str">
        <f t="shared" ca="1" si="5"/>
        <v>BODA!$U$26:$AQ$26</v>
      </c>
      <c r="V33" s="19"/>
      <c r="W33" s="19"/>
      <c r="X33" s="19"/>
      <c r="Y33" s="19"/>
      <c r="Z33" s="18" t="s">
        <v>122</v>
      </c>
      <c r="AA33" s="18" t="s">
        <v>121</v>
      </c>
      <c r="AB33" s="18" t="str">
        <f t="shared" si="6"/>
        <v/>
      </c>
    </row>
    <row r="34" spans="2:28">
      <c r="B34" s="33" t="s">
        <v>123</v>
      </c>
      <c r="C34" s="34" t="s">
        <v>19</v>
      </c>
      <c r="D34" s="29">
        <f t="shared" ca="1" si="11"/>
        <v>39.799999999999997</v>
      </c>
      <c r="E34" s="29">
        <f t="shared" ca="1" si="11"/>
        <v>39.799999999999997</v>
      </c>
      <c r="F34" s="29">
        <f t="shared" ca="1" si="11"/>
        <v>39.799999999999997</v>
      </c>
      <c r="G34" s="29">
        <f t="shared" ca="1" si="11"/>
        <v>39.799999999999997</v>
      </c>
      <c r="H34" s="29">
        <f t="shared" ca="1" si="11"/>
        <v>39.799999999999997</v>
      </c>
      <c r="I34" s="29">
        <f t="shared" ca="1" si="12"/>
        <v>44.4</v>
      </c>
      <c r="J34" s="29">
        <f t="shared" ca="1" si="12"/>
        <v>44.4</v>
      </c>
      <c r="K34" s="29">
        <f t="shared" ca="1" si="12"/>
        <v>44.4</v>
      </c>
      <c r="L34" s="29">
        <f t="shared" ca="1" si="12"/>
        <v>44.4</v>
      </c>
      <c r="M34" s="29">
        <f t="shared" ca="1" si="12"/>
        <v>44.4</v>
      </c>
      <c r="N34" s="32"/>
      <c r="P34" s="19" t="str">
        <f>IF($B34&lt;&gt;"",IF(ISERROR(FIND(" (",$B34))=FALSE, IF(ISERROR(FIND("Skid", MID($B34,1,FIND(" (",$B34)-1)))=FALSE, MID($B34, FIND("(", $B34)+1, FIND(")", $B34)-(FIND("(", $B34)+1)), MID($B34,1,FIND(" (",$B34)-1)),""))</f>
        <v>Bowen</v>
      </c>
      <c r="Q34" s="25" t="s">
        <v>124</v>
      </c>
      <c r="R34" s="19" t="str">
        <f t="shared" ca="1" si="2"/>
        <v>BOWE!$J$25:$T$25</v>
      </c>
      <c r="S34" s="19" t="str">
        <f t="shared" ca="1" si="3"/>
        <v>BOWE!$U$25:$AQ$25</v>
      </c>
      <c r="T34" s="19" t="str">
        <f t="shared" ca="1" si="4"/>
        <v>BOWE!$J$26:$T$26</v>
      </c>
      <c r="U34" s="19" t="str">
        <f t="shared" ca="1" si="5"/>
        <v>BOWE!$U$26:$AQ$26</v>
      </c>
      <c r="V34" s="19"/>
      <c r="W34" s="19"/>
      <c r="X34" s="19"/>
      <c r="Y34" s="19"/>
      <c r="Z34" s="18" t="s">
        <v>125</v>
      </c>
      <c r="AA34" s="18" t="s">
        <v>124</v>
      </c>
      <c r="AB34" s="18" t="str">
        <f t="shared" si="6"/>
        <v/>
      </c>
    </row>
    <row r="35" spans="2:28">
      <c r="B35" s="33" t="s">
        <v>126</v>
      </c>
      <c r="C35" s="34" t="s">
        <v>19</v>
      </c>
      <c r="D35" s="29">
        <f t="shared" ca="1" si="11"/>
        <v>26</v>
      </c>
      <c r="E35" s="29">
        <f t="shared" ca="1" si="11"/>
        <v>26</v>
      </c>
      <c r="F35" s="29">
        <f t="shared" ca="1" si="11"/>
        <v>26</v>
      </c>
      <c r="G35" s="29">
        <f t="shared" ca="1" si="11"/>
        <v>26</v>
      </c>
      <c r="H35" s="29">
        <f t="shared" ca="1" si="11"/>
        <v>26</v>
      </c>
      <c r="I35" s="29">
        <f t="shared" ca="1" si="12"/>
        <v>29.9</v>
      </c>
      <c r="J35" s="29">
        <f t="shared" ca="1" si="12"/>
        <v>29.9</v>
      </c>
      <c r="K35" s="29">
        <f t="shared" ca="1" si="12"/>
        <v>29.9</v>
      </c>
      <c r="L35" s="29">
        <f t="shared" ca="1" si="12"/>
        <v>29.9</v>
      </c>
      <c r="M35" s="29">
        <f t="shared" ca="1" si="12"/>
        <v>29.9</v>
      </c>
      <c r="N35" s="32"/>
      <c r="P35" s="19" t="str">
        <f>IF($B35&lt;&gt;"",IF(ISERROR(FIND(" (",$B35))=FALSE, IF(ISERROR(FIND("Skid", MID($B35,1,FIND(" (",$B35)-1)))=FALSE, MID($B35, FIND("(", $B35)+1, FIND(")", $B35)-(FIND("(", $B35)+1)), MID($B35,1,FIND(" (",$B35)-1)),""))</f>
        <v>Boyne Residential</v>
      </c>
      <c r="Q35" s="25" t="s">
        <v>127</v>
      </c>
      <c r="R35" s="19" t="str">
        <f t="shared" ca="1" si="2"/>
        <v>BORE!$J$25:$T$25</v>
      </c>
      <c r="S35" s="19" t="str">
        <f t="shared" ca="1" si="3"/>
        <v>BORE!$U$25:$AQ$25</v>
      </c>
      <c r="T35" s="19" t="str">
        <f t="shared" ca="1" si="4"/>
        <v>BORE!$J$26:$T$26</v>
      </c>
      <c r="U35" s="19" t="str">
        <f t="shared" ca="1" si="5"/>
        <v>BORE!$U$26:$AQ$26</v>
      </c>
      <c r="V35" s="19"/>
      <c r="W35" s="19"/>
      <c r="X35" s="19"/>
      <c r="Y35" s="19"/>
      <c r="Z35" s="18" t="s">
        <v>128</v>
      </c>
      <c r="AA35" s="18" t="s">
        <v>127</v>
      </c>
      <c r="AB35" s="18" t="str">
        <f t="shared" si="6"/>
        <v/>
      </c>
    </row>
    <row r="36" spans="2:28">
      <c r="B36" s="33" t="s">
        <v>129</v>
      </c>
      <c r="C36" s="34" t="s">
        <v>35</v>
      </c>
      <c r="D36" s="29">
        <f t="shared" ref="D36:H45" ca="1" si="13">IF(AND($R36&lt;&gt;"", $T36&lt;&gt;"", $D$2&lt;&gt;"", $D$2&lt;&gt;"-"), IF(INDEX(INDIRECT($T36), MATCH(D$5, INDIRECT($R36), 0))&lt;&gt;"", IF(ISNUMBER(INDEX(INDIRECT($T36), MATCH(D$5, INDIRECT($R36), 0))), ROUND(INDEX(INDIRECT($T36), MATCH(D$5, INDIRECT($R36), 0)), 1), IF($D$2="Meets Security Standard", PROPER(INDEX(INDIRECT($T36), MATCH(D$5, INDIRECT($R36), 0))), INDEX(INDIRECT($T36), MATCH(D$5, INDIRECT($R36), 0)))), ""), "")</f>
        <v>223.1</v>
      </c>
      <c r="E36" s="29">
        <f t="shared" ca="1" si="13"/>
        <v>223.1</v>
      </c>
      <c r="F36" s="29">
        <f t="shared" ca="1" si="13"/>
        <v>223.1</v>
      </c>
      <c r="G36" s="29">
        <f t="shared" ca="1" si="13"/>
        <v>223.1</v>
      </c>
      <c r="H36" s="29">
        <f t="shared" ca="1" si="13"/>
        <v>223.1</v>
      </c>
      <c r="I36" s="29">
        <f t="shared" ref="I36:M45" ca="1" si="14">IF(AND($S36&lt;&gt;"", $U36&lt;&gt;"", $D$2&lt;&gt;"", $D$2&lt;&gt;"-"), IF(INDEX(INDIRECT($U36), MATCH(TEXT(I$5, "????"), INDIRECT($S36), 0))&lt;&gt;"", IF(INDEX(INDIRECT($U36), MATCH(TEXT(I$5, "????"), INDIRECT($S36), 0))&lt;&gt;"", IF(ISNUMBER(INDEX(INDIRECT($U36), MATCH(TEXT(I$5, "????"), INDIRECT($S36), 0))), ROUND(INDEX(INDIRECT($U36), MATCH(TEXT(I$5, "????"), INDIRECT($S36), 0)), 1), IF($D$2="Meets Security Standard", PROPER(INDEX(INDIRECT($U36), MATCH(TEXT(I$5, "????"), INDIRECT($S36), 0))), INDEX(INDIRECT($U36), MATCH(TEXT(I$5, "????"), INDIRECT($S36), 0)))), ""), ""), "")</f>
        <v>241.4</v>
      </c>
      <c r="J36" s="29">
        <f t="shared" ca="1" si="14"/>
        <v>241.4</v>
      </c>
      <c r="K36" s="29">
        <f t="shared" ca="1" si="14"/>
        <v>241.4</v>
      </c>
      <c r="L36" s="29">
        <f t="shared" ca="1" si="14"/>
        <v>241.4</v>
      </c>
      <c r="M36" s="29">
        <f t="shared" ca="1" si="14"/>
        <v>241.4</v>
      </c>
      <c r="N36" s="32"/>
      <c r="P36" s="19" t="s">
        <v>130</v>
      </c>
      <c r="Q36" s="25" t="s">
        <v>131</v>
      </c>
      <c r="R36" s="19" t="str">
        <f t="shared" ca="1" si="2"/>
        <v>'T198'!$I$23:$S$23</v>
      </c>
      <c r="S36" s="19" t="str">
        <f t="shared" ca="1" si="3"/>
        <v>'T198'!$T$23:$AQ$23</v>
      </c>
      <c r="T36" s="19" t="str">
        <f t="shared" ca="1" si="4"/>
        <v>'T198'!$I$24:$S$24</v>
      </c>
      <c r="U36" s="19" t="str">
        <f t="shared" ca="1" si="5"/>
        <v>'T198'!$T$24:$AQ$24</v>
      </c>
      <c r="V36" s="19"/>
      <c r="W36" s="19"/>
      <c r="X36" s="19"/>
      <c r="Y36" s="19"/>
      <c r="Z36" s="18" t="s">
        <v>130</v>
      </c>
      <c r="AA36" s="18" t="s">
        <v>131</v>
      </c>
      <c r="AB36" s="18" t="str">
        <f t="shared" si="6"/>
        <v/>
      </c>
    </row>
    <row r="37" spans="2:28">
      <c r="B37" s="33" t="s">
        <v>132</v>
      </c>
      <c r="C37" s="34" t="s">
        <v>19</v>
      </c>
      <c r="D37" s="29">
        <f t="shared" ca="1" si="13"/>
        <v>21</v>
      </c>
      <c r="E37" s="29">
        <f t="shared" ca="1" si="13"/>
        <v>21</v>
      </c>
      <c r="F37" s="29">
        <f t="shared" ca="1" si="13"/>
        <v>21</v>
      </c>
      <c r="G37" s="29">
        <f t="shared" ca="1" si="13"/>
        <v>21</v>
      </c>
      <c r="H37" s="29">
        <f t="shared" ca="1" si="13"/>
        <v>21</v>
      </c>
      <c r="I37" s="29">
        <f t="shared" ca="1" si="14"/>
        <v>21</v>
      </c>
      <c r="J37" s="29">
        <f t="shared" ca="1" si="14"/>
        <v>21</v>
      </c>
      <c r="K37" s="29">
        <f t="shared" ca="1" si="14"/>
        <v>21</v>
      </c>
      <c r="L37" s="29">
        <f t="shared" ca="1" si="14"/>
        <v>21</v>
      </c>
      <c r="M37" s="29">
        <f t="shared" ca="1" si="14"/>
        <v>21</v>
      </c>
      <c r="N37" s="32"/>
      <c r="P37" s="19" t="str">
        <f>IF($B37&lt;&gt;"",IF(ISERROR(FIND(" (",$B37))=FALSE, IF(ISERROR(FIND("Skid", MID($B37,1,FIND(" (",$B37)-1)))=FALSE, MID($B37, FIND("(", $B37)+1, FIND(")", $B37)-(FIND("(", $B37)+1)), MID($B37,1,FIND(" (",$B37)-1)),""))</f>
        <v>Broxburn</v>
      </c>
      <c r="Q37" s="25" t="s">
        <v>133</v>
      </c>
      <c r="R37" s="19" t="str">
        <f t="shared" ca="1" si="2"/>
        <v>BROX!$J$25:$T$25</v>
      </c>
      <c r="S37" s="19" t="str">
        <f t="shared" ca="1" si="3"/>
        <v>BROX!$U$25:$AQ$25</v>
      </c>
      <c r="T37" s="19" t="str">
        <f t="shared" ca="1" si="4"/>
        <v>BROX!$J$26:$T$26</v>
      </c>
      <c r="U37" s="19" t="str">
        <f t="shared" ca="1" si="5"/>
        <v>BROX!$U$26:$AQ$26</v>
      </c>
      <c r="V37" s="19"/>
      <c r="W37" s="19"/>
      <c r="X37" s="19"/>
      <c r="Y37" s="19"/>
      <c r="Z37" s="18" t="s">
        <v>134</v>
      </c>
      <c r="AA37" s="18" t="s">
        <v>133</v>
      </c>
      <c r="AB37" s="18" t="str">
        <f t="shared" si="6"/>
        <v/>
      </c>
    </row>
    <row r="38" spans="2:28">
      <c r="B38" s="33" t="s">
        <v>135</v>
      </c>
      <c r="C38" s="34" t="s">
        <v>19</v>
      </c>
      <c r="D38" s="29">
        <f t="shared" ca="1" si="13"/>
        <v>14.2</v>
      </c>
      <c r="E38" s="29">
        <f t="shared" ca="1" si="13"/>
        <v>14.2</v>
      </c>
      <c r="F38" s="29">
        <f t="shared" ca="1" si="13"/>
        <v>14.2</v>
      </c>
      <c r="G38" s="29">
        <f t="shared" ca="1" si="13"/>
        <v>14.2</v>
      </c>
      <c r="H38" s="29">
        <f t="shared" ca="1" si="13"/>
        <v>14.2</v>
      </c>
      <c r="I38" s="29">
        <f t="shared" ca="1" si="14"/>
        <v>15</v>
      </c>
      <c r="J38" s="29">
        <f t="shared" ca="1" si="14"/>
        <v>15</v>
      </c>
      <c r="K38" s="29">
        <f t="shared" ca="1" si="14"/>
        <v>15</v>
      </c>
      <c r="L38" s="29">
        <f t="shared" ca="1" si="14"/>
        <v>15</v>
      </c>
      <c r="M38" s="29">
        <f t="shared" ca="1" si="14"/>
        <v>15</v>
      </c>
      <c r="N38" s="32"/>
      <c r="P38" s="19" t="str">
        <f>IF($B38&lt;&gt;"",IF(ISERROR(FIND(" (",$B38))=FALSE, IF(ISERROR(FIND("Skid", MID($B38,1,FIND(" (",$B38)-1)))=FALSE, MID($B38, FIND("(", $B38)+1, FIND(")", $B38)-(FIND("(", $B38)+1)), MID($B38,1,FIND(" (",$B38)-1)),""))</f>
        <v>Bullyard</v>
      </c>
      <c r="Q38" s="25" t="s">
        <v>136</v>
      </c>
      <c r="R38" s="19" t="str">
        <f t="shared" ca="1" si="2"/>
        <v>BULL!$J$25:$T$25</v>
      </c>
      <c r="S38" s="19" t="str">
        <f t="shared" ca="1" si="3"/>
        <v>BULL!$U$25:$AQ$25</v>
      </c>
      <c r="T38" s="19" t="str">
        <f t="shared" ca="1" si="4"/>
        <v>BULL!$J$26:$T$26</v>
      </c>
      <c r="U38" s="19" t="str">
        <f t="shared" ca="1" si="5"/>
        <v>BULL!$U$26:$AQ$26</v>
      </c>
      <c r="V38" s="19"/>
      <c r="W38" s="19"/>
      <c r="X38" s="19"/>
      <c r="Y38" s="19"/>
      <c r="Z38" s="18" t="s">
        <v>137</v>
      </c>
      <c r="AA38" s="18" t="s">
        <v>136</v>
      </c>
      <c r="AB38" s="18" t="str">
        <f t="shared" si="6"/>
        <v/>
      </c>
    </row>
    <row r="39" spans="2:28">
      <c r="B39" s="33" t="s">
        <v>138</v>
      </c>
      <c r="C39" s="34" t="s">
        <v>35</v>
      </c>
      <c r="D39" s="29">
        <f t="shared" ca="1" si="13"/>
        <v>226.4</v>
      </c>
      <c r="E39" s="29">
        <f t="shared" ca="1" si="13"/>
        <v>226.4</v>
      </c>
      <c r="F39" s="29">
        <f t="shared" ca="1" si="13"/>
        <v>226.4</v>
      </c>
      <c r="G39" s="29">
        <f t="shared" ca="1" si="13"/>
        <v>226.4</v>
      </c>
      <c r="H39" s="29">
        <f t="shared" ca="1" si="13"/>
        <v>226.4</v>
      </c>
      <c r="I39" s="29">
        <f t="shared" ca="1" si="14"/>
        <v>250.8</v>
      </c>
      <c r="J39" s="29">
        <f t="shared" ca="1" si="14"/>
        <v>250.8</v>
      </c>
      <c r="K39" s="29">
        <f t="shared" ca="1" si="14"/>
        <v>250.8</v>
      </c>
      <c r="L39" s="29">
        <f t="shared" ca="1" si="14"/>
        <v>250.8</v>
      </c>
      <c r="M39" s="29">
        <f t="shared" ca="1" si="14"/>
        <v>250.8</v>
      </c>
      <c r="N39" s="32"/>
      <c r="P39" s="19" t="s">
        <v>139</v>
      </c>
      <c r="Q39" s="25" t="s">
        <v>140</v>
      </c>
      <c r="R39" s="19" t="str">
        <f t="shared" ca="1" si="2"/>
        <v>BUND!$I$23:$S$23</v>
      </c>
      <c r="S39" s="19" t="str">
        <f t="shared" ca="1" si="3"/>
        <v>BUND!$T$23:$AQ$23</v>
      </c>
      <c r="T39" s="19" t="str">
        <f t="shared" ca="1" si="4"/>
        <v>BUND!$I$24:$S$24</v>
      </c>
      <c r="U39" s="19" t="str">
        <f t="shared" ca="1" si="5"/>
        <v>BUND!$T$24:$AQ$24</v>
      </c>
      <c r="V39" s="19"/>
      <c r="W39" s="19"/>
      <c r="X39" s="19"/>
      <c r="Y39" s="19"/>
      <c r="Z39" s="18" t="s">
        <v>139</v>
      </c>
      <c r="AA39" s="18" t="s">
        <v>140</v>
      </c>
      <c r="AB39" s="18" t="str">
        <f t="shared" si="6"/>
        <v/>
      </c>
    </row>
    <row r="40" spans="2:28">
      <c r="B40" s="33" t="s">
        <v>141</v>
      </c>
      <c r="C40" s="34" t="s">
        <v>19</v>
      </c>
      <c r="D40" s="29">
        <f t="shared" ca="1" si="13"/>
        <v>80.3</v>
      </c>
      <c r="E40" s="29">
        <f t="shared" ca="1" si="13"/>
        <v>80.3</v>
      </c>
      <c r="F40" s="29">
        <f t="shared" ca="1" si="13"/>
        <v>80.3</v>
      </c>
      <c r="G40" s="29">
        <f t="shared" ca="1" si="13"/>
        <v>80.3</v>
      </c>
      <c r="H40" s="29">
        <f t="shared" ca="1" si="13"/>
        <v>80.3</v>
      </c>
      <c r="I40" s="29">
        <f t="shared" ca="1" si="14"/>
        <v>87.4</v>
      </c>
      <c r="J40" s="29">
        <f t="shared" ca="1" si="14"/>
        <v>87.4</v>
      </c>
      <c r="K40" s="29">
        <f t="shared" ca="1" si="14"/>
        <v>87.4</v>
      </c>
      <c r="L40" s="29">
        <f t="shared" ca="1" si="14"/>
        <v>87.4</v>
      </c>
      <c r="M40" s="29">
        <f t="shared" ca="1" si="14"/>
        <v>87.4</v>
      </c>
      <c r="N40" s="32"/>
      <c r="P40" s="19" t="str">
        <f t="shared" ref="P40:P57" si="15">IF($B40&lt;&gt;"",IF(ISERROR(FIND(" (",$B40))=FALSE, IF(ISERROR(FIND("Skid", MID($B40,1,FIND(" (",$B40)-1)))=FALSE, MID($B40, FIND("(", $B40)+1, FIND(")", $B40)-(FIND("(", $B40)+1)), MID($B40,1,FIND(" (",$B40)-1)),""))</f>
        <v>Bundaberg Central</v>
      </c>
      <c r="Q40" s="25" t="s">
        <v>142</v>
      </c>
      <c r="R40" s="19" t="str">
        <f t="shared" ca="1" si="2"/>
        <v>BUCE!$J$25:$T$25</v>
      </c>
      <c r="S40" s="19" t="str">
        <f t="shared" ca="1" si="3"/>
        <v>BUCE!$U$25:$AQ$25</v>
      </c>
      <c r="T40" s="19" t="str">
        <f t="shared" ca="1" si="4"/>
        <v>BUCE!$J$26:$T$26</v>
      </c>
      <c r="U40" s="19" t="str">
        <f t="shared" ca="1" si="5"/>
        <v>BUCE!$U$26:$AQ$26</v>
      </c>
      <c r="V40" s="19"/>
      <c r="W40" s="19"/>
      <c r="X40" s="19"/>
      <c r="Y40" s="19"/>
      <c r="Z40" s="18" t="s">
        <v>143</v>
      </c>
      <c r="AA40" s="18" t="s">
        <v>142</v>
      </c>
      <c r="AB40" s="18" t="str">
        <f t="shared" si="6"/>
        <v/>
      </c>
    </row>
    <row r="41" spans="2:28">
      <c r="B41" s="33" t="s">
        <v>144</v>
      </c>
      <c r="C41" s="34" t="s">
        <v>19</v>
      </c>
      <c r="D41" s="29">
        <f t="shared" ca="1" si="13"/>
        <v>182.3</v>
      </c>
      <c r="E41" s="29">
        <f t="shared" ca="1" si="13"/>
        <v>182.3</v>
      </c>
      <c r="F41" s="29">
        <f t="shared" ca="1" si="13"/>
        <v>182.3</v>
      </c>
      <c r="G41" s="29">
        <f t="shared" ca="1" si="13"/>
        <v>182.3</v>
      </c>
      <c r="H41" s="29">
        <f t="shared" ca="1" si="13"/>
        <v>182.3</v>
      </c>
      <c r="I41" s="29">
        <f t="shared" ca="1" si="14"/>
        <v>187.9</v>
      </c>
      <c r="J41" s="29">
        <f t="shared" ca="1" si="14"/>
        <v>187.9</v>
      </c>
      <c r="K41" s="29">
        <f t="shared" ca="1" si="14"/>
        <v>187.9</v>
      </c>
      <c r="L41" s="29">
        <f t="shared" ca="1" si="14"/>
        <v>187.9</v>
      </c>
      <c r="M41" s="29">
        <f t="shared" ca="1" si="14"/>
        <v>187.9</v>
      </c>
      <c r="N41" s="32"/>
      <c r="P41" s="19" t="str">
        <f t="shared" si="15"/>
        <v>Cairns City</v>
      </c>
      <c r="Q41" s="25" t="s">
        <v>145</v>
      </c>
      <c r="R41" s="19" t="str">
        <f t="shared" ca="1" si="2"/>
        <v>CACI!$J$25:$T$25</v>
      </c>
      <c r="S41" s="19" t="str">
        <f t="shared" ca="1" si="3"/>
        <v>CACI!$U$25:$AQ$25</v>
      </c>
      <c r="T41" s="19" t="str">
        <f t="shared" ca="1" si="4"/>
        <v>CACI!$J$26:$T$26</v>
      </c>
      <c r="U41" s="19" t="str">
        <f t="shared" ca="1" si="5"/>
        <v>CACI!$U$26:$AQ$26</v>
      </c>
      <c r="V41" s="19"/>
      <c r="W41" s="19"/>
      <c r="X41" s="19"/>
      <c r="Y41" s="19"/>
      <c r="Z41" s="18" t="s">
        <v>146</v>
      </c>
      <c r="AA41" s="18" t="s">
        <v>145</v>
      </c>
      <c r="AB41" s="18" t="str">
        <f t="shared" si="6"/>
        <v/>
      </c>
    </row>
    <row r="42" spans="2:28">
      <c r="B42" s="33" t="s">
        <v>147</v>
      </c>
      <c r="C42" s="34" t="s">
        <v>19</v>
      </c>
      <c r="D42" s="29">
        <f t="shared" ca="1" si="13"/>
        <v>142.80000000000001</v>
      </c>
      <c r="E42" s="29">
        <f t="shared" ca="1" si="13"/>
        <v>142.80000000000001</v>
      </c>
      <c r="F42" s="29">
        <f t="shared" ca="1" si="13"/>
        <v>142.80000000000001</v>
      </c>
      <c r="G42" s="29">
        <f t="shared" ca="1" si="13"/>
        <v>142.80000000000001</v>
      </c>
      <c r="H42" s="29">
        <f t="shared" ca="1" si="13"/>
        <v>142.80000000000001</v>
      </c>
      <c r="I42" s="29">
        <f t="shared" ca="1" si="14"/>
        <v>147.1</v>
      </c>
      <c r="J42" s="29">
        <f t="shared" ca="1" si="14"/>
        <v>147.1</v>
      </c>
      <c r="K42" s="29">
        <f t="shared" ca="1" si="14"/>
        <v>147.1</v>
      </c>
      <c r="L42" s="29">
        <f t="shared" ca="1" si="14"/>
        <v>147.1</v>
      </c>
      <c r="M42" s="29">
        <f t="shared" ca="1" si="14"/>
        <v>147.1</v>
      </c>
      <c r="N42" s="32"/>
      <c r="P42" s="19" t="str">
        <f t="shared" si="15"/>
        <v>Cairns North</v>
      </c>
      <c r="Q42" s="25" t="s">
        <v>148</v>
      </c>
      <c r="R42" s="19" t="str">
        <f t="shared" ca="1" si="2"/>
        <v>CANO!$J$25:$T$25</v>
      </c>
      <c r="S42" s="19" t="str">
        <f t="shared" ca="1" si="3"/>
        <v>CANO!$U$25:$AQ$25</v>
      </c>
      <c r="T42" s="19" t="str">
        <f t="shared" ca="1" si="4"/>
        <v>CANO!$J$26:$T$26</v>
      </c>
      <c r="U42" s="19" t="str">
        <f t="shared" ca="1" si="5"/>
        <v>CANO!$U$26:$AQ$26</v>
      </c>
      <c r="V42" s="19"/>
      <c r="W42" s="19"/>
      <c r="X42" s="19"/>
      <c r="Y42" s="19"/>
      <c r="Z42" s="18" t="s">
        <v>149</v>
      </c>
      <c r="AA42" s="18" t="s">
        <v>148</v>
      </c>
      <c r="AB42" s="18" t="str">
        <f t="shared" si="6"/>
        <v/>
      </c>
    </row>
    <row r="43" spans="2:28">
      <c r="B43" s="33" t="s">
        <v>150</v>
      </c>
      <c r="C43" s="34" t="s">
        <v>19</v>
      </c>
      <c r="D43" s="29">
        <f t="shared" ca="1" si="13"/>
        <v>11</v>
      </c>
      <c r="E43" s="29">
        <f t="shared" ca="1" si="13"/>
        <v>11</v>
      </c>
      <c r="F43" s="29">
        <f t="shared" ca="1" si="13"/>
        <v>11</v>
      </c>
      <c r="G43" s="29">
        <f t="shared" ca="1" si="13"/>
        <v>11</v>
      </c>
      <c r="H43" s="29">
        <f t="shared" ca="1" si="13"/>
        <v>11</v>
      </c>
      <c r="I43" s="29">
        <f t="shared" ca="1" si="14"/>
        <v>12</v>
      </c>
      <c r="J43" s="29">
        <f t="shared" ca="1" si="14"/>
        <v>12</v>
      </c>
      <c r="K43" s="29">
        <f t="shared" ca="1" si="14"/>
        <v>12</v>
      </c>
      <c r="L43" s="29">
        <f t="shared" ca="1" si="14"/>
        <v>12</v>
      </c>
      <c r="M43" s="29">
        <f t="shared" ca="1" si="14"/>
        <v>12</v>
      </c>
      <c r="N43" s="32"/>
      <c r="P43" s="19" t="str">
        <f t="shared" si="15"/>
        <v>Calen</v>
      </c>
      <c r="Q43" s="25" t="s">
        <v>151</v>
      </c>
      <c r="R43" s="19" t="str">
        <f t="shared" ca="1" si="2"/>
        <v>CALE!$J$25:$T$25</v>
      </c>
      <c r="S43" s="19" t="str">
        <f t="shared" ca="1" si="3"/>
        <v>CALE!$U$25:$AQ$25</v>
      </c>
      <c r="T43" s="19" t="str">
        <f t="shared" ca="1" si="4"/>
        <v>CALE!$J$26:$T$26</v>
      </c>
      <c r="U43" s="19" t="str">
        <f t="shared" ca="1" si="5"/>
        <v>CALE!$U$26:$AQ$26</v>
      </c>
      <c r="V43" s="19"/>
      <c r="W43" s="19"/>
      <c r="X43" s="19"/>
      <c r="Y43" s="19"/>
      <c r="Z43" s="18" t="s">
        <v>152</v>
      </c>
      <c r="AA43" s="18" t="s">
        <v>151</v>
      </c>
      <c r="AB43" s="18" t="str">
        <f t="shared" si="6"/>
        <v/>
      </c>
    </row>
    <row r="44" spans="2:28">
      <c r="B44" s="33" t="s">
        <v>153</v>
      </c>
      <c r="C44" s="34" t="s">
        <v>19</v>
      </c>
      <c r="D44" s="29">
        <f t="shared" ca="1" si="13"/>
        <v>18</v>
      </c>
      <c r="E44" s="29">
        <f t="shared" ca="1" si="13"/>
        <v>18</v>
      </c>
      <c r="F44" s="29">
        <f t="shared" ca="1" si="13"/>
        <v>18</v>
      </c>
      <c r="G44" s="29">
        <f t="shared" ca="1" si="13"/>
        <v>18</v>
      </c>
      <c r="H44" s="29">
        <f t="shared" ca="1" si="13"/>
        <v>18</v>
      </c>
      <c r="I44" s="29">
        <f t="shared" ca="1" si="14"/>
        <v>18</v>
      </c>
      <c r="J44" s="29">
        <f t="shared" ca="1" si="14"/>
        <v>18</v>
      </c>
      <c r="K44" s="29">
        <f t="shared" ca="1" si="14"/>
        <v>18</v>
      </c>
      <c r="L44" s="29">
        <f t="shared" ca="1" si="14"/>
        <v>18</v>
      </c>
      <c r="M44" s="29">
        <f t="shared" ca="1" si="14"/>
        <v>18</v>
      </c>
      <c r="N44" s="32"/>
      <c r="P44" s="19" t="str">
        <f t="shared" si="15"/>
        <v>Calliope</v>
      </c>
      <c r="Q44" s="25" t="s">
        <v>154</v>
      </c>
      <c r="R44" s="19" t="str">
        <f t="shared" ca="1" si="2"/>
        <v>CALL!$J$25:$T$25</v>
      </c>
      <c r="S44" s="19" t="str">
        <f t="shared" ca="1" si="3"/>
        <v>CALL!$U$25:$AQ$25</v>
      </c>
      <c r="T44" s="19" t="str">
        <f t="shared" ca="1" si="4"/>
        <v>CALL!$J$26:$T$26</v>
      </c>
      <c r="U44" s="19" t="str">
        <f t="shared" ca="1" si="5"/>
        <v>CALL!$U$26:$AQ$26</v>
      </c>
      <c r="V44" s="19"/>
      <c r="W44" s="19"/>
      <c r="X44" s="19"/>
      <c r="Y44" s="19"/>
      <c r="Z44" s="18" t="s">
        <v>155</v>
      </c>
      <c r="AA44" s="18" t="s">
        <v>154</v>
      </c>
      <c r="AB44" s="18" t="str">
        <f t="shared" si="6"/>
        <v/>
      </c>
    </row>
    <row r="45" spans="2:28">
      <c r="B45" s="33" t="s">
        <v>156</v>
      </c>
      <c r="C45" s="34" t="s">
        <v>19</v>
      </c>
      <c r="D45" s="29">
        <f t="shared" ca="1" si="13"/>
        <v>46.3</v>
      </c>
      <c r="E45" s="29">
        <f t="shared" ca="1" si="13"/>
        <v>46.3</v>
      </c>
      <c r="F45" s="29">
        <f t="shared" ca="1" si="13"/>
        <v>46.3</v>
      </c>
      <c r="G45" s="29">
        <f t="shared" ca="1" si="13"/>
        <v>46.3</v>
      </c>
      <c r="H45" s="29">
        <f t="shared" ca="1" si="13"/>
        <v>46.3</v>
      </c>
      <c r="I45" s="29">
        <f t="shared" ca="1" si="14"/>
        <v>54.2</v>
      </c>
      <c r="J45" s="29">
        <f t="shared" ca="1" si="14"/>
        <v>54.2</v>
      </c>
      <c r="K45" s="29">
        <f t="shared" ca="1" si="14"/>
        <v>54.2</v>
      </c>
      <c r="L45" s="29">
        <f t="shared" ca="1" si="14"/>
        <v>54.2</v>
      </c>
      <c r="M45" s="29">
        <f t="shared" ca="1" si="14"/>
        <v>54.2</v>
      </c>
      <c r="N45" s="32"/>
      <c r="P45" s="19" t="str">
        <f t="shared" si="15"/>
        <v>Canning Street</v>
      </c>
      <c r="Q45" s="25" t="s">
        <v>157</v>
      </c>
      <c r="R45" s="19" t="str">
        <f t="shared" ca="1" si="2"/>
        <v>CAST!$J$25:$T$25</v>
      </c>
      <c r="S45" s="19" t="str">
        <f t="shared" ca="1" si="3"/>
        <v>CAST!$U$25:$AQ$25</v>
      </c>
      <c r="T45" s="19" t="str">
        <f t="shared" ca="1" si="4"/>
        <v>CAST!$J$26:$T$26</v>
      </c>
      <c r="U45" s="19" t="str">
        <f t="shared" ca="1" si="5"/>
        <v>CAST!$U$26:$AQ$26</v>
      </c>
      <c r="V45" s="19"/>
      <c r="W45" s="19"/>
      <c r="X45" s="19"/>
      <c r="Y45" s="19"/>
      <c r="Z45" s="18" t="s">
        <v>158</v>
      </c>
      <c r="AA45" s="18" t="s">
        <v>157</v>
      </c>
      <c r="AB45" s="18" t="str">
        <f t="shared" si="6"/>
        <v/>
      </c>
    </row>
    <row r="46" spans="2:28">
      <c r="B46" s="33" t="s">
        <v>159</v>
      </c>
      <c r="C46" s="34" t="s">
        <v>19</v>
      </c>
      <c r="D46" s="29">
        <f t="shared" ref="D46:H55" ca="1" si="16">IF(AND($R46&lt;&gt;"", $T46&lt;&gt;"", $D$2&lt;&gt;"", $D$2&lt;&gt;"-"), IF(INDEX(INDIRECT($T46), MATCH(D$5, INDIRECT($R46), 0))&lt;&gt;"", IF(ISNUMBER(INDEX(INDIRECT($T46), MATCH(D$5, INDIRECT($R46), 0))), ROUND(INDEX(INDIRECT($T46), MATCH(D$5, INDIRECT($R46), 0)), 1), IF($D$2="Meets Security Standard", PROPER(INDEX(INDIRECT($T46), MATCH(D$5, INDIRECT($R46), 0))), INDEX(INDIRECT($T46), MATCH(D$5, INDIRECT($R46), 0)))), ""), "")</f>
        <v>34.9</v>
      </c>
      <c r="E46" s="29">
        <f t="shared" ca="1" si="16"/>
        <v>34.9</v>
      </c>
      <c r="F46" s="29">
        <f t="shared" ca="1" si="16"/>
        <v>34.9</v>
      </c>
      <c r="G46" s="29">
        <f t="shared" ca="1" si="16"/>
        <v>34.9</v>
      </c>
      <c r="H46" s="29">
        <f t="shared" ca="1" si="16"/>
        <v>34.9</v>
      </c>
      <c r="I46" s="29">
        <f t="shared" ref="I46:M55" ca="1" si="17">IF(AND($S46&lt;&gt;"", $U46&lt;&gt;"", $D$2&lt;&gt;"", $D$2&lt;&gt;"-"), IF(INDEX(INDIRECT($U46), MATCH(TEXT(I$5, "????"), INDIRECT($S46), 0))&lt;&gt;"", IF(INDEX(INDIRECT($U46), MATCH(TEXT(I$5, "????"), INDIRECT($S46), 0))&lt;&gt;"", IF(ISNUMBER(INDEX(INDIRECT($U46), MATCH(TEXT(I$5, "????"), INDIRECT($S46), 0))), ROUND(INDEX(INDIRECT($U46), MATCH(TEXT(I$5, "????"), INDIRECT($S46), 0)), 1), IF($D$2="Meets Security Standard", PROPER(INDEX(INDIRECT($U46), MATCH(TEXT(I$5, "????"), INDIRECT($S46), 0))), INDEX(INDIRECT($U46), MATCH(TEXT(I$5, "????"), INDIRECT($S46), 0)))), ""), ""), "")</f>
        <v>37.799999999999997</v>
      </c>
      <c r="J46" s="29">
        <f t="shared" ca="1" si="17"/>
        <v>37.799999999999997</v>
      </c>
      <c r="K46" s="29">
        <f t="shared" ca="1" si="17"/>
        <v>37.799999999999997</v>
      </c>
      <c r="L46" s="29">
        <f t="shared" ca="1" si="17"/>
        <v>37.799999999999997</v>
      </c>
      <c r="M46" s="29">
        <f t="shared" ca="1" si="17"/>
        <v>37.799999999999997</v>
      </c>
      <c r="N46" s="32"/>
      <c r="P46" s="19" t="str">
        <f t="shared" si="15"/>
        <v>Cannonvale</v>
      </c>
      <c r="Q46" s="25" t="s">
        <v>160</v>
      </c>
      <c r="R46" s="19" t="str">
        <f t="shared" ca="1" si="2"/>
        <v>CANN!$J$25:$T$25</v>
      </c>
      <c r="S46" s="19" t="str">
        <f t="shared" ca="1" si="3"/>
        <v>CANN!$U$25:$AQ$25</v>
      </c>
      <c r="T46" s="19" t="str">
        <f t="shared" ca="1" si="4"/>
        <v>CANN!$J$26:$T$26</v>
      </c>
      <c r="U46" s="19" t="str">
        <f t="shared" ca="1" si="5"/>
        <v>CANN!$U$26:$AQ$26</v>
      </c>
      <c r="V46" s="19"/>
      <c r="W46" s="19"/>
      <c r="X46" s="19"/>
      <c r="Y46" s="19"/>
      <c r="Z46" s="18" t="s">
        <v>161</v>
      </c>
      <c r="AA46" s="18" t="s">
        <v>160</v>
      </c>
      <c r="AB46" s="18" t="str">
        <f t="shared" si="6"/>
        <v/>
      </c>
    </row>
    <row r="47" spans="2:28">
      <c r="B47" s="33" t="s">
        <v>162</v>
      </c>
      <c r="C47" s="34" t="s">
        <v>19</v>
      </c>
      <c r="D47" s="29">
        <f t="shared" ca="1" si="16"/>
        <v>4.4000000000000004</v>
      </c>
      <c r="E47" s="29">
        <f t="shared" ca="1" si="16"/>
        <v>4.4000000000000004</v>
      </c>
      <c r="F47" s="29">
        <f t="shared" ca="1" si="16"/>
        <v>4.4000000000000004</v>
      </c>
      <c r="G47" s="29">
        <f t="shared" ca="1" si="16"/>
        <v>4.4000000000000004</v>
      </c>
      <c r="H47" s="29">
        <f t="shared" ca="1" si="16"/>
        <v>4.4000000000000004</v>
      </c>
      <c r="I47" s="29">
        <f t="shared" ca="1" si="17"/>
        <v>4.7</v>
      </c>
      <c r="J47" s="29">
        <f t="shared" ca="1" si="17"/>
        <v>4.7</v>
      </c>
      <c r="K47" s="29">
        <f t="shared" ca="1" si="17"/>
        <v>4.7</v>
      </c>
      <c r="L47" s="29">
        <f t="shared" ca="1" si="17"/>
        <v>4.7</v>
      </c>
      <c r="M47" s="29">
        <f t="shared" ca="1" si="17"/>
        <v>4.7</v>
      </c>
      <c r="N47" s="32"/>
      <c r="P47" s="24" t="str">
        <f t="shared" si="15"/>
        <v>Cape Ferguson</v>
      </c>
      <c r="Q47" s="25" t="s">
        <v>163</v>
      </c>
      <c r="R47" s="24" t="str">
        <f t="shared" ca="1" si="2"/>
        <v>CAFE!$J$25:$T$25</v>
      </c>
      <c r="S47" s="24" t="str">
        <f t="shared" ca="1" si="3"/>
        <v>CAFE!$U$25:$AQ$25</v>
      </c>
      <c r="T47" s="24" t="str">
        <f t="shared" ca="1" si="4"/>
        <v>CAFE!$J$26:$T$26</v>
      </c>
      <c r="U47" s="24" t="str">
        <f t="shared" ca="1" si="5"/>
        <v>CAFE!$U$26:$AQ$26</v>
      </c>
      <c r="V47" s="24"/>
      <c r="W47" s="19"/>
      <c r="X47" s="19"/>
      <c r="Y47" s="19"/>
      <c r="Z47" s="18" t="s">
        <v>164</v>
      </c>
      <c r="AA47" s="18" t="s">
        <v>163</v>
      </c>
      <c r="AB47" s="18" t="str">
        <f t="shared" si="6"/>
        <v/>
      </c>
    </row>
    <row r="48" spans="2:28">
      <c r="B48" s="33" t="s">
        <v>165</v>
      </c>
      <c r="C48" s="34" t="s">
        <v>19</v>
      </c>
      <c r="D48" s="29">
        <f t="shared" ca="1" si="16"/>
        <v>1</v>
      </c>
      <c r="E48" s="29">
        <f t="shared" ca="1" si="16"/>
        <v>1</v>
      </c>
      <c r="F48" s="29">
        <f t="shared" ca="1" si="16"/>
        <v>6.9</v>
      </c>
      <c r="G48" s="29">
        <f t="shared" ca="1" si="16"/>
        <v>6.9</v>
      </c>
      <c r="H48" s="29">
        <f t="shared" ca="1" si="16"/>
        <v>6.9</v>
      </c>
      <c r="I48" s="29">
        <f t="shared" ca="1" si="17"/>
        <v>1.1000000000000001</v>
      </c>
      <c r="J48" s="29">
        <f t="shared" ca="1" si="17"/>
        <v>1.1000000000000001</v>
      </c>
      <c r="K48" s="29">
        <f t="shared" ca="1" si="17"/>
        <v>6.9</v>
      </c>
      <c r="L48" s="29">
        <f t="shared" ca="1" si="17"/>
        <v>6.9</v>
      </c>
      <c r="M48" s="29">
        <f t="shared" ca="1" si="17"/>
        <v>6.9</v>
      </c>
      <c r="N48" s="32"/>
      <c r="P48" s="19" t="str">
        <f t="shared" si="15"/>
        <v>Cape River</v>
      </c>
      <c r="Q48" s="25" t="s">
        <v>166</v>
      </c>
      <c r="R48" s="19" t="str">
        <f t="shared" ca="1" si="2"/>
        <v>CARI!$J$25:$T$25</v>
      </c>
      <c r="S48" s="19" t="str">
        <f t="shared" ca="1" si="3"/>
        <v>CARI!$U$25:$AQ$25</v>
      </c>
      <c r="T48" s="19" t="str">
        <f t="shared" ca="1" si="4"/>
        <v>CARI!$J$26:$T$26</v>
      </c>
      <c r="U48" s="19" t="str">
        <f t="shared" ca="1" si="5"/>
        <v>CARI!$U$26:$AQ$26</v>
      </c>
      <c r="V48" s="19"/>
      <c r="W48" s="19"/>
      <c r="X48" s="19"/>
      <c r="Y48" s="19"/>
      <c r="Z48" s="18" t="s">
        <v>167</v>
      </c>
      <c r="AA48" s="18" t="s">
        <v>166</v>
      </c>
      <c r="AB48" s="18" t="str">
        <f t="shared" si="6"/>
        <v/>
      </c>
    </row>
    <row r="49" spans="2:28">
      <c r="B49" s="33" t="s">
        <v>168</v>
      </c>
      <c r="C49" s="34" t="s">
        <v>19</v>
      </c>
      <c r="D49" s="29">
        <f t="shared" ca="1" si="16"/>
        <v>80</v>
      </c>
      <c r="E49" s="29">
        <f t="shared" ca="1" si="16"/>
        <v>80</v>
      </c>
      <c r="F49" s="29">
        <f t="shared" ca="1" si="16"/>
        <v>80</v>
      </c>
      <c r="G49" s="29">
        <f t="shared" ca="1" si="16"/>
        <v>80</v>
      </c>
      <c r="H49" s="29">
        <f t="shared" ca="1" si="16"/>
        <v>80</v>
      </c>
      <c r="I49" s="29">
        <f t="shared" ca="1" si="17"/>
        <v>80</v>
      </c>
      <c r="J49" s="29">
        <f t="shared" ca="1" si="17"/>
        <v>80</v>
      </c>
      <c r="K49" s="29">
        <f t="shared" ca="1" si="17"/>
        <v>80</v>
      </c>
      <c r="L49" s="29">
        <f t="shared" ca="1" si="17"/>
        <v>80</v>
      </c>
      <c r="M49" s="29">
        <f t="shared" ca="1" si="17"/>
        <v>80</v>
      </c>
      <c r="N49" s="32"/>
      <c r="P49" s="24" t="str">
        <f t="shared" si="15"/>
        <v>Cape River East 132/66kV</v>
      </c>
      <c r="Q49" s="25" t="s">
        <v>169</v>
      </c>
      <c r="R49" s="24" t="str">
        <f t="shared" ca="1" si="2"/>
        <v>CPRE!$J$25:$T$25</v>
      </c>
      <c r="S49" s="24" t="str">
        <f t="shared" ca="1" si="3"/>
        <v>CPRE!$U$25:$AQ$25</v>
      </c>
      <c r="T49" s="24" t="str">
        <f t="shared" ca="1" si="4"/>
        <v>CPRE!$J$26:$T$26</v>
      </c>
      <c r="U49" s="24" t="str">
        <f t="shared" ca="1" si="5"/>
        <v>CPRE!$U$26:$AQ$26</v>
      </c>
      <c r="V49" s="24"/>
      <c r="W49" s="19"/>
      <c r="X49" s="19"/>
      <c r="Y49" s="19"/>
      <c r="Z49" s="18" t="s">
        <v>170</v>
      </c>
      <c r="AA49" s="18" t="s">
        <v>169</v>
      </c>
      <c r="AB49" s="18" t="str">
        <f t="shared" si="6"/>
        <v>MISMATCH</v>
      </c>
    </row>
    <row r="50" spans="2:28">
      <c r="B50" s="33" t="s">
        <v>171</v>
      </c>
      <c r="C50" s="34" t="s">
        <v>19</v>
      </c>
      <c r="D50" s="29">
        <f t="shared" ca="1" si="16"/>
        <v>1.3</v>
      </c>
      <c r="E50" s="29">
        <f t="shared" ca="1" si="16"/>
        <v>1.3</v>
      </c>
      <c r="F50" s="29">
        <f t="shared" ca="1" si="16"/>
        <v>1.3</v>
      </c>
      <c r="G50" s="29">
        <f t="shared" ca="1" si="16"/>
        <v>1.3</v>
      </c>
      <c r="H50" s="29">
        <f t="shared" ca="1" si="16"/>
        <v>1.3</v>
      </c>
      <c r="I50" s="29">
        <f t="shared" ca="1" si="17"/>
        <v>1.4</v>
      </c>
      <c r="J50" s="29">
        <f t="shared" ca="1" si="17"/>
        <v>1.4</v>
      </c>
      <c r="K50" s="29">
        <f t="shared" ca="1" si="17"/>
        <v>1.4</v>
      </c>
      <c r="L50" s="29">
        <f t="shared" ca="1" si="17"/>
        <v>1.4</v>
      </c>
      <c r="M50" s="29">
        <f t="shared" ca="1" si="17"/>
        <v>1.4</v>
      </c>
      <c r="N50" s="32"/>
      <c r="P50" s="19" t="str">
        <f t="shared" si="15"/>
        <v>Carmila</v>
      </c>
      <c r="Q50" s="25" t="s">
        <v>172</v>
      </c>
      <c r="R50" s="19" t="str">
        <f t="shared" ca="1" si="2"/>
        <v>CARM!$J$25:$T$25</v>
      </c>
      <c r="S50" s="19" t="str">
        <f t="shared" ca="1" si="3"/>
        <v>CARM!$U$25:$AQ$25</v>
      </c>
      <c r="T50" s="19" t="str">
        <f t="shared" ca="1" si="4"/>
        <v>CARM!$J$26:$T$26</v>
      </c>
      <c r="U50" s="19" t="str">
        <f t="shared" ca="1" si="5"/>
        <v>CARM!$U$26:$AQ$26</v>
      </c>
      <c r="V50" s="19"/>
      <c r="W50" s="19"/>
      <c r="X50" s="19"/>
      <c r="Y50" s="19"/>
      <c r="Z50" s="18" t="s">
        <v>173</v>
      </c>
      <c r="AA50" s="18" t="s">
        <v>172</v>
      </c>
      <c r="AB50" s="18" t="str">
        <f t="shared" si="6"/>
        <v/>
      </c>
    </row>
    <row r="51" spans="2:28">
      <c r="B51" s="33" t="s">
        <v>174</v>
      </c>
      <c r="C51" s="34" t="s">
        <v>19</v>
      </c>
      <c r="D51" s="29">
        <f t="shared" ca="1" si="16"/>
        <v>10</v>
      </c>
      <c r="E51" s="29">
        <f t="shared" ca="1" si="16"/>
        <v>10</v>
      </c>
      <c r="F51" s="29">
        <f t="shared" ca="1" si="16"/>
        <v>10</v>
      </c>
      <c r="G51" s="29">
        <f t="shared" ca="1" si="16"/>
        <v>10</v>
      </c>
      <c r="H51" s="29">
        <f t="shared" ca="1" si="16"/>
        <v>10</v>
      </c>
      <c r="I51" s="29">
        <f t="shared" ca="1" si="17"/>
        <v>10</v>
      </c>
      <c r="J51" s="29">
        <f t="shared" ca="1" si="17"/>
        <v>10</v>
      </c>
      <c r="K51" s="29">
        <f t="shared" ca="1" si="17"/>
        <v>10</v>
      </c>
      <c r="L51" s="29">
        <f t="shared" ca="1" si="17"/>
        <v>10</v>
      </c>
      <c r="M51" s="29">
        <f t="shared" ca="1" si="17"/>
        <v>10</v>
      </c>
      <c r="N51" s="32"/>
      <c r="P51" s="19" t="str">
        <f t="shared" si="15"/>
        <v>Cecil Plains</v>
      </c>
      <c r="Q51" s="25" t="s">
        <v>175</v>
      </c>
      <c r="R51" s="19" t="str">
        <f t="shared" ca="1" si="2"/>
        <v>CEPL!$J$25:$T$25</v>
      </c>
      <c r="S51" s="19" t="str">
        <f t="shared" ca="1" si="3"/>
        <v>CEPL!$U$25:$AQ$25</v>
      </c>
      <c r="T51" s="19" t="str">
        <f t="shared" ca="1" si="4"/>
        <v>CEPL!$J$26:$T$26</v>
      </c>
      <c r="U51" s="19" t="str">
        <f t="shared" ca="1" si="5"/>
        <v>CEPL!$U$26:$AQ$26</v>
      </c>
      <c r="V51" s="19"/>
      <c r="W51" s="24"/>
      <c r="X51" s="19"/>
      <c r="Y51" s="19"/>
      <c r="Z51" s="18" t="s">
        <v>176</v>
      </c>
      <c r="AA51" s="18" t="s">
        <v>175</v>
      </c>
      <c r="AB51" s="18" t="str">
        <f t="shared" si="6"/>
        <v/>
      </c>
    </row>
    <row r="52" spans="2:28">
      <c r="B52" s="33" t="s">
        <v>177</v>
      </c>
      <c r="C52" s="34" t="s">
        <v>19</v>
      </c>
      <c r="D52" s="29">
        <f t="shared" ca="1" si="16"/>
        <v>18.600000000000001</v>
      </c>
      <c r="E52" s="29">
        <f t="shared" ca="1" si="16"/>
        <v>18.600000000000001</v>
      </c>
      <c r="F52" s="29">
        <f t="shared" ca="1" si="16"/>
        <v>18.600000000000001</v>
      </c>
      <c r="G52" s="29">
        <f t="shared" ca="1" si="16"/>
        <v>18.600000000000001</v>
      </c>
      <c r="H52" s="29">
        <f t="shared" ca="1" si="16"/>
        <v>18.600000000000001</v>
      </c>
      <c r="I52" s="29">
        <f t="shared" ca="1" si="17"/>
        <v>18.600000000000001</v>
      </c>
      <c r="J52" s="29">
        <f t="shared" ca="1" si="17"/>
        <v>18.600000000000001</v>
      </c>
      <c r="K52" s="29">
        <f t="shared" ca="1" si="17"/>
        <v>18.600000000000001</v>
      </c>
      <c r="L52" s="29">
        <f t="shared" ca="1" si="17"/>
        <v>18.600000000000001</v>
      </c>
      <c r="M52" s="29">
        <f t="shared" ca="1" si="17"/>
        <v>18.600000000000001</v>
      </c>
      <c r="N52" s="32"/>
      <c r="P52" s="19" t="str">
        <f t="shared" si="15"/>
        <v>Charleville</v>
      </c>
      <c r="Q52" s="25" t="s">
        <v>178</v>
      </c>
      <c r="R52" s="19" t="str">
        <f t="shared" ca="1" si="2"/>
        <v>CHAR!$J$25:$T$25</v>
      </c>
      <c r="S52" s="19" t="str">
        <f t="shared" ca="1" si="3"/>
        <v>CHAR!$U$25:$AQ$25</v>
      </c>
      <c r="T52" s="19" t="str">
        <f t="shared" ca="1" si="4"/>
        <v>CHAR!$J$26:$T$26</v>
      </c>
      <c r="U52" s="19" t="str">
        <f t="shared" ca="1" si="5"/>
        <v>CHAR!$U$26:$AQ$26</v>
      </c>
      <c r="V52" s="19"/>
      <c r="W52" s="19"/>
      <c r="X52" s="19"/>
      <c r="Y52" s="19"/>
      <c r="Z52" s="18" t="s">
        <v>179</v>
      </c>
      <c r="AA52" s="18" t="s">
        <v>178</v>
      </c>
      <c r="AB52" s="18" t="str">
        <f t="shared" si="6"/>
        <v/>
      </c>
    </row>
    <row r="53" spans="2:28">
      <c r="B53" s="33" t="s">
        <v>180</v>
      </c>
      <c r="C53" s="34" t="s">
        <v>19</v>
      </c>
      <c r="D53" s="29">
        <f t="shared" ca="1" si="16"/>
        <v>9.4</v>
      </c>
      <c r="E53" s="29">
        <f t="shared" ca="1" si="16"/>
        <v>9.4</v>
      </c>
      <c r="F53" s="29">
        <f t="shared" ca="1" si="16"/>
        <v>9.4</v>
      </c>
      <c r="G53" s="29">
        <f t="shared" ca="1" si="16"/>
        <v>9.4</v>
      </c>
      <c r="H53" s="29">
        <f t="shared" ca="1" si="16"/>
        <v>9.4</v>
      </c>
      <c r="I53" s="29">
        <f t="shared" ca="1" si="17"/>
        <v>10.3</v>
      </c>
      <c r="J53" s="29">
        <f t="shared" ca="1" si="17"/>
        <v>10.3</v>
      </c>
      <c r="K53" s="29">
        <f t="shared" ca="1" si="17"/>
        <v>10.3</v>
      </c>
      <c r="L53" s="29">
        <f t="shared" ca="1" si="17"/>
        <v>10.3</v>
      </c>
      <c r="M53" s="29">
        <f t="shared" ca="1" si="17"/>
        <v>10.3</v>
      </c>
      <c r="N53" s="32"/>
      <c r="P53" s="19" t="str">
        <f t="shared" si="15"/>
        <v>Charleville 11kV</v>
      </c>
      <c r="Q53" s="25" t="s">
        <v>181</v>
      </c>
      <c r="R53" s="19" t="str">
        <f t="shared" ca="1" si="2"/>
        <v>'Z1313'!$J$25:$T$25</v>
      </c>
      <c r="S53" s="19" t="str">
        <f t="shared" ca="1" si="3"/>
        <v>'Z1313'!$U$25:$AQ$25</v>
      </c>
      <c r="T53" s="19" t="str">
        <f t="shared" ca="1" si="4"/>
        <v>'Z1313'!$J$26:$T$26</v>
      </c>
      <c r="U53" s="19" t="str">
        <f t="shared" ca="1" si="5"/>
        <v>'Z1313'!$U$26:$AQ$26</v>
      </c>
      <c r="V53" s="19"/>
      <c r="W53" s="19"/>
      <c r="X53" s="19"/>
      <c r="Y53" s="19"/>
      <c r="Z53" s="18" t="s">
        <v>182</v>
      </c>
      <c r="AB53" s="18" t="str">
        <f t="shared" si="6"/>
        <v/>
      </c>
    </row>
    <row r="54" spans="2:28">
      <c r="B54" s="33" t="s">
        <v>183</v>
      </c>
      <c r="C54" s="34" t="s">
        <v>19</v>
      </c>
      <c r="D54" s="29">
        <f t="shared" ca="1" si="16"/>
        <v>9.3000000000000007</v>
      </c>
      <c r="E54" s="29">
        <f t="shared" ca="1" si="16"/>
        <v>9.3000000000000007</v>
      </c>
      <c r="F54" s="29">
        <f t="shared" ca="1" si="16"/>
        <v>9.3000000000000007</v>
      </c>
      <c r="G54" s="29">
        <f t="shared" ca="1" si="16"/>
        <v>9.3000000000000007</v>
      </c>
      <c r="H54" s="29">
        <f t="shared" ca="1" si="16"/>
        <v>9.3000000000000007</v>
      </c>
      <c r="I54" s="29">
        <f t="shared" ca="1" si="17"/>
        <v>9.3000000000000007</v>
      </c>
      <c r="J54" s="29">
        <f t="shared" ca="1" si="17"/>
        <v>9.3000000000000007</v>
      </c>
      <c r="K54" s="29">
        <f t="shared" ca="1" si="17"/>
        <v>9.3000000000000007</v>
      </c>
      <c r="L54" s="29">
        <f t="shared" ca="1" si="17"/>
        <v>9.3000000000000007</v>
      </c>
      <c r="M54" s="29">
        <f t="shared" ca="1" si="17"/>
        <v>9.3000000000000007</v>
      </c>
      <c r="N54" s="32"/>
      <c r="P54" s="24" t="str">
        <f t="shared" si="15"/>
        <v>Charleville 22kV</v>
      </c>
      <c r="Q54" s="25" t="s">
        <v>184</v>
      </c>
      <c r="R54" s="24" t="str">
        <f t="shared" ca="1" si="2"/>
        <v>'Z1314'!$J$25:$T$25</v>
      </c>
      <c r="S54" s="24" t="str">
        <f t="shared" ca="1" si="3"/>
        <v>'Z1314'!$U$25:$AQ$25</v>
      </c>
      <c r="T54" s="24" t="str">
        <f t="shared" ca="1" si="4"/>
        <v>'Z1314'!$J$26:$T$26</v>
      </c>
      <c r="U54" s="24" t="str">
        <f t="shared" ca="1" si="5"/>
        <v>'Z1314'!$U$26:$AQ$26</v>
      </c>
      <c r="V54" s="24"/>
      <c r="W54" s="19"/>
      <c r="X54" s="19"/>
      <c r="Y54" s="19"/>
      <c r="Z54" s="18" t="s">
        <v>185</v>
      </c>
      <c r="AB54" s="18" t="str">
        <f t="shared" si="6"/>
        <v/>
      </c>
    </row>
    <row r="55" spans="2:28">
      <c r="B55" s="33" t="s">
        <v>186</v>
      </c>
      <c r="C55" s="34" t="s">
        <v>19</v>
      </c>
      <c r="D55" s="29">
        <f t="shared" ca="1" si="16"/>
        <v>26.8</v>
      </c>
      <c r="E55" s="29">
        <f t="shared" ca="1" si="16"/>
        <v>26.8</v>
      </c>
      <c r="F55" s="29">
        <f t="shared" ca="1" si="16"/>
        <v>26.8</v>
      </c>
      <c r="G55" s="29">
        <f t="shared" ca="1" si="16"/>
        <v>26.8</v>
      </c>
      <c r="H55" s="29">
        <f t="shared" ca="1" si="16"/>
        <v>26.8</v>
      </c>
      <c r="I55" s="29">
        <f t="shared" ca="1" si="17"/>
        <v>29.9</v>
      </c>
      <c r="J55" s="29">
        <f t="shared" ca="1" si="17"/>
        <v>29.9</v>
      </c>
      <c r="K55" s="29">
        <f t="shared" ca="1" si="17"/>
        <v>29.9</v>
      </c>
      <c r="L55" s="29">
        <f t="shared" ca="1" si="17"/>
        <v>29.9</v>
      </c>
      <c r="M55" s="29">
        <f t="shared" ca="1" si="17"/>
        <v>29.9</v>
      </c>
      <c r="N55" s="32"/>
      <c r="P55" s="19" t="str">
        <f t="shared" si="15"/>
        <v>Charters Towers</v>
      </c>
      <c r="Q55" s="38" t="s">
        <v>187</v>
      </c>
      <c r="R55" s="19" t="str">
        <f t="shared" ca="1" si="2"/>
        <v>CHTO!$J$25:$T$25</v>
      </c>
      <c r="S55" s="19" t="str">
        <f t="shared" ca="1" si="3"/>
        <v>CHTO!$U$25:$AQ$25</v>
      </c>
      <c r="T55" s="19" t="str">
        <f t="shared" ca="1" si="4"/>
        <v>CHTO!$J$26:$T$26</v>
      </c>
      <c r="U55" s="19" t="str">
        <f t="shared" ca="1" si="5"/>
        <v>CHTO!$U$26:$AQ$26</v>
      </c>
      <c r="V55" s="19"/>
      <c r="W55" s="19"/>
      <c r="X55" s="19"/>
      <c r="Y55" s="19"/>
      <c r="Z55" s="18" t="s">
        <v>188</v>
      </c>
      <c r="AA55" s="39" t="s">
        <v>187</v>
      </c>
      <c r="AB55" s="18" t="str">
        <f t="shared" si="6"/>
        <v/>
      </c>
    </row>
    <row r="56" spans="2:28">
      <c r="B56" s="33" t="s">
        <v>189</v>
      </c>
      <c r="C56" s="34" t="s">
        <v>19</v>
      </c>
      <c r="D56" s="29">
        <f t="shared" ref="D56:H65" ca="1" si="18">IF(AND($R56&lt;&gt;"", $T56&lt;&gt;"", $D$2&lt;&gt;"", $D$2&lt;&gt;"-"), IF(INDEX(INDIRECT($T56), MATCH(D$5, INDIRECT($R56), 0))&lt;&gt;"", IF(ISNUMBER(INDEX(INDIRECT($T56), MATCH(D$5, INDIRECT($R56), 0))), ROUND(INDEX(INDIRECT($T56), MATCH(D$5, INDIRECT($R56), 0)), 1), IF($D$2="Meets Security Standard", PROPER(INDEX(INDIRECT($T56), MATCH(D$5, INDIRECT($R56), 0))), INDEX(INDIRECT($T56), MATCH(D$5, INDIRECT($R56), 0)))), ""), "")</f>
        <v>20.9</v>
      </c>
      <c r="E56" s="29">
        <f t="shared" ca="1" si="18"/>
        <v>20.9</v>
      </c>
      <c r="F56" s="29">
        <f t="shared" ca="1" si="18"/>
        <v>20.9</v>
      </c>
      <c r="G56" s="29">
        <f t="shared" ca="1" si="18"/>
        <v>20.9</v>
      </c>
      <c r="H56" s="29">
        <f t="shared" ca="1" si="18"/>
        <v>20.9</v>
      </c>
      <c r="I56" s="29">
        <f t="shared" ref="I56:M65" ca="1" si="19">IF(AND($S56&lt;&gt;"", $U56&lt;&gt;"", $D$2&lt;&gt;"", $D$2&lt;&gt;"-"), IF(INDEX(INDIRECT($U56), MATCH(TEXT(I$5, "????"), INDIRECT($S56), 0))&lt;&gt;"", IF(INDEX(INDIRECT($U56), MATCH(TEXT(I$5, "????"), INDIRECT($S56), 0))&lt;&gt;"", IF(ISNUMBER(INDEX(INDIRECT($U56), MATCH(TEXT(I$5, "????"), INDIRECT($S56), 0))), ROUND(INDEX(INDIRECT($U56), MATCH(TEXT(I$5, "????"), INDIRECT($S56), 0)), 1), IF($D$2="Meets Security Standard", PROPER(INDEX(INDIRECT($U56), MATCH(TEXT(I$5, "????"), INDIRECT($S56), 0))), INDEX(INDIRECT($U56), MATCH(TEXT(I$5, "????"), INDIRECT($S56), 0)))), ""), ""), "")</f>
        <v>22.4</v>
      </c>
      <c r="J56" s="29">
        <f t="shared" ca="1" si="19"/>
        <v>22.4</v>
      </c>
      <c r="K56" s="29">
        <f t="shared" ca="1" si="19"/>
        <v>22.4</v>
      </c>
      <c r="L56" s="29">
        <f t="shared" ca="1" si="19"/>
        <v>22.4</v>
      </c>
      <c r="M56" s="29">
        <f t="shared" ca="1" si="19"/>
        <v>22.4</v>
      </c>
      <c r="N56" s="32"/>
      <c r="P56" s="19" t="str">
        <f t="shared" si="15"/>
        <v>Childers</v>
      </c>
      <c r="Q56" s="25" t="s">
        <v>190</v>
      </c>
      <c r="R56" s="19" t="str">
        <f t="shared" ca="1" si="2"/>
        <v>CHIL!$J$25:$T$25</v>
      </c>
      <c r="S56" s="19" t="str">
        <f t="shared" ca="1" si="3"/>
        <v>CHIL!$U$25:$AQ$25</v>
      </c>
      <c r="T56" s="19" t="str">
        <f t="shared" ca="1" si="4"/>
        <v>CHIL!$J$26:$T$26</v>
      </c>
      <c r="U56" s="19" t="str">
        <f t="shared" ca="1" si="5"/>
        <v>CHIL!$U$26:$AQ$26</v>
      </c>
      <c r="V56" s="19"/>
      <c r="W56" s="24"/>
      <c r="X56" s="19"/>
      <c r="Y56" s="19"/>
      <c r="Z56" s="18" t="s">
        <v>191</v>
      </c>
      <c r="AA56" s="18" t="s">
        <v>190</v>
      </c>
      <c r="AB56" s="18" t="str">
        <f t="shared" si="6"/>
        <v/>
      </c>
    </row>
    <row r="57" spans="2:28">
      <c r="B57" s="33" t="s">
        <v>192</v>
      </c>
      <c r="C57" s="34" t="s">
        <v>19</v>
      </c>
      <c r="D57" s="29">
        <f t="shared" ca="1" si="18"/>
        <v>8.9</v>
      </c>
      <c r="E57" s="29">
        <f t="shared" ca="1" si="18"/>
        <v>8.9</v>
      </c>
      <c r="F57" s="29">
        <f t="shared" ca="1" si="18"/>
        <v>8.9</v>
      </c>
      <c r="G57" s="29">
        <f t="shared" ca="1" si="18"/>
        <v>8.9</v>
      </c>
      <c r="H57" s="29">
        <f t="shared" ca="1" si="18"/>
        <v>8.9</v>
      </c>
      <c r="I57" s="29">
        <f t="shared" ca="1" si="19"/>
        <v>9.1999999999999993</v>
      </c>
      <c r="J57" s="29">
        <f t="shared" ca="1" si="19"/>
        <v>9.1999999999999993</v>
      </c>
      <c r="K57" s="29">
        <f t="shared" ca="1" si="19"/>
        <v>9.1999999999999993</v>
      </c>
      <c r="L57" s="29">
        <f t="shared" ca="1" si="19"/>
        <v>9.1999999999999993</v>
      </c>
      <c r="M57" s="29">
        <f t="shared" ca="1" si="19"/>
        <v>9.1999999999999993</v>
      </c>
      <c r="N57" s="32"/>
      <c r="P57" s="19" t="str">
        <f t="shared" si="15"/>
        <v>Chillagoe</v>
      </c>
      <c r="Q57" s="25" t="s">
        <v>193</v>
      </c>
      <c r="R57" s="19" t="str">
        <f t="shared" ca="1" si="2"/>
        <v>CHIA!$J$25:$T$25</v>
      </c>
      <c r="S57" s="19" t="str">
        <f t="shared" ca="1" si="3"/>
        <v>CHIA!$U$25:$AQ$25</v>
      </c>
      <c r="T57" s="19" t="str">
        <f t="shared" ca="1" si="4"/>
        <v>CHIA!$J$26:$T$26</v>
      </c>
      <c r="U57" s="19" t="str">
        <f t="shared" ca="1" si="5"/>
        <v>CHIA!$U$26:$AQ$26</v>
      </c>
      <c r="V57" s="19"/>
      <c r="W57" s="19"/>
      <c r="X57" s="19"/>
      <c r="Y57" s="19"/>
      <c r="Z57" s="18" t="s">
        <v>194</v>
      </c>
      <c r="AA57" s="18" t="s">
        <v>193</v>
      </c>
      <c r="AB57" s="18" t="str">
        <f t="shared" si="6"/>
        <v/>
      </c>
    </row>
    <row r="58" spans="2:28">
      <c r="B58" s="33" t="s">
        <v>195</v>
      </c>
      <c r="C58" s="34" t="s">
        <v>35</v>
      </c>
      <c r="D58" s="29">
        <f t="shared" ca="1" si="18"/>
        <v>62.8</v>
      </c>
      <c r="E58" s="29">
        <f t="shared" ca="1" si="18"/>
        <v>62.8</v>
      </c>
      <c r="F58" s="29">
        <f t="shared" ca="1" si="18"/>
        <v>62.8</v>
      </c>
      <c r="G58" s="29">
        <f t="shared" ca="1" si="18"/>
        <v>62.8</v>
      </c>
      <c r="H58" s="29">
        <f t="shared" ca="1" si="18"/>
        <v>62.8</v>
      </c>
      <c r="I58" s="29">
        <f t="shared" ca="1" si="19"/>
        <v>75.900000000000006</v>
      </c>
      <c r="J58" s="29">
        <f t="shared" ca="1" si="19"/>
        <v>75.900000000000006</v>
      </c>
      <c r="K58" s="29">
        <f t="shared" ca="1" si="19"/>
        <v>75.900000000000006</v>
      </c>
      <c r="L58" s="29">
        <f t="shared" ca="1" si="19"/>
        <v>75.900000000000006</v>
      </c>
      <c r="M58" s="29">
        <f t="shared" ca="1" si="19"/>
        <v>75.900000000000006</v>
      </c>
      <c r="N58" s="32"/>
      <c r="P58" s="19" t="s">
        <v>196</v>
      </c>
      <c r="Q58" s="25" t="s">
        <v>197</v>
      </c>
      <c r="R58" s="19" t="str">
        <f t="shared" ca="1" si="2"/>
        <v>CHIN!$I$23:$S$23</v>
      </c>
      <c r="S58" s="19" t="str">
        <f t="shared" ca="1" si="3"/>
        <v>CHIN!$T$23:$AQ$23</v>
      </c>
      <c r="T58" s="19" t="str">
        <f t="shared" ca="1" si="4"/>
        <v>CHIN!$I$24:$S$24</v>
      </c>
      <c r="U58" s="19" t="str">
        <f t="shared" ca="1" si="5"/>
        <v>CHIN!$T$24:$AQ$24</v>
      </c>
      <c r="V58" s="19"/>
      <c r="W58" s="19"/>
      <c r="X58" s="19"/>
      <c r="Y58" s="19"/>
      <c r="Z58" s="18" t="s">
        <v>196</v>
      </c>
      <c r="AA58" s="18" t="s">
        <v>197</v>
      </c>
      <c r="AB58" s="18" t="str">
        <f t="shared" si="6"/>
        <v/>
      </c>
    </row>
    <row r="59" spans="2:28">
      <c r="B59" s="33" t="s">
        <v>198</v>
      </c>
      <c r="C59" s="34" t="s">
        <v>19</v>
      </c>
      <c r="D59" s="29">
        <f t="shared" ca="1" si="18"/>
        <v>13.7</v>
      </c>
      <c r="E59" s="29">
        <f t="shared" ca="1" si="18"/>
        <v>13.7</v>
      </c>
      <c r="F59" s="29">
        <f t="shared" ca="1" si="18"/>
        <v>13.7</v>
      </c>
      <c r="G59" s="29">
        <f t="shared" ca="1" si="18"/>
        <v>13.7</v>
      </c>
      <c r="H59" s="29">
        <f t="shared" ca="1" si="18"/>
        <v>13.7</v>
      </c>
      <c r="I59" s="29">
        <f t="shared" ca="1" si="19"/>
        <v>15</v>
      </c>
      <c r="J59" s="29">
        <f t="shared" ca="1" si="19"/>
        <v>15</v>
      </c>
      <c r="K59" s="29">
        <f t="shared" ca="1" si="19"/>
        <v>15</v>
      </c>
      <c r="L59" s="29">
        <f t="shared" ca="1" si="19"/>
        <v>15</v>
      </c>
      <c r="M59" s="29">
        <f t="shared" ca="1" si="19"/>
        <v>15</v>
      </c>
      <c r="N59" s="32"/>
      <c r="P59" s="19" t="str">
        <f>IF($B59&lt;&gt;"",IF(ISERROR(FIND(" (",$B59))=FALSE, IF(ISERROR(FIND("Skid", MID($B59,1,FIND(" (",$B59)-1)))=FALSE, MID($B59, FIND("(", $B59)+1, FIND(")", $B59)-(FIND("(", $B59)+1)), MID($B59,1,FIND(" (",$B59)-1)),""))</f>
        <v>Chinchilla Town</v>
      </c>
      <c r="Q59" s="25" t="s">
        <v>199</v>
      </c>
      <c r="R59" s="19" t="str">
        <f t="shared" ca="1" si="2"/>
        <v>CHTW!$J$25:$T$25</v>
      </c>
      <c r="S59" s="19" t="str">
        <f t="shared" ca="1" si="3"/>
        <v>CHTW!$U$25:$AQ$25</v>
      </c>
      <c r="T59" s="19" t="str">
        <f t="shared" ca="1" si="4"/>
        <v>CHTW!$J$26:$T$26</v>
      </c>
      <c r="U59" s="19" t="str">
        <f t="shared" ca="1" si="5"/>
        <v>CHTW!$U$26:$AQ$26</v>
      </c>
      <c r="V59" s="19"/>
      <c r="W59" s="19"/>
      <c r="X59" s="19"/>
      <c r="Y59" s="19"/>
      <c r="Z59" s="18" t="s">
        <v>200</v>
      </c>
      <c r="AA59" s="18" t="s">
        <v>199</v>
      </c>
      <c r="AB59" s="18" t="str">
        <f t="shared" si="6"/>
        <v/>
      </c>
    </row>
    <row r="60" spans="2:28">
      <c r="B60" s="33" t="s">
        <v>201</v>
      </c>
      <c r="C60" s="34" t="s">
        <v>35</v>
      </c>
      <c r="D60" s="29">
        <f t="shared" ca="1" si="18"/>
        <v>49.8</v>
      </c>
      <c r="E60" s="29">
        <f t="shared" ca="1" si="18"/>
        <v>49.8</v>
      </c>
      <c r="F60" s="29">
        <f t="shared" ca="1" si="18"/>
        <v>49.8</v>
      </c>
      <c r="G60" s="29">
        <f t="shared" ca="1" si="18"/>
        <v>49.8</v>
      </c>
      <c r="H60" s="29">
        <f t="shared" ca="1" si="18"/>
        <v>49.8</v>
      </c>
      <c r="I60" s="29">
        <f t="shared" ca="1" si="19"/>
        <v>59.8</v>
      </c>
      <c r="J60" s="29">
        <f t="shared" ca="1" si="19"/>
        <v>59.8</v>
      </c>
      <c r="K60" s="29">
        <f t="shared" ca="1" si="19"/>
        <v>59.8</v>
      </c>
      <c r="L60" s="29">
        <f t="shared" ca="1" si="19"/>
        <v>59.8</v>
      </c>
      <c r="M60" s="29">
        <f t="shared" ca="1" si="19"/>
        <v>59.8</v>
      </c>
      <c r="N60" s="32"/>
      <c r="P60" s="19" t="s">
        <v>202</v>
      </c>
      <c r="Q60" s="25" t="s">
        <v>203</v>
      </c>
      <c r="R60" s="19" t="str">
        <f t="shared" ca="1" si="2"/>
        <v>CHUM!$I$23:$S$23</v>
      </c>
      <c r="S60" s="19" t="str">
        <f t="shared" ca="1" si="3"/>
        <v>CHUM!$T$23:$AQ$23</v>
      </c>
      <c r="T60" s="19" t="str">
        <f t="shared" ca="1" si="4"/>
        <v>CHUM!$I$24:$S$24</v>
      </c>
      <c r="U60" s="19" t="str">
        <f t="shared" ca="1" si="5"/>
        <v>CHUM!$T$24:$AQ$24</v>
      </c>
      <c r="V60" s="19"/>
      <c r="W60" s="19"/>
      <c r="X60" s="19"/>
      <c r="Y60" s="19"/>
      <c r="Z60" s="18" t="s">
        <v>202</v>
      </c>
      <c r="AA60" s="18" t="s">
        <v>203</v>
      </c>
      <c r="AB60" s="18" t="str">
        <f>IF(Z60=P60, "", "MISMATCH")</f>
        <v/>
      </c>
    </row>
    <row r="61" spans="2:28">
      <c r="B61" s="33" t="s">
        <v>204</v>
      </c>
      <c r="C61" s="34" t="s">
        <v>35</v>
      </c>
      <c r="D61" s="29">
        <f t="shared" ca="1" si="18"/>
        <v>250</v>
      </c>
      <c r="E61" s="29">
        <f t="shared" ca="1" si="18"/>
        <v>250</v>
      </c>
      <c r="F61" s="29">
        <f t="shared" ca="1" si="18"/>
        <v>250</v>
      </c>
      <c r="G61" s="29">
        <f t="shared" ca="1" si="18"/>
        <v>250</v>
      </c>
      <c r="H61" s="29">
        <f t="shared" ca="1" si="18"/>
        <v>250</v>
      </c>
      <c r="I61" s="29">
        <f t="shared" ca="1" si="19"/>
        <v>250</v>
      </c>
      <c r="J61" s="29">
        <f t="shared" ca="1" si="19"/>
        <v>250</v>
      </c>
      <c r="K61" s="29">
        <f t="shared" ca="1" si="19"/>
        <v>250</v>
      </c>
      <c r="L61" s="29">
        <f t="shared" ca="1" si="19"/>
        <v>250</v>
      </c>
      <c r="M61" s="29">
        <f t="shared" ca="1" si="19"/>
        <v>250</v>
      </c>
      <c r="N61" s="32"/>
      <c r="P61" s="19" t="s">
        <v>205</v>
      </c>
      <c r="Q61" s="25" t="s">
        <v>206</v>
      </c>
      <c r="R61" s="19" t="str">
        <f t="shared" ca="1" si="2"/>
        <v>'T193'!$I$23:$S$23</v>
      </c>
      <c r="S61" s="19" t="str">
        <f t="shared" ca="1" si="3"/>
        <v>'T193'!$T$23:$AQ$23</v>
      </c>
      <c r="T61" s="19" t="str">
        <f t="shared" ca="1" si="4"/>
        <v>'T193'!$I$24:$S$24</v>
      </c>
      <c r="U61" s="19" t="str">
        <f t="shared" ca="1" si="5"/>
        <v>'T193'!$T$24:$AQ$24</v>
      </c>
      <c r="V61" s="19"/>
      <c r="W61" s="19"/>
      <c r="X61" s="19"/>
      <c r="Y61" s="19"/>
      <c r="Z61" s="18" t="s">
        <v>205</v>
      </c>
      <c r="AA61" s="18" t="s">
        <v>206</v>
      </c>
      <c r="AB61" s="18" t="str">
        <f t="shared" ref="AB61:AB77" si="20">IF(Z61=P61, "", "MISMATCH")</f>
        <v/>
      </c>
    </row>
    <row r="62" spans="2:28">
      <c r="B62" s="33" t="s">
        <v>207</v>
      </c>
      <c r="C62" s="34" t="s">
        <v>19</v>
      </c>
      <c r="D62" s="29">
        <f t="shared" ca="1" si="18"/>
        <v>7.5</v>
      </c>
      <c r="E62" s="29">
        <f t="shared" ca="1" si="18"/>
        <v>7.5</v>
      </c>
      <c r="F62" s="29">
        <f t="shared" ca="1" si="18"/>
        <v>7.5</v>
      </c>
      <c r="G62" s="29">
        <f t="shared" ca="1" si="18"/>
        <v>7.5</v>
      </c>
      <c r="H62" s="29">
        <f t="shared" ca="1" si="18"/>
        <v>7.5</v>
      </c>
      <c r="I62" s="29">
        <f t="shared" ca="1" si="19"/>
        <v>8.3000000000000007</v>
      </c>
      <c r="J62" s="29">
        <f t="shared" ca="1" si="19"/>
        <v>8.3000000000000007</v>
      </c>
      <c r="K62" s="29">
        <f t="shared" ca="1" si="19"/>
        <v>8.3000000000000007</v>
      </c>
      <c r="L62" s="29">
        <f t="shared" ca="1" si="19"/>
        <v>8.3000000000000007</v>
      </c>
      <c r="M62" s="29">
        <f t="shared" ca="1" si="19"/>
        <v>8.3000000000000007</v>
      </c>
      <c r="N62" s="32"/>
      <c r="P62" s="19" t="str">
        <f>IF($B62&lt;&gt;"",IF(ISERROR(FIND(" (",$B62))=FALSE, IF(ISERROR(FIND("Skid", MID($B62,1,FIND(" (",$B62)-1)))=FALSE, MID($B62, FIND("(", $B62)+1, FIND(")", $B62)-(FIND("(", $B62)+1)), MID($B62,1,FIND(" (",$B62)-1)),""))</f>
        <v>Clare South</v>
      </c>
      <c r="Q62" s="25" t="s">
        <v>208</v>
      </c>
      <c r="R62" s="19" t="str">
        <f t="shared" ca="1" si="2"/>
        <v>CLSO!$J$25:$T$25</v>
      </c>
      <c r="S62" s="19" t="str">
        <f t="shared" ca="1" si="3"/>
        <v>CLSO!$U$25:$AQ$25</v>
      </c>
      <c r="T62" s="19" t="str">
        <f t="shared" ca="1" si="4"/>
        <v>CLSO!$J$26:$T$26</v>
      </c>
      <c r="U62" s="19" t="str">
        <f t="shared" ca="1" si="5"/>
        <v>CLSO!$U$26:$AQ$26</v>
      </c>
      <c r="V62" s="19"/>
      <c r="W62" s="19"/>
      <c r="X62" s="19"/>
      <c r="Y62" s="19"/>
      <c r="Z62" s="18" t="s">
        <v>204</v>
      </c>
      <c r="AA62" s="18" t="s">
        <v>208</v>
      </c>
      <c r="AB62" s="18" t="str">
        <f t="shared" si="20"/>
        <v/>
      </c>
    </row>
    <row r="63" spans="2:28">
      <c r="B63" s="33" t="s">
        <v>209</v>
      </c>
      <c r="C63" s="34" t="s">
        <v>35</v>
      </c>
      <c r="D63" s="29">
        <f t="shared" ca="1" si="18"/>
        <v>80.900000000000006</v>
      </c>
      <c r="E63" s="29">
        <f t="shared" ca="1" si="18"/>
        <v>80.900000000000006</v>
      </c>
      <c r="F63" s="29">
        <f t="shared" ca="1" si="18"/>
        <v>80.900000000000006</v>
      </c>
      <c r="G63" s="29">
        <f t="shared" ca="1" si="18"/>
        <v>80.900000000000006</v>
      </c>
      <c r="H63" s="29">
        <f t="shared" ca="1" si="18"/>
        <v>80.900000000000006</v>
      </c>
      <c r="I63" s="29">
        <f t="shared" ca="1" si="19"/>
        <v>86.9</v>
      </c>
      <c r="J63" s="29">
        <f t="shared" ca="1" si="19"/>
        <v>86.9</v>
      </c>
      <c r="K63" s="29">
        <f t="shared" ca="1" si="19"/>
        <v>86.9</v>
      </c>
      <c r="L63" s="29">
        <f t="shared" ca="1" si="19"/>
        <v>86.9</v>
      </c>
      <c r="M63" s="29">
        <f t="shared" ca="1" si="19"/>
        <v>86.9</v>
      </c>
      <c r="N63" s="32"/>
      <c r="P63" s="19" t="s">
        <v>210</v>
      </c>
      <c r="Q63" s="25" t="s">
        <v>211</v>
      </c>
      <c r="R63" s="19" t="str">
        <f t="shared" ca="1" si="2"/>
        <v>CLBS!$I$23:$S$23</v>
      </c>
      <c r="S63" s="19" t="str">
        <f t="shared" ca="1" si="3"/>
        <v>CLBS!$T$23:$AQ$23</v>
      </c>
      <c r="T63" s="19" t="str">
        <f t="shared" ca="1" si="4"/>
        <v>CLBS!$I$24:$S$24</v>
      </c>
      <c r="U63" s="19" t="str">
        <f t="shared" ca="1" si="5"/>
        <v>CLBS!$T$24:$AQ$24</v>
      </c>
      <c r="V63" s="19"/>
      <c r="W63" s="19"/>
      <c r="X63" s="19"/>
      <c r="Y63" s="19"/>
      <c r="Z63" s="18" t="s">
        <v>210</v>
      </c>
      <c r="AA63" s="18" t="s">
        <v>211</v>
      </c>
      <c r="AB63" s="18" t="str">
        <f t="shared" si="20"/>
        <v/>
      </c>
    </row>
    <row r="64" spans="2:28">
      <c r="B64" s="33" t="s">
        <v>212</v>
      </c>
      <c r="C64" s="34" t="s">
        <v>19</v>
      </c>
      <c r="D64" s="29">
        <f t="shared" ca="1" si="18"/>
        <v>22</v>
      </c>
      <c r="E64" s="29">
        <f t="shared" ca="1" si="18"/>
        <v>22</v>
      </c>
      <c r="F64" s="29">
        <f t="shared" ca="1" si="18"/>
        <v>22</v>
      </c>
      <c r="G64" s="29">
        <f t="shared" ca="1" si="18"/>
        <v>22</v>
      </c>
      <c r="H64" s="29">
        <f t="shared" ca="1" si="18"/>
        <v>22</v>
      </c>
      <c r="I64" s="29">
        <f t="shared" ca="1" si="19"/>
        <v>22</v>
      </c>
      <c r="J64" s="29">
        <f t="shared" ca="1" si="19"/>
        <v>22</v>
      </c>
      <c r="K64" s="29">
        <f t="shared" ca="1" si="19"/>
        <v>22</v>
      </c>
      <c r="L64" s="29">
        <f t="shared" ca="1" si="19"/>
        <v>22</v>
      </c>
      <c r="M64" s="29">
        <f t="shared" ca="1" si="19"/>
        <v>22</v>
      </c>
      <c r="N64" s="32"/>
      <c r="P64" s="19" t="str">
        <f>IF($B64&lt;&gt;"",IF(ISERROR(FIND(" (",$B64))=FALSE, IF(ISERROR(FIND("Skid", MID($B64,1,FIND(" (",$B64)-1)))=FALSE, MID($B64, FIND("(", $B64)+1, FIND(")", $B64)-(FIND("(", $B64)+1)), MID($B64,1,FIND(" (",$B64)-1)),""))</f>
        <v>Clermont</v>
      </c>
      <c r="Q64" s="25" t="s">
        <v>213</v>
      </c>
      <c r="R64" s="19" t="str">
        <f t="shared" ca="1" si="2"/>
        <v>CLER!$J$25:$T$25</v>
      </c>
      <c r="S64" s="19" t="str">
        <f t="shared" ca="1" si="3"/>
        <v>CLER!$U$25:$AQ$25</v>
      </c>
      <c r="T64" s="19" t="str">
        <f t="shared" ca="1" si="4"/>
        <v>CLER!$J$26:$T$26</v>
      </c>
      <c r="U64" s="19" t="str">
        <f t="shared" ca="1" si="5"/>
        <v>CLER!$U$26:$AQ$26</v>
      </c>
      <c r="V64" s="19"/>
      <c r="W64" s="19"/>
      <c r="X64" s="19"/>
      <c r="Y64" s="19"/>
      <c r="Z64" s="18" t="s">
        <v>209</v>
      </c>
      <c r="AA64" s="18" t="s">
        <v>213</v>
      </c>
      <c r="AB64" s="18" t="str">
        <f t="shared" si="20"/>
        <v/>
      </c>
    </row>
    <row r="65" spans="2:28">
      <c r="B65" s="33" t="s">
        <v>214</v>
      </c>
      <c r="C65" s="34" t="s">
        <v>19</v>
      </c>
      <c r="D65" s="29">
        <f t="shared" ca="1" si="18"/>
        <v>8</v>
      </c>
      <c r="E65" s="29">
        <f t="shared" ca="1" si="18"/>
        <v>8</v>
      </c>
      <c r="F65" s="29">
        <f t="shared" ca="1" si="18"/>
        <v>8</v>
      </c>
      <c r="G65" s="29">
        <f t="shared" ca="1" si="18"/>
        <v>8</v>
      </c>
      <c r="H65" s="29">
        <f t="shared" ca="1" si="18"/>
        <v>8</v>
      </c>
      <c r="I65" s="29">
        <f t="shared" ca="1" si="19"/>
        <v>8.6999999999999993</v>
      </c>
      <c r="J65" s="29">
        <f t="shared" ca="1" si="19"/>
        <v>8.6999999999999993</v>
      </c>
      <c r="K65" s="29">
        <f t="shared" ca="1" si="19"/>
        <v>8.6999999999999993</v>
      </c>
      <c r="L65" s="29">
        <f t="shared" ca="1" si="19"/>
        <v>8.6999999999999993</v>
      </c>
      <c r="M65" s="29">
        <f t="shared" ca="1" si="19"/>
        <v>8.6999999999999993</v>
      </c>
      <c r="N65" s="32"/>
      <c r="P65" s="19" t="str">
        <f>IF($B65&lt;&gt;"",IF(ISERROR(FIND(" (",$B65))=FALSE, IF(ISERROR(FIND("Skid", MID($B65,1,FIND(" (",$B65)-1)))=FALSE, MID($B65, FIND("(", $B65)+1, FIND(")", $B65)-(FIND("(", $B65)+1)), MID($B65,1,FIND(" (",$B65)-1)),""))</f>
        <v>Clifton</v>
      </c>
      <c r="Q65" s="25" t="s">
        <v>215</v>
      </c>
      <c r="R65" s="19" t="str">
        <f t="shared" ca="1" si="2"/>
        <v>CLIF!$J$25:$T$25</v>
      </c>
      <c r="S65" s="19" t="str">
        <f t="shared" ca="1" si="3"/>
        <v>CLIF!$U$25:$AQ$25</v>
      </c>
      <c r="T65" s="19" t="str">
        <f t="shared" ca="1" si="4"/>
        <v>CLIF!$J$26:$T$26</v>
      </c>
      <c r="U65" s="19" t="str">
        <f t="shared" ca="1" si="5"/>
        <v>CLIF!$U$26:$AQ$26</v>
      </c>
      <c r="V65" s="19"/>
      <c r="W65" s="19"/>
      <c r="X65" s="19"/>
      <c r="Y65" s="19"/>
      <c r="Z65" s="18" t="s">
        <v>216</v>
      </c>
      <c r="AA65" s="18" t="s">
        <v>215</v>
      </c>
      <c r="AB65" s="18" t="str">
        <f t="shared" si="20"/>
        <v/>
      </c>
    </row>
    <row r="66" spans="2:28">
      <c r="B66" s="33" t="s">
        <v>217</v>
      </c>
      <c r="C66" s="34" t="s">
        <v>19</v>
      </c>
      <c r="D66" s="29">
        <f t="shared" ref="D66:H75" ca="1" si="21">IF(AND($R66&lt;&gt;"", $T66&lt;&gt;"", $D$2&lt;&gt;"", $D$2&lt;&gt;"-"), IF(INDEX(INDIRECT($T66), MATCH(D$5, INDIRECT($R66), 0))&lt;&gt;"", IF(ISNUMBER(INDEX(INDIRECT($T66), MATCH(D$5, INDIRECT($R66), 0))), ROUND(INDEX(INDIRECT($T66), MATCH(D$5, INDIRECT($R66), 0)), 1), IF($D$2="Meets Security Standard", PROPER(INDEX(INDIRECT($T66), MATCH(D$5, INDIRECT($R66), 0))), INDEX(INDIRECT($T66), MATCH(D$5, INDIRECT($R66), 0)))), ""), "")</f>
        <v>70.400000000000006</v>
      </c>
      <c r="E66" s="29">
        <f t="shared" ca="1" si="21"/>
        <v>70.400000000000006</v>
      </c>
      <c r="F66" s="29">
        <f t="shared" ca="1" si="21"/>
        <v>70.400000000000006</v>
      </c>
      <c r="G66" s="29">
        <f t="shared" ca="1" si="21"/>
        <v>70.400000000000006</v>
      </c>
      <c r="H66" s="29">
        <f t="shared" ca="1" si="21"/>
        <v>70.400000000000006</v>
      </c>
      <c r="I66" s="29">
        <f t="shared" ref="I66:M75" ca="1" si="22">IF(AND($S66&lt;&gt;"", $U66&lt;&gt;"", $D$2&lt;&gt;"", $D$2&lt;&gt;"-"), IF(INDEX(INDIRECT($U66), MATCH(TEXT(I$5, "????"), INDIRECT($S66), 0))&lt;&gt;"", IF(INDEX(INDIRECT($U66), MATCH(TEXT(I$5, "????"), INDIRECT($S66), 0))&lt;&gt;"", IF(ISNUMBER(INDEX(INDIRECT($U66), MATCH(TEXT(I$5, "????"), INDIRECT($S66), 0))), ROUND(INDEX(INDIRECT($U66), MATCH(TEXT(I$5, "????"), INDIRECT($S66), 0)), 1), IF($D$2="Meets Security Standard", PROPER(INDEX(INDIRECT($U66), MATCH(TEXT(I$5, "????"), INDIRECT($S66), 0))), INDEX(INDIRECT($U66), MATCH(TEXT(I$5, "????"), INDIRECT($S66), 0)))), ""), ""), "")</f>
        <v>74.8</v>
      </c>
      <c r="J66" s="29">
        <f t="shared" ca="1" si="22"/>
        <v>74.8</v>
      </c>
      <c r="K66" s="29">
        <f t="shared" ca="1" si="22"/>
        <v>74.8</v>
      </c>
      <c r="L66" s="29">
        <f t="shared" ca="1" si="22"/>
        <v>74.8</v>
      </c>
      <c r="M66" s="29">
        <f t="shared" ca="1" si="22"/>
        <v>74.8</v>
      </c>
      <c r="N66" s="32"/>
      <c r="P66" s="19" t="str">
        <f>IF($B66&lt;&gt;"",IF(ISERROR(FIND(" (",$B66))=FALSE, IF(ISERROR(FIND("Skid", MID($B66,1,FIND(" (",$B66)-1)))=FALSE, MID($B66, FIND("(", $B66)+1, FIND(")", $B66)-(FIND("(", $B66)+1)), MID($B66,1,FIND(" (",$B66)-1)),""))</f>
        <v>Clinton</v>
      </c>
      <c r="Q66" s="25" t="s">
        <v>218</v>
      </c>
      <c r="R66" s="19" t="str">
        <f t="shared" ca="1" si="2"/>
        <v>CLIN!$J$25:$T$25</v>
      </c>
      <c r="S66" s="19" t="str">
        <f t="shared" ca="1" si="3"/>
        <v>CLIN!$U$25:$AQ$25</v>
      </c>
      <c r="T66" s="19" t="str">
        <f t="shared" ca="1" si="4"/>
        <v>CLIN!$J$26:$T$26</v>
      </c>
      <c r="U66" s="19" t="str">
        <f t="shared" ca="1" si="5"/>
        <v>CLIN!$U$26:$AQ$26</v>
      </c>
      <c r="V66" s="19"/>
      <c r="W66" s="19"/>
      <c r="X66" s="19"/>
      <c r="Y66" s="19"/>
      <c r="Z66" s="18" t="s">
        <v>219</v>
      </c>
      <c r="AA66" s="18" t="s">
        <v>218</v>
      </c>
      <c r="AB66" s="18" t="str">
        <f t="shared" si="20"/>
        <v/>
      </c>
    </row>
    <row r="67" spans="2:28">
      <c r="B67" s="33" t="s">
        <v>220</v>
      </c>
      <c r="C67" s="34" t="s">
        <v>19</v>
      </c>
      <c r="D67" s="29">
        <f t="shared" ca="1" si="21"/>
        <v>6.7</v>
      </c>
      <c r="E67" s="29">
        <f t="shared" ca="1" si="21"/>
        <v>6.7</v>
      </c>
      <c r="F67" s="29">
        <f t="shared" ca="1" si="21"/>
        <v>6.7</v>
      </c>
      <c r="G67" s="29">
        <f t="shared" ca="1" si="21"/>
        <v>6.7</v>
      </c>
      <c r="H67" s="29">
        <f t="shared" ca="1" si="21"/>
        <v>6.7</v>
      </c>
      <c r="I67" s="29">
        <f t="shared" ca="1" si="22"/>
        <v>6.9</v>
      </c>
      <c r="J67" s="29">
        <f t="shared" ca="1" si="22"/>
        <v>6.9</v>
      </c>
      <c r="K67" s="29">
        <f t="shared" ca="1" si="22"/>
        <v>6.9</v>
      </c>
      <c r="L67" s="29">
        <f t="shared" ca="1" si="22"/>
        <v>6.9</v>
      </c>
      <c r="M67" s="29">
        <f t="shared" ca="1" si="22"/>
        <v>6.9</v>
      </c>
      <c r="N67" s="32"/>
      <c r="P67" s="19" t="str">
        <f>IF($B67&lt;&gt;"",IF(ISERROR(FIND(" (",$B67))=FALSE, IF(ISERROR(FIND("Skid", MID($B67,1,FIND(" (",$B67)-1)))=FALSE, MID($B67, FIND("(", $B67)+1, FIND(")", $B67)-(FIND("(", $B67)+1)), MID($B67,1,FIND(" (",$B67)-1)),""))</f>
        <v>Cloncurry</v>
      </c>
      <c r="Q67" s="25" t="s">
        <v>221</v>
      </c>
      <c r="R67" s="19" t="str">
        <f t="shared" ca="1" si="2"/>
        <v>CLON!$J$25:$T$25</v>
      </c>
      <c r="S67" s="19" t="str">
        <f t="shared" ca="1" si="3"/>
        <v>CLON!$U$25:$AQ$25</v>
      </c>
      <c r="T67" s="19" t="str">
        <f t="shared" ca="1" si="4"/>
        <v>CLON!$J$26:$T$26</v>
      </c>
      <c r="U67" s="19" t="str">
        <f t="shared" ca="1" si="5"/>
        <v>CLON!$U$26:$AQ$26</v>
      </c>
      <c r="V67" s="19"/>
      <c r="W67" s="19"/>
      <c r="X67" s="19"/>
      <c r="Y67" s="19"/>
      <c r="Z67" s="18" t="s">
        <v>222</v>
      </c>
      <c r="AA67" s="18" t="s">
        <v>221</v>
      </c>
      <c r="AB67" s="18" t="str">
        <f t="shared" si="20"/>
        <v/>
      </c>
    </row>
    <row r="68" spans="2:28">
      <c r="B68" s="33" t="s">
        <v>223</v>
      </c>
      <c r="C68" s="34" t="s">
        <v>35</v>
      </c>
      <c r="D68" s="29">
        <f t="shared" ca="1" si="21"/>
        <v>40.200000000000003</v>
      </c>
      <c r="E68" s="29">
        <f t="shared" ca="1" si="21"/>
        <v>40.200000000000003</v>
      </c>
      <c r="F68" s="29">
        <f t="shared" ca="1" si="21"/>
        <v>40.200000000000003</v>
      </c>
      <c r="G68" s="29">
        <f t="shared" ca="1" si="21"/>
        <v>40.200000000000003</v>
      </c>
      <c r="H68" s="29">
        <f t="shared" ca="1" si="21"/>
        <v>40.200000000000003</v>
      </c>
      <c r="I68" s="29">
        <f t="shared" ca="1" si="22"/>
        <v>47.4</v>
      </c>
      <c r="J68" s="29">
        <f t="shared" ca="1" si="22"/>
        <v>47.4</v>
      </c>
      <c r="K68" s="29">
        <f t="shared" ca="1" si="22"/>
        <v>47.4</v>
      </c>
      <c r="L68" s="29">
        <f t="shared" ca="1" si="22"/>
        <v>47.4</v>
      </c>
      <c r="M68" s="29">
        <f t="shared" ca="1" si="22"/>
        <v>47.4</v>
      </c>
      <c r="N68" s="32"/>
      <c r="P68" s="19" t="s">
        <v>224</v>
      </c>
      <c r="Q68" s="25" t="s">
        <v>225</v>
      </c>
      <c r="R68" s="19" t="str">
        <f t="shared" ca="1" si="2"/>
        <v>COLU!$I$23:$S$23</v>
      </c>
      <c r="S68" s="19" t="str">
        <f t="shared" ca="1" si="3"/>
        <v>COLU!$T$23:$AQ$23</v>
      </c>
      <c r="T68" s="19" t="str">
        <f t="shared" ca="1" si="4"/>
        <v>COLU!$I$24:$S$24</v>
      </c>
      <c r="U68" s="19" t="str">
        <f t="shared" ca="1" si="5"/>
        <v>COLU!$T$24:$AQ$24</v>
      </c>
      <c r="V68" s="19"/>
      <c r="W68" s="19"/>
      <c r="X68" s="19"/>
      <c r="Y68" s="19"/>
      <c r="Z68" s="18" t="s">
        <v>224</v>
      </c>
      <c r="AA68" s="18" t="s">
        <v>225</v>
      </c>
      <c r="AB68" s="18" t="str">
        <f t="shared" si="20"/>
        <v/>
      </c>
    </row>
    <row r="69" spans="2:28">
      <c r="B69" s="33" t="s">
        <v>226</v>
      </c>
      <c r="C69" s="34" t="s">
        <v>19</v>
      </c>
      <c r="D69" s="29">
        <f t="shared" ca="1" si="21"/>
        <v>6.9</v>
      </c>
      <c r="E69" s="29">
        <f t="shared" ca="1" si="21"/>
        <v>6.9</v>
      </c>
      <c r="F69" s="29">
        <f t="shared" ca="1" si="21"/>
        <v>6.9</v>
      </c>
      <c r="G69" s="29">
        <f t="shared" ca="1" si="21"/>
        <v>6.9</v>
      </c>
      <c r="H69" s="29">
        <f t="shared" ca="1" si="21"/>
        <v>6.9</v>
      </c>
      <c r="I69" s="29">
        <f t="shared" ca="1" si="22"/>
        <v>6.9</v>
      </c>
      <c r="J69" s="29">
        <f t="shared" ca="1" si="22"/>
        <v>6.9</v>
      </c>
      <c r="K69" s="29">
        <f t="shared" ca="1" si="22"/>
        <v>6.9</v>
      </c>
      <c r="L69" s="29">
        <f t="shared" ca="1" si="22"/>
        <v>6.9</v>
      </c>
      <c r="M69" s="29">
        <f t="shared" ca="1" si="22"/>
        <v>6.9</v>
      </c>
      <c r="N69" s="32"/>
      <c r="P69" s="19" t="str">
        <f>IF($B69&lt;&gt;"",IF(ISERROR(FIND(" (",$B69))=FALSE, IF(ISERROR(FIND("Skid", MID($B69,1,FIND(" (",$B69)-1)))=FALSE, MID($B69, FIND("(", $B69)+1, FIND(")", $B69)-(FIND("(", $B69)+1)), MID($B69,1,FIND(" (",$B69)-1)),""))</f>
        <v>Comet</v>
      </c>
      <c r="Q69" s="25" t="s">
        <v>227</v>
      </c>
      <c r="R69" s="19" t="str">
        <f t="shared" ca="1" si="2"/>
        <v>COME!$J$25:$T$25</v>
      </c>
      <c r="S69" s="19" t="str">
        <f t="shared" ca="1" si="3"/>
        <v>COME!$U$25:$AQ$25</v>
      </c>
      <c r="T69" s="19" t="str">
        <f t="shared" ca="1" si="4"/>
        <v>COME!$J$26:$T$26</v>
      </c>
      <c r="U69" s="19" t="str">
        <f t="shared" ca="1" si="5"/>
        <v>COME!$U$26:$AQ$26</v>
      </c>
      <c r="V69" s="19"/>
      <c r="W69" s="19"/>
      <c r="X69" s="19"/>
      <c r="Y69" s="19"/>
      <c r="Z69" s="18" t="s">
        <v>228</v>
      </c>
      <c r="AA69" s="18" t="s">
        <v>227</v>
      </c>
      <c r="AB69" s="18" t="str">
        <f t="shared" si="20"/>
        <v/>
      </c>
    </row>
    <row r="70" spans="2:28">
      <c r="B70" s="33" t="s">
        <v>229</v>
      </c>
      <c r="C70" s="34" t="s">
        <v>19</v>
      </c>
      <c r="D70" s="29">
        <f t="shared" ca="1" si="21"/>
        <v>21.5</v>
      </c>
      <c r="E70" s="29">
        <f t="shared" ca="1" si="21"/>
        <v>21.5</v>
      </c>
      <c r="F70" s="29">
        <f t="shared" ca="1" si="21"/>
        <v>21.5</v>
      </c>
      <c r="G70" s="29">
        <f t="shared" ca="1" si="21"/>
        <v>21.5</v>
      </c>
      <c r="H70" s="29">
        <f t="shared" ca="1" si="21"/>
        <v>21.5</v>
      </c>
      <c r="I70" s="29">
        <f t="shared" ca="1" si="22"/>
        <v>24.6</v>
      </c>
      <c r="J70" s="29">
        <f t="shared" ca="1" si="22"/>
        <v>24.6</v>
      </c>
      <c r="K70" s="29">
        <f t="shared" ca="1" si="22"/>
        <v>24.6</v>
      </c>
      <c r="L70" s="29">
        <f t="shared" ca="1" si="22"/>
        <v>24.6</v>
      </c>
      <c r="M70" s="29">
        <f t="shared" ca="1" si="22"/>
        <v>24.6</v>
      </c>
      <c r="N70" s="32"/>
      <c r="P70" s="19" t="str">
        <f t="shared" ref="P70:P93" si="23">IF($B70&lt;&gt;"",IF(ISERROR(FIND(" (",$B70))=FALSE, IF(ISERROR(FIND("Skid", MID($B70,1,FIND(" (",$B70)-1)))=FALSE, MID($B70, FIND("(", $B70)+1, FIND(")", $B70)-(FIND("(", $B70)+1)), MID($B70,1,FIND(" (",$B70)-1)),""))</f>
        <v>Cooktown</v>
      </c>
      <c r="Q70" s="25" t="s">
        <v>230</v>
      </c>
      <c r="R70" s="19" t="str">
        <f t="shared" ref="R70:R79" ca="1" si="24">IF(ISERROR(MATCH("PEAK LOAD FORECAST AND CAPACITY", INDIRECT($Q70&amp;"!$e$1:$e$55"), 0))=FALSE, ADDRESS(MATCH("PEAK LOAD FORECAST AND CAPACITY", INDIRECT($Q70&amp;"!$e$1:$e$55"), 0)+1, MATCH("SUMMER", INDIRECT(ADDRESS(MATCH("PEAK LOAD FORECAST AND CAPACITY", INDIRECT($Q70&amp;"!$e$1:$e$55"), 0), 1, 1, TRUE, $Q70)&amp;":$AQ"&amp;MATCH("PEAK LOAD FORECAST AND CAPACITY", INDIRECT($Q70&amp;"!$e$1:$e$55"), 0)), 0), 1, TRUE, $Q70)&amp;":"&amp;ADDRESS(MATCH("PEAK LOAD FORECAST AND CAPACITY", INDIRECT($Q70&amp;"!$e$1:$e$55"), 0)+1, MATCH("WINTER", INDIRECT(ADDRESS(MATCH("PEAK LOAD FORECAST AND CAPACITY", INDIRECT($Q70&amp;"!$e$1:$e$55"), 0), 1, 1, TRUE, $Q70)&amp;":$AQ"&amp;MATCH("PEAK LOAD FORECAST AND CAPACITY", INDIRECT($Q70&amp;"!$e$1:$e$55"), 0)), 0)-1, 1, TRUE),
IF(ISERROR(MATCH("PEAK LOAD FORECAST AND CAPACITY", INDIRECT($Q70&amp;"!$D$1:$D$55"), 0))=FALSE, ADDRESS(MATCH("PEAK LOAD FORECAST AND CAPACITY", INDIRECT($Q70&amp;"!$D$1:$D$55"), 0)+1, MATCH("SUMMER", INDIRECT(ADDRESS(MATCH("PEAK LOAD FORECAST AND CAPACITY", INDIRECT($Q70&amp;"!$D$1:$D$55"), 0), 1, 1, TRUE, $Q70)&amp;":$AQ"&amp;MATCH("PEAK LOAD FORECAST AND CAPACITY", INDIRECT($Q70&amp;"!$D$1:$D$55"), 0)), 0), 1, TRUE, $Q70)&amp;":"&amp;ADDRESS(MATCH("PEAK LOAD FORECAST AND CAPACITY", INDIRECT($Q70&amp;"!$D$1:$D$55"), 0)+1, MATCH("WINTER", INDIRECT(ADDRESS(MATCH("PEAK LOAD FORECAST AND CAPACITY", INDIRECT($Q70&amp;"!$D$1:$D$55"), 0), 1, 1, TRUE, $Q70)&amp;":$AQ"&amp;MATCH("PEAK LOAD FORECAST AND CAPACITY", INDIRECT($Q70&amp;"!$D$1:$D$55"), 0)), 0)-1, 1, TRUE), ""))</f>
        <v>COOK!$J$25:$T$25</v>
      </c>
      <c r="S70" s="19" t="str">
        <f t="shared" ref="S70:S132" ca="1" si="25">IF(ISERROR(MATCH("PEAK LOAD FORECAST AND CAPACITY", INDIRECT($Q70&amp;"!$e$1:$e$55"), 0))=FALSE, ADDRESS(MATCH("PEAK LOAD FORECAST AND CAPACITY", INDIRECT($Q70&amp;"!$e$1:$e$55"), 0)+1, MATCH("WINTER", INDIRECT(ADDRESS(MATCH("PEAK LOAD FORECAST AND CAPACITY", INDIRECT($Q70&amp;"!$e$1:$e$55"), 0), 1, 1, TRUE, $Q70)&amp;":$AQ"&amp;MATCH("PEAK LOAD FORECAST AND CAPACITY", INDIRECT($Q70&amp;"!$e$1:$e$55"), 0)), 0), 1, TRUE, $Q70)&amp;":"&amp;ADDRESS(MATCH("PEAK LOAD FORECAST AND CAPACITY", INDIRECT($Q70&amp;"!$e$1:$e$55"), 0)+1, 43, 1, TRUE),
IF(ISERROR(MATCH("PEAK LOAD FORECAST AND CAPACITY", INDIRECT($Q70&amp;"!$D$1:$D$55"), 0))=FALSE, ADDRESS(MATCH("PEAK LOAD FORECAST AND CAPACITY", INDIRECT($Q70&amp;"!$D$1:$D$55"), 0)+1, MATCH("WINTER", INDIRECT(ADDRESS(MATCH("PEAK LOAD FORECAST AND CAPACITY", INDIRECT($Q70&amp;"!$D$1:$D$55"), 0), 1, 1, TRUE, $Q70)&amp;":$AQ"&amp;MATCH("PEAK LOAD FORECAST AND CAPACITY", INDIRECT($Q70&amp;"!$D$1:$D$55"), 0)), 0), 1, TRUE, $Q70)&amp;":"&amp;ADDRESS(MATCH("PEAK LOAD FORECAST AND CAPACITY", INDIRECT($Q70&amp;"!$D$1:$D$55"), 0)+1, 43, 1, TRUE), ""))</f>
        <v>COOK!$U$25:$AQ$25</v>
      </c>
      <c r="T70" s="19" t="str">
        <f t="shared" ref="T70:T132" ca="1" si="26">IF(ISERROR(MATCH($D$2, INDIRECT($Q70&amp;"!$E$1:$E$55"), 0))=FALSE, ADDRESS(MATCH($D$2, INDIRECT($Q70&amp;"!$E$1:$E$55"), 0), MATCH("SUMMER", INDIRECT(ADDRESS(MATCH("PEAK LOAD FORECAST AND CAPACITY", INDIRECT($Q70&amp;"!$E$1:$E$55"), 0), 1, 1, TRUE, $Q70)&amp;":$AQ"&amp;MATCH("PEAK LOAD FORECAST AND CAPACITY", INDIRECT($Q70&amp;"!$E$1:$E$55"), 0)), 0), 1, TRUE, $Q70)&amp;":"&amp;
ADDRESS(MATCH($D$2, INDIRECT($Q70&amp;"!$E$1:$E$55"), 0), MATCH("WINTER", INDIRECT(ADDRESS(MATCH("PEAK LOAD FORECAST AND CAPACITY", INDIRECT($Q70&amp;"!$E$1:$E$55"), 0), 1, 1, TRUE, $Q70)&amp;":$AQ"&amp;MATCH("PEAK LOAD FORECAST AND CAPACITY", INDIRECT($Q70&amp;"!$E$1:$E$55"), 0)), 0)-1, 1, TRUE),
IF(ISERROR(MATCH($D$2, INDIRECT($Q70&amp;"!$d$1:$d$55"), 0))=FALSE, ADDRESS(MATCH($D$2, INDIRECT($Q70&amp;"!$d$1:$d$55"), 0), MATCH("SUMMER", INDIRECT(ADDRESS(MATCH("PEAK LOAD FORECAST AND CAPACITY", INDIRECT($Q70&amp;"!$d$1:$d$55"), 0), 1, 1, TRUE, $Q70)&amp;":$AQ"&amp;MATCH("PEAK LOAD FORECAST AND CAPACITY", INDIRECT($Q70&amp;"!$d$1:$d$55"), 0)), 0), 1, TRUE, $Q70)&amp;":"&amp;
ADDRESS(MATCH($D$2, INDIRECT($Q70&amp;"!$d$1:$d$55"), 0), MATCH("WINTER", INDIRECT(ADDRESS(MATCH("PEAK LOAD FORECAST AND CAPACITY", INDIRECT($Q70&amp;"!$d$1:$d$55"), 0), 1, 1, TRUE, $Q70)&amp;":$AQ"&amp;MATCH("PEAK LOAD FORECAST AND CAPACITY", INDIRECT($Q70&amp;"!$d$1:$d$55"), 0)), 0)-1, 1, TRUE), ""))</f>
        <v>COOK!$J$26:$T$26</v>
      </c>
      <c r="U70" s="19" t="str">
        <f t="shared" ref="U70:U132" ca="1" si="27">IF(ISERROR(MATCH($D$2, INDIRECT($Q70&amp;"!$E$1:$E$55"), 0))=FALSE, ADDRESS(MATCH($D$2, INDIRECT($Q70&amp;"!$E$1:$E$55"), 0), MATCH("WINTER", INDIRECT(ADDRESS(MATCH("PEAK LOAD FORECAST AND CAPACITY", INDIRECT($Q70&amp;"!$E$1:$E$55"), 0), 1, 1, TRUE, $Q70)&amp;":$AQ"&amp;MATCH("PEAK LOAD FORECAST AND CAPACITY", INDIRECT($Q70&amp;"!$E$1:$E$55"), 0)), 0), 1, TRUE, $Q70)&amp;":"&amp;
ADDRESS(MATCH($D$2, INDIRECT($Q70&amp;"!$E$1:$E$55"), 0), 43, 1, TRUE),
IF(ISERROR(MATCH($D$2, INDIRECT($Q70&amp;"!$d$1:$d$55"), 0))=FALSE, ADDRESS(MATCH($D$2, INDIRECT($Q70&amp;"!$d$1:$d$55"), 0), MATCH("WINTER", INDIRECT(ADDRESS(MATCH("PEAK LOAD FORECAST AND CAPACITY", INDIRECT($Q70&amp;"!$d$1:$d$55"), 0), 1, 1, TRUE, $Q70)&amp;":$AQ"&amp;MATCH("PEAK LOAD FORECAST AND CAPACITY", INDIRECT($Q70&amp;"!$d$1:$d$55"), 0)), 0), 1, TRUE, $Q70)&amp;":"&amp;
ADDRESS(MATCH($D$2, INDIRECT($Q70&amp;"!$d$1:$d$55"), 0), 43, 1, TRUE), ""))</f>
        <v>COOK!$U$26:$AQ$26</v>
      </c>
      <c r="V70" s="19"/>
      <c r="W70" s="19"/>
      <c r="X70" s="19"/>
      <c r="Y70" s="19"/>
      <c r="Z70" s="18" t="s">
        <v>231</v>
      </c>
      <c r="AA70" s="18" t="s">
        <v>230</v>
      </c>
      <c r="AB70" s="18" t="str">
        <f t="shared" si="20"/>
        <v/>
      </c>
    </row>
    <row r="71" spans="2:28">
      <c r="B71" s="33" t="s">
        <v>232</v>
      </c>
      <c r="C71" s="34" t="s">
        <v>19</v>
      </c>
      <c r="D71" s="29">
        <f t="shared" ca="1" si="21"/>
        <v>5.3</v>
      </c>
      <c r="E71" s="29">
        <f t="shared" ca="1" si="21"/>
        <v>5.3</v>
      </c>
      <c r="F71" s="29">
        <f t="shared" ca="1" si="21"/>
        <v>5.3</v>
      </c>
      <c r="G71" s="29">
        <f t="shared" ca="1" si="21"/>
        <v>5.3</v>
      </c>
      <c r="H71" s="29">
        <f t="shared" ca="1" si="21"/>
        <v>5.3</v>
      </c>
      <c r="I71" s="29">
        <f t="shared" ca="1" si="22"/>
        <v>6</v>
      </c>
      <c r="J71" s="29">
        <f t="shared" ca="1" si="22"/>
        <v>6</v>
      </c>
      <c r="K71" s="29">
        <f t="shared" ca="1" si="22"/>
        <v>6</v>
      </c>
      <c r="L71" s="29">
        <f t="shared" ca="1" si="22"/>
        <v>6</v>
      </c>
      <c r="M71" s="29">
        <f t="shared" ca="1" si="22"/>
        <v>6</v>
      </c>
      <c r="N71" s="32"/>
      <c r="P71" s="19" t="str">
        <f t="shared" si="23"/>
        <v>Coominglah</v>
      </c>
      <c r="Q71" s="25" t="s">
        <v>233</v>
      </c>
      <c r="R71" s="19" t="str">
        <f t="shared" ca="1" si="24"/>
        <v>COOM!$J$25:$T$25</v>
      </c>
      <c r="S71" s="19" t="str">
        <f t="shared" ca="1" si="25"/>
        <v>COOM!$U$25:$AQ$25</v>
      </c>
      <c r="T71" s="19" t="str">
        <f t="shared" ca="1" si="26"/>
        <v>COOM!$J$26:$T$26</v>
      </c>
      <c r="U71" s="19" t="str">
        <f t="shared" ca="1" si="27"/>
        <v>COOM!$U$26:$AQ$26</v>
      </c>
      <c r="V71" s="19"/>
      <c r="W71" s="19"/>
      <c r="X71" s="19"/>
      <c r="Y71" s="19"/>
      <c r="Z71" s="18" t="s">
        <v>234</v>
      </c>
      <c r="AA71" s="18" t="s">
        <v>233</v>
      </c>
      <c r="AB71" s="18" t="str">
        <f t="shared" si="20"/>
        <v/>
      </c>
    </row>
    <row r="72" spans="2:28">
      <c r="B72" s="33" t="s">
        <v>235</v>
      </c>
      <c r="C72" s="34" t="s">
        <v>19</v>
      </c>
      <c r="D72" s="29">
        <f t="shared" ca="1" si="21"/>
        <v>47.1</v>
      </c>
      <c r="E72" s="29">
        <f t="shared" ca="1" si="21"/>
        <v>47.1</v>
      </c>
      <c r="F72" s="29">
        <f t="shared" ca="1" si="21"/>
        <v>47.1</v>
      </c>
      <c r="G72" s="29">
        <f t="shared" ca="1" si="21"/>
        <v>47.1</v>
      </c>
      <c r="H72" s="29">
        <f t="shared" ca="1" si="21"/>
        <v>47.1</v>
      </c>
      <c r="I72" s="29">
        <f t="shared" ca="1" si="22"/>
        <v>53.4</v>
      </c>
      <c r="J72" s="29">
        <f t="shared" ca="1" si="22"/>
        <v>53.4</v>
      </c>
      <c r="K72" s="29">
        <f t="shared" ca="1" si="22"/>
        <v>53.4</v>
      </c>
      <c r="L72" s="29">
        <f t="shared" ca="1" si="22"/>
        <v>53.4</v>
      </c>
      <c r="M72" s="29">
        <f t="shared" ca="1" si="22"/>
        <v>53.4</v>
      </c>
      <c r="N72" s="32"/>
      <c r="P72" s="19" t="str">
        <f t="shared" si="23"/>
        <v>Craiglie</v>
      </c>
      <c r="Q72" s="25" t="s">
        <v>236</v>
      </c>
      <c r="R72" s="19" t="str">
        <f t="shared" ca="1" si="24"/>
        <v>CRAI!$J$25:$T$25</v>
      </c>
      <c r="S72" s="19" t="str">
        <f t="shared" ca="1" si="25"/>
        <v>CRAI!$U$25:$AQ$25</v>
      </c>
      <c r="T72" s="19" t="str">
        <f t="shared" ca="1" si="26"/>
        <v>CRAI!$J$26:$T$26</v>
      </c>
      <c r="U72" s="19" t="str">
        <f t="shared" ca="1" si="27"/>
        <v>CRAI!$U$26:$AQ$26</v>
      </c>
      <c r="V72" s="19"/>
      <c r="W72" s="19"/>
      <c r="X72" s="19"/>
      <c r="Y72" s="19"/>
      <c r="Z72" s="18" t="s">
        <v>237</v>
      </c>
      <c r="AA72" s="18" t="s">
        <v>236</v>
      </c>
      <c r="AB72" s="18" t="str">
        <f t="shared" si="20"/>
        <v/>
      </c>
    </row>
    <row r="73" spans="2:28">
      <c r="B73" s="33" t="s">
        <v>238</v>
      </c>
      <c r="C73" s="34" t="s">
        <v>19</v>
      </c>
      <c r="D73" s="29">
        <f t="shared" ca="1" si="21"/>
        <v>28.8</v>
      </c>
      <c r="E73" s="29">
        <f t="shared" ca="1" si="21"/>
        <v>28.8</v>
      </c>
      <c r="F73" s="29">
        <f t="shared" ca="1" si="21"/>
        <v>28.8</v>
      </c>
      <c r="G73" s="29">
        <f t="shared" ca="1" si="21"/>
        <v>28.8</v>
      </c>
      <c r="H73" s="29">
        <f t="shared" ca="1" si="21"/>
        <v>28.8</v>
      </c>
      <c r="I73" s="29">
        <f t="shared" ca="1" si="22"/>
        <v>34</v>
      </c>
      <c r="J73" s="29">
        <f t="shared" ca="1" si="22"/>
        <v>34</v>
      </c>
      <c r="K73" s="29">
        <f t="shared" ca="1" si="22"/>
        <v>34</v>
      </c>
      <c r="L73" s="29">
        <f t="shared" ca="1" si="22"/>
        <v>34</v>
      </c>
      <c r="M73" s="29">
        <f t="shared" ca="1" si="22"/>
        <v>34</v>
      </c>
      <c r="N73" s="32"/>
      <c r="P73" s="19" t="str">
        <f t="shared" si="23"/>
        <v>Cranbrook</v>
      </c>
      <c r="Q73" s="25" t="s">
        <v>239</v>
      </c>
      <c r="R73" s="19" t="str">
        <f t="shared" ca="1" si="24"/>
        <v>CRAN!$J$25:$T$25</v>
      </c>
      <c r="S73" s="19" t="str">
        <f t="shared" ca="1" si="25"/>
        <v>CRAN!$U$25:$AQ$25</v>
      </c>
      <c r="T73" s="19" t="str">
        <f t="shared" ca="1" si="26"/>
        <v>CRAN!$J$26:$T$26</v>
      </c>
      <c r="U73" s="19" t="str">
        <f t="shared" ca="1" si="27"/>
        <v>CRAN!$U$26:$AQ$26</v>
      </c>
      <c r="V73" s="19"/>
      <c r="W73" s="19"/>
      <c r="X73" s="19"/>
      <c r="Y73" s="19"/>
      <c r="Z73" s="18" t="s">
        <v>240</v>
      </c>
      <c r="AA73" s="18" t="s">
        <v>239</v>
      </c>
      <c r="AB73" s="18" t="str">
        <f t="shared" si="20"/>
        <v/>
      </c>
    </row>
    <row r="74" spans="2:28">
      <c r="B74" s="33" t="s">
        <v>241</v>
      </c>
      <c r="C74" s="34" t="s">
        <v>19</v>
      </c>
      <c r="D74" s="29">
        <f t="shared" ca="1" si="21"/>
        <v>1.1000000000000001</v>
      </c>
      <c r="E74" s="29">
        <f t="shared" ca="1" si="21"/>
        <v>1.1000000000000001</v>
      </c>
      <c r="F74" s="29">
        <f t="shared" ca="1" si="21"/>
        <v>1.1000000000000001</v>
      </c>
      <c r="G74" s="29">
        <f t="shared" ca="1" si="21"/>
        <v>1.1000000000000001</v>
      </c>
      <c r="H74" s="29">
        <f t="shared" ca="1" si="21"/>
        <v>1.1000000000000001</v>
      </c>
      <c r="I74" s="29">
        <f t="shared" ca="1" si="22"/>
        <v>1.1000000000000001</v>
      </c>
      <c r="J74" s="29">
        <f t="shared" ca="1" si="22"/>
        <v>1.1000000000000001</v>
      </c>
      <c r="K74" s="29">
        <f t="shared" ca="1" si="22"/>
        <v>1.1000000000000001</v>
      </c>
      <c r="L74" s="29">
        <f t="shared" ca="1" si="22"/>
        <v>1.1000000000000001</v>
      </c>
      <c r="M74" s="29">
        <f t="shared" ca="1" si="22"/>
        <v>1.1000000000000001</v>
      </c>
      <c r="N74" s="32"/>
      <c r="P74" s="19" t="str">
        <f t="shared" si="23"/>
        <v>Crediton</v>
      </c>
      <c r="Q74" s="25" t="s">
        <v>242</v>
      </c>
      <c r="R74" s="19" t="str">
        <f t="shared" ca="1" si="24"/>
        <v>CRED!$J$25:$T$25</v>
      </c>
      <c r="S74" s="19" t="str">
        <f t="shared" ca="1" si="25"/>
        <v>CRED!$U$25:$AQ$25</v>
      </c>
      <c r="T74" s="19" t="str">
        <f t="shared" ca="1" si="26"/>
        <v>CRED!$J$26:$T$26</v>
      </c>
      <c r="U74" s="19" t="str">
        <f t="shared" ca="1" si="27"/>
        <v>CRED!$U$26:$AQ$26</v>
      </c>
      <c r="V74" s="19"/>
      <c r="W74" s="19"/>
      <c r="X74" s="19"/>
      <c r="Y74" s="19"/>
      <c r="Z74" s="18" t="s">
        <v>243</v>
      </c>
      <c r="AA74" s="18" t="s">
        <v>242</v>
      </c>
      <c r="AB74" s="18" t="str">
        <f t="shared" si="20"/>
        <v/>
      </c>
    </row>
    <row r="75" spans="2:28">
      <c r="B75" s="33" t="s">
        <v>244</v>
      </c>
      <c r="C75" s="34" t="s">
        <v>19</v>
      </c>
      <c r="D75" s="29">
        <f t="shared" ca="1" si="21"/>
        <v>8.3000000000000007</v>
      </c>
      <c r="E75" s="29">
        <f t="shared" ca="1" si="21"/>
        <v>8.3000000000000007</v>
      </c>
      <c r="F75" s="29">
        <f t="shared" ca="1" si="21"/>
        <v>8.3000000000000007</v>
      </c>
      <c r="G75" s="29">
        <f t="shared" ca="1" si="21"/>
        <v>8.3000000000000007</v>
      </c>
      <c r="H75" s="29">
        <f t="shared" ca="1" si="21"/>
        <v>8.3000000000000007</v>
      </c>
      <c r="I75" s="29">
        <f t="shared" ca="1" si="22"/>
        <v>9.4</v>
      </c>
      <c r="J75" s="29">
        <f t="shared" ca="1" si="22"/>
        <v>9.4</v>
      </c>
      <c r="K75" s="29">
        <f t="shared" ca="1" si="22"/>
        <v>9.4</v>
      </c>
      <c r="L75" s="29">
        <f t="shared" ca="1" si="22"/>
        <v>9.4</v>
      </c>
      <c r="M75" s="29">
        <f t="shared" ca="1" si="22"/>
        <v>9.4</v>
      </c>
      <c r="N75" s="32"/>
      <c r="P75" s="19" t="str">
        <f t="shared" si="23"/>
        <v>Crows Nest</v>
      </c>
      <c r="Q75" s="25" t="s">
        <v>245</v>
      </c>
      <c r="R75" s="19" t="str">
        <f t="shared" ca="1" si="24"/>
        <v>CRNE!$J$25:$T$25</v>
      </c>
      <c r="S75" s="19" t="str">
        <f t="shared" ca="1" si="25"/>
        <v>CRNE!$U$25:$AQ$25</v>
      </c>
      <c r="T75" s="19" t="str">
        <f t="shared" ca="1" si="26"/>
        <v>CRNE!$J$26:$T$26</v>
      </c>
      <c r="U75" s="19" t="str">
        <f t="shared" ca="1" si="27"/>
        <v>CRNE!$U$26:$AQ$26</v>
      </c>
      <c r="V75" s="19"/>
      <c r="W75" s="19"/>
      <c r="X75" s="19"/>
      <c r="Y75" s="19"/>
      <c r="Z75" s="18" t="s">
        <v>246</v>
      </c>
      <c r="AA75" s="18" t="s">
        <v>245</v>
      </c>
      <c r="AB75" s="18" t="str">
        <f t="shared" si="20"/>
        <v/>
      </c>
    </row>
    <row r="76" spans="2:28">
      <c r="B76" s="33" t="s">
        <v>247</v>
      </c>
      <c r="C76" s="34" t="s">
        <v>19</v>
      </c>
      <c r="D76" s="29">
        <f t="shared" ref="D76:H85" ca="1" si="28">IF(AND($R76&lt;&gt;"", $T76&lt;&gt;"", $D$2&lt;&gt;"", $D$2&lt;&gt;"-"), IF(INDEX(INDIRECT($T76), MATCH(D$5, INDIRECT($R76), 0))&lt;&gt;"", IF(ISNUMBER(INDEX(INDIRECT($T76), MATCH(D$5, INDIRECT($R76), 0))), ROUND(INDEX(INDIRECT($T76), MATCH(D$5, INDIRECT($R76), 0)), 1), IF($D$2="Meets Security Standard", PROPER(INDEX(INDIRECT($T76), MATCH(D$5, INDIRECT($R76), 0))), INDEX(INDIRECT($T76), MATCH(D$5, INDIRECT($R76), 0)))), ""), "")</f>
        <v>5.0999999999999996</v>
      </c>
      <c r="E76" s="29">
        <f t="shared" ca="1" si="28"/>
        <v>5.0999999999999996</v>
      </c>
      <c r="F76" s="29">
        <f t="shared" ca="1" si="28"/>
        <v>5.0999999999999996</v>
      </c>
      <c r="G76" s="29">
        <f t="shared" ca="1" si="28"/>
        <v>5.0999999999999996</v>
      </c>
      <c r="H76" s="29">
        <f t="shared" ca="1" si="28"/>
        <v>5.0999999999999996</v>
      </c>
      <c r="I76" s="29">
        <f t="shared" ref="I76:M85" ca="1" si="29">IF(AND($S76&lt;&gt;"", $U76&lt;&gt;"", $D$2&lt;&gt;"", $D$2&lt;&gt;"-"), IF(INDEX(INDIRECT($U76), MATCH(TEXT(I$5, "????"), INDIRECT($S76), 0))&lt;&gt;"", IF(INDEX(INDIRECT($U76), MATCH(TEXT(I$5, "????"), INDIRECT($S76), 0))&lt;&gt;"", IF(ISNUMBER(INDEX(INDIRECT($U76), MATCH(TEXT(I$5, "????"), INDIRECT($S76), 0))), ROUND(INDEX(INDIRECT($U76), MATCH(TEXT(I$5, "????"), INDIRECT($S76), 0)), 1), IF($D$2="Meets Security Standard", PROPER(INDEX(INDIRECT($U76), MATCH(TEXT(I$5, "????"), INDIRECT($S76), 0))), INDEX(INDIRECT($U76), MATCH(TEXT(I$5, "????"), INDIRECT($S76), 0)))), ""), ""), "")</f>
        <v>5.4</v>
      </c>
      <c r="J76" s="29">
        <f t="shared" ca="1" si="29"/>
        <v>5.4</v>
      </c>
      <c r="K76" s="29">
        <f t="shared" ca="1" si="29"/>
        <v>5.4</v>
      </c>
      <c r="L76" s="29">
        <f t="shared" ca="1" si="29"/>
        <v>5.4</v>
      </c>
      <c r="M76" s="29">
        <f t="shared" ca="1" si="29"/>
        <v>5.4</v>
      </c>
      <c r="N76" s="32"/>
      <c r="P76" s="19" t="str">
        <f t="shared" si="23"/>
        <v>Croydon</v>
      </c>
      <c r="Q76" s="25" t="s">
        <v>248</v>
      </c>
      <c r="R76" s="19" t="str">
        <f t="shared" ca="1" si="24"/>
        <v>CROY!$J$25:$T$25</v>
      </c>
      <c r="S76" s="19" t="str">
        <f t="shared" ca="1" si="25"/>
        <v>CROY!$U$25:$AQ$25</v>
      </c>
      <c r="T76" s="19" t="str">
        <f t="shared" ca="1" si="26"/>
        <v>CROY!$J$26:$T$26</v>
      </c>
      <c r="U76" s="19" t="str">
        <f t="shared" ca="1" si="27"/>
        <v>CROY!$U$26:$AQ$26</v>
      </c>
      <c r="V76" s="19"/>
      <c r="W76" s="19"/>
      <c r="X76" s="19"/>
      <c r="Y76" s="19"/>
      <c r="Z76" s="18" t="s">
        <v>249</v>
      </c>
      <c r="AA76" s="18" t="s">
        <v>248</v>
      </c>
      <c r="AB76" s="18" t="str">
        <f t="shared" si="20"/>
        <v/>
      </c>
    </row>
    <row r="77" spans="2:28">
      <c r="B77" s="33" t="s">
        <v>250</v>
      </c>
      <c r="C77" s="34" t="s">
        <v>19</v>
      </c>
      <c r="D77" s="29">
        <f t="shared" ca="1" si="28"/>
        <v>11.3</v>
      </c>
      <c r="E77" s="29">
        <f t="shared" ca="1" si="28"/>
        <v>11.3</v>
      </c>
      <c r="F77" s="29">
        <f t="shared" ca="1" si="28"/>
        <v>11.3</v>
      </c>
      <c r="G77" s="29">
        <f t="shared" ca="1" si="28"/>
        <v>11.3</v>
      </c>
      <c r="H77" s="29">
        <f t="shared" ca="1" si="28"/>
        <v>11.3</v>
      </c>
      <c r="I77" s="29">
        <f t="shared" ca="1" si="29"/>
        <v>13.9</v>
      </c>
      <c r="J77" s="29">
        <f t="shared" ca="1" si="29"/>
        <v>13.9</v>
      </c>
      <c r="K77" s="29">
        <f t="shared" ca="1" si="29"/>
        <v>13.9</v>
      </c>
      <c r="L77" s="29">
        <f t="shared" ca="1" si="29"/>
        <v>13.9</v>
      </c>
      <c r="M77" s="29">
        <f t="shared" ca="1" si="29"/>
        <v>13.9</v>
      </c>
      <c r="N77" s="32"/>
      <c r="P77" s="19" t="str">
        <f t="shared" si="23"/>
        <v>Cunnamulla</v>
      </c>
      <c r="Q77" s="25" t="s">
        <v>251</v>
      </c>
      <c r="R77" s="19" t="str">
        <f t="shared" ca="1" si="24"/>
        <v>CUNN!$J$25:$T$25</v>
      </c>
      <c r="S77" s="19" t="str">
        <f t="shared" ca="1" si="25"/>
        <v>CUNN!$U$25:$AQ$25</v>
      </c>
      <c r="T77" s="19" t="str">
        <f t="shared" ca="1" si="26"/>
        <v>CUNN!$J$26:$T$26</v>
      </c>
      <c r="U77" s="19" t="str">
        <f t="shared" ca="1" si="27"/>
        <v>CUNN!$U$26:$AQ$26</v>
      </c>
      <c r="V77" s="19"/>
      <c r="W77" s="19"/>
      <c r="X77" s="19"/>
      <c r="Y77" s="19"/>
      <c r="Z77" s="18" t="s">
        <v>252</v>
      </c>
      <c r="AA77" s="18" t="s">
        <v>251</v>
      </c>
      <c r="AB77" s="18" t="str">
        <f t="shared" si="20"/>
        <v/>
      </c>
    </row>
    <row r="78" spans="2:28">
      <c r="B78" s="33" t="s">
        <v>253</v>
      </c>
      <c r="C78" s="34" t="s">
        <v>19</v>
      </c>
      <c r="D78" s="29">
        <f t="shared" ca="1" si="28"/>
        <v>5.6</v>
      </c>
      <c r="E78" s="29">
        <f t="shared" ca="1" si="28"/>
        <v>5.6</v>
      </c>
      <c r="F78" s="29">
        <f t="shared" ca="1" si="28"/>
        <v>5.6</v>
      </c>
      <c r="G78" s="29">
        <f t="shared" ca="1" si="28"/>
        <v>5.6</v>
      </c>
      <c r="H78" s="29">
        <f t="shared" ca="1" si="28"/>
        <v>5.6</v>
      </c>
      <c r="I78" s="29">
        <f t="shared" ca="1" si="29"/>
        <v>7.2</v>
      </c>
      <c r="J78" s="29">
        <f t="shared" ca="1" si="29"/>
        <v>7.2</v>
      </c>
      <c r="K78" s="29">
        <f t="shared" ca="1" si="29"/>
        <v>7.2</v>
      </c>
      <c r="L78" s="29">
        <f t="shared" ca="1" si="29"/>
        <v>7.2</v>
      </c>
      <c r="M78" s="29">
        <f t="shared" ca="1" si="29"/>
        <v>7.2</v>
      </c>
      <c r="N78" s="32"/>
      <c r="P78" s="19" t="str">
        <f t="shared" si="23"/>
        <v>Cunnamulla 11kV</v>
      </c>
      <c r="Q78" s="25" t="s">
        <v>254</v>
      </c>
      <c r="R78" s="19" t="str">
        <f t="shared" ca="1" si="24"/>
        <v>'Z1326'!$J$25:$T$25</v>
      </c>
      <c r="S78" s="19" t="str">
        <f t="shared" ca="1" si="25"/>
        <v>'Z1326'!$U$25:$AQ$25</v>
      </c>
      <c r="T78" s="19" t="str">
        <f t="shared" ca="1" si="26"/>
        <v>'Z1326'!$J$26:$T$26</v>
      </c>
      <c r="U78" s="19" t="str">
        <f t="shared" ca="1" si="27"/>
        <v>'Z1326'!$U$26:$AQ$26</v>
      </c>
      <c r="V78" s="19"/>
      <c r="W78" s="19"/>
      <c r="X78" s="19"/>
      <c r="Y78" s="19"/>
      <c r="Z78" s="18" t="s">
        <v>255</v>
      </c>
      <c r="AA78" s="18" t="s">
        <v>254</v>
      </c>
      <c r="AB78" s="18" t="str">
        <f t="shared" ref="AB78:AB79" si="30">IF(Z78=P78, "", "MISMATCH")</f>
        <v/>
      </c>
    </row>
    <row r="79" spans="2:28">
      <c r="B79" s="33" t="s">
        <v>256</v>
      </c>
      <c r="C79" s="34" t="s">
        <v>19</v>
      </c>
      <c r="D79" s="29">
        <f t="shared" ca="1" si="28"/>
        <v>5.6</v>
      </c>
      <c r="E79" s="29">
        <f t="shared" ca="1" si="28"/>
        <v>5.6</v>
      </c>
      <c r="F79" s="29">
        <f t="shared" ca="1" si="28"/>
        <v>5.6</v>
      </c>
      <c r="G79" s="29">
        <f t="shared" ca="1" si="28"/>
        <v>5.6</v>
      </c>
      <c r="H79" s="29">
        <f t="shared" ca="1" si="28"/>
        <v>5.6</v>
      </c>
      <c r="I79" s="29">
        <f t="shared" ca="1" si="29"/>
        <v>6.9</v>
      </c>
      <c r="J79" s="29">
        <f t="shared" ca="1" si="29"/>
        <v>6.9</v>
      </c>
      <c r="K79" s="29">
        <f t="shared" ca="1" si="29"/>
        <v>6.9</v>
      </c>
      <c r="L79" s="29">
        <f t="shared" ca="1" si="29"/>
        <v>6.9</v>
      </c>
      <c r="M79" s="29">
        <f t="shared" ca="1" si="29"/>
        <v>6.9</v>
      </c>
      <c r="N79" s="32"/>
      <c r="P79" s="19" t="str">
        <f t="shared" si="23"/>
        <v>Cunnamulla 22kV</v>
      </c>
      <c r="Q79" s="25" t="s">
        <v>257</v>
      </c>
      <c r="R79" s="19" t="str">
        <f t="shared" ca="1" si="24"/>
        <v>'Z1327'!$J$25:$T$25</v>
      </c>
      <c r="S79" s="19" t="str">
        <f t="shared" ca="1" si="25"/>
        <v>'Z1327'!$U$25:$AQ$25</v>
      </c>
      <c r="T79" s="19" t="str">
        <f t="shared" ca="1" si="26"/>
        <v>'Z1327'!$J$26:$T$26</v>
      </c>
      <c r="U79" s="19" t="str">
        <f t="shared" ca="1" si="27"/>
        <v>'Z1327'!$U$26:$AQ$26</v>
      </c>
      <c r="V79" s="19"/>
      <c r="W79" s="19"/>
      <c r="X79" s="19"/>
      <c r="Y79" s="19"/>
      <c r="Z79" s="18" t="s">
        <v>258</v>
      </c>
      <c r="AA79" s="18" t="s">
        <v>257</v>
      </c>
      <c r="AB79" s="18" t="str">
        <f t="shared" si="30"/>
        <v/>
      </c>
    </row>
    <row r="80" spans="2:28">
      <c r="B80" s="33" t="s">
        <v>259</v>
      </c>
      <c r="C80" s="34" t="s">
        <v>35</v>
      </c>
      <c r="D80" s="29">
        <f t="shared" ca="1" si="28"/>
        <v>37.299999999999997</v>
      </c>
      <c r="E80" s="29">
        <f t="shared" ca="1" si="28"/>
        <v>37.299999999999997</v>
      </c>
      <c r="F80" s="29">
        <f t="shared" ca="1" si="28"/>
        <v>37.299999999999997</v>
      </c>
      <c r="G80" s="29">
        <f t="shared" ca="1" si="28"/>
        <v>37.299999999999997</v>
      </c>
      <c r="H80" s="29">
        <f t="shared" ca="1" si="28"/>
        <v>37.299999999999997</v>
      </c>
      <c r="I80" s="29">
        <f t="shared" ca="1" si="29"/>
        <v>40.5</v>
      </c>
      <c r="J80" s="29">
        <f t="shared" ca="1" si="29"/>
        <v>40.5</v>
      </c>
      <c r="K80" s="29">
        <f t="shared" ca="1" si="29"/>
        <v>40.5</v>
      </c>
      <c r="L80" s="29">
        <f t="shared" ca="1" si="29"/>
        <v>40.5</v>
      </c>
      <c r="M80" s="29">
        <f t="shared" ca="1" si="29"/>
        <v>40.5</v>
      </c>
      <c r="N80" s="32"/>
      <c r="P80" s="19" t="s">
        <v>260</v>
      </c>
      <c r="Q80" s="25" t="s">
        <v>261</v>
      </c>
      <c r="R80" s="19" t="str">
        <f ca="1">IF(ISERROR(MATCH("PEAK LOAD FORECAST AND CAPACITY", INDIRECT($Q80&amp;"!$e$1:$e$55"), 0))=FALSE, ADDRESS(MATCH("PEAK LOAD FORECAST AND CAPACITY", INDIRECT($Q80&amp;"!$e$1:$e$55"), 0)+1, MATCH("SUMMER", INDIRECT(ADDRESS(MATCH("PEAK LOAD FORECAST AND CAPACITY", INDIRECT($Q80&amp;"!$e$1:$e$55"), 0), 1, 1, TRUE, $Q80)&amp;":$AQ"&amp;MATCH("PEAK LOAD FORECAST AND CAPACITY", INDIRECT($Q80&amp;"!$e$1:$e$55"), 0)), 0), 1, TRUE, $Q80)&amp;":"&amp;ADDRESS(MATCH("PEAK LOAD FORECAST AND CAPACITY", INDIRECT($Q80&amp;"!$e$1:$e$55"), 0)+1, MATCH("WINTER", INDIRECT(ADDRESS(MATCH("PEAK LOAD FORECAST AND CAPACITY", INDIRECT($Q80&amp;"!$e$1:$e$55"), 0), 1, 1, TRUE, $Q80)&amp;":$AQ"&amp;MATCH("PEAK LOAD FORECAST AND CAPACITY", INDIRECT($Q80&amp;"!$e$1:$e$55"), 0)), 0)-1, 1, TRUE),
IF(ISERROR(MATCH("PEAK LOAD FORECAST AND CAPACITY", INDIRECT($Q80&amp;"!$D$1:$D$55"), 0))=FALSE, ADDRESS(MATCH("PEAK LOAD FORECAST AND CAPACITY", INDIRECT($Q80&amp;"!$D$1:$D$55"), 0)+1, MATCH("SUMMER", INDIRECT(ADDRESS(MATCH("PEAK LOAD FORECAST AND CAPACITY", INDIRECT($Q80&amp;"!$D$1:$D$55"), 0), 1, 1, TRUE, $Q80)&amp;":$AQ"&amp;MATCH("PEAK LOAD FORECAST AND CAPACITY", INDIRECT($Q80&amp;"!$D$1:$D$55"), 0)), 0), 1, TRUE, $Q80)&amp;":"&amp;ADDRESS(MATCH("PEAK LOAD FORECAST AND CAPACITY", INDIRECT($Q80&amp;"!$D$1:$D$55"), 0)+1, MATCH("WINTER", INDIRECT(ADDRESS(MATCH("PEAK LOAD FORECAST AND CAPACITY", INDIRECT($Q80&amp;"!$D$1:$D$55"), 0), 1, 1, TRUE, $Q80)&amp;":$AQ"&amp;MATCH("PEAK LOAD FORECAST AND CAPACITY", INDIRECT($Q80&amp;"!$D$1:$D$55"), 0)), 0)-1, 1, TRUE), ""))</f>
        <v>'T188'!$I$23:$S$23</v>
      </c>
      <c r="S80" s="19" t="str">
        <f t="shared" ca="1" si="25"/>
        <v>'T188'!$T$23:$AQ$23</v>
      </c>
      <c r="T80" s="19" t="str">
        <f t="shared" ca="1" si="26"/>
        <v>'T188'!$I$24:$S$24</v>
      </c>
      <c r="U80" s="19" t="str">
        <f t="shared" ca="1" si="27"/>
        <v>'T188'!$T$24:$AQ$24</v>
      </c>
      <c r="V80" s="19"/>
      <c r="W80" s="19"/>
      <c r="X80" s="19"/>
      <c r="Y80" s="19"/>
      <c r="Z80" s="18" t="s">
        <v>260</v>
      </c>
      <c r="AA80" s="18" t="s">
        <v>261</v>
      </c>
      <c r="AB80" s="18" t="str">
        <f>IF(Z80=P80, "", "MISMATCH")</f>
        <v/>
      </c>
    </row>
    <row r="81" spans="2:28">
      <c r="B81" s="33" t="s">
        <v>262</v>
      </c>
      <c r="C81" s="34" t="s">
        <v>19</v>
      </c>
      <c r="D81" s="29">
        <f t="shared" ca="1" si="28"/>
        <v>47.6</v>
      </c>
      <c r="E81" s="29">
        <f t="shared" ca="1" si="28"/>
        <v>47.6</v>
      </c>
      <c r="F81" s="29">
        <f t="shared" ca="1" si="28"/>
        <v>47.6</v>
      </c>
      <c r="G81" s="29">
        <f t="shared" ca="1" si="28"/>
        <v>47.6</v>
      </c>
      <c r="H81" s="29">
        <f t="shared" ca="1" si="28"/>
        <v>47.6</v>
      </c>
      <c r="I81" s="29">
        <f t="shared" ca="1" si="29"/>
        <v>50.9</v>
      </c>
      <c r="J81" s="29">
        <f t="shared" ca="1" si="29"/>
        <v>50.9</v>
      </c>
      <c r="K81" s="29">
        <f t="shared" ca="1" si="29"/>
        <v>50.9</v>
      </c>
      <c r="L81" s="29">
        <f t="shared" ca="1" si="29"/>
        <v>50.9</v>
      </c>
      <c r="M81" s="29">
        <f t="shared" ca="1" si="29"/>
        <v>50.9</v>
      </c>
      <c r="N81" s="32"/>
      <c r="P81" s="19" t="str">
        <f t="shared" si="23"/>
        <v>Dalby Central</v>
      </c>
      <c r="Q81" s="25" t="s">
        <v>263</v>
      </c>
      <c r="R81" s="19" t="str">
        <f t="shared" ref="R81:R141" ca="1" si="31">IF(ISERROR(MATCH("PEAK LOAD FORECAST AND CAPACITY", INDIRECT($Q81&amp;"!$e$1:$e$55"), 0))=FALSE, ADDRESS(MATCH("PEAK LOAD FORECAST AND CAPACITY", INDIRECT($Q81&amp;"!$e$1:$e$55"), 0)+1, MATCH("SUMMER", INDIRECT(ADDRESS(MATCH("PEAK LOAD FORECAST AND CAPACITY", INDIRECT($Q81&amp;"!$e$1:$e$55"), 0), 1, 1, TRUE, $Q81)&amp;":$AQ"&amp;MATCH("PEAK LOAD FORECAST AND CAPACITY", INDIRECT($Q81&amp;"!$e$1:$e$55"), 0)), 0), 1, TRUE, $Q81)&amp;":"&amp;ADDRESS(MATCH("PEAK LOAD FORECAST AND CAPACITY", INDIRECT($Q81&amp;"!$e$1:$e$55"), 0)+1, MATCH("WINTER", INDIRECT(ADDRESS(MATCH("PEAK LOAD FORECAST AND CAPACITY", INDIRECT($Q81&amp;"!$e$1:$e$55"), 0), 1, 1, TRUE, $Q81)&amp;":$AQ"&amp;MATCH("PEAK LOAD FORECAST AND CAPACITY", INDIRECT($Q81&amp;"!$e$1:$e$55"), 0)), 0)-1, 1, TRUE),
IF(ISERROR(MATCH("PEAK LOAD FORECAST AND CAPACITY", INDIRECT($Q81&amp;"!$D$1:$D$55"), 0))=FALSE, ADDRESS(MATCH("PEAK LOAD FORECAST AND CAPACITY", INDIRECT($Q81&amp;"!$D$1:$D$55"), 0)+1, MATCH("SUMMER", INDIRECT(ADDRESS(MATCH("PEAK LOAD FORECAST AND CAPACITY", INDIRECT($Q81&amp;"!$D$1:$D$55"), 0), 1, 1, TRUE, $Q81)&amp;":$AQ"&amp;MATCH("PEAK LOAD FORECAST AND CAPACITY", INDIRECT($Q81&amp;"!$D$1:$D$55"), 0)), 0), 1, TRUE, $Q81)&amp;":"&amp;ADDRESS(MATCH("PEAK LOAD FORECAST AND CAPACITY", INDIRECT($Q81&amp;"!$D$1:$D$55"), 0)+1, MATCH("WINTER", INDIRECT(ADDRESS(MATCH("PEAK LOAD FORECAST AND CAPACITY", INDIRECT($Q81&amp;"!$D$1:$D$55"), 0), 1, 1, TRUE, $Q81)&amp;":$AQ"&amp;MATCH("PEAK LOAD FORECAST AND CAPACITY", INDIRECT($Q81&amp;"!$D$1:$D$55"), 0)), 0)-1, 1, TRUE), ""))</f>
        <v>DACE!$J$25:$T$25</v>
      </c>
      <c r="S81" s="19" t="str">
        <f t="shared" ca="1" si="25"/>
        <v>DACE!$U$25:$AQ$25</v>
      </c>
      <c r="T81" s="19" t="str">
        <f t="shared" ca="1" si="26"/>
        <v>DACE!$J$26:$T$26</v>
      </c>
      <c r="U81" s="19" t="str">
        <f t="shared" ca="1" si="27"/>
        <v>DACE!$U$26:$AQ$26</v>
      </c>
      <c r="V81" s="19"/>
      <c r="W81" s="19"/>
      <c r="X81" s="19"/>
      <c r="Y81" s="19"/>
      <c r="Z81" s="18" t="s">
        <v>264</v>
      </c>
      <c r="AA81" s="18" t="s">
        <v>263</v>
      </c>
      <c r="AB81" s="18" t="str">
        <f t="shared" ref="AB81:AB141" si="32">IF(Z81=P81, "", "MISMATCH")</f>
        <v/>
      </c>
    </row>
    <row r="82" spans="2:28">
      <c r="B82" s="33" t="s">
        <v>265</v>
      </c>
      <c r="C82" s="34" t="s">
        <v>35</v>
      </c>
      <c r="D82" s="29">
        <f t="shared" ca="1" si="28"/>
        <v>130.30000000000001</v>
      </c>
      <c r="E82" s="29">
        <f t="shared" ca="1" si="28"/>
        <v>130.30000000000001</v>
      </c>
      <c r="F82" s="29">
        <f t="shared" ca="1" si="28"/>
        <v>130.30000000000001</v>
      </c>
      <c r="G82" s="29">
        <f t="shared" ca="1" si="28"/>
        <v>130.30000000000001</v>
      </c>
      <c r="H82" s="29">
        <f t="shared" ca="1" si="28"/>
        <v>130.30000000000001</v>
      </c>
      <c r="I82" s="29">
        <f t="shared" ca="1" si="29"/>
        <v>149.69999999999999</v>
      </c>
      <c r="J82" s="29">
        <f t="shared" ca="1" si="29"/>
        <v>149.69999999999999</v>
      </c>
      <c r="K82" s="29">
        <f t="shared" ca="1" si="29"/>
        <v>149.69999999999999</v>
      </c>
      <c r="L82" s="29">
        <f t="shared" ca="1" si="29"/>
        <v>149.69999999999999</v>
      </c>
      <c r="M82" s="29">
        <f t="shared" ca="1" si="29"/>
        <v>149.69999999999999</v>
      </c>
      <c r="N82" s="32"/>
      <c r="P82" s="19" t="s">
        <v>266</v>
      </c>
      <c r="Q82" s="25" t="s">
        <v>267</v>
      </c>
      <c r="R82" s="19" t="str">
        <f t="shared" ca="1" si="31"/>
        <v>'T002'!$I$23:$S$23</v>
      </c>
      <c r="S82" s="19" t="str">
        <f t="shared" ca="1" si="25"/>
        <v>'T002'!$T$23:$AQ$23</v>
      </c>
      <c r="T82" s="19" t="str">
        <f t="shared" ca="1" si="26"/>
        <v>'T002'!$I$24:$S$24</v>
      </c>
      <c r="U82" s="19" t="str">
        <f t="shared" ca="1" si="27"/>
        <v>'T002'!$T$24:$AQ$24</v>
      </c>
      <c r="V82" s="19"/>
      <c r="W82" s="19"/>
      <c r="X82" s="19"/>
      <c r="Y82" s="19"/>
      <c r="Z82" s="18" t="s">
        <v>266</v>
      </c>
      <c r="AA82" s="18" t="s">
        <v>267</v>
      </c>
      <c r="AB82" s="18" t="str">
        <f t="shared" si="32"/>
        <v/>
      </c>
    </row>
    <row r="83" spans="2:28">
      <c r="B83" s="33" t="s">
        <v>268</v>
      </c>
      <c r="C83" s="34" t="s">
        <v>19</v>
      </c>
      <c r="D83" s="29">
        <f t="shared" ca="1" si="28"/>
        <v>42.6</v>
      </c>
      <c r="E83" s="29">
        <f t="shared" ca="1" si="28"/>
        <v>42.6</v>
      </c>
      <c r="F83" s="29">
        <f t="shared" ca="1" si="28"/>
        <v>42.6</v>
      </c>
      <c r="G83" s="29">
        <f t="shared" ca="1" si="28"/>
        <v>42.6</v>
      </c>
      <c r="H83" s="29">
        <f t="shared" ca="1" si="28"/>
        <v>42.6</v>
      </c>
      <c r="I83" s="29">
        <f t="shared" ca="1" si="29"/>
        <v>39.799999999999997</v>
      </c>
      <c r="J83" s="29">
        <f t="shared" ca="1" si="29"/>
        <v>39.799999999999997</v>
      </c>
      <c r="K83" s="29">
        <f t="shared" ca="1" si="29"/>
        <v>39.799999999999997</v>
      </c>
      <c r="L83" s="29">
        <f t="shared" ca="1" si="29"/>
        <v>39.799999999999997</v>
      </c>
      <c r="M83" s="29">
        <f t="shared" ca="1" si="29"/>
        <v>39.799999999999997</v>
      </c>
      <c r="N83" s="32"/>
      <c r="P83" s="19" t="str">
        <f t="shared" si="23"/>
        <v>Dan Gleeson</v>
      </c>
      <c r="Q83" s="25" t="s">
        <v>269</v>
      </c>
      <c r="R83" s="19" t="str">
        <f t="shared" ca="1" si="31"/>
        <v>DAGL!$J$25:$T$25</v>
      </c>
      <c r="S83" s="19" t="str">
        <f t="shared" ca="1" si="25"/>
        <v>DAGL!$U$25:$AQ$25</v>
      </c>
      <c r="T83" s="19" t="str">
        <f t="shared" ca="1" si="26"/>
        <v>DAGL!$J$26:$T$26</v>
      </c>
      <c r="U83" s="19" t="str">
        <f t="shared" ca="1" si="27"/>
        <v>DAGL!$U$26:$AQ$26</v>
      </c>
      <c r="V83" s="19"/>
      <c r="W83" s="19"/>
      <c r="X83" s="19"/>
      <c r="Y83" s="19"/>
      <c r="Z83" s="18" t="s">
        <v>270</v>
      </c>
      <c r="AA83" s="18" t="s">
        <v>269</v>
      </c>
      <c r="AB83" s="18" t="str">
        <f t="shared" si="32"/>
        <v/>
      </c>
    </row>
    <row r="84" spans="2:28">
      <c r="B84" s="33" t="s">
        <v>271</v>
      </c>
      <c r="C84" s="34" t="s">
        <v>19</v>
      </c>
      <c r="D84" s="29">
        <f t="shared" ca="1" si="28"/>
        <v>5.0999999999999996</v>
      </c>
      <c r="E84" s="29">
        <f t="shared" ca="1" si="28"/>
        <v>5.0999999999999996</v>
      </c>
      <c r="F84" s="29">
        <f t="shared" ca="1" si="28"/>
        <v>5.0999999999999996</v>
      </c>
      <c r="G84" s="29">
        <f t="shared" ca="1" si="28"/>
        <v>12.6</v>
      </c>
      <c r="H84" s="29">
        <f t="shared" ca="1" si="28"/>
        <v>12.6</v>
      </c>
      <c r="I84" s="29">
        <f t="shared" ca="1" si="29"/>
        <v>5.9</v>
      </c>
      <c r="J84" s="29">
        <f t="shared" ca="1" si="29"/>
        <v>5.9</v>
      </c>
      <c r="K84" s="29">
        <f t="shared" ca="1" si="29"/>
        <v>5.9</v>
      </c>
      <c r="L84" s="29">
        <f t="shared" ca="1" si="29"/>
        <v>5.9</v>
      </c>
      <c r="M84" s="29">
        <f t="shared" ca="1" si="29"/>
        <v>13.9</v>
      </c>
      <c r="N84" s="32"/>
      <c r="P84" s="19" t="str">
        <f t="shared" si="23"/>
        <v>Degilbo</v>
      </c>
      <c r="Q84" s="25" t="s">
        <v>272</v>
      </c>
      <c r="R84" s="19" t="str">
        <f t="shared" ca="1" si="31"/>
        <v>DEGI!$J$25:$T$25</v>
      </c>
      <c r="S84" s="19" t="str">
        <f t="shared" ca="1" si="25"/>
        <v>DEGI!$U$25:$AQ$25</v>
      </c>
      <c r="T84" s="19" t="str">
        <f t="shared" ca="1" si="26"/>
        <v>DEGI!$J$26:$T$26</v>
      </c>
      <c r="U84" s="19" t="str">
        <f t="shared" ca="1" si="27"/>
        <v>DEGI!$U$26:$AQ$26</v>
      </c>
      <c r="V84" s="19"/>
      <c r="W84" s="19"/>
      <c r="X84" s="19"/>
      <c r="Y84" s="19"/>
      <c r="Z84" s="18" t="s">
        <v>273</v>
      </c>
      <c r="AA84" s="18" t="s">
        <v>272</v>
      </c>
      <c r="AB84" s="18" t="str">
        <f t="shared" si="32"/>
        <v/>
      </c>
    </row>
    <row r="85" spans="2:28">
      <c r="B85" s="33" t="s">
        <v>274</v>
      </c>
      <c r="C85" s="34" t="s">
        <v>19</v>
      </c>
      <c r="D85" s="29">
        <f t="shared" ca="1" si="28"/>
        <v>24.2</v>
      </c>
      <c r="E85" s="29">
        <f t="shared" ca="1" si="28"/>
        <v>24.2</v>
      </c>
      <c r="F85" s="29">
        <f t="shared" ca="1" si="28"/>
        <v>24.2</v>
      </c>
      <c r="G85" s="29">
        <f t="shared" ca="1" si="28"/>
        <v>24.2</v>
      </c>
      <c r="H85" s="29">
        <f t="shared" ca="1" si="28"/>
        <v>24.2</v>
      </c>
      <c r="I85" s="29">
        <f t="shared" ca="1" si="29"/>
        <v>25.9</v>
      </c>
      <c r="J85" s="29">
        <f t="shared" ca="1" si="29"/>
        <v>25.9</v>
      </c>
      <c r="K85" s="29">
        <f t="shared" ca="1" si="29"/>
        <v>25.9</v>
      </c>
      <c r="L85" s="29">
        <f t="shared" ca="1" si="29"/>
        <v>25.9</v>
      </c>
      <c r="M85" s="29">
        <f t="shared" ca="1" si="29"/>
        <v>25.9</v>
      </c>
      <c r="N85" s="32"/>
      <c r="P85" s="19" t="str">
        <f t="shared" si="23"/>
        <v>Dimbulah</v>
      </c>
      <c r="Q85" s="25" t="s">
        <v>275</v>
      </c>
      <c r="R85" s="19" t="str">
        <f t="shared" ca="1" si="31"/>
        <v>DIMB!$J$25:$T$25</v>
      </c>
      <c r="S85" s="19" t="str">
        <f t="shared" ca="1" si="25"/>
        <v>DIMB!$U$25:$AQ$25</v>
      </c>
      <c r="T85" s="19" t="str">
        <f t="shared" ca="1" si="26"/>
        <v>DIMB!$J$26:$T$26</v>
      </c>
      <c r="U85" s="19" t="str">
        <f t="shared" ca="1" si="27"/>
        <v>DIMB!$U$26:$AQ$26</v>
      </c>
      <c r="V85" s="19"/>
      <c r="W85" s="19"/>
      <c r="X85" s="19"/>
      <c r="Y85" s="19"/>
      <c r="Z85" s="18" t="s">
        <v>276</v>
      </c>
      <c r="AA85" s="18" t="s">
        <v>275</v>
      </c>
      <c r="AB85" s="18" t="str">
        <f t="shared" si="32"/>
        <v/>
      </c>
    </row>
    <row r="86" spans="2:28">
      <c r="B86" s="33" t="s">
        <v>277</v>
      </c>
      <c r="C86" s="34" t="s">
        <v>19</v>
      </c>
      <c r="D86" s="29">
        <f t="shared" ref="D86:H95" ca="1" si="33">IF(AND($R86&lt;&gt;"", $T86&lt;&gt;"", $D$2&lt;&gt;"", $D$2&lt;&gt;"-"), IF(INDEX(INDIRECT($T86), MATCH(D$5, INDIRECT($R86), 0))&lt;&gt;"", IF(ISNUMBER(INDEX(INDIRECT($T86), MATCH(D$5, INDIRECT($R86), 0))), ROUND(INDEX(INDIRECT($T86), MATCH(D$5, INDIRECT($R86), 0)), 1), IF($D$2="Meets Security Standard", PROPER(INDEX(INDIRECT($T86), MATCH(D$5, INDIRECT($R86), 0))), INDEX(INDIRECT($T86), MATCH(D$5, INDIRECT($R86), 0)))), ""), "")</f>
        <v>0.3</v>
      </c>
      <c r="E86" s="29">
        <f t="shared" ca="1" si="33"/>
        <v>0.3</v>
      </c>
      <c r="F86" s="29">
        <f t="shared" ca="1" si="33"/>
        <v>0.3</v>
      </c>
      <c r="G86" s="29">
        <f t="shared" ca="1" si="33"/>
        <v>0.3</v>
      </c>
      <c r="H86" s="29">
        <f t="shared" ca="1" si="33"/>
        <v>0.3</v>
      </c>
      <c r="I86" s="29">
        <f t="shared" ref="I86:M95" ca="1" si="34">IF(AND($S86&lt;&gt;"", $U86&lt;&gt;"", $D$2&lt;&gt;"", $D$2&lt;&gt;"-"), IF(INDEX(INDIRECT($U86), MATCH(TEXT(I$5, "????"), INDIRECT($S86), 0))&lt;&gt;"", IF(INDEX(INDIRECT($U86), MATCH(TEXT(I$5, "????"), INDIRECT($S86), 0))&lt;&gt;"", IF(ISNUMBER(INDEX(INDIRECT($U86), MATCH(TEXT(I$5, "????"), INDIRECT($S86), 0))), ROUND(INDEX(INDIRECT($U86), MATCH(TEXT(I$5, "????"), INDIRECT($S86), 0)), 1), IF($D$2="Meets Security Standard", PROPER(INDEX(INDIRECT($U86), MATCH(TEXT(I$5, "????"), INDIRECT($S86), 0))), INDEX(INDIRECT($U86), MATCH(TEXT(I$5, "????"), INDIRECT($S86), 0)))), ""), ""), "")</f>
        <v>0.3</v>
      </c>
      <c r="J86" s="29">
        <f t="shared" ca="1" si="34"/>
        <v>0.3</v>
      </c>
      <c r="K86" s="29">
        <f t="shared" ca="1" si="34"/>
        <v>0.3</v>
      </c>
      <c r="L86" s="29">
        <f t="shared" ca="1" si="34"/>
        <v>0.3</v>
      </c>
      <c r="M86" s="29">
        <f t="shared" ca="1" si="34"/>
        <v>0.3</v>
      </c>
      <c r="N86" s="32"/>
      <c r="P86" s="19" t="str">
        <f t="shared" si="23"/>
        <v>Disraeli</v>
      </c>
      <c r="Q86" s="25" t="s">
        <v>278</v>
      </c>
      <c r="R86" s="19" t="str">
        <f t="shared" ca="1" si="31"/>
        <v>DISR!$J$25:$T$25</v>
      </c>
      <c r="S86" s="19" t="str">
        <f t="shared" ca="1" si="25"/>
        <v>DISR!$U$25:$AQ$25</v>
      </c>
      <c r="T86" s="19" t="str">
        <f t="shared" ca="1" si="26"/>
        <v>DISR!$J$26:$T$26</v>
      </c>
      <c r="U86" s="19" t="str">
        <f t="shared" ca="1" si="27"/>
        <v>DISR!$U$26:$AQ$26</v>
      </c>
      <c r="V86" s="19"/>
      <c r="W86" s="19"/>
      <c r="X86" s="19"/>
      <c r="Y86" s="19"/>
      <c r="Z86" s="18" t="s">
        <v>279</v>
      </c>
      <c r="AA86" s="18" t="s">
        <v>278</v>
      </c>
      <c r="AB86" s="18" t="str">
        <f t="shared" si="32"/>
        <v/>
      </c>
    </row>
    <row r="87" spans="2:28">
      <c r="B87" s="33" t="s">
        <v>280</v>
      </c>
      <c r="C87" s="34" t="s">
        <v>19</v>
      </c>
      <c r="D87" s="29">
        <f t="shared" ca="1" si="33"/>
        <v>79.599999999999994</v>
      </c>
      <c r="E87" s="29">
        <f t="shared" ca="1" si="33"/>
        <v>79.599999999999994</v>
      </c>
      <c r="F87" s="29">
        <f t="shared" ca="1" si="33"/>
        <v>79.599999999999994</v>
      </c>
      <c r="G87" s="29">
        <f t="shared" ca="1" si="33"/>
        <v>79.599999999999994</v>
      </c>
      <c r="H87" s="29">
        <f t="shared" ca="1" si="33"/>
        <v>79.599999999999994</v>
      </c>
      <c r="I87" s="29">
        <f t="shared" ca="1" si="34"/>
        <v>84.4</v>
      </c>
      <c r="J87" s="29">
        <f t="shared" ca="1" si="34"/>
        <v>84.4</v>
      </c>
      <c r="K87" s="29">
        <f t="shared" ca="1" si="34"/>
        <v>84.4</v>
      </c>
      <c r="L87" s="29">
        <f t="shared" ca="1" si="34"/>
        <v>84.4</v>
      </c>
      <c r="M87" s="29">
        <f t="shared" ca="1" si="34"/>
        <v>84.4</v>
      </c>
      <c r="N87" s="32"/>
      <c r="P87" s="19" t="str">
        <f t="shared" si="23"/>
        <v>Duchess Road</v>
      </c>
      <c r="Q87" s="25" t="s">
        <v>281</v>
      </c>
      <c r="R87" s="19" t="str">
        <f t="shared" ca="1" si="31"/>
        <v>DURO!$J$25:$T$25</v>
      </c>
      <c r="S87" s="19" t="str">
        <f t="shared" ca="1" si="25"/>
        <v>DURO!$U$25:$AQ$25</v>
      </c>
      <c r="T87" s="19" t="str">
        <f t="shared" ca="1" si="26"/>
        <v>DURO!$J$26:$T$26</v>
      </c>
      <c r="U87" s="19" t="str">
        <f t="shared" ca="1" si="27"/>
        <v>DURO!$U$26:$AQ$26</v>
      </c>
      <c r="V87" s="19"/>
      <c r="W87" s="19"/>
      <c r="X87" s="19"/>
      <c r="Y87" s="19"/>
      <c r="Z87" s="18" t="s">
        <v>282</v>
      </c>
      <c r="AA87" s="18" t="s">
        <v>281</v>
      </c>
      <c r="AB87" s="18" t="str">
        <f t="shared" si="32"/>
        <v/>
      </c>
    </row>
    <row r="88" spans="2:28">
      <c r="B88" s="33" t="s">
        <v>283</v>
      </c>
      <c r="C88" s="34" t="s">
        <v>19</v>
      </c>
      <c r="D88" s="29">
        <f t="shared" ca="1" si="33"/>
        <v>7.6</v>
      </c>
      <c r="E88" s="29">
        <f t="shared" ca="1" si="33"/>
        <v>7.6</v>
      </c>
      <c r="F88" s="29">
        <f t="shared" ca="1" si="33"/>
        <v>7.6</v>
      </c>
      <c r="G88" s="29">
        <f t="shared" ca="1" si="33"/>
        <v>7.6</v>
      </c>
      <c r="H88" s="29">
        <f t="shared" ca="1" si="33"/>
        <v>7.6</v>
      </c>
      <c r="I88" s="29">
        <f t="shared" ca="1" si="34"/>
        <v>8.8000000000000007</v>
      </c>
      <c r="J88" s="29">
        <f t="shared" ca="1" si="34"/>
        <v>8.8000000000000007</v>
      </c>
      <c r="K88" s="29">
        <f t="shared" ca="1" si="34"/>
        <v>8.8000000000000007</v>
      </c>
      <c r="L88" s="29">
        <f t="shared" ca="1" si="34"/>
        <v>8.8000000000000007</v>
      </c>
      <c r="M88" s="29">
        <f t="shared" ca="1" si="34"/>
        <v>8.8000000000000007</v>
      </c>
      <c r="N88" s="32"/>
      <c r="P88" s="19" t="str">
        <f t="shared" si="23"/>
        <v>Duchess Road</v>
      </c>
      <c r="Q88" s="25" t="s">
        <v>284</v>
      </c>
      <c r="R88" s="19" t="str">
        <f t="shared" ca="1" si="31"/>
        <v>Duchr2!$J$25:$T$25</v>
      </c>
      <c r="S88" s="19" t="str">
        <f t="shared" ca="1" si="25"/>
        <v>Duchr2!$U$25:$AQ$25</v>
      </c>
      <c r="T88" s="19" t="str">
        <f t="shared" ca="1" si="26"/>
        <v>Duchr2!$J$26:$T$26</v>
      </c>
      <c r="U88" s="19" t="str">
        <f t="shared" ca="1" si="27"/>
        <v>Duchr2!$U$26:$AQ$26</v>
      </c>
      <c r="V88" s="19"/>
      <c r="W88" s="19"/>
      <c r="X88" s="19"/>
      <c r="Y88" s="19"/>
      <c r="Z88" s="18" t="s">
        <v>282</v>
      </c>
      <c r="AA88" s="18" t="s">
        <v>284</v>
      </c>
      <c r="AB88" s="18" t="str">
        <f t="shared" si="32"/>
        <v/>
      </c>
    </row>
    <row r="89" spans="2:28">
      <c r="B89" s="33" t="s">
        <v>285</v>
      </c>
      <c r="C89" s="34" t="s">
        <v>19</v>
      </c>
      <c r="D89" s="29">
        <f t="shared" ca="1" si="33"/>
        <v>46.3</v>
      </c>
      <c r="E89" s="29">
        <f t="shared" ca="1" si="33"/>
        <v>46.3</v>
      </c>
      <c r="F89" s="29">
        <f t="shared" ca="1" si="33"/>
        <v>46.3</v>
      </c>
      <c r="G89" s="29">
        <f t="shared" ca="1" si="33"/>
        <v>46.3</v>
      </c>
      <c r="H89" s="29">
        <f t="shared" ca="1" si="33"/>
        <v>46.3</v>
      </c>
      <c r="I89" s="29">
        <f t="shared" ca="1" si="34"/>
        <v>54.5</v>
      </c>
      <c r="J89" s="29">
        <f t="shared" ca="1" si="34"/>
        <v>54.5</v>
      </c>
      <c r="K89" s="29">
        <f t="shared" ca="1" si="34"/>
        <v>54.5</v>
      </c>
      <c r="L89" s="29">
        <f t="shared" ca="1" si="34"/>
        <v>54.5</v>
      </c>
      <c r="M89" s="29">
        <f t="shared" ca="1" si="34"/>
        <v>54.5</v>
      </c>
      <c r="N89" s="32"/>
      <c r="P89" s="19" t="str">
        <f t="shared" si="23"/>
        <v>Dysart</v>
      </c>
      <c r="Q89" s="25" t="s">
        <v>286</v>
      </c>
      <c r="R89" s="19" t="str">
        <f t="shared" ca="1" si="31"/>
        <v>DYSA!$J$25:$T$25</v>
      </c>
      <c r="S89" s="19" t="str">
        <f t="shared" ca="1" si="25"/>
        <v>DYSA!$U$25:$AQ$25</v>
      </c>
      <c r="T89" s="19" t="str">
        <f t="shared" ca="1" si="26"/>
        <v>DYSA!$J$26:$T$26</v>
      </c>
      <c r="U89" s="19" t="str">
        <f t="shared" ca="1" si="27"/>
        <v>DYSA!$U$26:$AQ$26</v>
      </c>
      <c r="V89" s="19"/>
      <c r="W89" s="19"/>
      <c r="X89" s="19"/>
      <c r="Y89" s="19"/>
      <c r="Z89" s="18" t="s">
        <v>287</v>
      </c>
      <c r="AA89" s="18" t="s">
        <v>286</v>
      </c>
      <c r="AB89" s="18" t="str">
        <f t="shared" si="32"/>
        <v/>
      </c>
    </row>
    <row r="90" spans="2:28">
      <c r="B90" s="33" t="s">
        <v>288</v>
      </c>
      <c r="C90" s="34" t="s">
        <v>19</v>
      </c>
      <c r="D90" s="29">
        <f t="shared" ca="1" si="33"/>
        <v>64.900000000000006</v>
      </c>
      <c r="E90" s="29">
        <f t="shared" ca="1" si="33"/>
        <v>64.900000000000006</v>
      </c>
      <c r="F90" s="29">
        <f t="shared" ca="1" si="33"/>
        <v>64.900000000000006</v>
      </c>
      <c r="G90" s="29">
        <f t="shared" ca="1" si="33"/>
        <v>64.900000000000006</v>
      </c>
      <c r="H90" s="29">
        <f t="shared" ca="1" si="33"/>
        <v>64.900000000000006</v>
      </c>
      <c r="I90" s="29">
        <f t="shared" ca="1" si="34"/>
        <v>69.900000000000006</v>
      </c>
      <c r="J90" s="29">
        <f t="shared" ca="1" si="34"/>
        <v>69.900000000000006</v>
      </c>
      <c r="K90" s="29">
        <f t="shared" ca="1" si="34"/>
        <v>69.900000000000006</v>
      </c>
      <c r="L90" s="29">
        <f t="shared" ca="1" si="34"/>
        <v>69.900000000000006</v>
      </c>
      <c r="M90" s="29">
        <f t="shared" ca="1" si="34"/>
        <v>69.900000000000006</v>
      </c>
      <c r="N90" s="32"/>
      <c r="P90" s="19" t="str">
        <f t="shared" si="23"/>
        <v>East Ayr</v>
      </c>
      <c r="Q90" s="25" t="s">
        <v>289</v>
      </c>
      <c r="R90" s="19" t="str">
        <f t="shared" ca="1" si="31"/>
        <v>EAAY!$J$25:$T$25</v>
      </c>
      <c r="S90" s="19" t="str">
        <f t="shared" ca="1" si="25"/>
        <v>EAAY!$U$25:$AQ$25</v>
      </c>
      <c r="T90" s="19" t="str">
        <f t="shared" ca="1" si="26"/>
        <v>EAAY!$J$26:$T$26</v>
      </c>
      <c r="U90" s="19" t="str">
        <f t="shared" ca="1" si="27"/>
        <v>EAAY!$U$26:$AQ$26</v>
      </c>
      <c r="V90" s="19"/>
      <c r="W90" s="19"/>
      <c r="X90" s="19"/>
      <c r="Y90" s="19"/>
      <c r="Z90" s="18" t="s">
        <v>290</v>
      </c>
      <c r="AA90" s="18" t="s">
        <v>289</v>
      </c>
      <c r="AB90" s="18" t="str">
        <f t="shared" si="32"/>
        <v/>
      </c>
    </row>
    <row r="91" spans="2:28">
      <c r="B91" s="33" t="s">
        <v>291</v>
      </c>
      <c r="C91" s="34" t="s">
        <v>19</v>
      </c>
      <c r="D91" s="29">
        <f t="shared" ca="1" si="33"/>
        <v>32</v>
      </c>
      <c r="E91" s="29">
        <f t="shared" ca="1" si="33"/>
        <v>44</v>
      </c>
      <c r="F91" s="29">
        <f t="shared" ca="1" si="33"/>
        <v>44</v>
      </c>
      <c r="G91" s="29">
        <f t="shared" ca="1" si="33"/>
        <v>44</v>
      </c>
      <c r="H91" s="29">
        <f t="shared" ca="1" si="33"/>
        <v>44</v>
      </c>
      <c r="I91" s="29">
        <f t="shared" ca="1" si="34"/>
        <v>32</v>
      </c>
      <c r="J91" s="29">
        <f t="shared" ca="1" si="34"/>
        <v>44</v>
      </c>
      <c r="K91" s="29">
        <f t="shared" ca="1" si="34"/>
        <v>44</v>
      </c>
      <c r="L91" s="29">
        <f t="shared" ca="1" si="34"/>
        <v>44</v>
      </c>
      <c r="M91" s="29">
        <f t="shared" ca="1" si="34"/>
        <v>44</v>
      </c>
      <c r="N91" s="32"/>
      <c r="P91" s="19" t="str">
        <f t="shared" si="23"/>
        <v>East Bundaberg</v>
      </c>
      <c r="Q91" s="25" t="s">
        <v>292</v>
      </c>
      <c r="R91" s="19" t="str">
        <f t="shared" ca="1" si="31"/>
        <v>EABU!$J$25:$T$25</v>
      </c>
      <c r="S91" s="19" t="str">
        <f t="shared" ca="1" si="25"/>
        <v>EABU!$U$25:$AQ$25</v>
      </c>
      <c r="T91" s="19" t="str">
        <f t="shared" ca="1" si="26"/>
        <v>EABU!$J$26:$T$26</v>
      </c>
      <c r="U91" s="19" t="str">
        <f t="shared" ca="1" si="27"/>
        <v>EABU!$U$26:$AQ$26</v>
      </c>
      <c r="V91" s="19"/>
      <c r="W91" s="19"/>
      <c r="X91" s="19"/>
      <c r="Y91" s="19"/>
      <c r="Z91" s="18" t="s">
        <v>293</v>
      </c>
      <c r="AA91" s="18" t="s">
        <v>292</v>
      </c>
      <c r="AB91" s="18" t="str">
        <f t="shared" si="32"/>
        <v/>
      </c>
    </row>
    <row r="92" spans="2:28">
      <c r="B92" s="33" t="s">
        <v>294</v>
      </c>
      <c r="C92" s="34" t="s">
        <v>19</v>
      </c>
      <c r="D92" s="29">
        <f t="shared" ca="1" si="33"/>
        <v>56.3</v>
      </c>
      <c r="E92" s="29">
        <f t="shared" ca="1" si="33"/>
        <v>56.3</v>
      </c>
      <c r="F92" s="29">
        <f t="shared" ca="1" si="33"/>
        <v>56.3</v>
      </c>
      <c r="G92" s="29">
        <f t="shared" ca="1" si="33"/>
        <v>56.3</v>
      </c>
      <c r="H92" s="29">
        <f t="shared" ca="1" si="33"/>
        <v>56.3</v>
      </c>
      <c r="I92" s="29">
        <f t="shared" ca="1" si="34"/>
        <v>66.099999999999994</v>
      </c>
      <c r="J92" s="29">
        <f t="shared" ca="1" si="34"/>
        <v>66.099999999999994</v>
      </c>
      <c r="K92" s="29">
        <f t="shared" ca="1" si="34"/>
        <v>66.099999999999994</v>
      </c>
      <c r="L92" s="29">
        <f t="shared" ca="1" si="34"/>
        <v>66.099999999999994</v>
      </c>
      <c r="M92" s="29">
        <f t="shared" ca="1" si="34"/>
        <v>66.099999999999994</v>
      </c>
      <c r="N92" s="32"/>
      <c r="P92" s="19" t="str">
        <f t="shared" si="23"/>
        <v>East Toowoomba</v>
      </c>
      <c r="Q92" s="25" t="s">
        <v>295</v>
      </c>
      <c r="R92" s="19" t="str">
        <f t="shared" ca="1" si="31"/>
        <v>EATO!$J$25:$T$25</v>
      </c>
      <c r="S92" s="19" t="str">
        <f t="shared" ca="1" si="25"/>
        <v>EATO!$U$25:$AQ$25</v>
      </c>
      <c r="T92" s="19" t="str">
        <f t="shared" ca="1" si="26"/>
        <v>EATO!$J$26:$T$26</v>
      </c>
      <c r="U92" s="19" t="str">
        <f t="shared" ca="1" si="27"/>
        <v>EATO!$U$26:$AQ$26</v>
      </c>
      <c r="V92" s="19"/>
      <c r="W92" s="19"/>
      <c r="X92" s="19"/>
      <c r="Y92" s="19"/>
      <c r="Z92" s="18" t="s">
        <v>296</v>
      </c>
      <c r="AA92" s="18" t="s">
        <v>295</v>
      </c>
      <c r="AB92" s="18" t="str">
        <f t="shared" si="32"/>
        <v/>
      </c>
    </row>
    <row r="93" spans="2:28">
      <c r="B93" s="33" t="s">
        <v>297</v>
      </c>
      <c r="C93" s="34" t="s">
        <v>19</v>
      </c>
      <c r="D93" s="29">
        <f t="shared" ca="1" si="33"/>
        <v>4.4000000000000004</v>
      </c>
      <c r="E93" s="29">
        <f t="shared" ca="1" si="33"/>
        <v>4.4000000000000004</v>
      </c>
      <c r="F93" s="29">
        <f t="shared" ca="1" si="33"/>
        <v>4.4000000000000004</v>
      </c>
      <c r="G93" s="29">
        <f t="shared" ca="1" si="33"/>
        <v>4.4000000000000004</v>
      </c>
      <c r="H93" s="29">
        <f t="shared" ca="1" si="33"/>
        <v>4.4000000000000004</v>
      </c>
      <c r="I93" s="29">
        <f t="shared" ca="1" si="34"/>
        <v>4.5999999999999996</v>
      </c>
      <c r="J93" s="29">
        <f t="shared" ca="1" si="34"/>
        <v>4.5999999999999996</v>
      </c>
      <c r="K93" s="29">
        <f t="shared" ca="1" si="34"/>
        <v>4.5999999999999996</v>
      </c>
      <c r="L93" s="29">
        <f t="shared" ca="1" si="34"/>
        <v>4.5999999999999996</v>
      </c>
      <c r="M93" s="29">
        <f t="shared" ca="1" si="34"/>
        <v>4.5999999999999996</v>
      </c>
      <c r="N93" s="32"/>
      <c r="P93" s="19" t="str">
        <f t="shared" si="23"/>
        <v>Eidsvold</v>
      </c>
      <c r="Q93" s="25" t="s">
        <v>298</v>
      </c>
      <c r="R93" s="19" t="str">
        <f t="shared" ca="1" si="31"/>
        <v>EIDS!$J$25:$T$25</v>
      </c>
      <c r="S93" s="19" t="str">
        <f t="shared" ca="1" si="25"/>
        <v>EIDS!$U$25:$AQ$25</v>
      </c>
      <c r="T93" s="19" t="str">
        <f t="shared" ca="1" si="26"/>
        <v>EIDS!$J$26:$T$26</v>
      </c>
      <c r="U93" s="19" t="str">
        <f t="shared" ca="1" si="27"/>
        <v>EIDS!$U$26:$AQ$26</v>
      </c>
      <c r="V93" s="19"/>
      <c r="W93" s="19"/>
      <c r="X93" s="19"/>
      <c r="Y93" s="19"/>
      <c r="Z93" s="18" t="s">
        <v>299</v>
      </c>
      <c r="AA93" s="18" t="s">
        <v>298</v>
      </c>
      <c r="AB93" s="18" t="str">
        <f t="shared" si="32"/>
        <v/>
      </c>
    </row>
    <row r="94" spans="2:28">
      <c r="B94" s="33" t="s">
        <v>300</v>
      </c>
      <c r="C94" s="34" t="s">
        <v>19</v>
      </c>
      <c r="D94" s="29">
        <f t="shared" ca="1" si="33"/>
        <v>10</v>
      </c>
      <c r="E94" s="29">
        <f t="shared" ca="1" si="33"/>
        <v>10</v>
      </c>
      <c r="F94" s="29">
        <f t="shared" ca="1" si="33"/>
        <v>10</v>
      </c>
      <c r="G94" s="29">
        <f t="shared" ca="1" si="33"/>
        <v>10</v>
      </c>
      <c r="H94" s="29">
        <f t="shared" ca="1" si="33"/>
        <v>10</v>
      </c>
      <c r="I94" s="29">
        <f t="shared" ca="1" si="34"/>
        <v>11</v>
      </c>
      <c r="J94" s="29">
        <f t="shared" ca="1" si="34"/>
        <v>11</v>
      </c>
      <c r="K94" s="29">
        <f t="shared" ca="1" si="34"/>
        <v>11</v>
      </c>
      <c r="L94" s="29">
        <f t="shared" ca="1" si="34"/>
        <v>11</v>
      </c>
      <c r="M94" s="29">
        <f t="shared" ca="1" si="34"/>
        <v>11</v>
      </c>
      <c r="N94" s="32"/>
      <c r="P94" s="19" t="str">
        <f t="shared" ref="P94:P102" si="35">IF($B94&lt;&gt;"",IF(ISERROR(FIND(" (",$B94))=FALSE, IF(ISERROR(FIND("Skid", MID($B94,1,FIND(" (",$B94)-1)))=FALSE, MID($B94, FIND("(", $B94)+1, FIND(")", $B94)-(FIND("(", $B94)+1)), MID($B94,1,FIND(" (",$B94)-1)),""))</f>
        <v>Ellwoods Road</v>
      </c>
      <c r="Q94" s="25" t="s">
        <v>301</v>
      </c>
      <c r="R94" s="19" t="str">
        <f t="shared" ca="1" si="31"/>
        <v>ELRO!$J$25:$T$25</v>
      </c>
      <c r="S94" s="19" t="str">
        <f t="shared" ca="1" si="25"/>
        <v>ELRO!$U$25:$AQ$25</v>
      </c>
      <c r="T94" s="19" t="str">
        <f t="shared" ca="1" si="26"/>
        <v>ELRO!$J$26:$T$26</v>
      </c>
      <c r="U94" s="19" t="str">
        <f t="shared" ca="1" si="27"/>
        <v>ELRO!$U$26:$AQ$26</v>
      </c>
      <c r="V94" s="19"/>
      <c r="W94" s="19"/>
      <c r="X94" s="19"/>
      <c r="Y94" s="19"/>
      <c r="Z94" s="18" t="s">
        <v>302</v>
      </c>
      <c r="AA94" s="18" t="s">
        <v>301</v>
      </c>
      <c r="AB94" s="18" t="str">
        <f t="shared" si="32"/>
        <v/>
      </c>
    </row>
    <row r="95" spans="2:28">
      <c r="B95" s="33" t="s">
        <v>303</v>
      </c>
      <c r="C95" s="34" t="s">
        <v>19</v>
      </c>
      <c r="D95" s="29">
        <f t="shared" ca="1" si="33"/>
        <v>51.6</v>
      </c>
      <c r="E95" s="29">
        <f t="shared" ca="1" si="33"/>
        <v>51.6</v>
      </c>
      <c r="F95" s="29">
        <f t="shared" ca="1" si="33"/>
        <v>51.6</v>
      </c>
      <c r="G95" s="29">
        <f t="shared" ca="1" si="33"/>
        <v>51.6</v>
      </c>
      <c r="H95" s="29">
        <f t="shared" ca="1" si="33"/>
        <v>51.6</v>
      </c>
      <c r="I95" s="29">
        <f t="shared" ca="1" si="34"/>
        <v>51.6</v>
      </c>
      <c r="J95" s="29">
        <f t="shared" ca="1" si="34"/>
        <v>51.6</v>
      </c>
      <c r="K95" s="29">
        <f t="shared" ca="1" si="34"/>
        <v>51.6</v>
      </c>
      <c r="L95" s="29">
        <f t="shared" ca="1" si="34"/>
        <v>51.6</v>
      </c>
      <c r="M95" s="29">
        <f t="shared" ca="1" si="34"/>
        <v>51.6</v>
      </c>
      <c r="N95" s="32"/>
      <c r="P95" s="19" t="str">
        <f t="shared" si="35"/>
        <v>Emerald</v>
      </c>
      <c r="Q95" s="25" t="s">
        <v>304</v>
      </c>
      <c r="R95" s="19" t="str">
        <f t="shared" ca="1" si="31"/>
        <v>EMER!$J$25:$T$25</v>
      </c>
      <c r="S95" s="19" t="str">
        <f t="shared" ca="1" si="25"/>
        <v>EMER!$U$25:$AQ$25</v>
      </c>
      <c r="T95" s="19" t="str">
        <f t="shared" ca="1" si="26"/>
        <v>EMER!$J$26:$T$26</v>
      </c>
      <c r="U95" s="19" t="str">
        <f t="shared" ca="1" si="27"/>
        <v>EMER!$U$26:$AQ$26</v>
      </c>
      <c r="V95" s="19"/>
      <c r="W95" s="19"/>
      <c r="X95" s="19"/>
      <c r="Y95" s="19"/>
      <c r="Z95" s="18" t="s">
        <v>305</v>
      </c>
      <c r="AA95" s="18" t="s">
        <v>304</v>
      </c>
      <c r="AB95" s="18" t="str">
        <f t="shared" si="32"/>
        <v/>
      </c>
    </row>
    <row r="96" spans="2:28">
      <c r="B96" s="33" t="s">
        <v>306</v>
      </c>
      <c r="C96" s="34" t="s">
        <v>19</v>
      </c>
      <c r="D96" s="29">
        <f t="shared" ref="D96:H105" ca="1" si="36">IF(AND($R96&lt;&gt;"", $T96&lt;&gt;"", $D$2&lt;&gt;"", $D$2&lt;&gt;"-"), IF(INDEX(INDIRECT($T96), MATCH(D$5, INDIRECT($R96), 0))&lt;&gt;"", IF(ISNUMBER(INDEX(INDIRECT($T96), MATCH(D$5, INDIRECT($R96), 0))), ROUND(INDEX(INDIRECT($T96), MATCH(D$5, INDIRECT($R96), 0)), 1), IF($D$2="Meets Security Standard", PROPER(INDEX(INDIRECT($T96), MATCH(D$5, INDIRECT($R96), 0))), INDEX(INDIRECT($T96), MATCH(D$5, INDIRECT($R96), 0)))), ""), "")</f>
        <v>14.1</v>
      </c>
      <c r="E96" s="29">
        <f t="shared" ca="1" si="36"/>
        <v>14.1</v>
      </c>
      <c r="F96" s="29">
        <f t="shared" ca="1" si="36"/>
        <v>14.1</v>
      </c>
      <c r="G96" s="29">
        <f t="shared" ca="1" si="36"/>
        <v>14.1</v>
      </c>
      <c r="H96" s="29">
        <f t="shared" ca="1" si="36"/>
        <v>14.1</v>
      </c>
      <c r="I96" s="29">
        <f t="shared" ref="I96:M105" ca="1" si="37">IF(AND($S96&lt;&gt;"", $U96&lt;&gt;"", $D$2&lt;&gt;"", $D$2&lt;&gt;"-"), IF(INDEX(INDIRECT($U96), MATCH(TEXT(I$5, "????"), INDIRECT($S96), 0))&lt;&gt;"", IF(INDEX(INDIRECT($U96), MATCH(TEXT(I$5, "????"), INDIRECT($S96), 0))&lt;&gt;"", IF(ISNUMBER(INDEX(INDIRECT($U96), MATCH(TEXT(I$5, "????"), INDIRECT($S96), 0))), ROUND(INDEX(INDIRECT($U96), MATCH(TEXT(I$5, "????"), INDIRECT($S96), 0)), 1), IF($D$2="Meets Security Standard", PROPER(INDEX(INDIRECT($U96), MATCH(TEXT(I$5, "????"), INDIRECT($S96), 0))), INDEX(INDIRECT($U96), MATCH(TEXT(I$5, "????"), INDIRECT($S96), 0)))), ""), ""), "")</f>
        <v>15</v>
      </c>
      <c r="J96" s="29">
        <f t="shared" ca="1" si="37"/>
        <v>15</v>
      </c>
      <c r="K96" s="29">
        <f t="shared" ca="1" si="37"/>
        <v>15</v>
      </c>
      <c r="L96" s="29">
        <f t="shared" ca="1" si="37"/>
        <v>15</v>
      </c>
      <c r="M96" s="29">
        <f t="shared" ca="1" si="37"/>
        <v>15</v>
      </c>
      <c r="N96" s="32"/>
      <c r="P96" s="19" t="str">
        <f t="shared" si="35"/>
        <v>Eton</v>
      </c>
      <c r="Q96" s="25" t="s">
        <v>307</v>
      </c>
      <c r="R96" s="19" t="str">
        <f t="shared" ca="1" si="31"/>
        <v>ETON!$J$25:$T$25</v>
      </c>
      <c r="S96" s="19" t="str">
        <f t="shared" ca="1" si="25"/>
        <v>ETON!$U$25:$AQ$25</v>
      </c>
      <c r="T96" s="19" t="str">
        <f t="shared" ca="1" si="26"/>
        <v>ETON!$J$26:$T$26</v>
      </c>
      <c r="U96" s="19" t="str">
        <f t="shared" ca="1" si="27"/>
        <v>ETON!$U$26:$AQ$26</v>
      </c>
      <c r="V96" s="19"/>
      <c r="W96" s="19"/>
      <c r="X96" s="19"/>
      <c r="Y96" s="19"/>
      <c r="Z96" s="18" t="s">
        <v>308</v>
      </c>
      <c r="AA96" s="18" t="s">
        <v>307</v>
      </c>
      <c r="AB96" s="18" t="str">
        <f t="shared" si="32"/>
        <v/>
      </c>
    </row>
    <row r="97" spans="2:28">
      <c r="B97" s="33" t="s">
        <v>309</v>
      </c>
      <c r="C97" s="34" t="s">
        <v>19</v>
      </c>
      <c r="D97" s="29">
        <f t="shared" ca="1" si="36"/>
        <v>6.6</v>
      </c>
      <c r="E97" s="29">
        <f t="shared" ca="1" si="36"/>
        <v>6.6</v>
      </c>
      <c r="F97" s="29">
        <f t="shared" ca="1" si="36"/>
        <v>6.6</v>
      </c>
      <c r="G97" s="29">
        <f t="shared" ca="1" si="36"/>
        <v>6.6</v>
      </c>
      <c r="H97" s="29">
        <f t="shared" ca="1" si="36"/>
        <v>6.6</v>
      </c>
      <c r="I97" s="29">
        <f t="shared" ca="1" si="37"/>
        <v>6.6</v>
      </c>
      <c r="J97" s="29">
        <f t="shared" ca="1" si="37"/>
        <v>6.6</v>
      </c>
      <c r="K97" s="29">
        <f t="shared" ca="1" si="37"/>
        <v>6.6</v>
      </c>
      <c r="L97" s="29">
        <f t="shared" ca="1" si="37"/>
        <v>6.6</v>
      </c>
      <c r="M97" s="29">
        <f t="shared" ca="1" si="37"/>
        <v>6.6</v>
      </c>
      <c r="N97" s="32"/>
      <c r="P97" s="19" t="str">
        <f t="shared" si="35"/>
        <v>Eungella Dam</v>
      </c>
      <c r="Q97" s="25" t="s">
        <v>310</v>
      </c>
      <c r="R97" s="19" t="str">
        <f t="shared" ca="1" si="31"/>
        <v>EUDA!$J$25:$T$25</v>
      </c>
      <c r="S97" s="19" t="str">
        <f t="shared" ca="1" si="25"/>
        <v>EUDA!$U$25:$AQ$25</v>
      </c>
      <c r="T97" s="19" t="str">
        <f t="shared" ca="1" si="26"/>
        <v>EUDA!$J$26:$T$26</v>
      </c>
      <c r="U97" s="19" t="str">
        <f t="shared" ca="1" si="27"/>
        <v>EUDA!$U$26:$AQ$26</v>
      </c>
      <c r="V97" s="19"/>
      <c r="W97" s="19"/>
      <c r="X97" s="19"/>
      <c r="Y97" s="19"/>
      <c r="Z97" s="18" t="s">
        <v>311</v>
      </c>
      <c r="AA97" s="18" t="s">
        <v>310</v>
      </c>
      <c r="AB97" s="18" t="str">
        <f t="shared" si="32"/>
        <v/>
      </c>
    </row>
    <row r="98" spans="2:28">
      <c r="B98" s="33" t="s">
        <v>312</v>
      </c>
      <c r="C98" s="34" t="s">
        <v>19</v>
      </c>
      <c r="D98" s="29">
        <f t="shared" ca="1" si="36"/>
        <v>9.4</v>
      </c>
      <c r="E98" s="29">
        <f t="shared" ca="1" si="36"/>
        <v>9.4</v>
      </c>
      <c r="F98" s="29">
        <f t="shared" ca="1" si="36"/>
        <v>9.4</v>
      </c>
      <c r="G98" s="29">
        <f t="shared" ca="1" si="36"/>
        <v>9.4</v>
      </c>
      <c r="H98" s="29">
        <f t="shared" ca="1" si="36"/>
        <v>9.4</v>
      </c>
      <c r="I98" s="29">
        <f t="shared" ca="1" si="37"/>
        <v>9.4</v>
      </c>
      <c r="J98" s="29">
        <f t="shared" ca="1" si="37"/>
        <v>9.4</v>
      </c>
      <c r="K98" s="29">
        <f t="shared" ca="1" si="37"/>
        <v>9.4</v>
      </c>
      <c r="L98" s="29">
        <f t="shared" ca="1" si="37"/>
        <v>9.4</v>
      </c>
      <c r="M98" s="29">
        <f t="shared" ca="1" si="37"/>
        <v>9.4</v>
      </c>
      <c r="N98" s="32"/>
      <c r="P98" s="19" t="str">
        <f t="shared" si="35"/>
        <v>Evelyn</v>
      </c>
      <c r="Q98" s="25" t="s">
        <v>313</v>
      </c>
      <c r="R98" s="19" t="str">
        <f t="shared" ca="1" si="31"/>
        <v>EVEL!$J$25:$T$25</v>
      </c>
      <c r="S98" s="19" t="str">
        <f t="shared" ca="1" si="25"/>
        <v>EVEL!$U$25:$AQ$25</v>
      </c>
      <c r="T98" s="19" t="str">
        <f t="shared" ca="1" si="26"/>
        <v>EVEL!$J$26:$T$26</v>
      </c>
      <c r="U98" s="19" t="str">
        <f t="shared" ca="1" si="27"/>
        <v>EVEL!$U$26:$AQ$26</v>
      </c>
      <c r="V98" s="19"/>
      <c r="W98" s="19"/>
      <c r="X98" s="19"/>
      <c r="Y98" s="19"/>
      <c r="Z98" s="18" t="s">
        <v>314</v>
      </c>
      <c r="AA98" s="18" t="s">
        <v>313</v>
      </c>
      <c r="AB98" s="18" t="str">
        <f t="shared" si="32"/>
        <v/>
      </c>
    </row>
    <row r="99" spans="2:28">
      <c r="B99" s="33" t="s">
        <v>315</v>
      </c>
      <c r="C99" s="34" t="s">
        <v>19</v>
      </c>
      <c r="D99" s="29">
        <f t="shared" ca="1" si="36"/>
        <v>11</v>
      </c>
      <c r="E99" s="29">
        <f t="shared" ca="1" si="36"/>
        <v>11</v>
      </c>
      <c r="F99" s="29">
        <f t="shared" ca="1" si="36"/>
        <v>11</v>
      </c>
      <c r="G99" s="29">
        <f t="shared" ca="1" si="36"/>
        <v>11</v>
      </c>
      <c r="H99" s="29">
        <f t="shared" ca="1" si="36"/>
        <v>11</v>
      </c>
      <c r="I99" s="29">
        <f t="shared" ca="1" si="37"/>
        <v>11</v>
      </c>
      <c r="J99" s="29">
        <f t="shared" ca="1" si="37"/>
        <v>11</v>
      </c>
      <c r="K99" s="29">
        <f t="shared" ca="1" si="37"/>
        <v>11</v>
      </c>
      <c r="L99" s="29">
        <f t="shared" ca="1" si="37"/>
        <v>11</v>
      </c>
      <c r="M99" s="29">
        <f t="shared" ca="1" si="37"/>
        <v>11</v>
      </c>
      <c r="N99" s="32"/>
      <c r="P99" s="19" t="str">
        <f t="shared" si="35"/>
        <v>Farleigh</v>
      </c>
      <c r="Q99" s="25" t="s">
        <v>316</v>
      </c>
      <c r="R99" s="19" t="str">
        <f t="shared" ca="1" si="31"/>
        <v>FARL!$J$25:$T$25</v>
      </c>
      <c r="S99" s="19" t="str">
        <f t="shared" ca="1" si="25"/>
        <v>FARL!$U$25:$AQ$25</v>
      </c>
      <c r="T99" s="19" t="str">
        <f t="shared" ca="1" si="26"/>
        <v>FARL!$J$26:$T$26</v>
      </c>
      <c r="U99" s="19" t="str">
        <f t="shared" ca="1" si="27"/>
        <v>FARL!$U$26:$AQ$26</v>
      </c>
      <c r="V99" s="19"/>
      <c r="W99" s="19"/>
      <c r="X99" s="19"/>
      <c r="Y99" s="19"/>
      <c r="Z99" s="18" t="s">
        <v>317</v>
      </c>
      <c r="AA99" s="18" t="s">
        <v>316</v>
      </c>
      <c r="AB99" s="18" t="str">
        <f t="shared" si="32"/>
        <v/>
      </c>
    </row>
    <row r="100" spans="2:28">
      <c r="B100" s="33" t="s">
        <v>318</v>
      </c>
      <c r="C100" s="34" t="s">
        <v>19</v>
      </c>
      <c r="D100" s="29">
        <f t="shared" ca="1" si="36"/>
        <v>23.8</v>
      </c>
      <c r="E100" s="29">
        <f t="shared" ca="1" si="36"/>
        <v>23.8</v>
      </c>
      <c r="F100" s="29">
        <f t="shared" ca="1" si="36"/>
        <v>23.8</v>
      </c>
      <c r="G100" s="29">
        <f t="shared" ca="1" si="36"/>
        <v>23.8</v>
      </c>
      <c r="H100" s="29">
        <f t="shared" ca="1" si="36"/>
        <v>23.8</v>
      </c>
      <c r="I100" s="29">
        <f t="shared" ca="1" si="37"/>
        <v>26.6</v>
      </c>
      <c r="J100" s="29">
        <f t="shared" ca="1" si="37"/>
        <v>26.6</v>
      </c>
      <c r="K100" s="29">
        <f t="shared" ca="1" si="37"/>
        <v>26.6</v>
      </c>
      <c r="L100" s="29">
        <f t="shared" ca="1" si="37"/>
        <v>26.6</v>
      </c>
      <c r="M100" s="29">
        <f t="shared" ca="1" si="37"/>
        <v>26.6</v>
      </c>
      <c r="N100" s="32"/>
      <c r="P100" s="19" t="str">
        <f t="shared" si="35"/>
        <v>Farnsfield</v>
      </c>
      <c r="Q100" s="25" t="s">
        <v>319</v>
      </c>
      <c r="R100" s="19" t="str">
        <f t="shared" ca="1" si="31"/>
        <v>FARN!$J$25:$T$25</v>
      </c>
      <c r="S100" s="19" t="str">
        <f t="shared" ca="1" si="25"/>
        <v>FARN!$U$25:$AQ$25</v>
      </c>
      <c r="T100" s="19" t="str">
        <f t="shared" ca="1" si="26"/>
        <v>FARN!$J$26:$T$26</v>
      </c>
      <c r="U100" s="19" t="str">
        <f t="shared" ca="1" si="27"/>
        <v>FARN!$U$26:$AQ$26</v>
      </c>
      <c r="V100" s="19"/>
      <c r="W100" s="19"/>
      <c r="X100" s="19"/>
      <c r="Y100" s="19"/>
      <c r="Z100" s="18" t="s">
        <v>320</v>
      </c>
      <c r="AA100" s="18" t="s">
        <v>319</v>
      </c>
      <c r="AB100" s="18" t="str">
        <f t="shared" si="32"/>
        <v/>
      </c>
    </row>
    <row r="101" spans="2:28">
      <c r="B101" s="33" t="s">
        <v>321</v>
      </c>
      <c r="C101" s="34" t="s">
        <v>19</v>
      </c>
      <c r="D101" s="29">
        <f t="shared" ca="1" si="36"/>
        <v>48</v>
      </c>
      <c r="E101" s="29">
        <f t="shared" ca="1" si="36"/>
        <v>48</v>
      </c>
      <c r="F101" s="29">
        <f t="shared" ca="1" si="36"/>
        <v>48</v>
      </c>
      <c r="G101" s="29">
        <f t="shared" ca="1" si="36"/>
        <v>48</v>
      </c>
      <c r="H101" s="29">
        <f t="shared" ca="1" si="36"/>
        <v>48</v>
      </c>
      <c r="I101" s="29">
        <f t="shared" ca="1" si="37"/>
        <v>48</v>
      </c>
      <c r="J101" s="29">
        <f t="shared" ca="1" si="37"/>
        <v>48</v>
      </c>
      <c r="K101" s="29">
        <f t="shared" ca="1" si="37"/>
        <v>48</v>
      </c>
      <c r="L101" s="29">
        <f t="shared" ca="1" si="37"/>
        <v>48</v>
      </c>
      <c r="M101" s="29">
        <f t="shared" ca="1" si="37"/>
        <v>48</v>
      </c>
      <c r="N101" s="32"/>
      <c r="P101" s="19" t="str">
        <f t="shared" si="35"/>
        <v>Frenchville</v>
      </c>
      <c r="Q101" s="25" t="s">
        <v>322</v>
      </c>
      <c r="R101" s="19" t="str">
        <f t="shared" ca="1" si="31"/>
        <v>FREN!$J$25:$T$25</v>
      </c>
      <c r="S101" s="19" t="str">
        <f t="shared" ca="1" si="25"/>
        <v>FREN!$U$25:$AQ$25</v>
      </c>
      <c r="T101" s="19" t="str">
        <f t="shared" ca="1" si="26"/>
        <v>FREN!$J$26:$T$26</v>
      </c>
      <c r="U101" s="19" t="str">
        <f t="shared" ca="1" si="27"/>
        <v>FREN!$U$26:$AQ$26</v>
      </c>
      <c r="V101" s="19"/>
      <c r="W101" s="19"/>
      <c r="X101" s="19"/>
      <c r="Y101" s="19"/>
      <c r="Z101" s="18" t="s">
        <v>323</v>
      </c>
      <c r="AA101" s="18" t="s">
        <v>322</v>
      </c>
      <c r="AB101" s="18" t="str">
        <f t="shared" si="32"/>
        <v/>
      </c>
    </row>
    <row r="102" spans="2:28">
      <c r="B102" s="33" t="s">
        <v>324</v>
      </c>
      <c r="C102" s="34" t="s">
        <v>19</v>
      </c>
      <c r="D102" s="29">
        <f t="shared" ca="1" si="36"/>
        <v>47.4</v>
      </c>
      <c r="E102" s="29">
        <f t="shared" ca="1" si="36"/>
        <v>47.4</v>
      </c>
      <c r="F102" s="29">
        <f t="shared" ca="1" si="36"/>
        <v>47.4</v>
      </c>
      <c r="G102" s="29">
        <f t="shared" ca="1" si="36"/>
        <v>47.4</v>
      </c>
      <c r="H102" s="29">
        <f t="shared" ca="1" si="36"/>
        <v>47.4</v>
      </c>
      <c r="I102" s="29">
        <f t="shared" ca="1" si="37"/>
        <v>53.3</v>
      </c>
      <c r="J102" s="29">
        <f t="shared" ca="1" si="37"/>
        <v>53.3</v>
      </c>
      <c r="K102" s="29">
        <f t="shared" ca="1" si="37"/>
        <v>53.3</v>
      </c>
      <c r="L102" s="29">
        <f t="shared" ca="1" si="37"/>
        <v>53.3</v>
      </c>
      <c r="M102" s="29">
        <f t="shared" ca="1" si="37"/>
        <v>53.3</v>
      </c>
      <c r="N102" s="32"/>
      <c r="P102" s="19" t="str">
        <f t="shared" si="35"/>
        <v>Friend Street</v>
      </c>
      <c r="Q102" s="25" t="s">
        <v>325</v>
      </c>
      <c r="R102" s="19" t="str">
        <f t="shared" ca="1" si="31"/>
        <v>GLFS!$J$25:$T$25</v>
      </c>
      <c r="S102" s="19" t="str">
        <f t="shared" ca="1" si="25"/>
        <v>GLFS!$U$25:$AQ$25</v>
      </c>
      <c r="T102" s="19" t="str">
        <f t="shared" ca="1" si="26"/>
        <v>GLFS!$J$26:$T$26</v>
      </c>
      <c r="U102" s="19" t="str">
        <f t="shared" ca="1" si="27"/>
        <v>GLFS!$U$26:$AQ$26</v>
      </c>
      <c r="V102" s="19"/>
      <c r="W102" s="19"/>
      <c r="X102" s="19"/>
      <c r="Y102" s="19"/>
      <c r="Z102" s="18" t="s">
        <v>326</v>
      </c>
      <c r="AA102" s="18" t="s">
        <v>325</v>
      </c>
      <c r="AB102" s="18" t="str">
        <f t="shared" si="32"/>
        <v/>
      </c>
    </row>
    <row r="103" spans="2:28">
      <c r="B103" s="33" t="s">
        <v>327</v>
      </c>
      <c r="C103" s="34" t="s">
        <v>19</v>
      </c>
      <c r="D103" s="29">
        <f t="shared" ca="1" si="36"/>
        <v>53.8</v>
      </c>
      <c r="E103" s="29">
        <f t="shared" ca="1" si="36"/>
        <v>53.8</v>
      </c>
      <c r="F103" s="29">
        <f t="shared" ca="1" si="36"/>
        <v>53.8</v>
      </c>
      <c r="G103" s="29">
        <f t="shared" ca="1" si="36"/>
        <v>53.8</v>
      </c>
      <c r="H103" s="29">
        <f t="shared" ca="1" si="36"/>
        <v>53.8</v>
      </c>
      <c r="I103" s="29">
        <f t="shared" ca="1" si="37"/>
        <v>54</v>
      </c>
      <c r="J103" s="29">
        <f t="shared" ca="1" si="37"/>
        <v>54</v>
      </c>
      <c r="K103" s="29">
        <f t="shared" ca="1" si="37"/>
        <v>54</v>
      </c>
      <c r="L103" s="29">
        <f t="shared" ca="1" si="37"/>
        <v>54</v>
      </c>
      <c r="M103" s="29">
        <f t="shared" ca="1" si="37"/>
        <v>54</v>
      </c>
      <c r="N103" s="32"/>
      <c r="P103" s="19" t="s">
        <v>328</v>
      </c>
      <c r="Q103" s="25" t="s">
        <v>329</v>
      </c>
      <c r="R103" s="19" t="str">
        <f t="shared" ca="1" si="31"/>
        <v>GARB!$J$25:$T$25</v>
      </c>
      <c r="S103" s="19" t="str">
        <f t="shared" ca="1" si="25"/>
        <v>GARB!$U$25:$AQ$25</v>
      </c>
      <c r="T103" s="19" t="str">
        <f t="shared" ca="1" si="26"/>
        <v>GARB!$J$26:$T$26</v>
      </c>
      <c r="U103" s="19" t="str">
        <f t="shared" ca="1" si="27"/>
        <v>GARB!$U$26:$AQ$26</v>
      </c>
      <c r="V103" s="19"/>
      <c r="W103" s="19"/>
      <c r="X103" s="19"/>
      <c r="Y103" s="19"/>
      <c r="Z103" s="18" t="s">
        <v>328</v>
      </c>
      <c r="AA103" s="18" t="s">
        <v>329</v>
      </c>
      <c r="AB103" s="18" t="str">
        <f t="shared" si="32"/>
        <v/>
      </c>
    </row>
    <row r="104" spans="2:28">
      <c r="B104" s="33" t="s">
        <v>330</v>
      </c>
      <c r="C104" s="34" t="s">
        <v>19</v>
      </c>
      <c r="D104" s="29">
        <f t="shared" ca="1" si="36"/>
        <v>24.6</v>
      </c>
      <c r="E104" s="29">
        <f t="shared" ca="1" si="36"/>
        <v>24.6</v>
      </c>
      <c r="F104" s="29">
        <f t="shared" ca="1" si="36"/>
        <v>24.6</v>
      </c>
      <c r="G104" s="29">
        <f t="shared" ca="1" si="36"/>
        <v>24.6</v>
      </c>
      <c r="H104" s="29">
        <f t="shared" ca="1" si="36"/>
        <v>24.6</v>
      </c>
      <c r="I104" s="29">
        <f t="shared" ca="1" si="37"/>
        <v>27.1</v>
      </c>
      <c r="J104" s="29">
        <f t="shared" ca="1" si="37"/>
        <v>27.1</v>
      </c>
      <c r="K104" s="29">
        <f t="shared" ca="1" si="37"/>
        <v>27.1</v>
      </c>
      <c r="L104" s="29">
        <f t="shared" ca="1" si="37"/>
        <v>27.1</v>
      </c>
      <c r="M104" s="29">
        <f t="shared" ca="1" si="37"/>
        <v>27.1</v>
      </c>
      <c r="N104" s="32"/>
      <c r="P104" s="19" t="str">
        <f>IF($B104&lt;&gt;"",IF(ISERROR(FIND(" (",$B104))=FALSE, IF(ISERROR(FIND("Skid", MID($B104,1,FIND(" (",$B104)-1)))=FALSE, MID($B104, FIND("(", $B104)+1, FIND(")", $B104)-(FIND("(", $B104)+1)), MID($B104,1,FIND(" (",$B104)-1)),""))</f>
        <v>Gayndah</v>
      </c>
      <c r="Q104" s="25" t="s">
        <v>331</v>
      </c>
      <c r="R104" s="19" t="str">
        <f t="shared" ca="1" si="31"/>
        <v>GAYN!$J$25:$T$25</v>
      </c>
      <c r="S104" s="19" t="str">
        <f t="shared" ca="1" si="25"/>
        <v>GAYN!$U$25:$AQ$25</v>
      </c>
      <c r="T104" s="19" t="str">
        <f t="shared" ca="1" si="26"/>
        <v>GAYN!$J$26:$T$26</v>
      </c>
      <c r="U104" s="19" t="str">
        <f t="shared" ca="1" si="27"/>
        <v>GAYN!$U$26:$AQ$26</v>
      </c>
      <c r="V104" s="19"/>
      <c r="W104" s="19"/>
      <c r="X104" s="19"/>
      <c r="Y104" s="19"/>
      <c r="Z104" s="18" t="s">
        <v>332</v>
      </c>
      <c r="AA104" s="18" t="s">
        <v>331</v>
      </c>
      <c r="AB104" s="18" t="str">
        <f t="shared" si="32"/>
        <v/>
      </c>
    </row>
    <row r="105" spans="2:28">
      <c r="B105" s="33" t="s">
        <v>333</v>
      </c>
      <c r="C105" s="34" t="s">
        <v>35</v>
      </c>
      <c r="D105" s="29">
        <f t="shared" ca="1" si="36"/>
        <v>16.7</v>
      </c>
      <c r="E105" s="29">
        <f t="shared" ca="1" si="36"/>
        <v>16.7</v>
      </c>
      <c r="F105" s="29">
        <f t="shared" ca="1" si="36"/>
        <v>16.7</v>
      </c>
      <c r="G105" s="29">
        <f t="shared" ca="1" si="36"/>
        <v>16.7</v>
      </c>
      <c r="H105" s="29">
        <f t="shared" ca="1" si="36"/>
        <v>16.7</v>
      </c>
      <c r="I105" s="29">
        <f t="shared" ca="1" si="37"/>
        <v>18</v>
      </c>
      <c r="J105" s="29">
        <f t="shared" ca="1" si="37"/>
        <v>18</v>
      </c>
      <c r="K105" s="29">
        <f t="shared" ca="1" si="37"/>
        <v>18</v>
      </c>
      <c r="L105" s="29">
        <f t="shared" ca="1" si="37"/>
        <v>18</v>
      </c>
      <c r="M105" s="29">
        <f t="shared" ca="1" si="37"/>
        <v>18</v>
      </c>
      <c r="N105" s="32"/>
      <c r="P105" s="19" t="s">
        <v>334</v>
      </c>
      <c r="Q105" s="25" t="s">
        <v>335</v>
      </c>
      <c r="R105" s="19" t="str">
        <f t="shared" ca="1" si="31"/>
        <v>GEOR1!$I$23:$S$23</v>
      </c>
      <c r="S105" s="19" t="str">
        <f t="shared" ca="1" si="25"/>
        <v>GEOR1!$T$23:$AQ$23</v>
      </c>
      <c r="T105" s="19" t="str">
        <f t="shared" ca="1" si="26"/>
        <v>GEOR1!$I$24:$S$24</v>
      </c>
      <c r="U105" s="19" t="str">
        <f t="shared" ca="1" si="27"/>
        <v>GEOR1!$T$24:$AQ$24</v>
      </c>
      <c r="V105" s="19"/>
      <c r="W105" s="19"/>
      <c r="X105" s="19"/>
      <c r="Y105" s="19"/>
      <c r="Z105" s="18" t="s">
        <v>334</v>
      </c>
      <c r="AA105" s="18" t="s">
        <v>335</v>
      </c>
      <c r="AB105" s="18" t="str">
        <f t="shared" si="32"/>
        <v/>
      </c>
    </row>
    <row r="106" spans="2:28">
      <c r="B106" s="33" t="s">
        <v>336</v>
      </c>
      <c r="C106" s="34" t="s">
        <v>19</v>
      </c>
      <c r="D106" s="29">
        <f t="shared" ref="D106:H115" ca="1" si="38">IF(AND($R106&lt;&gt;"", $T106&lt;&gt;"", $D$2&lt;&gt;"", $D$2&lt;&gt;"-"), IF(INDEX(INDIRECT($T106), MATCH(D$5, INDIRECT($R106), 0))&lt;&gt;"", IF(ISNUMBER(INDEX(INDIRECT($T106), MATCH(D$5, INDIRECT($R106), 0))), ROUND(INDEX(INDIRECT($T106), MATCH(D$5, INDIRECT($R106), 0)), 1), IF($D$2="Meets Security Standard", PROPER(INDEX(INDIRECT($T106), MATCH(D$5, INDIRECT($R106), 0))), INDEX(INDIRECT($T106), MATCH(D$5, INDIRECT($R106), 0)))), ""), "")</f>
        <v>5.5</v>
      </c>
      <c r="E106" s="29">
        <f t="shared" ca="1" si="38"/>
        <v>5.5</v>
      </c>
      <c r="F106" s="29">
        <f t="shared" ca="1" si="38"/>
        <v>5.5</v>
      </c>
      <c r="G106" s="29">
        <f t="shared" ca="1" si="38"/>
        <v>5.5</v>
      </c>
      <c r="H106" s="29">
        <f t="shared" ca="1" si="38"/>
        <v>5.5</v>
      </c>
      <c r="I106" s="29">
        <f t="shared" ref="I106:M115" ca="1" si="39">IF(AND($S106&lt;&gt;"", $U106&lt;&gt;"", $D$2&lt;&gt;"", $D$2&lt;&gt;"-"), IF(INDEX(INDIRECT($U106), MATCH(TEXT(I$5, "????"), INDIRECT($S106), 0))&lt;&gt;"", IF(INDEX(INDIRECT($U106), MATCH(TEXT(I$5, "????"), INDIRECT($S106), 0))&lt;&gt;"", IF(ISNUMBER(INDEX(INDIRECT($U106), MATCH(TEXT(I$5, "????"), INDIRECT($S106), 0))), ROUND(INDEX(INDIRECT($U106), MATCH(TEXT(I$5, "????"), INDIRECT($S106), 0)), 1), IF($D$2="Meets Security Standard", PROPER(INDEX(INDIRECT($U106), MATCH(TEXT(I$5, "????"), INDIRECT($S106), 0))), INDEX(INDIRECT($U106), MATCH(TEXT(I$5, "????"), INDIRECT($S106), 0)))), ""), ""), "")</f>
        <v>6</v>
      </c>
      <c r="J106" s="29">
        <f t="shared" ca="1" si="39"/>
        <v>6</v>
      </c>
      <c r="K106" s="29">
        <f t="shared" ca="1" si="39"/>
        <v>6</v>
      </c>
      <c r="L106" s="29">
        <f t="shared" ca="1" si="39"/>
        <v>6</v>
      </c>
      <c r="M106" s="29">
        <f t="shared" ca="1" si="39"/>
        <v>6</v>
      </c>
      <c r="N106" s="32"/>
      <c r="P106" s="19" t="str">
        <f>IF($B106&lt;&gt;"",IF(ISERROR(FIND(" (",$B106))=FALSE, IF(ISERROR(FIND("Skid", MID($B106,1,FIND(" (",$B106)-1)))=FALSE, MID($B106, FIND("(", $B106)+1, FIND(")", $B106)-(FIND("(", $B106)+1)), MID($B106,1,FIND(" (",$B106)-1)),""))</f>
        <v>Georgetown</v>
      </c>
      <c r="Q106" s="25" t="s">
        <v>337</v>
      </c>
      <c r="R106" s="19" t="str">
        <f t="shared" ca="1" si="31"/>
        <v>GEOR!$J$25:$T$25</v>
      </c>
      <c r="S106" s="19" t="str">
        <f t="shared" ca="1" si="25"/>
        <v>GEOR!$U$25:$AQ$25</v>
      </c>
      <c r="T106" s="19" t="str">
        <f t="shared" ca="1" si="26"/>
        <v>GEOR!$J$26:$T$26</v>
      </c>
      <c r="U106" s="19" t="str">
        <f t="shared" ca="1" si="27"/>
        <v>GEOR!$U$26:$AQ$26</v>
      </c>
      <c r="V106" s="19"/>
      <c r="W106" s="19"/>
      <c r="X106" s="19"/>
      <c r="Y106" s="19"/>
      <c r="Z106" s="18" t="s">
        <v>333</v>
      </c>
      <c r="AA106" s="18" t="s">
        <v>337</v>
      </c>
      <c r="AB106" s="18" t="str">
        <f t="shared" si="32"/>
        <v/>
      </c>
    </row>
    <row r="107" spans="2:28">
      <c r="B107" s="33" t="s">
        <v>338</v>
      </c>
      <c r="C107" s="34" t="s">
        <v>19</v>
      </c>
      <c r="D107" s="29">
        <f t="shared" ca="1" si="38"/>
        <v>9.5</v>
      </c>
      <c r="E107" s="29">
        <f t="shared" ca="1" si="38"/>
        <v>9.5</v>
      </c>
      <c r="F107" s="29">
        <f t="shared" ca="1" si="38"/>
        <v>9.5</v>
      </c>
      <c r="G107" s="29">
        <f t="shared" ca="1" si="38"/>
        <v>9.5</v>
      </c>
      <c r="H107" s="29">
        <f t="shared" ca="1" si="38"/>
        <v>9.5</v>
      </c>
      <c r="I107" s="29">
        <f t="shared" ca="1" si="39"/>
        <v>10.5</v>
      </c>
      <c r="J107" s="29">
        <f t="shared" ca="1" si="39"/>
        <v>10.5</v>
      </c>
      <c r="K107" s="29">
        <f t="shared" ca="1" si="39"/>
        <v>10.5</v>
      </c>
      <c r="L107" s="29">
        <f t="shared" ca="1" si="39"/>
        <v>10.5</v>
      </c>
      <c r="M107" s="29">
        <f t="shared" ca="1" si="39"/>
        <v>10.5</v>
      </c>
      <c r="N107" s="32"/>
      <c r="P107" s="19" t="str">
        <f>IF($B107&lt;&gt;"",IF(ISERROR(FIND(" (",$B107))=FALSE, IF(ISERROR(FIND("Skid", MID($B107,1,FIND(" (",$B107)-1)))=FALSE, MID($B107, FIND("(", $B107)+1, FIND(")", $B107)-(FIND("(", $B107)+1)), MID($B107,1,FIND(" (",$B107)-1)),""))</f>
        <v>Giru</v>
      </c>
      <c r="Q107" s="25" t="s">
        <v>339</v>
      </c>
      <c r="R107" s="19" t="str">
        <f t="shared" ca="1" si="31"/>
        <v>GIRU!$J$25:$T$25</v>
      </c>
      <c r="S107" s="19" t="str">
        <f t="shared" ca="1" si="25"/>
        <v>GIRU!$U$25:$AQ$25</v>
      </c>
      <c r="T107" s="19" t="str">
        <f t="shared" ca="1" si="26"/>
        <v>GIRU!$J$26:$T$26</v>
      </c>
      <c r="U107" s="19" t="str">
        <f t="shared" ca="1" si="27"/>
        <v>GIRU!$U$26:$AQ$26</v>
      </c>
      <c r="V107" s="19"/>
      <c r="W107" s="19"/>
      <c r="X107" s="19"/>
      <c r="Y107" s="19"/>
      <c r="Z107" s="18" t="s">
        <v>340</v>
      </c>
      <c r="AA107" s="18" t="s">
        <v>339</v>
      </c>
      <c r="AB107" s="18" t="str">
        <f t="shared" si="32"/>
        <v/>
      </c>
    </row>
    <row r="108" spans="2:28">
      <c r="B108" s="33" t="s">
        <v>341</v>
      </c>
      <c r="C108" s="34" t="s">
        <v>19</v>
      </c>
      <c r="D108" s="29">
        <f t="shared" ca="1" si="38"/>
        <v>24.4</v>
      </c>
      <c r="E108" s="29">
        <f t="shared" ca="1" si="38"/>
        <v>24.4</v>
      </c>
      <c r="F108" s="29">
        <f t="shared" ca="1" si="38"/>
        <v>24.4</v>
      </c>
      <c r="G108" s="29">
        <f t="shared" ca="1" si="38"/>
        <v>24.4</v>
      </c>
      <c r="H108" s="29">
        <f t="shared" ca="1" si="38"/>
        <v>24.4</v>
      </c>
      <c r="I108" s="29">
        <f t="shared" ca="1" si="39"/>
        <v>29.6</v>
      </c>
      <c r="J108" s="29">
        <f t="shared" ca="1" si="39"/>
        <v>29.6</v>
      </c>
      <c r="K108" s="29">
        <f t="shared" ca="1" si="39"/>
        <v>29.6</v>
      </c>
      <c r="L108" s="29">
        <f t="shared" ca="1" si="39"/>
        <v>29.6</v>
      </c>
      <c r="M108" s="29">
        <f t="shared" ca="1" si="39"/>
        <v>29.6</v>
      </c>
      <c r="N108" s="32"/>
      <c r="P108" s="19" t="str">
        <f>IF($B108&lt;&gt;"",IF(ISERROR(FIND(" (",$B108))=FALSE, IF(ISERROR(FIND("Skid", MID($B108,1,FIND(" (",$B108)-1)))=FALSE, MID($B108, FIND("(", $B108)+1, FIND(")", $B108)-(FIND("(", $B108)+1)), MID($B108,1,FIND(" (",$B108)-1)),""))</f>
        <v>Givelda</v>
      </c>
      <c r="Q108" s="25" t="s">
        <v>342</v>
      </c>
      <c r="R108" s="19" t="str">
        <f t="shared" ca="1" si="31"/>
        <v>GIVE!$J$25:$T$25</v>
      </c>
      <c r="S108" s="19" t="str">
        <f t="shared" ca="1" si="25"/>
        <v>GIVE!$U$25:$AQ$25</v>
      </c>
      <c r="T108" s="19" t="str">
        <f t="shared" ca="1" si="26"/>
        <v>GIVE!$J$26:$T$26</v>
      </c>
      <c r="U108" s="19" t="str">
        <f t="shared" ca="1" si="27"/>
        <v>GIVE!$U$26:$AQ$26</v>
      </c>
      <c r="V108" s="19"/>
      <c r="W108" s="19"/>
      <c r="X108" s="19"/>
      <c r="Y108" s="19"/>
      <c r="Z108" s="18" t="s">
        <v>343</v>
      </c>
      <c r="AA108" s="18" t="s">
        <v>342</v>
      </c>
      <c r="AB108" s="18" t="str">
        <f t="shared" si="32"/>
        <v/>
      </c>
    </row>
    <row r="109" spans="2:28">
      <c r="B109" s="33" t="s">
        <v>344</v>
      </c>
      <c r="C109" s="34" t="s">
        <v>35</v>
      </c>
      <c r="D109" s="29">
        <f t="shared" ca="1" si="38"/>
        <v>184</v>
      </c>
      <c r="E109" s="29">
        <f t="shared" ca="1" si="38"/>
        <v>184</v>
      </c>
      <c r="F109" s="29">
        <f t="shared" ca="1" si="38"/>
        <v>184</v>
      </c>
      <c r="G109" s="29">
        <f t="shared" ca="1" si="38"/>
        <v>184</v>
      </c>
      <c r="H109" s="29">
        <f t="shared" ca="1" si="38"/>
        <v>184</v>
      </c>
      <c r="I109" s="29">
        <f t="shared" ca="1" si="39"/>
        <v>208.8</v>
      </c>
      <c r="J109" s="29">
        <f t="shared" ca="1" si="39"/>
        <v>208.8</v>
      </c>
      <c r="K109" s="29">
        <f t="shared" ca="1" si="39"/>
        <v>208.8</v>
      </c>
      <c r="L109" s="29">
        <f t="shared" ca="1" si="39"/>
        <v>208.8</v>
      </c>
      <c r="M109" s="29">
        <f t="shared" ca="1" si="39"/>
        <v>208.8</v>
      </c>
      <c r="N109" s="32"/>
      <c r="P109" s="19" t="s">
        <v>345</v>
      </c>
      <c r="Q109" s="25" t="s">
        <v>346</v>
      </c>
      <c r="R109" s="19" t="str">
        <f t="shared" ca="1" si="31"/>
        <v>GLNO!$I$23:$S$23</v>
      </c>
      <c r="S109" s="19" t="str">
        <f t="shared" ca="1" si="25"/>
        <v>GLNO!$T$23:$AQ$23</v>
      </c>
      <c r="T109" s="19" t="str">
        <f t="shared" ca="1" si="26"/>
        <v>GLNO!$I$24:$S$24</v>
      </c>
      <c r="U109" s="19" t="str">
        <f t="shared" ca="1" si="27"/>
        <v>GLNO!$T$24:$AQ$24</v>
      </c>
      <c r="V109" s="19"/>
      <c r="W109" s="19"/>
      <c r="X109" s="19"/>
      <c r="Y109" s="19"/>
      <c r="Z109" s="18" t="s">
        <v>345</v>
      </c>
      <c r="AA109" s="18" t="s">
        <v>346</v>
      </c>
      <c r="AB109" s="18" t="str">
        <f t="shared" si="32"/>
        <v/>
      </c>
    </row>
    <row r="110" spans="2:28">
      <c r="B110" s="33" t="s">
        <v>347</v>
      </c>
      <c r="C110" s="34" t="s">
        <v>35</v>
      </c>
      <c r="D110" s="29">
        <f t="shared" ca="1" si="38"/>
        <v>120</v>
      </c>
      <c r="E110" s="29">
        <f t="shared" ca="1" si="38"/>
        <v>120</v>
      </c>
      <c r="F110" s="29">
        <f t="shared" ca="1" si="38"/>
        <v>120</v>
      </c>
      <c r="G110" s="29">
        <f t="shared" ca="1" si="38"/>
        <v>120</v>
      </c>
      <c r="H110" s="29">
        <f t="shared" ca="1" si="38"/>
        <v>120</v>
      </c>
      <c r="I110" s="29">
        <f t="shared" ca="1" si="39"/>
        <v>120</v>
      </c>
      <c r="J110" s="29">
        <f t="shared" ca="1" si="39"/>
        <v>120</v>
      </c>
      <c r="K110" s="29">
        <f t="shared" ca="1" si="39"/>
        <v>120</v>
      </c>
      <c r="L110" s="29">
        <f t="shared" ca="1" si="39"/>
        <v>120</v>
      </c>
      <c r="M110" s="29">
        <f t="shared" ca="1" si="39"/>
        <v>120</v>
      </c>
      <c r="N110" s="32"/>
      <c r="P110" s="19" t="s">
        <v>348</v>
      </c>
      <c r="Q110" s="25" t="s">
        <v>349</v>
      </c>
      <c r="R110" s="19" t="str">
        <f t="shared" ca="1" si="31"/>
        <v>'T019'!$I$23:$S$23</v>
      </c>
      <c r="S110" s="19" t="str">
        <f t="shared" ca="1" si="25"/>
        <v>'T019'!$T$23:$AQ$23</v>
      </c>
      <c r="T110" s="19" t="str">
        <f t="shared" ca="1" si="26"/>
        <v>'T019'!$I$24:$S$24</v>
      </c>
      <c r="U110" s="19" t="str">
        <f t="shared" ca="1" si="27"/>
        <v>'T019'!$T$24:$AQ$24</v>
      </c>
      <c r="V110" s="19"/>
      <c r="W110" s="19"/>
      <c r="X110" s="19"/>
      <c r="Y110" s="19"/>
      <c r="Z110" s="18" t="s">
        <v>348</v>
      </c>
      <c r="AA110" s="18" t="s">
        <v>349</v>
      </c>
      <c r="AB110" s="18" t="str">
        <f t="shared" si="32"/>
        <v/>
      </c>
    </row>
    <row r="111" spans="2:28">
      <c r="B111" s="33" t="s">
        <v>350</v>
      </c>
      <c r="C111" s="34" t="s">
        <v>19</v>
      </c>
      <c r="D111" s="29">
        <f t="shared" ca="1" si="38"/>
        <v>54.7</v>
      </c>
      <c r="E111" s="29">
        <f t="shared" ca="1" si="38"/>
        <v>54.7</v>
      </c>
      <c r="F111" s="29">
        <f t="shared" ca="1" si="38"/>
        <v>54.7</v>
      </c>
      <c r="G111" s="29">
        <f t="shared" ca="1" si="38"/>
        <v>54.7</v>
      </c>
      <c r="H111" s="29">
        <f t="shared" ca="1" si="38"/>
        <v>54.7</v>
      </c>
      <c r="I111" s="29">
        <f t="shared" ca="1" si="39"/>
        <v>59.8</v>
      </c>
      <c r="J111" s="29">
        <f t="shared" ca="1" si="39"/>
        <v>59.8</v>
      </c>
      <c r="K111" s="29">
        <f t="shared" ca="1" si="39"/>
        <v>59.8</v>
      </c>
      <c r="L111" s="29">
        <f t="shared" ca="1" si="39"/>
        <v>59.8</v>
      </c>
      <c r="M111" s="29">
        <f t="shared" ca="1" si="39"/>
        <v>59.8</v>
      </c>
      <c r="N111" s="32"/>
      <c r="P111" s="19" t="str">
        <f t="shared" ref="P111:P118" si="40">IF($B111&lt;&gt;"",IF(ISERROR(FIND(" (",$B111))=FALSE, IF(ISERROR(FIND("Skid", MID($B111,1,FIND(" (",$B111)-1)))=FALSE, MID($B111, FIND("(", $B111)+1, FIND(")", $B111)-(FIND("(", $B111)+1)), MID($B111,1,FIND(" (",$B111)-1)),""))</f>
        <v>Gladstone South</v>
      </c>
      <c r="Q111" s="25" t="s">
        <v>351</v>
      </c>
      <c r="R111" s="19" t="str">
        <f t="shared" ca="1" si="31"/>
        <v>GLSO!$J$25:$T$25</v>
      </c>
      <c r="S111" s="19" t="str">
        <f t="shared" ca="1" si="25"/>
        <v>GLSO!$U$25:$AQ$25</v>
      </c>
      <c r="T111" s="19" t="str">
        <f t="shared" ca="1" si="26"/>
        <v>GLSO!$J$26:$T$26</v>
      </c>
      <c r="U111" s="19" t="str">
        <f t="shared" ca="1" si="27"/>
        <v>GLSO!$U$26:$AQ$26</v>
      </c>
      <c r="V111" s="19"/>
      <c r="W111" s="19"/>
      <c r="X111" s="19"/>
      <c r="Y111" s="19"/>
      <c r="Z111" s="18" t="s">
        <v>347</v>
      </c>
      <c r="AA111" s="18" t="s">
        <v>351</v>
      </c>
      <c r="AB111" s="18" t="str">
        <f t="shared" si="32"/>
        <v/>
      </c>
    </row>
    <row r="112" spans="2:28">
      <c r="B112" s="33" t="s">
        <v>352</v>
      </c>
      <c r="C112" s="34" t="s">
        <v>19</v>
      </c>
      <c r="D112" s="29">
        <f t="shared" ca="1" si="38"/>
        <v>15.6</v>
      </c>
      <c r="E112" s="29">
        <f t="shared" ca="1" si="38"/>
        <v>15.6</v>
      </c>
      <c r="F112" s="29">
        <f t="shared" ca="1" si="38"/>
        <v>15.6</v>
      </c>
      <c r="G112" s="29">
        <f t="shared" ca="1" si="38"/>
        <v>15.6</v>
      </c>
      <c r="H112" s="29">
        <f t="shared" ca="1" si="38"/>
        <v>15.6</v>
      </c>
      <c r="I112" s="29">
        <f t="shared" ca="1" si="39"/>
        <v>16.7</v>
      </c>
      <c r="J112" s="29">
        <f t="shared" ca="1" si="39"/>
        <v>16.7</v>
      </c>
      <c r="K112" s="29">
        <f t="shared" ca="1" si="39"/>
        <v>16.7</v>
      </c>
      <c r="L112" s="29">
        <f t="shared" ca="1" si="39"/>
        <v>16.7</v>
      </c>
      <c r="M112" s="29">
        <f t="shared" ca="1" si="39"/>
        <v>16.7</v>
      </c>
      <c r="N112" s="32"/>
      <c r="P112" s="19" t="str">
        <f t="shared" si="40"/>
        <v>Glenden</v>
      </c>
      <c r="Q112" s="25" t="s">
        <v>353</v>
      </c>
      <c r="R112" s="19" t="str">
        <f t="shared" ca="1" si="31"/>
        <v>GLEN!$J$25:$T$25</v>
      </c>
      <c r="S112" s="19" t="str">
        <f t="shared" ca="1" si="25"/>
        <v>GLEN!$U$25:$AQ$25</v>
      </c>
      <c r="T112" s="19" t="str">
        <f t="shared" ca="1" si="26"/>
        <v>GLEN!$J$26:$T$26</v>
      </c>
      <c r="U112" s="19" t="str">
        <f t="shared" ca="1" si="27"/>
        <v>GLEN!$U$26:$AQ$26</v>
      </c>
      <c r="V112" s="19"/>
      <c r="W112" s="19"/>
      <c r="X112" s="19"/>
      <c r="Y112" s="19"/>
      <c r="Z112" s="18" t="s">
        <v>354</v>
      </c>
      <c r="AA112" s="18" t="s">
        <v>353</v>
      </c>
      <c r="AB112" s="18" t="str">
        <f t="shared" si="32"/>
        <v/>
      </c>
    </row>
    <row r="113" spans="2:28">
      <c r="B113" s="33" t="s">
        <v>355</v>
      </c>
      <c r="C113" s="34" t="s">
        <v>19</v>
      </c>
      <c r="D113" s="29">
        <f t="shared" ca="1" si="38"/>
        <v>0.7</v>
      </c>
      <c r="E113" s="29">
        <f t="shared" ca="1" si="38"/>
        <v>0.7</v>
      </c>
      <c r="F113" s="29">
        <f t="shared" ca="1" si="38"/>
        <v>0.7</v>
      </c>
      <c r="G113" s="29">
        <f t="shared" ca="1" si="38"/>
        <v>0.7</v>
      </c>
      <c r="H113" s="29">
        <f t="shared" ca="1" si="38"/>
        <v>0.7</v>
      </c>
      <c r="I113" s="29">
        <f t="shared" ca="1" si="39"/>
        <v>0.7</v>
      </c>
      <c r="J113" s="29">
        <f t="shared" ca="1" si="39"/>
        <v>0.7</v>
      </c>
      <c r="K113" s="29">
        <f t="shared" ca="1" si="39"/>
        <v>0.7</v>
      </c>
      <c r="L113" s="29">
        <f t="shared" ca="1" si="39"/>
        <v>0.7</v>
      </c>
      <c r="M113" s="29">
        <f t="shared" ca="1" si="39"/>
        <v>0.7</v>
      </c>
      <c r="N113" s="32"/>
      <c r="P113" s="19" t="str">
        <f t="shared" si="40"/>
        <v>Glenelg</v>
      </c>
      <c r="Q113" s="25" t="s">
        <v>356</v>
      </c>
      <c r="R113" s="19" t="str">
        <f t="shared" ca="1" si="31"/>
        <v>GLEE!$J$25:$T$25</v>
      </c>
      <c r="S113" s="19" t="str">
        <f t="shared" ca="1" si="25"/>
        <v>GLEE!$U$25:$AQ$25</v>
      </c>
      <c r="T113" s="19" t="str">
        <f t="shared" ca="1" si="26"/>
        <v>GLEE!$J$26:$T$26</v>
      </c>
      <c r="U113" s="19" t="str">
        <f t="shared" ca="1" si="27"/>
        <v>GLEE!$U$26:$AQ$26</v>
      </c>
      <c r="V113" s="19"/>
      <c r="W113" s="19"/>
      <c r="X113" s="19"/>
      <c r="Y113" s="19"/>
      <c r="Z113" s="18" t="s">
        <v>357</v>
      </c>
      <c r="AA113" s="18" t="s">
        <v>356</v>
      </c>
      <c r="AB113" s="18" t="str">
        <f t="shared" si="32"/>
        <v/>
      </c>
    </row>
    <row r="114" spans="2:28">
      <c r="B114" s="33" t="s">
        <v>358</v>
      </c>
      <c r="C114" s="34" t="s">
        <v>19</v>
      </c>
      <c r="D114" s="29">
        <f t="shared" ca="1" si="38"/>
        <v>75.2</v>
      </c>
      <c r="E114" s="29">
        <f t="shared" ca="1" si="38"/>
        <v>75.2</v>
      </c>
      <c r="F114" s="29">
        <f t="shared" ca="1" si="38"/>
        <v>75.2</v>
      </c>
      <c r="G114" s="29">
        <f t="shared" ca="1" si="38"/>
        <v>75.2</v>
      </c>
      <c r="H114" s="29">
        <f t="shared" ca="1" si="38"/>
        <v>75.2</v>
      </c>
      <c r="I114" s="29">
        <f t="shared" ca="1" si="39"/>
        <v>83.8</v>
      </c>
      <c r="J114" s="29">
        <f t="shared" ca="1" si="39"/>
        <v>83.8</v>
      </c>
      <c r="K114" s="29">
        <f t="shared" ca="1" si="39"/>
        <v>83.8</v>
      </c>
      <c r="L114" s="29">
        <f t="shared" ca="1" si="39"/>
        <v>83.8</v>
      </c>
      <c r="M114" s="29">
        <f t="shared" ca="1" si="39"/>
        <v>83.8</v>
      </c>
      <c r="N114" s="32"/>
      <c r="P114" s="19" t="str">
        <f t="shared" si="40"/>
        <v>Glenella 11kV</v>
      </c>
      <c r="Q114" s="25" t="s">
        <v>359</v>
      </c>
      <c r="R114" s="19" t="str">
        <f t="shared" ca="1" si="31"/>
        <v>GLEL!$J$25:$T$25</v>
      </c>
      <c r="S114" s="19" t="str">
        <f t="shared" ca="1" si="25"/>
        <v>GLEL!$U$25:$AQ$25</v>
      </c>
      <c r="T114" s="19" t="str">
        <f t="shared" ca="1" si="26"/>
        <v>GLEL!$J$26:$T$26</v>
      </c>
      <c r="U114" s="19" t="str">
        <f t="shared" ca="1" si="27"/>
        <v>GLEL!$U$26:$AQ$26</v>
      </c>
      <c r="V114" s="19"/>
      <c r="W114" s="19"/>
      <c r="X114" s="19"/>
      <c r="Y114" s="19"/>
      <c r="Z114" s="18" t="s">
        <v>360</v>
      </c>
      <c r="AA114" s="18" t="s">
        <v>359</v>
      </c>
      <c r="AB114" s="18" t="str">
        <f t="shared" si="32"/>
        <v/>
      </c>
    </row>
    <row r="115" spans="2:28">
      <c r="B115" s="33" t="s">
        <v>361</v>
      </c>
      <c r="C115" s="34" t="s">
        <v>19</v>
      </c>
      <c r="D115" s="29">
        <f t="shared" ca="1" si="38"/>
        <v>153.9</v>
      </c>
      <c r="E115" s="29">
        <f t="shared" ca="1" si="38"/>
        <v>153.9</v>
      </c>
      <c r="F115" s="29">
        <f t="shared" ca="1" si="38"/>
        <v>153.9</v>
      </c>
      <c r="G115" s="29">
        <f t="shared" ca="1" si="38"/>
        <v>153.9</v>
      </c>
      <c r="H115" s="29">
        <f t="shared" ca="1" si="38"/>
        <v>153.9</v>
      </c>
      <c r="I115" s="29">
        <f t="shared" ca="1" si="39"/>
        <v>171.5</v>
      </c>
      <c r="J115" s="29">
        <f t="shared" ca="1" si="39"/>
        <v>171.5</v>
      </c>
      <c r="K115" s="29">
        <f t="shared" ca="1" si="39"/>
        <v>171.5</v>
      </c>
      <c r="L115" s="29">
        <f t="shared" ca="1" si="39"/>
        <v>171.5</v>
      </c>
      <c r="M115" s="29">
        <f t="shared" ca="1" si="39"/>
        <v>171.5</v>
      </c>
      <c r="N115" s="32"/>
      <c r="P115" s="19" t="str">
        <f t="shared" si="40"/>
        <v>Glenella 33kV</v>
      </c>
      <c r="Q115" s="25" t="s">
        <v>362</v>
      </c>
      <c r="R115" s="19" t="str">
        <f t="shared" ca="1" si="31"/>
        <v>GLEL33!$J$25:$T$25</v>
      </c>
      <c r="S115" s="19" t="str">
        <f t="shared" ca="1" si="25"/>
        <v>GLEL33!$U$25:$AQ$25</v>
      </c>
      <c r="T115" s="19" t="str">
        <f t="shared" ca="1" si="26"/>
        <v>GLEL33!$J$26:$T$26</v>
      </c>
      <c r="U115" s="19" t="str">
        <f t="shared" ca="1" si="27"/>
        <v>GLEL33!$U$26:$AQ$26</v>
      </c>
      <c r="V115" s="19"/>
      <c r="W115" s="19"/>
      <c r="X115" s="19"/>
      <c r="Y115" s="19"/>
      <c r="Z115" s="18" t="str">
        <f>IF($B115&lt;&gt;"",IF(ISERROR(FIND(" (",$B115))=FALSE, IF(ISERROR(FIND("Skid", MID($B115,1,FIND(" (",$B115)-1)))=FALSE, MID($B115, FIND("(", $B115)+1, FIND(")", $B115)-(FIND("(", $B115)+1)), MID($B115,1,FIND(" (",$B115)-1)),""))</f>
        <v>Glenella 33kV</v>
      </c>
      <c r="AB115" s="18" t="str">
        <f t="shared" si="32"/>
        <v/>
      </c>
    </row>
    <row r="116" spans="2:28">
      <c r="B116" s="33" t="s">
        <v>363</v>
      </c>
      <c r="C116" s="34" t="s">
        <v>19</v>
      </c>
      <c r="D116" s="29">
        <f t="shared" ref="D116:H124" ca="1" si="41">IF(AND($R116&lt;&gt;"", $T116&lt;&gt;"", $D$2&lt;&gt;"", $D$2&lt;&gt;"-"), IF(INDEX(INDIRECT($T116), MATCH(D$5, INDIRECT($R116), 0))&lt;&gt;"", IF(ISNUMBER(INDEX(INDIRECT($T116), MATCH(D$5, INDIRECT($R116), 0))), ROUND(INDEX(INDIRECT($T116), MATCH(D$5, INDIRECT($R116), 0)), 1), IF($D$2="Meets Security Standard", PROPER(INDEX(INDIRECT($T116), MATCH(D$5, INDIRECT($R116), 0))), INDEX(INDIRECT($T116), MATCH(D$5, INDIRECT($R116), 0)))), ""), "")</f>
        <v>9.8000000000000007</v>
      </c>
      <c r="E116" s="29">
        <f t="shared" ca="1" si="41"/>
        <v>9.8000000000000007</v>
      </c>
      <c r="F116" s="29">
        <f t="shared" ca="1" si="41"/>
        <v>9.8000000000000007</v>
      </c>
      <c r="G116" s="29">
        <f t="shared" ca="1" si="41"/>
        <v>9.8000000000000007</v>
      </c>
      <c r="H116" s="29">
        <f t="shared" ca="1" si="41"/>
        <v>9.8000000000000007</v>
      </c>
      <c r="I116" s="29">
        <f t="shared" ref="I116:M124" ca="1" si="42">IF(AND($S116&lt;&gt;"", $U116&lt;&gt;"", $D$2&lt;&gt;"", $D$2&lt;&gt;"-"), IF(INDEX(INDIRECT($U116), MATCH(TEXT(I$5, "????"), INDIRECT($S116), 0))&lt;&gt;"", IF(INDEX(INDIRECT($U116), MATCH(TEXT(I$5, "????"), INDIRECT($S116), 0))&lt;&gt;"", IF(ISNUMBER(INDEX(INDIRECT($U116), MATCH(TEXT(I$5, "????"), INDIRECT($S116), 0))), ROUND(INDEX(INDIRECT($U116), MATCH(TEXT(I$5, "????"), INDIRECT($S116), 0)), 1), IF($D$2="Meets Security Standard", PROPER(INDEX(INDIRECT($U116), MATCH(TEXT(I$5, "????"), INDIRECT($S116), 0))), INDEX(INDIRECT($U116), MATCH(TEXT(I$5, "????"), INDIRECT($S116), 0)))), ""), ""), "")</f>
        <v>11</v>
      </c>
      <c r="J116" s="29">
        <f t="shared" ca="1" si="42"/>
        <v>11</v>
      </c>
      <c r="K116" s="29">
        <f t="shared" ca="1" si="42"/>
        <v>11</v>
      </c>
      <c r="L116" s="29">
        <f t="shared" ca="1" si="42"/>
        <v>11</v>
      </c>
      <c r="M116" s="29">
        <f t="shared" ca="1" si="42"/>
        <v>11</v>
      </c>
      <c r="N116" s="32"/>
      <c r="P116" s="19" t="str">
        <f t="shared" si="40"/>
        <v>Gooburrum</v>
      </c>
      <c r="Q116" s="25" t="s">
        <v>364</v>
      </c>
      <c r="R116" s="19" t="str">
        <f t="shared" ca="1" si="31"/>
        <v>GOOB!$J$25:$T$25</v>
      </c>
      <c r="S116" s="19" t="str">
        <f t="shared" ca="1" si="25"/>
        <v>GOOB!$U$25:$AQ$25</v>
      </c>
      <c r="T116" s="19" t="str">
        <f t="shared" ca="1" si="26"/>
        <v>GOOB!$J$26:$T$26</v>
      </c>
      <c r="U116" s="19" t="str">
        <f t="shared" ca="1" si="27"/>
        <v>GOOB!$U$26:$AQ$26</v>
      </c>
      <c r="V116" s="19"/>
      <c r="W116" s="19"/>
      <c r="X116" s="19"/>
      <c r="Y116" s="19"/>
      <c r="Z116" s="18" t="str">
        <f>IF($B116&lt;&gt;"",IF(ISERROR(FIND(" (",$B116))=FALSE, IF(ISERROR(FIND("Skid", MID($B116,1,FIND(" (",$B116)-1)))=FALSE, MID($B116, FIND("(", $B116)+1, FIND(")", $B116)-(FIND("(", $B116)+1)), MID($B116,1,FIND(" (",$B116)-1)),""))</f>
        <v>Gooburrum</v>
      </c>
      <c r="AB116" s="18" t="str">
        <f t="shared" si="32"/>
        <v/>
      </c>
    </row>
    <row r="117" spans="2:28">
      <c r="B117" s="33" t="s">
        <v>365</v>
      </c>
      <c r="C117" s="34" t="s">
        <v>19</v>
      </c>
      <c r="D117" s="29">
        <f t="shared" ca="1" si="41"/>
        <v>8</v>
      </c>
      <c r="E117" s="29">
        <f t="shared" ca="1" si="41"/>
        <v>8</v>
      </c>
      <c r="F117" s="29">
        <f t="shared" ca="1" si="41"/>
        <v>8</v>
      </c>
      <c r="G117" s="29">
        <f t="shared" ca="1" si="41"/>
        <v>8</v>
      </c>
      <c r="H117" s="29">
        <f t="shared" ca="1" si="41"/>
        <v>8</v>
      </c>
      <c r="I117" s="29">
        <f t="shared" ca="1" si="42"/>
        <v>9.1999999999999993</v>
      </c>
      <c r="J117" s="29">
        <f t="shared" ca="1" si="42"/>
        <v>9.1999999999999993</v>
      </c>
      <c r="K117" s="29">
        <f t="shared" ca="1" si="42"/>
        <v>9.1999999999999993</v>
      </c>
      <c r="L117" s="29">
        <f t="shared" ca="1" si="42"/>
        <v>9.1999999999999993</v>
      </c>
      <c r="M117" s="29">
        <f t="shared" ca="1" si="42"/>
        <v>9.1999999999999993</v>
      </c>
      <c r="N117" s="32"/>
      <c r="P117" s="19" t="str">
        <f t="shared" si="40"/>
        <v>Gootchie</v>
      </c>
      <c r="Q117" s="25" t="s">
        <v>366</v>
      </c>
      <c r="R117" s="19" t="str">
        <f t="shared" ca="1" si="31"/>
        <v>GOOT!$J$25:$T$25</v>
      </c>
      <c r="S117" s="19" t="str">
        <f t="shared" ca="1" si="25"/>
        <v>GOOT!$U$25:$AQ$25</v>
      </c>
      <c r="T117" s="19" t="str">
        <f t="shared" ca="1" si="26"/>
        <v>GOOT!$J$26:$T$26</v>
      </c>
      <c r="U117" s="19" t="str">
        <f t="shared" ca="1" si="27"/>
        <v>GOOT!$U$26:$AQ$26</v>
      </c>
      <c r="V117" s="19"/>
      <c r="W117" s="19"/>
      <c r="X117" s="19"/>
      <c r="Y117" s="19"/>
      <c r="Z117" s="18" t="s">
        <v>367</v>
      </c>
      <c r="AA117" s="18" t="s">
        <v>366</v>
      </c>
      <c r="AB117" s="18" t="str">
        <f t="shared" si="32"/>
        <v/>
      </c>
    </row>
    <row r="118" spans="2:28">
      <c r="B118" s="33" t="s">
        <v>368</v>
      </c>
      <c r="C118" s="34" t="s">
        <v>19</v>
      </c>
      <c r="D118" s="29">
        <f t="shared" ca="1" si="41"/>
        <v>22</v>
      </c>
      <c r="E118" s="29">
        <f t="shared" ca="1" si="41"/>
        <v>22</v>
      </c>
      <c r="F118" s="29">
        <f t="shared" ca="1" si="41"/>
        <v>22</v>
      </c>
      <c r="G118" s="29">
        <f t="shared" ca="1" si="41"/>
        <v>22</v>
      </c>
      <c r="H118" s="29">
        <f t="shared" ca="1" si="41"/>
        <v>22</v>
      </c>
      <c r="I118" s="29">
        <f t="shared" ca="1" si="42"/>
        <v>22</v>
      </c>
      <c r="J118" s="29">
        <f t="shared" ca="1" si="42"/>
        <v>22</v>
      </c>
      <c r="K118" s="29">
        <f t="shared" ca="1" si="42"/>
        <v>22</v>
      </c>
      <c r="L118" s="29">
        <f t="shared" ca="1" si="42"/>
        <v>22</v>
      </c>
      <c r="M118" s="29">
        <f t="shared" ca="1" si="42"/>
        <v>22</v>
      </c>
      <c r="N118" s="32"/>
      <c r="P118" s="19" t="str">
        <f t="shared" si="40"/>
        <v>Gracemere</v>
      </c>
      <c r="Q118" s="25" t="s">
        <v>369</v>
      </c>
      <c r="R118" s="19" t="str">
        <f t="shared" ca="1" si="31"/>
        <v>GRAC!$J$25:$T$25</v>
      </c>
      <c r="S118" s="19" t="str">
        <f t="shared" ca="1" si="25"/>
        <v>GRAC!$U$25:$AQ$25</v>
      </c>
      <c r="T118" s="19" t="str">
        <f t="shared" ca="1" si="26"/>
        <v>GRAC!$J$26:$T$26</v>
      </c>
      <c r="U118" s="19" t="str">
        <f t="shared" ca="1" si="27"/>
        <v>GRAC!$U$26:$AQ$26</v>
      </c>
      <c r="V118" s="19"/>
      <c r="W118" s="19"/>
      <c r="X118" s="19"/>
      <c r="Y118" s="19"/>
      <c r="Z118" s="18" t="s">
        <v>370</v>
      </c>
      <c r="AA118" s="18" t="s">
        <v>371</v>
      </c>
      <c r="AB118" s="18" t="str">
        <f t="shared" si="32"/>
        <v/>
      </c>
    </row>
    <row r="119" spans="2:28">
      <c r="B119" s="33" t="s">
        <v>372</v>
      </c>
      <c r="C119" s="34" t="s">
        <v>35</v>
      </c>
      <c r="D119" s="29">
        <f t="shared" ca="1" si="41"/>
        <v>32</v>
      </c>
      <c r="E119" s="29">
        <f t="shared" ca="1" si="41"/>
        <v>32</v>
      </c>
      <c r="F119" s="29">
        <f t="shared" ca="1" si="41"/>
        <v>32</v>
      </c>
      <c r="G119" s="29">
        <f t="shared" ca="1" si="41"/>
        <v>32</v>
      </c>
      <c r="H119" s="29">
        <f t="shared" ca="1" si="41"/>
        <v>32</v>
      </c>
      <c r="I119" s="29">
        <f t="shared" ca="1" si="42"/>
        <v>32</v>
      </c>
      <c r="J119" s="29">
        <f t="shared" ca="1" si="42"/>
        <v>32</v>
      </c>
      <c r="K119" s="29">
        <f t="shared" ca="1" si="42"/>
        <v>32</v>
      </c>
      <c r="L119" s="29">
        <f t="shared" ca="1" si="42"/>
        <v>32</v>
      </c>
      <c r="M119" s="29">
        <f t="shared" ca="1" si="42"/>
        <v>32</v>
      </c>
      <c r="N119" s="32"/>
      <c r="P119" s="19" t="s">
        <v>373</v>
      </c>
      <c r="Q119" s="25" t="s">
        <v>374</v>
      </c>
      <c r="R119" s="19" t="str">
        <f t="shared" ca="1" si="31"/>
        <v>'T166'!$I$23:$S$23</v>
      </c>
      <c r="S119" s="19" t="str">
        <f t="shared" ca="1" si="25"/>
        <v>'T166'!$T$23:$AQ$23</v>
      </c>
      <c r="T119" s="19" t="str">
        <f t="shared" ca="1" si="26"/>
        <v>'T166'!$I$24:$S$24</v>
      </c>
      <c r="U119" s="19" t="str">
        <f t="shared" ca="1" si="27"/>
        <v>'T166'!$T$24:$AQ$24</v>
      </c>
      <c r="V119" s="19"/>
      <c r="W119" s="19"/>
      <c r="X119" s="19"/>
      <c r="Y119" s="19"/>
      <c r="Z119" s="18" t="s">
        <v>373</v>
      </c>
      <c r="AA119" s="18" t="s">
        <v>374</v>
      </c>
      <c r="AB119" s="18" t="str">
        <f t="shared" si="32"/>
        <v/>
      </c>
    </row>
    <row r="120" spans="2:28">
      <c r="B120" s="33" t="s">
        <v>375</v>
      </c>
      <c r="C120" s="34" t="s">
        <v>19</v>
      </c>
      <c r="D120" s="29">
        <f t="shared" ca="1" si="41"/>
        <v>3.8</v>
      </c>
      <c r="E120" s="29">
        <f t="shared" ca="1" si="41"/>
        <v>3.8</v>
      </c>
      <c r="F120" s="29">
        <f t="shared" ca="1" si="41"/>
        <v>3.8</v>
      </c>
      <c r="G120" s="29">
        <f t="shared" ca="1" si="41"/>
        <v>3.8</v>
      </c>
      <c r="H120" s="29">
        <f t="shared" ca="1" si="41"/>
        <v>3.8</v>
      </c>
      <c r="I120" s="29">
        <f t="shared" ca="1" si="42"/>
        <v>3.8</v>
      </c>
      <c r="J120" s="29">
        <f t="shared" ca="1" si="42"/>
        <v>3.8</v>
      </c>
      <c r="K120" s="29">
        <f t="shared" ca="1" si="42"/>
        <v>3.8</v>
      </c>
      <c r="L120" s="29">
        <f t="shared" ca="1" si="42"/>
        <v>3.8</v>
      </c>
      <c r="M120" s="29">
        <f t="shared" ca="1" si="42"/>
        <v>3.8</v>
      </c>
      <c r="N120" s="32"/>
      <c r="P120" s="19" t="str">
        <f t="shared" ref="P120:P129" si="43">IF($B120&lt;&gt;"",IF(ISERROR(FIND(" (",$B120))=FALSE, IF(ISERROR(FIND("Skid", MID($B120,1,FIND(" (",$B120)-1)))=FALSE, MID($B120, FIND("(", $B120)+1, FIND(")", $B120)-(FIND("(", $B120)+1)), MID($B120,1,FIND(" (",$B120)-1)),""))</f>
        <v>Granite Creek</v>
      </c>
      <c r="Q120" s="25" t="s">
        <v>376</v>
      </c>
      <c r="R120" s="19" t="str">
        <f t="shared" ca="1" si="31"/>
        <v>GRCR!$J$25:$T$25</v>
      </c>
      <c r="S120" s="19" t="str">
        <f t="shared" ca="1" si="25"/>
        <v>GRCR!$U$25:$AQ$25</v>
      </c>
      <c r="T120" s="19" t="str">
        <f t="shared" ca="1" si="26"/>
        <v>GRCR!$J$26:$T$26</v>
      </c>
      <c r="U120" s="19" t="str">
        <f t="shared" ca="1" si="27"/>
        <v>GRCR!$U$26:$AQ$26</v>
      </c>
      <c r="V120" s="19"/>
      <c r="W120" s="19"/>
      <c r="X120" s="19"/>
      <c r="Y120" s="19"/>
      <c r="Z120" s="18" t="s">
        <v>372</v>
      </c>
      <c r="AA120" s="18" t="s">
        <v>376</v>
      </c>
      <c r="AB120" s="18" t="str">
        <f t="shared" si="32"/>
        <v/>
      </c>
    </row>
    <row r="121" spans="2:28">
      <c r="B121" s="33" t="s">
        <v>377</v>
      </c>
      <c r="C121" s="34" t="s">
        <v>19</v>
      </c>
      <c r="D121" s="29">
        <f t="shared" ca="1" si="41"/>
        <v>1.6</v>
      </c>
      <c r="E121" s="29">
        <f t="shared" ca="1" si="41"/>
        <v>1.6</v>
      </c>
      <c r="F121" s="29">
        <f t="shared" ca="1" si="41"/>
        <v>1.6</v>
      </c>
      <c r="G121" s="29">
        <f t="shared" ca="1" si="41"/>
        <v>1.6</v>
      </c>
      <c r="H121" s="29">
        <f t="shared" ca="1" si="41"/>
        <v>1.6</v>
      </c>
      <c r="I121" s="29">
        <f t="shared" ca="1" si="42"/>
        <v>1.6</v>
      </c>
      <c r="J121" s="29">
        <f t="shared" ca="1" si="42"/>
        <v>1.6</v>
      </c>
      <c r="K121" s="29">
        <f t="shared" ca="1" si="42"/>
        <v>1.6</v>
      </c>
      <c r="L121" s="29">
        <f t="shared" ca="1" si="42"/>
        <v>1.6</v>
      </c>
      <c r="M121" s="29">
        <f t="shared" ca="1" si="42"/>
        <v>1.6</v>
      </c>
      <c r="N121" s="32"/>
      <c r="P121" s="19" t="str">
        <f t="shared" si="43"/>
        <v>Greenvale</v>
      </c>
      <c r="Q121" s="25" t="s">
        <v>378</v>
      </c>
      <c r="R121" s="19" t="str">
        <f t="shared" ca="1" si="31"/>
        <v>GREN!$J$25:$T$25</v>
      </c>
      <c r="S121" s="19" t="str">
        <f t="shared" ca="1" si="25"/>
        <v>GREN!$U$25:$AQ$25</v>
      </c>
      <c r="T121" s="19" t="str">
        <f t="shared" ca="1" si="26"/>
        <v>GREN!$J$26:$T$26</v>
      </c>
      <c r="U121" s="19" t="str">
        <f t="shared" ca="1" si="27"/>
        <v>GREN!$U$26:$AQ$26</v>
      </c>
      <c r="V121" s="19"/>
      <c r="W121" s="19"/>
      <c r="X121" s="19"/>
      <c r="Y121" s="19"/>
      <c r="Z121" s="18" t="s">
        <v>379</v>
      </c>
      <c r="AA121" s="18" t="s">
        <v>378</v>
      </c>
      <c r="AB121" s="18" t="str">
        <f t="shared" si="32"/>
        <v/>
      </c>
    </row>
    <row r="122" spans="2:28">
      <c r="B122" s="33" t="s">
        <v>380</v>
      </c>
      <c r="C122" s="34" t="s">
        <v>19</v>
      </c>
      <c r="D122" s="29">
        <f t="shared" ca="1" si="41"/>
        <v>6.9</v>
      </c>
      <c r="E122" s="29">
        <f t="shared" ca="1" si="41"/>
        <v>6.9</v>
      </c>
      <c r="F122" s="29">
        <f t="shared" ca="1" si="41"/>
        <v>6.9</v>
      </c>
      <c r="G122" s="29">
        <f t="shared" ca="1" si="41"/>
        <v>6.9</v>
      </c>
      <c r="H122" s="29">
        <f t="shared" ca="1" si="41"/>
        <v>6.9</v>
      </c>
      <c r="I122" s="29">
        <f t="shared" ca="1" si="42"/>
        <v>6.9</v>
      </c>
      <c r="J122" s="29">
        <f t="shared" ca="1" si="42"/>
        <v>6.9</v>
      </c>
      <c r="K122" s="29">
        <f t="shared" ca="1" si="42"/>
        <v>6.9</v>
      </c>
      <c r="L122" s="29">
        <f t="shared" ca="1" si="42"/>
        <v>6.9</v>
      </c>
      <c r="M122" s="29">
        <f t="shared" ca="1" si="42"/>
        <v>6.9</v>
      </c>
      <c r="N122" s="32"/>
      <c r="P122" s="19" t="str">
        <f t="shared" si="43"/>
        <v>Gumlu East</v>
      </c>
      <c r="Q122" s="25" t="s">
        <v>381</v>
      </c>
      <c r="R122" s="19" t="str">
        <f t="shared" ca="1" si="31"/>
        <v>GUEA!$J$25:$T$25</v>
      </c>
      <c r="S122" s="19" t="str">
        <f t="shared" ca="1" si="25"/>
        <v>GUEA!$U$25:$AQ$25</v>
      </c>
      <c r="T122" s="19" t="str">
        <f t="shared" ca="1" si="26"/>
        <v>GUEA!$J$26:$T$26</v>
      </c>
      <c r="U122" s="19" t="str">
        <f t="shared" ca="1" si="27"/>
        <v>GUEA!$U$26:$AQ$26</v>
      </c>
      <c r="V122" s="19"/>
      <c r="W122" s="19"/>
      <c r="X122" s="19"/>
      <c r="Y122" s="19"/>
      <c r="Z122" s="18" t="str">
        <f t="shared" ref="Z122" si="44">IF($B122&lt;&gt;"",IF(ISERROR(FIND(" (",$B122))=FALSE, IF(ISERROR(FIND("Skid", MID($B122,1,FIND(" (",$B122)-1)))=FALSE, MID($B122, FIND("(", $B122)+1, FIND(")", $B122)-(FIND("(", $B122)+1)), MID($B122,1,FIND(" (",$B122)-1)),""))</f>
        <v>Gumlu East</v>
      </c>
      <c r="AA122" s="18" t="s">
        <v>381</v>
      </c>
      <c r="AB122" s="18" t="str">
        <f t="shared" si="32"/>
        <v/>
      </c>
    </row>
    <row r="123" spans="2:28">
      <c r="B123" s="33" t="s">
        <v>382</v>
      </c>
      <c r="C123" s="34" t="s">
        <v>19</v>
      </c>
      <c r="D123" s="29">
        <f t="shared" ca="1" si="41"/>
        <v>0.6</v>
      </c>
      <c r="E123" s="29">
        <f t="shared" ca="1" si="41"/>
        <v>0.6</v>
      </c>
      <c r="F123" s="29">
        <f t="shared" ca="1" si="41"/>
        <v>0.6</v>
      </c>
      <c r="G123" s="29">
        <f t="shared" ca="1" si="41"/>
        <v>0.6</v>
      </c>
      <c r="H123" s="29">
        <f t="shared" ca="1" si="41"/>
        <v>0.6</v>
      </c>
      <c r="I123" s="29">
        <f t="shared" ca="1" si="42"/>
        <v>0.6</v>
      </c>
      <c r="J123" s="29">
        <f t="shared" ca="1" si="42"/>
        <v>0.6</v>
      </c>
      <c r="K123" s="29">
        <f t="shared" ca="1" si="42"/>
        <v>0.6</v>
      </c>
      <c r="L123" s="29">
        <f t="shared" ca="1" si="42"/>
        <v>0.6</v>
      </c>
      <c r="M123" s="29">
        <f t="shared" ca="1" si="42"/>
        <v>0.6</v>
      </c>
      <c r="N123" s="32"/>
      <c r="P123" s="19" t="str">
        <f t="shared" si="43"/>
        <v>Guthalungra</v>
      </c>
      <c r="Q123" s="25" t="s">
        <v>383</v>
      </c>
      <c r="R123" s="19" t="str">
        <f t="shared" ca="1" si="31"/>
        <v>GUTH!$J$25:$T$25</v>
      </c>
      <c r="S123" s="19" t="str">
        <f t="shared" ca="1" si="25"/>
        <v>GUTH!$U$25:$AQ$25</v>
      </c>
      <c r="T123" s="19" t="str">
        <f t="shared" ca="1" si="26"/>
        <v>GUTH!$J$26:$T$26</v>
      </c>
      <c r="U123" s="19" t="str">
        <f t="shared" ca="1" si="27"/>
        <v>GUTH!$U$26:$AQ$26</v>
      </c>
      <c r="V123" s="19"/>
      <c r="W123" s="19"/>
      <c r="X123" s="19"/>
      <c r="Y123" s="19"/>
      <c r="Z123" s="18" t="s">
        <v>384</v>
      </c>
      <c r="AA123" s="18" t="s">
        <v>383</v>
      </c>
      <c r="AB123" s="18" t="str">
        <f t="shared" si="32"/>
        <v/>
      </c>
    </row>
    <row r="124" spans="2:28">
      <c r="B124" s="33" t="s">
        <v>385</v>
      </c>
      <c r="C124" s="34" t="s">
        <v>19</v>
      </c>
      <c r="D124" s="29">
        <f t="shared" ca="1" si="41"/>
        <v>6.2</v>
      </c>
      <c r="E124" s="29">
        <f t="shared" ca="1" si="41"/>
        <v>6.2</v>
      </c>
      <c r="F124" s="29">
        <f t="shared" ca="1" si="41"/>
        <v>6.2</v>
      </c>
      <c r="G124" s="29">
        <f t="shared" ca="1" si="41"/>
        <v>6.2</v>
      </c>
      <c r="H124" s="29">
        <f t="shared" ca="1" si="41"/>
        <v>6.2</v>
      </c>
      <c r="I124" s="29">
        <f t="shared" ca="1" si="42"/>
        <v>6.7</v>
      </c>
      <c r="J124" s="29">
        <f t="shared" ca="1" si="42"/>
        <v>6.7</v>
      </c>
      <c r="K124" s="29">
        <f t="shared" ca="1" si="42"/>
        <v>6.7</v>
      </c>
      <c r="L124" s="29">
        <f t="shared" ca="1" si="42"/>
        <v>6.7</v>
      </c>
      <c r="M124" s="29">
        <f t="shared" ca="1" si="42"/>
        <v>6.7</v>
      </c>
      <c r="N124" s="32"/>
      <c r="P124" s="19" t="str">
        <f t="shared" si="43"/>
        <v>Haughton</v>
      </c>
      <c r="Q124" s="25" t="s">
        <v>386</v>
      </c>
      <c r="R124" s="19" t="str">
        <f t="shared" ca="1" si="31"/>
        <v>HAPU!$J$25:$T$25</v>
      </c>
      <c r="S124" s="19" t="str">
        <f t="shared" ca="1" si="25"/>
        <v>HAPU!$U$25:$AQ$25</v>
      </c>
      <c r="T124" s="19" t="str">
        <f t="shared" ca="1" si="26"/>
        <v>HAPU!$J$26:$T$26</v>
      </c>
      <c r="U124" s="19" t="str">
        <f t="shared" ca="1" si="27"/>
        <v>HAPU!$U$26:$AQ$26</v>
      </c>
      <c r="V124" s="19"/>
      <c r="W124" s="19"/>
      <c r="X124" s="19"/>
      <c r="Y124" s="19"/>
      <c r="Z124" s="18" t="s">
        <v>387</v>
      </c>
      <c r="AA124" s="18" t="s">
        <v>388</v>
      </c>
      <c r="AB124" s="18" t="str">
        <f t="shared" si="32"/>
        <v/>
      </c>
    </row>
    <row r="125" spans="2:28">
      <c r="B125" s="33" t="s">
        <v>389</v>
      </c>
      <c r="C125" s="34" t="s">
        <v>19</v>
      </c>
      <c r="D125" s="29">
        <f t="shared" ref="D125:H133" ca="1" si="45">IF(AND($R125&lt;&gt;"", $T125&lt;&gt;"", $D$2&lt;&gt;"", $D$2&lt;&gt;"-"), IF(INDEX(INDIRECT($T125), MATCH(D$5, INDIRECT($R125), 0))&lt;&gt;"", IF(ISNUMBER(INDEX(INDIRECT($T125), MATCH(D$5, INDIRECT($R125), 0))), ROUND(INDEX(INDIRECT($T125), MATCH(D$5, INDIRECT($R125), 0)), 1), IF($D$2="Meets Security Standard", PROPER(INDEX(INDIRECT($T125), MATCH(D$5, INDIRECT($R125), 0))), INDEX(INDIRECT($T125), MATCH(D$5, INDIRECT($R125), 0)))), ""), "")</f>
        <v>5.7</v>
      </c>
      <c r="E125" s="29">
        <f t="shared" ca="1" si="45"/>
        <v>5.7</v>
      </c>
      <c r="F125" s="29">
        <f t="shared" ca="1" si="45"/>
        <v>5.7</v>
      </c>
      <c r="G125" s="29">
        <f t="shared" ca="1" si="45"/>
        <v>5.7</v>
      </c>
      <c r="H125" s="29">
        <f t="shared" ca="1" si="45"/>
        <v>5.7</v>
      </c>
      <c r="I125" s="29">
        <f t="shared" ref="I125:M133" ca="1" si="46">IF(AND($S125&lt;&gt;"", $U125&lt;&gt;"", $D$2&lt;&gt;"", $D$2&lt;&gt;"-"), IF(INDEX(INDIRECT($U125), MATCH(TEXT(I$5, "????"), INDIRECT($S125), 0))&lt;&gt;"", IF(INDEX(INDIRECT($U125), MATCH(TEXT(I$5, "????"), INDIRECT($S125), 0))&lt;&gt;"", IF(ISNUMBER(INDEX(INDIRECT($U125), MATCH(TEXT(I$5, "????"), INDIRECT($S125), 0))), ROUND(INDEX(INDIRECT($U125), MATCH(TEXT(I$5, "????"), INDIRECT($S125), 0)), 1), IF($D$2="Meets Security Standard", PROPER(INDEX(INDIRECT($U125), MATCH(TEXT(I$5, "????"), INDIRECT($S125), 0))), INDEX(INDIRECT($U125), MATCH(TEXT(I$5, "????"), INDIRECT($S125), 0)))), ""), ""), "")</f>
        <v>6.3</v>
      </c>
      <c r="J125" s="29">
        <f t="shared" ca="1" si="46"/>
        <v>6.3</v>
      </c>
      <c r="K125" s="29">
        <f t="shared" ca="1" si="46"/>
        <v>6.3</v>
      </c>
      <c r="L125" s="29">
        <f t="shared" ca="1" si="46"/>
        <v>6.3</v>
      </c>
      <c r="M125" s="29">
        <f t="shared" ca="1" si="46"/>
        <v>6.3</v>
      </c>
      <c r="N125" s="32"/>
      <c r="P125" s="19" t="str">
        <f t="shared" si="43"/>
        <v>Helenvale</v>
      </c>
      <c r="Q125" s="25" t="s">
        <v>390</v>
      </c>
      <c r="R125" s="19" t="str">
        <f t="shared" ca="1" si="31"/>
        <v>HELE!$J$25:$T$25</v>
      </c>
      <c r="S125" s="19" t="str">
        <f t="shared" ca="1" si="25"/>
        <v>HELE!$U$25:$AQ$25</v>
      </c>
      <c r="T125" s="19" t="str">
        <f t="shared" ca="1" si="26"/>
        <v>HELE!$J$26:$T$26</v>
      </c>
      <c r="U125" s="19" t="str">
        <f t="shared" ca="1" si="27"/>
        <v>HELE!$U$26:$AQ$26</v>
      </c>
      <c r="V125" s="19"/>
      <c r="W125" s="19"/>
      <c r="X125" s="19"/>
      <c r="Y125" s="19"/>
      <c r="Z125" s="18" t="s">
        <v>391</v>
      </c>
      <c r="AA125" s="18" t="s">
        <v>390</v>
      </c>
      <c r="AB125" s="18" t="str">
        <f t="shared" si="32"/>
        <v/>
      </c>
    </row>
    <row r="126" spans="2:28">
      <c r="B126" s="33" t="s">
        <v>392</v>
      </c>
      <c r="C126" s="34" t="s">
        <v>19</v>
      </c>
      <c r="D126" s="29">
        <f t="shared" ca="1" si="45"/>
        <v>56.6</v>
      </c>
      <c r="E126" s="29">
        <f t="shared" ca="1" si="45"/>
        <v>56.6</v>
      </c>
      <c r="F126" s="29">
        <f t="shared" ca="1" si="45"/>
        <v>56.6</v>
      </c>
      <c r="G126" s="29">
        <f t="shared" ca="1" si="45"/>
        <v>56.6</v>
      </c>
      <c r="H126" s="29">
        <f t="shared" ca="1" si="45"/>
        <v>56.6</v>
      </c>
      <c r="I126" s="29">
        <f t="shared" ca="1" si="46"/>
        <v>58.6</v>
      </c>
      <c r="J126" s="29">
        <f t="shared" ca="1" si="46"/>
        <v>58.6</v>
      </c>
      <c r="K126" s="29">
        <f t="shared" ca="1" si="46"/>
        <v>58.6</v>
      </c>
      <c r="L126" s="29">
        <f t="shared" ca="1" si="46"/>
        <v>58.6</v>
      </c>
      <c r="M126" s="29">
        <f t="shared" ca="1" si="46"/>
        <v>58.6</v>
      </c>
      <c r="N126" s="32"/>
      <c r="P126" s="19" t="str">
        <f t="shared" si="43"/>
        <v>Hermit Park</v>
      </c>
      <c r="Q126" s="25" t="s">
        <v>393</v>
      </c>
      <c r="R126" s="19" t="str">
        <f t="shared" ca="1" si="31"/>
        <v>HEPA!$J$25:$T$25</v>
      </c>
      <c r="S126" s="19" t="str">
        <f t="shared" ca="1" si="25"/>
        <v>HEPA!$U$25:$AQ$25</v>
      </c>
      <c r="T126" s="19" t="str">
        <f t="shared" ca="1" si="26"/>
        <v>HEPA!$J$26:$T$26</v>
      </c>
      <c r="U126" s="19" t="str">
        <f t="shared" ca="1" si="27"/>
        <v>HEPA!$U$26:$AQ$26</v>
      </c>
      <c r="V126" s="19"/>
      <c r="W126" s="19"/>
      <c r="X126" s="19"/>
      <c r="Y126" s="19"/>
      <c r="Z126" s="18" t="s">
        <v>394</v>
      </c>
      <c r="AA126" s="18" t="s">
        <v>393</v>
      </c>
      <c r="AB126" s="18" t="str">
        <f t="shared" si="32"/>
        <v/>
      </c>
    </row>
    <row r="127" spans="2:28">
      <c r="B127" s="33" t="s">
        <v>395</v>
      </c>
      <c r="C127" s="34" t="s">
        <v>19</v>
      </c>
      <c r="D127" s="29">
        <f t="shared" ca="1" si="45"/>
        <v>5</v>
      </c>
      <c r="E127" s="29">
        <f t="shared" ca="1" si="45"/>
        <v>5</v>
      </c>
      <c r="F127" s="29">
        <f t="shared" ca="1" si="45"/>
        <v>5</v>
      </c>
      <c r="G127" s="29">
        <f t="shared" ca="1" si="45"/>
        <v>5</v>
      </c>
      <c r="H127" s="29">
        <f t="shared" ca="1" si="45"/>
        <v>5</v>
      </c>
      <c r="I127" s="29">
        <f t="shared" ca="1" si="46"/>
        <v>5</v>
      </c>
      <c r="J127" s="29">
        <f t="shared" ca="1" si="46"/>
        <v>5</v>
      </c>
      <c r="K127" s="29">
        <f t="shared" ca="1" si="46"/>
        <v>5</v>
      </c>
      <c r="L127" s="29">
        <f t="shared" ca="1" si="46"/>
        <v>5</v>
      </c>
      <c r="M127" s="29">
        <f t="shared" ca="1" si="46"/>
        <v>5</v>
      </c>
      <c r="N127" s="32"/>
      <c r="P127" s="19" t="str">
        <f t="shared" si="43"/>
        <v>Highfields</v>
      </c>
      <c r="Q127" s="25" t="s">
        <v>396</v>
      </c>
      <c r="R127" s="19" t="str">
        <f t="shared" ca="1" si="31"/>
        <v>HIGH!$J$25:$T$25</v>
      </c>
      <c r="S127" s="19" t="str">
        <f t="shared" ca="1" si="25"/>
        <v>HIGH!$U$25:$AQ$25</v>
      </c>
      <c r="T127" s="19" t="str">
        <f t="shared" ca="1" si="26"/>
        <v>HIGH!$J$26:$T$26</v>
      </c>
      <c r="U127" s="19" t="str">
        <f t="shared" ca="1" si="27"/>
        <v>HIGH!$U$26:$AQ$26</v>
      </c>
      <c r="V127" s="19"/>
      <c r="W127" s="19"/>
      <c r="X127" s="19"/>
      <c r="Y127" s="19"/>
      <c r="Z127" s="18" t="s">
        <v>397</v>
      </c>
      <c r="AA127" s="18" t="s">
        <v>396</v>
      </c>
      <c r="AB127" s="18" t="str">
        <f t="shared" si="32"/>
        <v/>
      </c>
    </row>
    <row r="128" spans="2:28">
      <c r="B128" s="33" t="s">
        <v>398</v>
      </c>
      <c r="C128" s="34" t="s">
        <v>19</v>
      </c>
      <c r="D128" s="29">
        <f t="shared" ca="1" si="45"/>
        <v>0.1</v>
      </c>
      <c r="E128" s="29">
        <f t="shared" ca="1" si="45"/>
        <v>0.1</v>
      </c>
      <c r="F128" s="29">
        <f t="shared" ca="1" si="45"/>
        <v>0.1</v>
      </c>
      <c r="G128" s="29">
        <f t="shared" ca="1" si="45"/>
        <v>0.1</v>
      </c>
      <c r="H128" s="29">
        <f t="shared" ca="1" si="45"/>
        <v>0.1</v>
      </c>
      <c r="I128" s="29">
        <f t="shared" ca="1" si="46"/>
        <v>0.1</v>
      </c>
      <c r="J128" s="29">
        <f t="shared" ca="1" si="46"/>
        <v>0.1</v>
      </c>
      <c r="K128" s="29">
        <f t="shared" ca="1" si="46"/>
        <v>0.1</v>
      </c>
      <c r="L128" s="29">
        <f t="shared" ca="1" si="46"/>
        <v>0.1</v>
      </c>
      <c r="M128" s="29">
        <f t="shared" ca="1" si="46"/>
        <v>0.1</v>
      </c>
      <c r="N128" s="32"/>
      <c r="P128" s="19" t="str">
        <f t="shared" si="43"/>
        <v>Hillsborough</v>
      </c>
      <c r="Q128" s="25" t="s">
        <v>399</v>
      </c>
      <c r="R128" s="19" t="str">
        <f t="shared" ca="1" si="31"/>
        <v>HILL!$J$25:$T$25</v>
      </c>
      <c r="S128" s="19" t="str">
        <f t="shared" ca="1" si="25"/>
        <v>HILL!$U$25:$AQ$25</v>
      </c>
      <c r="T128" s="19" t="str">
        <f t="shared" ca="1" si="26"/>
        <v>HILL!$J$26:$T$26</v>
      </c>
      <c r="U128" s="19" t="str">
        <f t="shared" ca="1" si="27"/>
        <v>HILL!$U$26:$AQ$26</v>
      </c>
      <c r="V128" s="19"/>
      <c r="W128" s="19"/>
      <c r="X128" s="19"/>
      <c r="Y128" s="19"/>
      <c r="Z128" s="18" t="s">
        <v>400</v>
      </c>
      <c r="AA128" s="18" t="s">
        <v>399</v>
      </c>
      <c r="AB128" s="18" t="str">
        <f t="shared" si="32"/>
        <v/>
      </c>
    </row>
    <row r="129" spans="2:28">
      <c r="B129" s="33" t="s">
        <v>401</v>
      </c>
      <c r="C129" s="34" t="s">
        <v>19</v>
      </c>
      <c r="D129" s="29">
        <f t="shared" ca="1" si="45"/>
        <v>59.3</v>
      </c>
      <c r="E129" s="29">
        <f t="shared" ca="1" si="45"/>
        <v>59.3</v>
      </c>
      <c r="F129" s="29">
        <f t="shared" ca="1" si="45"/>
        <v>59.3</v>
      </c>
      <c r="G129" s="29">
        <f t="shared" ca="1" si="45"/>
        <v>59.3</v>
      </c>
      <c r="H129" s="29">
        <f t="shared" ca="1" si="45"/>
        <v>59.3</v>
      </c>
      <c r="I129" s="29">
        <f t="shared" ca="1" si="46"/>
        <v>65.099999999999994</v>
      </c>
      <c r="J129" s="29">
        <f t="shared" ca="1" si="46"/>
        <v>65.099999999999994</v>
      </c>
      <c r="K129" s="29">
        <f t="shared" ca="1" si="46"/>
        <v>65.099999999999994</v>
      </c>
      <c r="L129" s="29">
        <f t="shared" ca="1" si="46"/>
        <v>65.099999999999994</v>
      </c>
      <c r="M129" s="29">
        <f t="shared" ca="1" si="46"/>
        <v>65.099999999999994</v>
      </c>
      <c r="N129" s="32"/>
      <c r="P129" s="19" t="str">
        <f t="shared" si="43"/>
        <v>Home Hill</v>
      </c>
      <c r="Q129" s="25" t="s">
        <v>402</v>
      </c>
      <c r="R129" s="19" t="str">
        <f t="shared" ca="1" si="31"/>
        <v>HOHI!$J$25:$T$25</v>
      </c>
      <c r="S129" s="19" t="str">
        <f t="shared" ca="1" si="25"/>
        <v>HOHI!$U$25:$AQ$25</v>
      </c>
      <c r="T129" s="19" t="str">
        <f t="shared" ca="1" si="26"/>
        <v>HOHI!$J$26:$T$26</v>
      </c>
      <c r="U129" s="19" t="str">
        <f t="shared" ca="1" si="27"/>
        <v>HOHI!$U$26:$AQ$26</v>
      </c>
      <c r="V129" s="19"/>
      <c r="W129" s="19"/>
      <c r="X129" s="19"/>
      <c r="Y129" s="19"/>
      <c r="Z129" s="18" t="s">
        <v>403</v>
      </c>
      <c r="AA129" s="18" t="s">
        <v>402</v>
      </c>
      <c r="AB129" s="18" t="str">
        <f t="shared" si="32"/>
        <v/>
      </c>
    </row>
    <row r="130" spans="2:28">
      <c r="B130" s="33" t="s">
        <v>404</v>
      </c>
      <c r="C130" s="34" t="s">
        <v>19</v>
      </c>
      <c r="D130" s="29">
        <f t="shared" ca="1" si="45"/>
        <v>13.8</v>
      </c>
      <c r="E130" s="29">
        <f t="shared" ca="1" si="45"/>
        <v>13.8</v>
      </c>
      <c r="F130" s="29">
        <f t="shared" ca="1" si="45"/>
        <v>13.8</v>
      </c>
      <c r="G130" s="29">
        <f t="shared" ca="1" si="45"/>
        <v>13.8</v>
      </c>
      <c r="H130" s="29">
        <f t="shared" ca="1" si="45"/>
        <v>13.8</v>
      </c>
      <c r="I130" s="29">
        <f t="shared" ca="1" si="46"/>
        <v>15</v>
      </c>
      <c r="J130" s="29">
        <f t="shared" ca="1" si="46"/>
        <v>15</v>
      </c>
      <c r="K130" s="29">
        <f t="shared" ca="1" si="46"/>
        <v>15</v>
      </c>
      <c r="L130" s="29">
        <f t="shared" ca="1" si="46"/>
        <v>15</v>
      </c>
      <c r="M130" s="29">
        <f t="shared" ca="1" si="46"/>
        <v>15</v>
      </c>
      <c r="N130" s="32"/>
      <c r="P130" s="19" t="s">
        <v>405</v>
      </c>
      <c r="Q130" s="25" t="s">
        <v>406</v>
      </c>
      <c r="R130" s="19" t="str">
        <f t="shared" ca="1" si="31"/>
        <v>HOWA!$J$25:$T$25</v>
      </c>
      <c r="S130" s="19" t="str">
        <f t="shared" ca="1" si="25"/>
        <v>HOWA!$U$25:$AQ$25</v>
      </c>
      <c r="T130" s="19" t="str">
        <f t="shared" ca="1" si="26"/>
        <v>HOWA!$J$26:$T$26</v>
      </c>
      <c r="U130" s="19" t="str">
        <f t="shared" ca="1" si="27"/>
        <v>HOWA!$U$26:$AQ$26</v>
      </c>
      <c r="V130" s="19"/>
      <c r="W130" s="19"/>
      <c r="X130" s="19"/>
      <c r="Y130" s="19"/>
      <c r="Z130" s="18" t="s">
        <v>405</v>
      </c>
      <c r="AA130" s="18" t="s">
        <v>406</v>
      </c>
      <c r="AB130" s="18" t="str">
        <f t="shared" si="32"/>
        <v/>
      </c>
    </row>
    <row r="131" spans="2:28">
      <c r="B131" s="33" t="s">
        <v>407</v>
      </c>
      <c r="C131" s="34" t="s">
        <v>19</v>
      </c>
      <c r="D131" s="29">
        <f t="shared" ca="1" si="45"/>
        <v>20</v>
      </c>
      <c r="E131" s="29">
        <f t="shared" ca="1" si="45"/>
        <v>20</v>
      </c>
      <c r="F131" s="29">
        <f t="shared" ca="1" si="45"/>
        <v>20</v>
      </c>
      <c r="G131" s="29">
        <f t="shared" ca="1" si="45"/>
        <v>20</v>
      </c>
      <c r="H131" s="29">
        <f t="shared" ca="1" si="45"/>
        <v>20</v>
      </c>
      <c r="I131" s="29">
        <f t="shared" ca="1" si="46"/>
        <v>22.9</v>
      </c>
      <c r="J131" s="29">
        <f t="shared" ca="1" si="46"/>
        <v>22.9</v>
      </c>
      <c r="K131" s="29">
        <f t="shared" ca="1" si="46"/>
        <v>22.9</v>
      </c>
      <c r="L131" s="29">
        <f t="shared" ca="1" si="46"/>
        <v>22.9</v>
      </c>
      <c r="M131" s="29">
        <f t="shared" ca="1" si="46"/>
        <v>22.9</v>
      </c>
      <c r="N131" s="32"/>
      <c r="P131" s="19" t="str">
        <f t="shared" ref="P131:P160" si="47">IF($B131&lt;&gt;"",IF(ISERROR(FIND(" (",$B131))=FALSE, IF(ISERROR(FIND("Skid", MID($B131,1,FIND(" (",$B131)-1)))=FALSE, MID($B131, FIND("(", $B131)+1, FIND(")", $B131)-(FIND("(", $B131)+1)), MID($B131,1,FIND(" (",$B131)-1)),""))</f>
        <v>Hughenden</v>
      </c>
      <c r="Q131" s="25" t="s">
        <v>408</v>
      </c>
      <c r="R131" s="19" t="str">
        <f t="shared" ca="1" si="31"/>
        <v>HUGH!$J$25:$T$25</v>
      </c>
      <c r="S131" s="19" t="str">
        <f t="shared" ca="1" si="25"/>
        <v>HUGH!$U$25:$AQ$25</v>
      </c>
      <c r="T131" s="19" t="str">
        <f t="shared" ca="1" si="26"/>
        <v>HUGH!$J$26:$T$26</v>
      </c>
      <c r="U131" s="19" t="str">
        <f t="shared" ca="1" si="27"/>
        <v>HUGH!$U$26:$AQ$26</v>
      </c>
      <c r="V131" s="19"/>
      <c r="W131" s="19"/>
      <c r="X131" s="19"/>
      <c r="Y131" s="19"/>
      <c r="Z131" s="18" t="s">
        <v>409</v>
      </c>
      <c r="AA131" s="18" t="s">
        <v>408</v>
      </c>
      <c r="AB131" s="18" t="str">
        <f t="shared" si="32"/>
        <v/>
      </c>
    </row>
    <row r="132" spans="2:28">
      <c r="B132" s="33" t="s">
        <v>410</v>
      </c>
      <c r="C132" s="34" t="s">
        <v>19</v>
      </c>
      <c r="D132" s="29">
        <f t="shared" ca="1" si="45"/>
        <v>1.2</v>
      </c>
      <c r="E132" s="29">
        <f t="shared" ca="1" si="45"/>
        <v>1.2</v>
      </c>
      <c r="F132" s="29">
        <f t="shared" ca="1" si="45"/>
        <v>1.2</v>
      </c>
      <c r="G132" s="29">
        <f t="shared" ca="1" si="45"/>
        <v>1.2</v>
      </c>
      <c r="H132" s="29">
        <f t="shared" ca="1" si="45"/>
        <v>1.2</v>
      </c>
      <c r="I132" s="29">
        <f t="shared" ca="1" si="46"/>
        <v>1.4</v>
      </c>
      <c r="J132" s="29">
        <f t="shared" ca="1" si="46"/>
        <v>1.4</v>
      </c>
      <c r="K132" s="29">
        <f t="shared" ca="1" si="46"/>
        <v>1.4</v>
      </c>
      <c r="L132" s="29">
        <f t="shared" ca="1" si="46"/>
        <v>1.4</v>
      </c>
      <c r="M132" s="29">
        <f t="shared" ca="1" si="46"/>
        <v>1.4</v>
      </c>
      <c r="N132" s="32"/>
      <c r="P132" s="19" t="str">
        <f t="shared" si="47"/>
        <v>Ilbilbie</v>
      </c>
      <c r="Q132" s="25" t="s">
        <v>411</v>
      </c>
      <c r="R132" s="19" t="str">
        <f t="shared" ca="1" si="31"/>
        <v>ILBI!$J$25:$T$25</v>
      </c>
      <c r="S132" s="19" t="str">
        <f t="shared" ca="1" si="25"/>
        <v>ILBI!$U$25:$AQ$25</v>
      </c>
      <c r="T132" s="19" t="str">
        <f t="shared" ca="1" si="26"/>
        <v>ILBI!$J$26:$T$26</v>
      </c>
      <c r="U132" s="19" t="str">
        <f t="shared" ca="1" si="27"/>
        <v>ILBI!$U$26:$AQ$26</v>
      </c>
      <c r="V132" s="19"/>
      <c r="W132" s="19"/>
      <c r="X132" s="19"/>
      <c r="Y132" s="19"/>
      <c r="Z132" s="18" t="s">
        <v>412</v>
      </c>
      <c r="AA132" s="18" t="s">
        <v>411</v>
      </c>
      <c r="AB132" s="18" t="str">
        <f t="shared" si="32"/>
        <v/>
      </c>
    </row>
    <row r="133" spans="2:28">
      <c r="B133" s="33" t="s">
        <v>413</v>
      </c>
      <c r="C133" s="34" t="s">
        <v>19</v>
      </c>
      <c r="D133" s="29">
        <f t="shared" ca="1" si="45"/>
        <v>26.7</v>
      </c>
      <c r="E133" s="29">
        <f t="shared" ca="1" si="45"/>
        <v>26.7</v>
      </c>
      <c r="F133" s="29">
        <f t="shared" ca="1" si="45"/>
        <v>26.7</v>
      </c>
      <c r="G133" s="29">
        <f t="shared" ca="1" si="45"/>
        <v>40</v>
      </c>
      <c r="H133" s="29">
        <f t="shared" ca="1" si="45"/>
        <v>40</v>
      </c>
      <c r="I133" s="29">
        <f t="shared" ca="1" si="46"/>
        <v>28.1</v>
      </c>
      <c r="J133" s="29">
        <f t="shared" ca="1" si="46"/>
        <v>28.1</v>
      </c>
      <c r="K133" s="29">
        <f t="shared" ca="1" si="46"/>
        <v>28.1</v>
      </c>
      <c r="L133" s="29">
        <f t="shared" ca="1" si="46"/>
        <v>40</v>
      </c>
      <c r="M133" s="29">
        <f t="shared" ca="1" si="46"/>
        <v>40</v>
      </c>
      <c r="N133" s="32"/>
      <c r="P133" s="19" t="str">
        <f t="shared" si="47"/>
        <v>Ingham</v>
      </c>
      <c r="Q133" s="25" t="s">
        <v>414</v>
      </c>
      <c r="R133" s="19" t="str">
        <f t="shared" ca="1" si="31"/>
        <v>INGH!$J$25:$T$25</v>
      </c>
      <c r="S133" s="19" t="str">
        <f t="shared" ref="S133:S194" ca="1" si="48">IF(ISERROR(MATCH("PEAK LOAD FORECAST AND CAPACITY", INDIRECT($Q133&amp;"!$e$1:$e$55"), 0))=FALSE, ADDRESS(MATCH("PEAK LOAD FORECAST AND CAPACITY", INDIRECT($Q133&amp;"!$e$1:$e$55"), 0)+1, MATCH("WINTER", INDIRECT(ADDRESS(MATCH("PEAK LOAD FORECAST AND CAPACITY", INDIRECT($Q133&amp;"!$e$1:$e$55"), 0), 1, 1, TRUE, $Q133)&amp;":$AQ"&amp;MATCH("PEAK LOAD FORECAST AND CAPACITY", INDIRECT($Q133&amp;"!$e$1:$e$55"), 0)), 0), 1, TRUE, $Q133)&amp;":"&amp;ADDRESS(MATCH("PEAK LOAD FORECAST AND CAPACITY", INDIRECT($Q133&amp;"!$e$1:$e$55"), 0)+1, 43, 1, TRUE),
IF(ISERROR(MATCH("PEAK LOAD FORECAST AND CAPACITY", INDIRECT($Q133&amp;"!$D$1:$D$55"), 0))=FALSE, ADDRESS(MATCH("PEAK LOAD FORECAST AND CAPACITY", INDIRECT($Q133&amp;"!$D$1:$D$55"), 0)+1, MATCH("WINTER", INDIRECT(ADDRESS(MATCH("PEAK LOAD FORECAST AND CAPACITY", INDIRECT($Q133&amp;"!$D$1:$D$55"), 0), 1, 1, TRUE, $Q133)&amp;":$AQ"&amp;MATCH("PEAK LOAD FORECAST AND CAPACITY", INDIRECT($Q133&amp;"!$D$1:$D$55"), 0)), 0), 1, TRUE, $Q133)&amp;":"&amp;ADDRESS(MATCH("PEAK LOAD FORECAST AND CAPACITY", INDIRECT($Q133&amp;"!$D$1:$D$55"), 0)+1, 43, 1, TRUE), ""))</f>
        <v>INGH!$U$25:$AQ$25</v>
      </c>
      <c r="T133" s="19" t="str">
        <f t="shared" ref="T133:T194" ca="1" si="49">IF(ISERROR(MATCH($D$2, INDIRECT($Q133&amp;"!$E$1:$E$55"), 0))=FALSE, ADDRESS(MATCH($D$2, INDIRECT($Q133&amp;"!$E$1:$E$55"), 0), MATCH("SUMMER", INDIRECT(ADDRESS(MATCH("PEAK LOAD FORECAST AND CAPACITY", INDIRECT($Q133&amp;"!$E$1:$E$55"), 0), 1, 1, TRUE, $Q133)&amp;":$AQ"&amp;MATCH("PEAK LOAD FORECAST AND CAPACITY", INDIRECT($Q133&amp;"!$E$1:$E$55"), 0)), 0), 1, TRUE, $Q133)&amp;":"&amp;
ADDRESS(MATCH($D$2, INDIRECT($Q133&amp;"!$E$1:$E$55"), 0), MATCH("WINTER", INDIRECT(ADDRESS(MATCH("PEAK LOAD FORECAST AND CAPACITY", INDIRECT($Q133&amp;"!$E$1:$E$55"), 0), 1, 1, TRUE, $Q133)&amp;":$AQ"&amp;MATCH("PEAK LOAD FORECAST AND CAPACITY", INDIRECT($Q133&amp;"!$E$1:$E$55"), 0)), 0)-1, 1, TRUE),
IF(ISERROR(MATCH($D$2, INDIRECT($Q133&amp;"!$d$1:$d$55"), 0))=FALSE, ADDRESS(MATCH($D$2, INDIRECT($Q133&amp;"!$d$1:$d$55"), 0), MATCH("SUMMER", INDIRECT(ADDRESS(MATCH("PEAK LOAD FORECAST AND CAPACITY", INDIRECT($Q133&amp;"!$d$1:$d$55"), 0), 1, 1, TRUE, $Q133)&amp;":$AQ"&amp;MATCH("PEAK LOAD FORECAST AND CAPACITY", INDIRECT($Q133&amp;"!$d$1:$d$55"), 0)), 0), 1, TRUE, $Q133)&amp;":"&amp;
ADDRESS(MATCH($D$2, INDIRECT($Q133&amp;"!$d$1:$d$55"), 0), MATCH("WINTER", INDIRECT(ADDRESS(MATCH("PEAK LOAD FORECAST AND CAPACITY", INDIRECT($Q133&amp;"!$d$1:$d$55"), 0), 1, 1, TRUE, $Q133)&amp;":$AQ"&amp;MATCH("PEAK LOAD FORECAST AND CAPACITY", INDIRECT($Q133&amp;"!$d$1:$d$55"), 0)), 0)-1, 1, TRUE), ""))</f>
        <v>INGH!$J$26:$T$26</v>
      </c>
      <c r="U133" s="19" t="str">
        <f t="shared" ref="U133:U194" ca="1" si="50">IF(ISERROR(MATCH($D$2, INDIRECT($Q133&amp;"!$E$1:$E$55"), 0))=FALSE, ADDRESS(MATCH($D$2, INDIRECT($Q133&amp;"!$E$1:$E$55"), 0), MATCH("WINTER", INDIRECT(ADDRESS(MATCH("PEAK LOAD FORECAST AND CAPACITY", INDIRECT($Q133&amp;"!$E$1:$E$55"), 0), 1, 1, TRUE, $Q133)&amp;":$AQ"&amp;MATCH("PEAK LOAD FORECAST AND CAPACITY", INDIRECT($Q133&amp;"!$E$1:$E$55"), 0)), 0), 1, TRUE, $Q133)&amp;":"&amp;
ADDRESS(MATCH($D$2, INDIRECT($Q133&amp;"!$E$1:$E$55"), 0), 43, 1, TRUE),
IF(ISERROR(MATCH($D$2, INDIRECT($Q133&amp;"!$d$1:$d$55"), 0))=FALSE, ADDRESS(MATCH($D$2, INDIRECT($Q133&amp;"!$d$1:$d$55"), 0), MATCH("WINTER", INDIRECT(ADDRESS(MATCH("PEAK LOAD FORECAST AND CAPACITY", INDIRECT($Q133&amp;"!$d$1:$d$55"), 0), 1, 1, TRUE, $Q133)&amp;":$AQ"&amp;MATCH("PEAK LOAD FORECAST AND CAPACITY", INDIRECT($Q133&amp;"!$d$1:$d$55"), 0)), 0), 1, TRUE, $Q133)&amp;":"&amp;
ADDRESS(MATCH($D$2, INDIRECT($Q133&amp;"!$d$1:$d$55"), 0), 43, 1, TRUE), ""))</f>
        <v>INGH!$U$26:$AQ$26</v>
      </c>
      <c r="V133" s="19"/>
      <c r="W133" s="19"/>
      <c r="X133" s="19"/>
      <c r="Y133" s="19"/>
      <c r="Z133" s="18" t="s">
        <v>415</v>
      </c>
      <c r="AA133" s="18" t="s">
        <v>414</v>
      </c>
      <c r="AB133" s="18" t="str">
        <f t="shared" si="32"/>
        <v/>
      </c>
    </row>
    <row r="134" spans="2:28">
      <c r="B134" s="33" t="s">
        <v>416</v>
      </c>
      <c r="C134" s="34" t="s">
        <v>35</v>
      </c>
      <c r="D134" s="29">
        <f t="shared" ref="D134:H142" ca="1" si="51">IF(AND($R134&lt;&gt;"", $T134&lt;&gt;"", $D$2&lt;&gt;"", $D$2&lt;&gt;"-"), IF(INDEX(INDIRECT($T134), MATCH(D$5, INDIRECT($R134), 0))&lt;&gt;"", IF(ISNUMBER(INDEX(INDIRECT($T134), MATCH(D$5, INDIRECT($R134), 0))), ROUND(INDEX(INDIRECT($T134), MATCH(D$5, INDIRECT($R134), 0)), 1), IF($D$2="Meets Security Standard", PROPER(INDEX(INDIRECT($T134), MATCH(D$5, INDIRECT($R134), 0))), INDEX(INDIRECT($T134), MATCH(D$5, INDIRECT($R134), 0)))), ""), "")</f>
        <v>134</v>
      </c>
      <c r="E134" s="29">
        <f t="shared" ca="1" si="51"/>
        <v>134</v>
      </c>
      <c r="F134" s="29">
        <f t="shared" ca="1" si="51"/>
        <v>134</v>
      </c>
      <c r="G134" s="29">
        <f t="shared" ca="1" si="51"/>
        <v>134</v>
      </c>
      <c r="H134" s="29">
        <f t="shared" ca="1" si="51"/>
        <v>134</v>
      </c>
      <c r="I134" s="29">
        <f t="shared" ref="I134:M142" ca="1" si="52">IF(AND($S134&lt;&gt;"", $U134&lt;&gt;"", $D$2&lt;&gt;"", $D$2&lt;&gt;"-"), IF(INDEX(INDIRECT($U134), MATCH(TEXT(I$5, "????"), INDIRECT($S134), 0))&lt;&gt;"", IF(INDEX(INDIRECT($U134), MATCH(TEXT(I$5, "????"), INDIRECT($S134), 0))&lt;&gt;"", IF(ISNUMBER(INDEX(INDIRECT($U134), MATCH(TEXT(I$5, "????"), INDIRECT($S134), 0))), ROUND(INDEX(INDIRECT($U134), MATCH(TEXT(I$5, "????"), INDIRECT($S134), 0)), 1), IF($D$2="Meets Security Standard", PROPER(INDEX(INDIRECT($U134), MATCH(TEXT(I$5, "????"), INDIRECT($S134), 0))), INDEX(INDIRECT($U134), MATCH(TEXT(I$5, "????"), INDIRECT($S134), 0)))), ""), ""), "")</f>
        <v>145</v>
      </c>
      <c r="J134" s="29">
        <f t="shared" ca="1" si="52"/>
        <v>145</v>
      </c>
      <c r="K134" s="29">
        <f t="shared" ca="1" si="52"/>
        <v>145</v>
      </c>
      <c r="L134" s="29">
        <f t="shared" ca="1" si="52"/>
        <v>145</v>
      </c>
      <c r="M134" s="29">
        <f t="shared" ca="1" si="52"/>
        <v>145</v>
      </c>
      <c r="N134" s="32"/>
      <c r="P134" s="19" t="s">
        <v>417</v>
      </c>
      <c r="Q134" s="25" t="s">
        <v>418</v>
      </c>
      <c r="R134" s="19" t="str">
        <f t="shared" ca="1" si="31"/>
        <v>ISIS!$I$23:$S$23</v>
      </c>
      <c r="S134" s="19" t="str">
        <f t="shared" ca="1" si="48"/>
        <v>ISIS!$T$23:$AQ$23</v>
      </c>
      <c r="T134" s="19" t="str">
        <f t="shared" ca="1" si="49"/>
        <v>ISIS!$I$24:$S$24</v>
      </c>
      <c r="U134" s="19" t="str">
        <f t="shared" ca="1" si="50"/>
        <v>ISIS!$T$24:$AQ$24</v>
      </c>
      <c r="V134" s="19"/>
      <c r="W134" s="19"/>
      <c r="X134" s="19"/>
      <c r="Y134" s="19"/>
      <c r="Z134" s="18" t="s">
        <v>417</v>
      </c>
      <c r="AA134" s="18" t="s">
        <v>418</v>
      </c>
      <c r="AB134" s="18" t="str">
        <f t="shared" si="32"/>
        <v/>
      </c>
    </row>
    <row r="135" spans="2:28">
      <c r="B135" s="33" t="s">
        <v>419</v>
      </c>
      <c r="C135" s="34" t="s">
        <v>19</v>
      </c>
      <c r="D135" s="29">
        <f t="shared" ca="1" si="51"/>
        <v>3.5</v>
      </c>
      <c r="E135" s="29">
        <f t="shared" ca="1" si="51"/>
        <v>3.5</v>
      </c>
      <c r="F135" s="29">
        <f t="shared" ca="1" si="51"/>
        <v>3.5</v>
      </c>
      <c r="G135" s="29">
        <f t="shared" ca="1" si="51"/>
        <v>3.5</v>
      </c>
      <c r="H135" s="29">
        <f t="shared" ca="1" si="51"/>
        <v>3.5</v>
      </c>
      <c r="I135" s="29">
        <f t="shared" ca="1" si="52"/>
        <v>3.5</v>
      </c>
      <c r="J135" s="29">
        <f t="shared" ca="1" si="52"/>
        <v>3.5</v>
      </c>
      <c r="K135" s="29">
        <f t="shared" ca="1" si="52"/>
        <v>3.5</v>
      </c>
      <c r="L135" s="29">
        <f t="shared" ca="1" si="52"/>
        <v>3.5</v>
      </c>
      <c r="M135" s="29">
        <f t="shared" ca="1" si="52"/>
        <v>3.5</v>
      </c>
      <c r="N135" s="32"/>
      <c r="P135" s="19" t="str">
        <f t="shared" si="47"/>
        <v>Jandowae</v>
      </c>
      <c r="Q135" s="25" t="s">
        <v>420</v>
      </c>
      <c r="R135" s="19" t="str">
        <f t="shared" ca="1" si="31"/>
        <v>JAND!$J$25:$T$25</v>
      </c>
      <c r="S135" s="19" t="str">
        <f t="shared" ca="1" si="48"/>
        <v>JAND!$U$25:$AQ$25</v>
      </c>
      <c r="T135" s="19" t="str">
        <f t="shared" ca="1" si="49"/>
        <v>JAND!$J$26:$T$26</v>
      </c>
      <c r="U135" s="19" t="str">
        <f t="shared" ca="1" si="50"/>
        <v>JAND!$U$26:$AQ$26</v>
      </c>
      <c r="V135" s="19"/>
      <c r="W135" s="19"/>
      <c r="X135" s="19"/>
      <c r="Y135" s="19"/>
      <c r="Z135" s="18" t="s">
        <v>421</v>
      </c>
      <c r="AA135" s="18" t="s">
        <v>420</v>
      </c>
      <c r="AB135" s="18" t="str">
        <f t="shared" si="32"/>
        <v/>
      </c>
    </row>
    <row r="136" spans="2:28">
      <c r="B136" s="33" t="s">
        <v>422</v>
      </c>
      <c r="C136" s="34" t="s">
        <v>19</v>
      </c>
      <c r="D136" s="29">
        <f t="shared" ca="1" si="51"/>
        <v>80</v>
      </c>
      <c r="E136" s="29">
        <f t="shared" ca="1" si="51"/>
        <v>80</v>
      </c>
      <c r="F136" s="29">
        <f t="shared" ca="1" si="51"/>
        <v>80</v>
      </c>
      <c r="G136" s="29">
        <f t="shared" ca="1" si="51"/>
        <v>80</v>
      </c>
      <c r="H136" s="29">
        <f t="shared" ca="1" si="51"/>
        <v>80</v>
      </c>
      <c r="I136" s="29">
        <f t="shared" ca="1" si="52"/>
        <v>80</v>
      </c>
      <c r="J136" s="29">
        <f t="shared" ca="1" si="52"/>
        <v>80</v>
      </c>
      <c r="K136" s="29">
        <f t="shared" ca="1" si="52"/>
        <v>80</v>
      </c>
      <c r="L136" s="29">
        <f t="shared" ca="1" si="52"/>
        <v>80</v>
      </c>
      <c r="M136" s="29">
        <f t="shared" ca="1" si="52"/>
        <v>80</v>
      </c>
      <c r="N136" s="32"/>
      <c r="P136" s="19" t="str">
        <f t="shared" si="47"/>
        <v>Jardine Creek</v>
      </c>
      <c r="Q136" s="25" t="s">
        <v>423</v>
      </c>
      <c r="R136" s="19" t="str">
        <f t="shared" ca="1" si="31"/>
        <v>JCRK!$J$25:$T$25</v>
      </c>
      <c r="S136" s="19" t="str">
        <f t="shared" ca="1" si="48"/>
        <v>JCRK!$U$25:$AQ$25</v>
      </c>
      <c r="T136" s="19" t="str">
        <f t="shared" ca="1" si="49"/>
        <v>JCRK!$J$26:$T$26</v>
      </c>
      <c r="U136" s="19" t="str">
        <f t="shared" ca="1" si="50"/>
        <v>JCRK!$U$26:$AQ$26</v>
      </c>
      <c r="V136" s="19"/>
      <c r="W136" s="19"/>
      <c r="X136" s="19"/>
      <c r="Y136" s="19"/>
      <c r="Z136" s="18" t="s">
        <v>424</v>
      </c>
      <c r="AA136" s="18" t="s">
        <v>423</v>
      </c>
      <c r="AB136" s="18" t="str">
        <f t="shared" si="32"/>
        <v/>
      </c>
    </row>
    <row r="137" spans="2:28">
      <c r="B137" s="33" t="s">
        <v>425</v>
      </c>
      <c r="C137" s="34" t="s">
        <v>19</v>
      </c>
      <c r="D137" s="29">
        <f t="shared" ca="1" si="51"/>
        <v>12.1</v>
      </c>
      <c r="E137" s="29">
        <f t="shared" ca="1" si="51"/>
        <v>12.1</v>
      </c>
      <c r="F137" s="29">
        <f t="shared" ca="1" si="51"/>
        <v>12.1</v>
      </c>
      <c r="G137" s="29">
        <f t="shared" ca="1" si="51"/>
        <v>12.1</v>
      </c>
      <c r="H137" s="29">
        <f t="shared" ca="1" si="51"/>
        <v>12.1</v>
      </c>
      <c r="I137" s="29">
        <f t="shared" ca="1" si="52"/>
        <v>12.4</v>
      </c>
      <c r="J137" s="29">
        <f t="shared" ca="1" si="52"/>
        <v>12.4</v>
      </c>
      <c r="K137" s="29">
        <f t="shared" ca="1" si="52"/>
        <v>12.4</v>
      </c>
      <c r="L137" s="29">
        <f t="shared" ca="1" si="52"/>
        <v>12.4</v>
      </c>
      <c r="M137" s="29">
        <f t="shared" ca="1" si="52"/>
        <v>12.4</v>
      </c>
      <c r="N137" s="32"/>
      <c r="P137" s="19" t="str">
        <f t="shared" si="47"/>
        <v>Jarvisfield</v>
      </c>
      <c r="Q137" s="25" t="s">
        <v>426</v>
      </c>
      <c r="R137" s="19" t="str">
        <f t="shared" ca="1" si="31"/>
        <v>JARV!$J$25:$T$25</v>
      </c>
      <c r="S137" s="19" t="str">
        <f t="shared" ca="1" si="48"/>
        <v>JARV!$U$25:$AQ$25</v>
      </c>
      <c r="T137" s="19" t="str">
        <f t="shared" ca="1" si="49"/>
        <v>JARV!$J$26:$T$26</v>
      </c>
      <c r="U137" s="19" t="str">
        <f t="shared" ca="1" si="50"/>
        <v>JARV!$U$26:$AQ$26</v>
      </c>
      <c r="V137" s="19"/>
      <c r="W137" s="19"/>
      <c r="X137" s="19"/>
      <c r="Y137" s="19"/>
      <c r="Z137" s="18" t="s">
        <v>427</v>
      </c>
      <c r="AA137" s="18" t="s">
        <v>426</v>
      </c>
      <c r="AB137" s="18" t="str">
        <f t="shared" si="32"/>
        <v/>
      </c>
    </row>
    <row r="138" spans="2:28">
      <c r="B138" s="33" t="s">
        <v>428</v>
      </c>
      <c r="C138" s="34" t="s">
        <v>19</v>
      </c>
      <c r="D138" s="29">
        <f t="shared" ca="1" si="51"/>
        <v>39.6</v>
      </c>
      <c r="E138" s="29">
        <f t="shared" ca="1" si="51"/>
        <v>39.6</v>
      </c>
      <c r="F138" s="29">
        <f t="shared" ca="1" si="51"/>
        <v>39.6</v>
      </c>
      <c r="G138" s="29">
        <f t="shared" ca="1" si="51"/>
        <v>39.6</v>
      </c>
      <c r="H138" s="29">
        <f t="shared" ca="1" si="51"/>
        <v>39.6</v>
      </c>
      <c r="I138" s="29">
        <f t="shared" ca="1" si="52"/>
        <v>43.4</v>
      </c>
      <c r="J138" s="29">
        <f t="shared" ca="1" si="52"/>
        <v>43.4</v>
      </c>
      <c r="K138" s="29">
        <f t="shared" ca="1" si="52"/>
        <v>43.4</v>
      </c>
      <c r="L138" s="29">
        <f t="shared" ca="1" si="52"/>
        <v>43.4</v>
      </c>
      <c r="M138" s="29">
        <f t="shared" ca="1" si="52"/>
        <v>43.4</v>
      </c>
      <c r="N138" s="32"/>
      <c r="P138" s="19" t="str">
        <f t="shared" si="47"/>
        <v>Jubilee Pocket</v>
      </c>
      <c r="Q138" s="25" t="s">
        <v>429</v>
      </c>
      <c r="R138" s="19" t="str">
        <f t="shared" ca="1" si="31"/>
        <v>JUPO!$J$25:$T$25</v>
      </c>
      <c r="S138" s="19" t="str">
        <f t="shared" ca="1" si="48"/>
        <v>JUPO!$U$25:$AQ$25</v>
      </c>
      <c r="T138" s="19" t="str">
        <f t="shared" ca="1" si="49"/>
        <v>JUPO!$J$26:$T$26</v>
      </c>
      <c r="U138" s="19" t="str">
        <f t="shared" ca="1" si="50"/>
        <v>JUPO!$U$26:$AQ$26</v>
      </c>
      <c r="V138" s="19"/>
      <c r="W138" s="19"/>
      <c r="X138" s="19"/>
      <c r="Y138" s="19"/>
      <c r="Z138" s="18" t="s">
        <v>430</v>
      </c>
      <c r="AA138" s="18" t="s">
        <v>429</v>
      </c>
      <c r="AB138" s="18" t="str">
        <f t="shared" si="32"/>
        <v/>
      </c>
    </row>
    <row r="139" spans="2:28">
      <c r="B139" s="33" t="s">
        <v>431</v>
      </c>
      <c r="C139" s="34" t="s">
        <v>19</v>
      </c>
      <c r="D139" s="29">
        <f t="shared" ca="1" si="51"/>
        <v>7.4</v>
      </c>
      <c r="E139" s="29">
        <f t="shared" ca="1" si="51"/>
        <v>7.4</v>
      </c>
      <c r="F139" s="29">
        <f t="shared" ca="1" si="51"/>
        <v>7.4</v>
      </c>
      <c r="G139" s="29">
        <f t="shared" ca="1" si="51"/>
        <v>7.4</v>
      </c>
      <c r="H139" s="29">
        <f t="shared" ca="1" si="51"/>
        <v>7.4</v>
      </c>
      <c r="I139" s="29">
        <f t="shared" ca="1" si="52"/>
        <v>8.8000000000000007</v>
      </c>
      <c r="J139" s="29">
        <f t="shared" ca="1" si="52"/>
        <v>8.8000000000000007</v>
      </c>
      <c r="K139" s="29">
        <f t="shared" ca="1" si="52"/>
        <v>8.8000000000000007</v>
      </c>
      <c r="L139" s="29">
        <f t="shared" ca="1" si="52"/>
        <v>8.8000000000000007</v>
      </c>
      <c r="M139" s="29">
        <f t="shared" ca="1" si="52"/>
        <v>8.8000000000000007</v>
      </c>
      <c r="N139" s="32"/>
      <c r="P139" s="19" t="str">
        <f t="shared" si="47"/>
        <v>Julia Creek</v>
      </c>
      <c r="Q139" s="25" t="s">
        <v>432</v>
      </c>
      <c r="R139" s="19" t="str">
        <f t="shared" ca="1" si="31"/>
        <v>JUCR!$J$25:$T$25</v>
      </c>
      <c r="S139" s="19" t="str">
        <f t="shared" ca="1" si="48"/>
        <v>JUCR!$U$25:$AQ$25</v>
      </c>
      <c r="T139" s="19" t="str">
        <f t="shared" ca="1" si="49"/>
        <v>JUCR!$J$26:$T$26</v>
      </c>
      <c r="U139" s="19" t="str">
        <f t="shared" ca="1" si="50"/>
        <v>JUCR!$U$26:$AQ$26</v>
      </c>
      <c r="V139" s="19"/>
      <c r="W139" s="19"/>
      <c r="X139" s="19"/>
      <c r="Y139" s="19"/>
      <c r="Z139" s="18" t="s">
        <v>433</v>
      </c>
      <c r="AA139" s="18" t="s">
        <v>432</v>
      </c>
      <c r="AB139" s="18" t="str">
        <f t="shared" si="32"/>
        <v/>
      </c>
    </row>
    <row r="140" spans="2:28">
      <c r="B140" s="33" t="s">
        <v>434</v>
      </c>
      <c r="C140" s="34" t="s">
        <v>19</v>
      </c>
      <c r="D140" s="29">
        <f t="shared" ca="1" si="51"/>
        <v>1</v>
      </c>
      <c r="E140" s="29">
        <f t="shared" ca="1" si="51"/>
        <v>1</v>
      </c>
      <c r="F140" s="29">
        <f t="shared" ca="1" si="51"/>
        <v>1</v>
      </c>
      <c r="G140" s="29">
        <f t="shared" ca="1" si="51"/>
        <v>1</v>
      </c>
      <c r="H140" s="29">
        <f t="shared" ca="1" si="51"/>
        <v>1</v>
      </c>
      <c r="I140" s="29">
        <f t="shared" ca="1" si="52"/>
        <v>1</v>
      </c>
      <c r="J140" s="29">
        <f t="shared" ca="1" si="52"/>
        <v>1</v>
      </c>
      <c r="K140" s="29">
        <f t="shared" ca="1" si="52"/>
        <v>1</v>
      </c>
      <c r="L140" s="29">
        <f t="shared" ca="1" si="52"/>
        <v>1</v>
      </c>
      <c r="M140" s="29">
        <f t="shared" ca="1" si="52"/>
        <v>1</v>
      </c>
      <c r="N140" s="32"/>
      <c r="P140" s="19" t="str">
        <f t="shared" si="47"/>
        <v>Kaimkillenbun</v>
      </c>
      <c r="Q140" s="25" t="s">
        <v>435</v>
      </c>
      <c r="R140" s="19" t="str">
        <f t="shared" ca="1" si="31"/>
        <v>KAIM!$J$25:$T$25</v>
      </c>
      <c r="S140" s="19" t="str">
        <f t="shared" ca="1" si="48"/>
        <v>KAIM!$U$25:$AQ$25</v>
      </c>
      <c r="T140" s="19" t="str">
        <f t="shared" ca="1" si="49"/>
        <v>KAIM!$J$26:$T$26</v>
      </c>
      <c r="U140" s="19" t="str">
        <f t="shared" ca="1" si="50"/>
        <v>KAIM!$U$26:$AQ$26</v>
      </c>
      <c r="V140" s="19"/>
      <c r="W140" s="19"/>
      <c r="X140" s="19"/>
      <c r="Y140" s="19"/>
      <c r="Z140" s="18" t="s">
        <v>436</v>
      </c>
      <c r="AA140" s="18" t="s">
        <v>435</v>
      </c>
      <c r="AB140" s="18" t="str">
        <f t="shared" si="32"/>
        <v/>
      </c>
    </row>
    <row r="141" spans="2:28">
      <c r="B141" s="33" t="s">
        <v>437</v>
      </c>
      <c r="C141" s="34" t="s">
        <v>19</v>
      </c>
      <c r="D141" s="29">
        <f t="shared" ca="1" si="51"/>
        <v>7</v>
      </c>
      <c r="E141" s="29">
        <f t="shared" ca="1" si="51"/>
        <v>7</v>
      </c>
      <c r="F141" s="29">
        <f t="shared" ca="1" si="51"/>
        <v>7</v>
      </c>
      <c r="G141" s="29">
        <f t="shared" ca="1" si="51"/>
        <v>7</v>
      </c>
      <c r="H141" s="29">
        <f t="shared" ca="1" si="51"/>
        <v>7</v>
      </c>
      <c r="I141" s="29">
        <f t="shared" ca="1" si="52"/>
        <v>8.1999999999999993</v>
      </c>
      <c r="J141" s="29">
        <f t="shared" ca="1" si="52"/>
        <v>8.1999999999999993</v>
      </c>
      <c r="K141" s="29">
        <f t="shared" ca="1" si="52"/>
        <v>8.1999999999999993</v>
      </c>
      <c r="L141" s="29">
        <f t="shared" ca="1" si="52"/>
        <v>8.1999999999999993</v>
      </c>
      <c r="M141" s="29">
        <f t="shared" ca="1" si="52"/>
        <v>8.1999999999999993</v>
      </c>
      <c r="N141" s="32"/>
      <c r="P141" s="19" t="str">
        <f t="shared" si="47"/>
        <v>Kalamia</v>
      </c>
      <c r="Q141" s="25" t="s">
        <v>438</v>
      </c>
      <c r="R141" s="19" t="str">
        <f t="shared" ca="1" si="31"/>
        <v>KALA!$J$25:$T$25</v>
      </c>
      <c r="S141" s="19" t="str">
        <f t="shared" ca="1" si="48"/>
        <v>KALA!$U$25:$AQ$25</v>
      </c>
      <c r="T141" s="19" t="str">
        <f t="shared" ca="1" si="49"/>
        <v>KALA!$J$26:$T$26</v>
      </c>
      <c r="U141" s="19" t="str">
        <f t="shared" ca="1" si="50"/>
        <v>KALA!$U$26:$AQ$26</v>
      </c>
      <c r="V141" s="19"/>
      <c r="W141" s="19"/>
      <c r="X141" s="19"/>
      <c r="Y141" s="19"/>
      <c r="Z141" s="18" t="s">
        <v>439</v>
      </c>
      <c r="AA141" s="18" t="s">
        <v>438</v>
      </c>
      <c r="AB141" s="18" t="str">
        <f t="shared" si="32"/>
        <v/>
      </c>
    </row>
    <row r="142" spans="2:28">
      <c r="B142" s="33" t="s">
        <v>440</v>
      </c>
      <c r="C142" s="34" t="s">
        <v>19</v>
      </c>
      <c r="D142" s="29">
        <f t="shared" ca="1" si="51"/>
        <v>79.099999999999994</v>
      </c>
      <c r="E142" s="29">
        <f t="shared" ca="1" si="51"/>
        <v>79.099999999999994</v>
      </c>
      <c r="F142" s="29">
        <f t="shared" ca="1" si="51"/>
        <v>79.099999999999994</v>
      </c>
      <c r="G142" s="29">
        <f t="shared" ca="1" si="51"/>
        <v>79.099999999999994</v>
      </c>
      <c r="H142" s="29">
        <f t="shared" ca="1" si="51"/>
        <v>79.099999999999994</v>
      </c>
      <c r="I142" s="29">
        <f t="shared" ca="1" si="52"/>
        <v>89.8</v>
      </c>
      <c r="J142" s="29">
        <f t="shared" ca="1" si="52"/>
        <v>89.8</v>
      </c>
      <c r="K142" s="29">
        <f t="shared" ca="1" si="52"/>
        <v>89.8</v>
      </c>
      <c r="L142" s="29">
        <f t="shared" ca="1" si="52"/>
        <v>89.8</v>
      </c>
      <c r="M142" s="29">
        <f t="shared" ca="1" si="52"/>
        <v>89.8</v>
      </c>
      <c r="N142" s="32"/>
      <c r="P142" s="19" t="str">
        <f t="shared" si="47"/>
        <v>Kearneys Spring</v>
      </c>
      <c r="Q142" s="25" t="s">
        <v>441</v>
      </c>
      <c r="R142" s="19" t="str">
        <f t="shared" ref="R142:R205" ca="1" si="53">IF(ISERROR(MATCH("PEAK LOAD FORECAST AND CAPACITY", INDIRECT($Q142&amp;"!$e$1:$e$55"), 0))=FALSE, ADDRESS(MATCH("PEAK LOAD FORECAST AND CAPACITY", INDIRECT($Q142&amp;"!$e$1:$e$55"), 0)+1, MATCH("SUMMER", INDIRECT(ADDRESS(MATCH("PEAK LOAD FORECAST AND CAPACITY", INDIRECT($Q142&amp;"!$e$1:$e$55"), 0), 1, 1, TRUE, $Q142)&amp;":$AQ"&amp;MATCH("PEAK LOAD FORECAST AND CAPACITY", INDIRECT($Q142&amp;"!$e$1:$e$55"), 0)), 0), 1, TRUE, $Q142)&amp;":"&amp;ADDRESS(MATCH("PEAK LOAD FORECAST AND CAPACITY", INDIRECT($Q142&amp;"!$e$1:$e$55"), 0)+1, MATCH("WINTER", INDIRECT(ADDRESS(MATCH("PEAK LOAD FORECAST AND CAPACITY", INDIRECT($Q142&amp;"!$e$1:$e$55"), 0), 1, 1, TRUE, $Q142)&amp;":$AQ"&amp;MATCH("PEAK LOAD FORECAST AND CAPACITY", INDIRECT($Q142&amp;"!$e$1:$e$55"), 0)), 0)-1, 1, TRUE),
IF(ISERROR(MATCH("PEAK LOAD FORECAST AND CAPACITY", INDIRECT($Q142&amp;"!$D$1:$D$55"), 0))=FALSE, ADDRESS(MATCH("PEAK LOAD FORECAST AND CAPACITY", INDIRECT($Q142&amp;"!$D$1:$D$55"), 0)+1, MATCH("SUMMER", INDIRECT(ADDRESS(MATCH("PEAK LOAD FORECAST AND CAPACITY", INDIRECT($Q142&amp;"!$D$1:$D$55"), 0), 1, 1, TRUE, $Q142)&amp;":$AQ"&amp;MATCH("PEAK LOAD FORECAST AND CAPACITY", INDIRECT($Q142&amp;"!$D$1:$D$55"), 0)), 0), 1, TRUE, $Q142)&amp;":"&amp;ADDRESS(MATCH("PEAK LOAD FORECAST AND CAPACITY", INDIRECT($Q142&amp;"!$D$1:$D$55"), 0)+1, MATCH("WINTER", INDIRECT(ADDRESS(MATCH("PEAK LOAD FORECAST AND CAPACITY", INDIRECT($Q142&amp;"!$D$1:$D$55"), 0), 1, 1, TRUE, $Q142)&amp;":$AQ"&amp;MATCH("PEAK LOAD FORECAST AND CAPACITY", INDIRECT($Q142&amp;"!$D$1:$D$55"), 0)), 0)-1, 1, TRUE), ""))</f>
        <v>KESP!$J$25:$T$25</v>
      </c>
      <c r="S142" s="19" t="str">
        <f t="shared" ca="1" si="48"/>
        <v>KESP!$U$25:$AQ$25</v>
      </c>
      <c r="T142" s="19" t="str">
        <f t="shared" ca="1" si="49"/>
        <v>KESP!$J$26:$T$26</v>
      </c>
      <c r="U142" s="19" t="str">
        <f t="shared" ca="1" si="50"/>
        <v>KESP!$U$26:$AQ$26</v>
      </c>
      <c r="V142" s="19"/>
      <c r="W142" s="19"/>
      <c r="X142" s="19"/>
      <c r="Y142" s="19"/>
      <c r="Z142" s="18" t="s">
        <v>442</v>
      </c>
      <c r="AA142" s="18" t="s">
        <v>441</v>
      </c>
      <c r="AB142" s="18" t="str">
        <f t="shared" ref="AB142:AB205" si="54">IF(Z142=P142, "", "MISMATCH")</f>
        <v/>
      </c>
    </row>
    <row r="143" spans="2:28">
      <c r="B143" s="33" t="s">
        <v>443</v>
      </c>
      <c r="C143" s="34" t="s">
        <v>19</v>
      </c>
      <c r="D143" s="29">
        <f t="shared" ref="D143:H152" ca="1" si="55">IF(AND($R143&lt;&gt;"", $T143&lt;&gt;"", $D$2&lt;&gt;"", $D$2&lt;&gt;"-"), IF(INDEX(INDIRECT($T143), MATCH(D$5, INDIRECT($R143), 0))&lt;&gt;"", IF(ISNUMBER(INDEX(INDIRECT($T143), MATCH(D$5, INDIRECT($R143), 0))), ROUND(INDEX(INDIRECT($T143), MATCH(D$5, INDIRECT($R143), 0)), 1), IF($D$2="Meets Security Standard", PROPER(INDEX(INDIRECT($T143), MATCH(D$5, INDIRECT($R143), 0))), INDEX(INDIRECT($T143), MATCH(D$5, INDIRECT($R143), 0)))), ""), "")</f>
        <v>36.799999999999997</v>
      </c>
      <c r="E143" s="29">
        <f t="shared" ca="1" si="55"/>
        <v>36.799999999999997</v>
      </c>
      <c r="F143" s="29">
        <f t="shared" ca="1" si="55"/>
        <v>36.799999999999997</v>
      </c>
      <c r="G143" s="29">
        <f t="shared" ca="1" si="55"/>
        <v>36.799999999999997</v>
      </c>
      <c r="H143" s="29">
        <f t="shared" ca="1" si="55"/>
        <v>36.799999999999997</v>
      </c>
      <c r="I143" s="29">
        <f t="shared" ref="I143:M152" ca="1" si="56">IF(AND($S143&lt;&gt;"", $U143&lt;&gt;"", $D$2&lt;&gt;"", $D$2&lt;&gt;"-"), IF(INDEX(INDIRECT($U143), MATCH(TEXT(I$5, "????"), INDIRECT($S143), 0))&lt;&gt;"", IF(INDEX(INDIRECT($U143), MATCH(TEXT(I$5, "????"), INDIRECT($S143), 0))&lt;&gt;"", IF(ISNUMBER(INDEX(INDIRECT($U143), MATCH(TEXT(I$5, "????"), INDIRECT($S143), 0))), ROUND(INDEX(INDIRECT($U143), MATCH(TEXT(I$5, "????"), INDIRECT($S143), 0)), 1), IF($D$2="Meets Security Standard", PROPER(INDEX(INDIRECT($U143), MATCH(TEXT(I$5, "????"), INDIRECT($S143), 0))), INDEX(INDIRECT($U143), MATCH(TEXT(I$5, "????"), INDIRECT($S143), 0)))), ""), ""), "")</f>
        <v>38.4</v>
      </c>
      <c r="J143" s="29">
        <f t="shared" ca="1" si="56"/>
        <v>38.4</v>
      </c>
      <c r="K143" s="29">
        <f t="shared" ca="1" si="56"/>
        <v>38.4</v>
      </c>
      <c r="L143" s="29">
        <f t="shared" ca="1" si="56"/>
        <v>38.4</v>
      </c>
      <c r="M143" s="29">
        <f t="shared" ca="1" si="56"/>
        <v>38.4</v>
      </c>
      <c r="N143" s="32"/>
      <c r="P143" s="19" t="str">
        <f t="shared" si="47"/>
        <v>Kelsey Creek East</v>
      </c>
      <c r="Q143" s="25" t="s">
        <v>444</v>
      </c>
      <c r="R143" s="19" t="str">
        <f t="shared" ca="1" si="53"/>
        <v>KECE!$J$25:$T$25</v>
      </c>
      <c r="S143" s="19" t="str">
        <f t="shared" ca="1" si="48"/>
        <v>KECE!$U$25:$AQ$25</v>
      </c>
      <c r="T143" s="19" t="str">
        <f t="shared" ca="1" si="49"/>
        <v>KECE!$J$26:$T$26</v>
      </c>
      <c r="U143" s="19" t="str">
        <f t="shared" ca="1" si="50"/>
        <v>KECE!$U$26:$AQ$26</v>
      </c>
      <c r="V143" s="19"/>
      <c r="W143" s="19"/>
      <c r="X143" s="19"/>
      <c r="Y143" s="19"/>
      <c r="Z143" s="18" t="s">
        <v>445</v>
      </c>
      <c r="AA143" s="18" t="s">
        <v>444</v>
      </c>
      <c r="AB143" s="18" t="str">
        <f t="shared" si="54"/>
        <v/>
      </c>
    </row>
    <row r="144" spans="2:28">
      <c r="B144" s="33" t="s">
        <v>446</v>
      </c>
      <c r="C144" s="34" t="s">
        <v>19</v>
      </c>
      <c r="D144" s="29">
        <f t="shared" ca="1" si="55"/>
        <v>42.5</v>
      </c>
      <c r="E144" s="29">
        <f t="shared" ca="1" si="55"/>
        <v>42.5</v>
      </c>
      <c r="F144" s="29">
        <f t="shared" ca="1" si="55"/>
        <v>42.5</v>
      </c>
      <c r="G144" s="29">
        <f t="shared" ca="1" si="55"/>
        <v>42.5</v>
      </c>
      <c r="H144" s="29">
        <f t="shared" ca="1" si="55"/>
        <v>42.5</v>
      </c>
      <c r="I144" s="29">
        <f t="shared" ca="1" si="56"/>
        <v>44.9</v>
      </c>
      <c r="J144" s="29">
        <f t="shared" ca="1" si="56"/>
        <v>44.9</v>
      </c>
      <c r="K144" s="29">
        <f t="shared" ca="1" si="56"/>
        <v>44.9</v>
      </c>
      <c r="L144" s="29">
        <f t="shared" ca="1" si="56"/>
        <v>44.9</v>
      </c>
      <c r="M144" s="29">
        <f t="shared" ca="1" si="56"/>
        <v>44.9</v>
      </c>
      <c r="N144" s="32"/>
      <c r="P144" s="19" t="str">
        <f t="shared" si="47"/>
        <v>Kidston</v>
      </c>
      <c r="Q144" s="25" t="s">
        <v>447</v>
      </c>
      <c r="R144" s="19" t="str">
        <f t="shared" ca="1" si="53"/>
        <v>KIDS!$J$25:$T$25</v>
      </c>
      <c r="S144" s="19" t="str">
        <f t="shared" ca="1" si="48"/>
        <v>KIDS!$U$25:$AQ$25</v>
      </c>
      <c r="T144" s="19" t="str">
        <f t="shared" ca="1" si="49"/>
        <v>KIDS!$J$26:$T$26</v>
      </c>
      <c r="U144" s="19" t="str">
        <f t="shared" ca="1" si="50"/>
        <v>KIDS!$U$26:$AQ$26</v>
      </c>
      <c r="V144" s="19"/>
      <c r="W144" s="19"/>
      <c r="X144" s="19"/>
      <c r="Y144" s="19"/>
      <c r="Z144" s="18" t="s">
        <v>448</v>
      </c>
      <c r="AA144" s="18" t="s">
        <v>447</v>
      </c>
      <c r="AB144" s="18" t="str">
        <f t="shared" si="54"/>
        <v/>
      </c>
    </row>
    <row r="145" spans="2:28">
      <c r="B145" s="33" t="s">
        <v>449</v>
      </c>
      <c r="C145" s="34" t="s">
        <v>35</v>
      </c>
      <c r="D145" s="29">
        <f t="shared" ca="1" si="55"/>
        <v>64</v>
      </c>
      <c r="E145" s="29">
        <f t="shared" ca="1" si="55"/>
        <v>64</v>
      </c>
      <c r="F145" s="29">
        <f t="shared" ca="1" si="55"/>
        <v>64</v>
      </c>
      <c r="G145" s="29">
        <f t="shared" ca="1" si="55"/>
        <v>64</v>
      </c>
      <c r="H145" s="29">
        <f t="shared" ca="1" si="55"/>
        <v>64</v>
      </c>
      <c r="I145" s="29">
        <f t="shared" ca="1" si="56"/>
        <v>70.400000000000006</v>
      </c>
      <c r="J145" s="29">
        <f t="shared" ca="1" si="56"/>
        <v>70.400000000000006</v>
      </c>
      <c r="K145" s="29">
        <f t="shared" ca="1" si="56"/>
        <v>70.400000000000006</v>
      </c>
      <c r="L145" s="29">
        <f t="shared" ca="1" si="56"/>
        <v>70.400000000000006</v>
      </c>
      <c r="M145" s="29">
        <f t="shared" ca="1" si="56"/>
        <v>70.400000000000006</v>
      </c>
      <c r="N145" s="32"/>
      <c r="P145" s="19" t="s">
        <v>450</v>
      </c>
      <c r="Q145" s="25" t="s">
        <v>451</v>
      </c>
      <c r="R145" s="19" t="str">
        <f t="shared" ca="1" si="53"/>
        <v>KIEA1!$I$23:$S$23</v>
      </c>
      <c r="S145" s="19" t="str">
        <f t="shared" ca="1" si="48"/>
        <v>KIEA1!$T$23:$AQ$23</v>
      </c>
      <c r="T145" s="19" t="str">
        <f t="shared" ca="1" si="49"/>
        <v>KIEA1!$I$24:$S$24</v>
      </c>
      <c r="U145" s="19" t="str">
        <f t="shared" ca="1" si="50"/>
        <v>KIEA1!$T$24:$AQ$24</v>
      </c>
      <c r="V145" s="19"/>
      <c r="W145" s="19"/>
      <c r="X145" s="19"/>
      <c r="Y145" s="19"/>
      <c r="Z145" s="18" t="s">
        <v>450</v>
      </c>
      <c r="AA145" s="18" t="s">
        <v>452</v>
      </c>
      <c r="AB145" s="18" t="str">
        <f t="shared" si="54"/>
        <v/>
      </c>
    </row>
    <row r="146" spans="2:28">
      <c r="B146" s="33" t="s">
        <v>453</v>
      </c>
      <c r="C146" s="34" t="s">
        <v>19</v>
      </c>
      <c r="D146" s="29">
        <f t="shared" ca="1" si="55"/>
        <v>2</v>
      </c>
      <c r="E146" s="29">
        <f t="shared" ca="1" si="55"/>
        <v>2</v>
      </c>
      <c r="F146" s="29">
        <f t="shared" ca="1" si="55"/>
        <v>2</v>
      </c>
      <c r="G146" s="29">
        <f t="shared" ca="1" si="55"/>
        <v>2</v>
      </c>
      <c r="H146" s="29">
        <f t="shared" ca="1" si="55"/>
        <v>2</v>
      </c>
      <c r="I146" s="29">
        <f t="shared" ca="1" si="56"/>
        <v>2</v>
      </c>
      <c r="J146" s="29">
        <f t="shared" ca="1" si="56"/>
        <v>2</v>
      </c>
      <c r="K146" s="29">
        <f t="shared" ca="1" si="56"/>
        <v>2</v>
      </c>
      <c r="L146" s="29">
        <f t="shared" ca="1" si="56"/>
        <v>2</v>
      </c>
      <c r="M146" s="29">
        <f t="shared" ca="1" si="56"/>
        <v>2</v>
      </c>
      <c r="N146" s="32"/>
      <c r="P146" s="19" t="str">
        <f t="shared" si="47"/>
        <v>Kilkivan Town</v>
      </c>
      <c r="Q146" s="25" t="s">
        <v>454</v>
      </c>
      <c r="R146" s="19" t="str">
        <f t="shared" ca="1" si="53"/>
        <v>KIEA!$J$25:$T$25</v>
      </c>
      <c r="S146" s="19" t="str">
        <f t="shared" ca="1" si="48"/>
        <v>KIEA!$U$25:$AQ$25</v>
      </c>
      <c r="T146" s="19" t="str">
        <f t="shared" ca="1" si="49"/>
        <v>KIEA!$J$26:$T$26</v>
      </c>
      <c r="U146" s="19" t="str">
        <f t="shared" ca="1" si="50"/>
        <v>KIEA!$U$26:$AQ$26</v>
      </c>
      <c r="V146" s="19"/>
      <c r="W146" s="19"/>
      <c r="X146" s="19"/>
      <c r="Y146" s="19"/>
      <c r="Z146" s="18" t="s">
        <v>455</v>
      </c>
      <c r="AA146" s="18" t="s">
        <v>456</v>
      </c>
      <c r="AB146" s="18" t="str">
        <f t="shared" si="54"/>
        <v/>
      </c>
    </row>
    <row r="147" spans="2:28">
      <c r="B147" s="33" t="s">
        <v>457</v>
      </c>
      <c r="C147" s="34" t="s">
        <v>19</v>
      </c>
      <c r="D147" s="29">
        <f t="shared" ca="1" si="55"/>
        <v>7.5</v>
      </c>
      <c r="E147" s="29">
        <f t="shared" ca="1" si="55"/>
        <v>7.5</v>
      </c>
      <c r="F147" s="29">
        <f t="shared" ca="1" si="55"/>
        <v>7.5</v>
      </c>
      <c r="G147" s="29">
        <f t="shared" ca="1" si="55"/>
        <v>7.5</v>
      </c>
      <c r="H147" s="29">
        <f t="shared" ca="1" si="55"/>
        <v>7.5</v>
      </c>
      <c r="I147" s="29">
        <f t="shared" ca="1" si="56"/>
        <v>8.9</v>
      </c>
      <c r="J147" s="29">
        <f t="shared" ca="1" si="56"/>
        <v>8.9</v>
      </c>
      <c r="K147" s="29">
        <f t="shared" ca="1" si="56"/>
        <v>8.9</v>
      </c>
      <c r="L147" s="29">
        <f t="shared" ca="1" si="56"/>
        <v>8.9</v>
      </c>
      <c r="M147" s="29">
        <f t="shared" ca="1" si="56"/>
        <v>8.9</v>
      </c>
      <c r="N147" s="32"/>
      <c r="P147" s="19" t="str">
        <f t="shared" si="47"/>
        <v>Killarney</v>
      </c>
      <c r="Q147" s="25" t="s">
        <v>458</v>
      </c>
      <c r="R147" s="19" t="str">
        <f t="shared" ca="1" si="53"/>
        <v>KILL!$J$25:$T$25</v>
      </c>
      <c r="S147" s="19" t="str">
        <f t="shared" ca="1" si="48"/>
        <v>KILL!$U$25:$AQ$25</v>
      </c>
      <c r="T147" s="19" t="str">
        <f t="shared" ca="1" si="49"/>
        <v>KILL!$J$26:$T$26</v>
      </c>
      <c r="U147" s="19" t="str">
        <f t="shared" ca="1" si="50"/>
        <v>KILL!$U$26:$AQ$26</v>
      </c>
      <c r="V147" s="19"/>
      <c r="W147" s="19"/>
      <c r="X147" s="19"/>
      <c r="Y147" s="19"/>
      <c r="Z147" s="18" t="s">
        <v>459</v>
      </c>
      <c r="AA147" s="18" t="s">
        <v>458</v>
      </c>
      <c r="AB147" s="18" t="str">
        <f t="shared" si="54"/>
        <v/>
      </c>
    </row>
    <row r="148" spans="2:28">
      <c r="B148" s="33" t="s">
        <v>460</v>
      </c>
      <c r="C148" s="34" t="s">
        <v>19</v>
      </c>
      <c r="D148" s="29">
        <f t="shared" ca="1" si="55"/>
        <v>57.4</v>
      </c>
      <c r="E148" s="29">
        <f t="shared" ca="1" si="55"/>
        <v>57.4</v>
      </c>
      <c r="F148" s="29">
        <f t="shared" ca="1" si="55"/>
        <v>57.4</v>
      </c>
      <c r="G148" s="29">
        <f t="shared" ca="1" si="55"/>
        <v>57.4</v>
      </c>
      <c r="H148" s="29">
        <f t="shared" ca="1" si="55"/>
        <v>57.4</v>
      </c>
      <c r="I148" s="29">
        <f t="shared" ca="1" si="56"/>
        <v>64.7</v>
      </c>
      <c r="J148" s="29">
        <f t="shared" ca="1" si="56"/>
        <v>64.7</v>
      </c>
      <c r="K148" s="29">
        <f t="shared" ca="1" si="56"/>
        <v>64.7</v>
      </c>
      <c r="L148" s="29">
        <f t="shared" ca="1" si="56"/>
        <v>64.7</v>
      </c>
      <c r="M148" s="29">
        <f t="shared" ca="1" si="56"/>
        <v>64.7</v>
      </c>
      <c r="N148" s="32"/>
      <c r="P148" s="19" t="str">
        <f t="shared" si="47"/>
        <v>Kingaroy</v>
      </c>
      <c r="Q148" s="25" t="s">
        <v>461</v>
      </c>
      <c r="R148" s="19" t="str">
        <f t="shared" ca="1" si="53"/>
        <v>KING!$J$25:$T$25</v>
      </c>
      <c r="S148" s="19" t="str">
        <f t="shared" ca="1" si="48"/>
        <v>KING!$U$25:$AQ$25</v>
      </c>
      <c r="T148" s="19" t="str">
        <f t="shared" ca="1" si="49"/>
        <v>KING!$J$26:$T$26</v>
      </c>
      <c r="U148" s="19" t="str">
        <f t="shared" ca="1" si="50"/>
        <v>KING!$U$26:$AQ$26</v>
      </c>
      <c r="V148" s="19"/>
      <c r="W148" s="19"/>
      <c r="X148" s="19"/>
      <c r="Y148" s="19"/>
      <c r="Z148" s="18" t="s">
        <v>462</v>
      </c>
      <c r="AA148" s="18" t="s">
        <v>461</v>
      </c>
      <c r="AB148" s="18" t="str">
        <f t="shared" si="54"/>
        <v/>
      </c>
    </row>
    <row r="149" spans="2:28">
      <c r="B149" s="33" t="s">
        <v>463</v>
      </c>
      <c r="C149" s="34" t="s">
        <v>19</v>
      </c>
      <c r="D149" s="29">
        <f t="shared" ca="1" si="55"/>
        <v>9.6999999999999993</v>
      </c>
      <c r="E149" s="29">
        <f t="shared" ca="1" si="55"/>
        <v>9.6999999999999993</v>
      </c>
      <c r="F149" s="29">
        <f t="shared" ca="1" si="55"/>
        <v>9.6999999999999993</v>
      </c>
      <c r="G149" s="29">
        <f t="shared" ca="1" si="55"/>
        <v>9.6999999999999993</v>
      </c>
      <c r="H149" s="29">
        <f t="shared" ca="1" si="55"/>
        <v>9.6999999999999993</v>
      </c>
      <c r="I149" s="29">
        <f t="shared" ca="1" si="56"/>
        <v>10.9</v>
      </c>
      <c r="J149" s="29">
        <f t="shared" ca="1" si="56"/>
        <v>10.9</v>
      </c>
      <c r="K149" s="29">
        <f t="shared" ca="1" si="56"/>
        <v>10.9</v>
      </c>
      <c r="L149" s="29">
        <f t="shared" ca="1" si="56"/>
        <v>10.9</v>
      </c>
      <c r="M149" s="29">
        <f t="shared" ca="1" si="56"/>
        <v>10.9</v>
      </c>
      <c r="N149" s="32"/>
      <c r="P149" s="19" t="str">
        <f t="shared" si="47"/>
        <v>Kirknie</v>
      </c>
      <c r="Q149" s="25" t="s">
        <v>464</v>
      </c>
      <c r="R149" s="19" t="str">
        <f t="shared" ca="1" si="53"/>
        <v>KIRK!$J$25:$T$25</v>
      </c>
      <c r="S149" s="19" t="str">
        <f t="shared" ca="1" si="48"/>
        <v>KIRK!$U$25:$AQ$25</v>
      </c>
      <c r="T149" s="19" t="str">
        <f t="shared" ca="1" si="49"/>
        <v>KIRK!$J$26:$T$26</v>
      </c>
      <c r="U149" s="19" t="str">
        <f t="shared" ca="1" si="50"/>
        <v>KIRK!$U$26:$AQ$26</v>
      </c>
      <c r="V149" s="19"/>
      <c r="W149" s="19"/>
      <c r="X149" s="19"/>
      <c r="Y149" s="19"/>
      <c r="Z149" s="18" t="s">
        <v>465</v>
      </c>
      <c r="AA149" s="18" t="s">
        <v>464</v>
      </c>
      <c r="AB149" s="18" t="str">
        <f t="shared" si="54"/>
        <v/>
      </c>
    </row>
    <row r="150" spans="2:28">
      <c r="B150" s="33" t="s">
        <v>466</v>
      </c>
      <c r="C150" s="34" t="s">
        <v>19</v>
      </c>
      <c r="D150" s="29">
        <f t="shared" ca="1" si="55"/>
        <v>5</v>
      </c>
      <c r="E150" s="29">
        <f t="shared" ca="1" si="55"/>
        <v>5</v>
      </c>
      <c r="F150" s="29">
        <f t="shared" ca="1" si="55"/>
        <v>5</v>
      </c>
      <c r="G150" s="29">
        <f t="shared" ca="1" si="55"/>
        <v>5</v>
      </c>
      <c r="H150" s="29">
        <f t="shared" ca="1" si="55"/>
        <v>5</v>
      </c>
      <c r="I150" s="29">
        <f t="shared" ca="1" si="56"/>
        <v>5</v>
      </c>
      <c r="J150" s="29">
        <f t="shared" ca="1" si="56"/>
        <v>5</v>
      </c>
      <c r="K150" s="29">
        <f t="shared" ca="1" si="56"/>
        <v>5</v>
      </c>
      <c r="L150" s="29">
        <f t="shared" ca="1" si="56"/>
        <v>5</v>
      </c>
      <c r="M150" s="29">
        <f t="shared" ca="1" si="56"/>
        <v>5</v>
      </c>
      <c r="N150" s="32"/>
      <c r="P150" s="19" t="str">
        <f t="shared" si="47"/>
        <v>Kogan Creek</v>
      </c>
      <c r="Q150" s="25" t="s">
        <v>467</v>
      </c>
      <c r="R150" s="19" t="str">
        <f t="shared" ca="1" si="53"/>
        <v>KOCR!$J$25:$T$25</v>
      </c>
      <c r="S150" s="19" t="str">
        <f t="shared" ca="1" si="48"/>
        <v>KOCR!$U$25:$AQ$25</v>
      </c>
      <c r="T150" s="19" t="str">
        <f t="shared" ca="1" si="49"/>
        <v>KOCR!$J$26:$T$26</v>
      </c>
      <c r="U150" s="19" t="str">
        <f t="shared" ca="1" si="50"/>
        <v>KOCR!$U$26:$AQ$26</v>
      </c>
      <c r="V150" s="19"/>
      <c r="W150" s="19"/>
      <c r="X150" s="19"/>
      <c r="Y150" s="19"/>
      <c r="Z150" s="18" t="s">
        <v>468</v>
      </c>
      <c r="AA150" s="18" t="s">
        <v>467</v>
      </c>
      <c r="AB150" s="18" t="str">
        <f t="shared" si="54"/>
        <v/>
      </c>
    </row>
    <row r="151" spans="2:28">
      <c r="B151" s="33" t="s">
        <v>469</v>
      </c>
      <c r="C151" s="34" t="s">
        <v>19</v>
      </c>
      <c r="D151" s="29">
        <f t="shared" ca="1" si="55"/>
        <v>7</v>
      </c>
      <c r="E151" s="29">
        <f t="shared" ca="1" si="55"/>
        <v>7</v>
      </c>
      <c r="F151" s="29">
        <f t="shared" ca="1" si="55"/>
        <v>7</v>
      </c>
      <c r="G151" s="29">
        <f t="shared" ca="1" si="55"/>
        <v>7</v>
      </c>
      <c r="H151" s="29">
        <f t="shared" ca="1" si="55"/>
        <v>7</v>
      </c>
      <c r="I151" s="29">
        <f t="shared" ca="1" si="56"/>
        <v>7.5</v>
      </c>
      <c r="J151" s="29">
        <f t="shared" ca="1" si="56"/>
        <v>7.5</v>
      </c>
      <c r="K151" s="29">
        <f t="shared" ca="1" si="56"/>
        <v>7.5</v>
      </c>
      <c r="L151" s="29">
        <f t="shared" ca="1" si="56"/>
        <v>7.5</v>
      </c>
      <c r="M151" s="29">
        <f t="shared" ca="1" si="56"/>
        <v>7.5</v>
      </c>
      <c r="N151" s="32"/>
      <c r="P151" s="19" t="str">
        <f t="shared" si="47"/>
        <v>Koumala</v>
      </c>
      <c r="Q151" s="25" t="s">
        <v>470</v>
      </c>
      <c r="R151" s="19" t="str">
        <f t="shared" ca="1" si="53"/>
        <v>KOUM!$J$25:$T$25</v>
      </c>
      <c r="S151" s="19" t="str">
        <f t="shared" ca="1" si="48"/>
        <v>KOUM!$U$25:$AQ$25</v>
      </c>
      <c r="T151" s="19" t="str">
        <f t="shared" ca="1" si="49"/>
        <v>KOUM!$J$26:$T$26</v>
      </c>
      <c r="U151" s="19" t="str">
        <f t="shared" ca="1" si="50"/>
        <v>KOUM!$U$26:$AQ$26</v>
      </c>
      <c r="V151" s="19"/>
      <c r="W151" s="19"/>
      <c r="X151" s="19"/>
      <c r="Y151" s="19"/>
      <c r="Z151" s="18" t="s">
        <v>471</v>
      </c>
      <c r="AA151" s="18" t="s">
        <v>470</v>
      </c>
      <c r="AB151" s="18" t="str">
        <f t="shared" si="54"/>
        <v/>
      </c>
    </row>
    <row r="152" spans="2:28">
      <c r="B152" s="33" t="s">
        <v>472</v>
      </c>
      <c r="C152" s="34" t="s">
        <v>19</v>
      </c>
      <c r="D152" s="29">
        <f t="shared" ca="1" si="55"/>
        <v>17.600000000000001</v>
      </c>
      <c r="E152" s="29">
        <f t="shared" ca="1" si="55"/>
        <v>17.600000000000001</v>
      </c>
      <c r="F152" s="29">
        <f t="shared" ca="1" si="55"/>
        <v>17.600000000000001</v>
      </c>
      <c r="G152" s="29">
        <f t="shared" ca="1" si="55"/>
        <v>17.600000000000001</v>
      </c>
      <c r="H152" s="29">
        <f t="shared" ca="1" si="55"/>
        <v>17.600000000000001</v>
      </c>
      <c r="I152" s="29">
        <f t="shared" ca="1" si="56"/>
        <v>19</v>
      </c>
      <c r="J152" s="29">
        <f t="shared" ca="1" si="56"/>
        <v>19</v>
      </c>
      <c r="K152" s="29">
        <f t="shared" ca="1" si="56"/>
        <v>19</v>
      </c>
      <c r="L152" s="29">
        <f t="shared" ca="1" si="56"/>
        <v>19</v>
      </c>
      <c r="M152" s="29">
        <f t="shared" ca="1" si="56"/>
        <v>19</v>
      </c>
      <c r="N152" s="32"/>
      <c r="P152" s="19" t="str">
        <f t="shared" si="47"/>
        <v>Laguna Quays</v>
      </c>
      <c r="Q152" s="25" t="s">
        <v>473</v>
      </c>
      <c r="R152" s="19" t="str">
        <f t="shared" ca="1" si="53"/>
        <v>LAQU!$J$25:$T$25</v>
      </c>
      <c r="S152" s="19" t="str">
        <f t="shared" ca="1" si="48"/>
        <v>LAQU!$U$25:$AQ$25</v>
      </c>
      <c r="T152" s="19" t="str">
        <f t="shared" ca="1" si="49"/>
        <v>LAQU!$J$26:$T$26</v>
      </c>
      <c r="U152" s="19" t="str">
        <f t="shared" ca="1" si="50"/>
        <v>LAQU!$U$26:$AQ$26</v>
      </c>
      <c r="V152" s="19"/>
      <c r="W152" s="19"/>
      <c r="X152" s="19"/>
      <c r="Y152" s="19"/>
      <c r="Z152" s="18" t="s">
        <v>474</v>
      </c>
      <c r="AA152" s="18" t="s">
        <v>473</v>
      </c>
      <c r="AB152" s="18" t="str">
        <f t="shared" si="54"/>
        <v/>
      </c>
    </row>
    <row r="153" spans="2:28">
      <c r="B153" s="33" t="s">
        <v>475</v>
      </c>
      <c r="C153" s="34" t="s">
        <v>35</v>
      </c>
      <c r="D153" s="29">
        <f t="shared" ref="D153:H162" ca="1" si="57">IF(AND($R153&lt;&gt;"", $T153&lt;&gt;"", $D$2&lt;&gt;"", $D$2&lt;&gt;"-"), IF(INDEX(INDIRECT($T153), MATCH(D$5, INDIRECT($R153), 0))&lt;&gt;"", IF(ISNUMBER(INDEX(INDIRECT($T153), MATCH(D$5, INDIRECT($R153), 0))), ROUND(INDEX(INDIRECT($T153), MATCH(D$5, INDIRECT($R153), 0)), 1), IF($D$2="Meets Security Standard", PROPER(INDEX(INDIRECT($T153), MATCH(D$5, INDIRECT($R153), 0))), INDEX(INDIRECT($T153), MATCH(D$5, INDIRECT($R153), 0)))), ""), "")</f>
        <v>49.8</v>
      </c>
      <c r="E153" s="29">
        <f t="shared" ca="1" si="57"/>
        <v>49.8</v>
      </c>
      <c r="F153" s="29">
        <f t="shared" ca="1" si="57"/>
        <v>49.8</v>
      </c>
      <c r="G153" s="29">
        <f t="shared" ca="1" si="57"/>
        <v>49.8</v>
      </c>
      <c r="H153" s="29">
        <f t="shared" ca="1" si="57"/>
        <v>49.8</v>
      </c>
      <c r="I153" s="29">
        <f t="shared" ref="I153:M162" ca="1" si="58">IF(AND($S153&lt;&gt;"", $U153&lt;&gt;"", $D$2&lt;&gt;"", $D$2&lt;&gt;"-"), IF(INDEX(INDIRECT($U153), MATCH(TEXT(I$5, "????"), INDIRECT($S153), 0))&lt;&gt;"", IF(INDEX(INDIRECT($U153), MATCH(TEXT(I$5, "????"), INDIRECT($S153), 0))&lt;&gt;"", IF(ISNUMBER(INDEX(INDIRECT($U153), MATCH(TEXT(I$5, "????"), INDIRECT($S153), 0))), ROUND(INDEX(INDIRECT($U153), MATCH(TEXT(I$5, "????"), INDIRECT($S153), 0)), 1), IF($D$2="Meets Security Standard", PROPER(INDEX(INDIRECT($U153), MATCH(TEXT(I$5, "????"), INDIRECT($S153), 0))), INDEX(INDIRECT($U153), MATCH(TEXT(I$5, "????"), INDIRECT($S153), 0)))), ""), ""), "")</f>
        <v>55.8</v>
      </c>
      <c r="J153" s="29">
        <f t="shared" ca="1" si="58"/>
        <v>55.8</v>
      </c>
      <c r="K153" s="29">
        <f t="shared" ca="1" si="58"/>
        <v>55.8</v>
      </c>
      <c r="L153" s="29">
        <f t="shared" ca="1" si="58"/>
        <v>55.8</v>
      </c>
      <c r="M153" s="29">
        <f t="shared" ca="1" si="58"/>
        <v>55.8</v>
      </c>
      <c r="N153" s="32"/>
      <c r="P153" s="19" t="s">
        <v>476</v>
      </c>
      <c r="Q153" s="25" t="s">
        <v>477</v>
      </c>
      <c r="R153" s="19" t="str">
        <f t="shared" ca="1" si="53"/>
        <v>'T159'!$I$23:$S$23</v>
      </c>
      <c r="S153" s="19" t="str">
        <f t="shared" ca="1" si="48"/>
        <v>'T159'!$T$23:$AQ$23</v>
      </c>
      <c r="T153" s="19" t="str">
        <f t="shared" ca="1" si="49"/>
        <v>'T159'!$I$24:$S$24</v>
      </c>
      <c r="U153" s="19" t="str">
        <f t="shared" ca="1" si="50"/>
        <v>'T159'!$T$24:$AQ$24</v>
      </c>
      <c r="V153" s="19"/>
      <c r="W153" s="19"/>
      <c r="X153" s="19"/>
      <c r="Y153" s="19"/>
      <c r="Z153" s="18" t="s">
        <v>476</v>
      </c>
      <c r="AA153" s="18" t="s">
        <v>477</v>
      </c>
      <c r="AB153" s="18" t="str">
        <f t="shared" si="54"/>
        <v/>
      </c>
    </row>
    <row r="154" spans="2:28">
      <c r="B154" s="33" t="s">
        <v>478</v>
      </c>
      <c r="C154" s="34" t="s">
        <v>19</v>
      </c>
      <c r="D154" s="29">
        <f t="shared" ca="1" si="57"/>
        <v>16</v>
      </c>
      <c r="E154" s="29">
        <f t="shared" ca="1" si="57"/>
        <v>16</v>
      </c>
      <c r="F154" s="29">
        <f t="shared" ca="1" si="57"/>
        <v>16</v>
      </c>
      <c r="G154" s="29">
        <f t="shared" ca="1" si="57"/>
        <v>16</v>
      </c>
      <c r="H154" s="29">
        <f t="shared" ca="1" si="57"/>
        <v>16</v>
      </c>
      <c r="I154" s="29">
        <f t="shared" ca="1" si="58"/>
        <v>16</v>
      </c>
      <c r="J154" s="29">
        <f t="shared" ca="1" si="58"/>
        <v>16</v>
      </c>
      <c r="K154" s="29">
        <f t="shared" ca="1" si="58"/>
        <v>16</v>
      </c>
      <c r="L154" s="29">
        <f t="shared" ca="1" si="58"/>
        <v>16</v>
      </c>
      <c r="M154" s="29">
        <f t="shared" ca="1" si="58"/>
        <v>16</v>
      </c>
      <c r="N154" s="32"/>
      <c r="P154" s="19" t="str">
        <f t="shared" si="47"/>
        <v>Lakeland</v>
      </c>
      <c r="Q154" s="25" t="s">
        <v>479</v>
      </c>
      <c r="R154" s="19" t="str">
        <f t="shared" ca="1" si="53"/>
        <v>LAKE!$J$25:$T$25</v>
      </c>
      <c r="S154" s="19" t="str">
        <f t="shared" ca="1" si="48"/>
        <v>LAKE!$U$25:$AQ$25</v>
      </c>
      <c r="T154" s="19" t="str">
        <f t="shared" ca="1" si="49"/>
        <v>LAKE!$J$26:$T$26</v>
      </c>
      <c r="U154" s="19" t="str">
        <f t="shared" ca="1" si="50"/>
        <v>LAKE!$U$26:$AQ$26</v>
      </c>
      <c r="V154" s="19"/>
      <c r="W154" s="19"/>
      <c r="X154" s="19"/>
      <c r="Y154" s="19"/>
      <c r="Z154" s="18" t="s">
        <v>475</v>
      </c>
      <c r="AA154" s="18" t="s">
        <v>479</v>
      </c>
      <c r="AB154" s="18" t="str">
        <f t="shared" si="54"/>
        <v/>
      </c>
    </row>
    <row r="155" spans="2:28">
      <c r="B155" s="33" t="s">
        <v>480</v>
      </c>
      <c r="C155" s="34" t="s">
        <v>19</v>
      </c>
      <c r="D155" s="29">
        <f t="shared" ca="1" si="57"/>
        <v>45.9</v>
      </c>
      <c r="E155" s="29">
        <f t="shared" ca="1" si="57"/>
        <v>45.9</v>
      </c>
      <c r="F155" s="29">
        <f t="shared" ca="1" si="57"/>
        <v>45.9</v>
      </c>
      <c r="G155" s="29">
        <f t="shared" ca="1" si="57"/>
        <v>45.9</v>
      </c>
      <c r="H155" s="29">
        <f t="shared" ca="1" si="57"/>
        <v>45.9</v>
      </c>
      <c r="I155" s="29">
        <f t="shared" ca="1" si="58"/>
        <v>50.9</v>
      </c>
      <c r="J155" s="29">
        <f t="shared" ca="1" si="58"/>
        <v>50.9</v>
      </c>
      <c r="K155" s="29">
        <f t="shared" ca="1" si="58"/>
        <v>50.9</v>
      </c>
      <c r="L155" s="29">
        <f t="shared" ca="1" si="58"/>
        <v>50.9</v>
      </c>
      <c r="M155" s="29">
        <f t="shared" ca="1" si="58"/>
        <v>50.9</v>
      </c>
      <c r="N155" s="32"/>
      <c r="P155" s="19" t="str">
        <f t="shared" si="47"/>
        <v>Lakes Creek</v>
      </c>
      <c r="Q155" s="25" t="s">
        <v>481</v>
      </c>
      <c r="R155" s="19" t="str">
        <f t="shared" ca="1" si="53"/>
        <v>LACR!$J$25:$T$25</v>
      </c>
      <c r="S155" s="19" t="str">
        <f t="shared" ca="1" si="48"/>
        <v>LACR!$U$25:$AQ$25</v>
      </c>
      <c r="T155" s="19" t="str">
        <f t="shared" ca="1" si="49"/>
        <v>LACR!$J$26:$T$26</v>
      </c>
      <c r="U155" s="19" t="str">
        <f t="shared" ca="1" si="50"/>
        <v>LACR!$U$26:$AQ$26</v>
      </c>
      <c r="V155" s="19"/>
      <c r="W155" s="19"/>
      <c r="X155" s="19"/>
      <c r="Y155" s="19"/>
      <c r="Z155" s="18" t="s">
        <v>482</v>
      </c>
      <c r="AA155" s="18" t="s">
        <v>481</v>
      </c>
      <c r="AB155" s="18" t="str">
        <f t="shared" si="54"/>
        <v/>
      </c>
    </row>
    <row r="156" spans="2:28">
      <c r="B156" s="33" t="s">
        <v>483</v>
      </c>
      <c r="C156" s="34" t="s">
        <v>19</v>
      </c>
      <c r="D156" s="29">
        <f t="shared" ca="1" si="57"/>
        <v>8.1999999999999993</v>
      </c>
      <c r="E156" s="29">
        <f t="shared" ca="1" si="57"/>
        <v>8.1999999999999993</v>
      </c>
      <c r="F156" s="29">
        <f t="shared" ca="1" si="57"/>
        <v>8.1999999999999993</v>
      </c>
      <c r="G156" s="29">
        <f t="shared" ca="1" si="57"/>
        <v>8.1999999999999993</v>
      </c>
      <c r="H156" s="29">
        <f t="shared" ca="1" si="57"/>
        <v>8.1999999999999993</v>
      </c>
      <c r="I156" s="29">
        <f t="shared" ca="1" si="58"/>
        <v>8.6999999999999993</v>
      </c>
      <c r="J156" s="29">
        <f t="shared" ca="1" si="58"/>
        <v>8.6999999999999993</v>
      </c>
      <c r="K156" s="29">
        <f t="shared" ca="1" si="58"/>
        <v>8.6999999999999993</v>
      </c>
      <c r="L156" s="29">
        <f t="shared" ca="1" si="58"/>
        <v>8.6999999999999993</v>
      </c>
      <c r="M156" s="29">
        <f t="shared" ca="1" si="58"/>
        <v>8.6999999999999993</v>
      </c>
      <c r="N156" s="32"/>
      <c r="P156" s="19" t="str">
        <f t="shared" si="47"/>
        <v>Lannercost</v>
      </c>
      <c r="Q156" s="25" t="s">
        <v>484</v>
      </c>
      <c r="R156" s="19" t="str">
        <f t="shared" ca="1" si="53"/>
        <v>LANN!$J$25:$T$25</v>
      </c>
      <c r="S156" s="19" t="str">
        <f t="shared" ca="1" si="48"/>
        <v>LANN!$U$25:$AQ$25</v>
      </c>
      <c r="T156" s="19" t="str">
        <f t="shared" ca="1" si="49"/>
        <v>LANN!$J$26:$T$26</v>
      </c>
      <c r="U156" s="19" t="str">
        <f t="shared" ca="1" si="50"/>
        <v>LANN!$U$26:$AQ$26</v>
      </c>
      <c r="V156" s="19"/>
      <c r="W156" s="19"/>
      <c r="X156" s="19"/>
      <c r="Y156" s="19"/>
      <c r="Z156" s="18" t="s">
        <v>485</v>
      </c>
      <c r="AA156" s="18" t="s">
        <v>484</v>
      </c>
      <c r="AB156" s="18" t="str">
        <f t="shared" si="54"/>
        <v/>
      </c>
    </row>
    <row r="157" spans="2:28">
      <c r="B157" s="33" t="s">
        <v>486</v>
      </c>
      <c r="C157" s="34" t="s">
        <v>19</v>
      </c>
      <c r="D157" s="29">
        <f t="shared" ca="1" si="57"/>
        <v>2.2000000000000002</v>
      </c>
      <c r="E157" s="29">
        <f t="shared" ca="1" si="57"/>
        <v>2.2000000000000002</v>
      </c>
      <c r="F157" s="29">
        <f t="shared" ca="1" si="57"/>
        <v>2.2000000000000002</v>
      </c>
      <c r="G157" s="29">
        <f t="shared" ca="1" si="57"/>
        <v>2.2000000000000002</v>
      </c>
      <c r="H157" s="29">
        <f t="shared" ca="1" si="57"/>
        <v>2.2000000000000002</v>
      </c>
      <c r="I157" s="29">
        <f t="shared" ca="1" si="58"/>
        <v>2.2000000000000002</v>
      </c>
      <c r="J157" s="29">
        <f t="shared" ca="1" si="58"/>
        <v>2.2000000000000002</v>
      </c>
      <c r="K157" s="29">
        <f t="shared" ca="1" si="58"/>
        <v>2.2000000000000002</v>
      </c>
      <c r="L157" s="29">
        <f t="shared" ca="1" si="58"/>
        <v>2.2000000000000002</v>
      </c>
      <c r="M157" s="29">
        <f t="shared" ca="1" si="58"/>
        <v>2.2000000000000002</v>
      </c>
      <c r="N157" s="32"/>
      <c r="P157" s="19" t="str">
        <f t="shared" si="47"/>
        <v>Littlemore</v>
      </c>
      <c r="Q157" s="25" t="s">
        <v>487</v>
      </c>
      <c r="R157" s="19" t="str">
        <f t="shared" ca="1" si="53"/>
        <v>LITT!$J$25:$T$25</v>
      </c>
      <c r="S157" s="19" t="str">
        <f t="shared" ca="1" si="48"/>
        <v>LITT!$U$25:$AQ$25</v>
      </c>
      <c r="T157" s="19" t="str">
        <f t="shared" ca="1" si="49"/>
        <v>LITT!$J$26:$T$26</v>
      </c>
      <c r="U157" s="19" t="str">
        <f t="shared" ca="1" si="50"/>
        <v>LITT!$U$26:$AQ$26</v>
      </c>
      <c r="V157" s="19"/>
      <c r="W157" s="19"/>
      <c r="X157" s="19"/>
      <c r="Y157" s="19"/>
      <c r="Z157" s="18" t="s">
        <v>488</v>
      </c>
      <c r="AA157" s="18" t="s">
        <v>487</v>
      </c>
      <c r="AB157" s="18" t="str">
        <f t="shared" si="54"/>
        <v/>
      </c>
    </row>
    <row r="158" spans="2:28">
      <c r="B158" s="33" t="s">
        <v>489</v>
      </c>
      <c r="C158" s="34" t="s">
        <v>19</v>
      </c>
      <c r="D158" s="29">
        <f t="shared" ca="1" si="57"/>
        <v>24.4</v>
      </c>
      <c r="E158" s="29">
        <f t="shared" ca="1" si="57"/>
        <v>24.4</v>
      </c>
      <c r="F158" s="29">
        <f t="shared" ca="1" si="57"/>
        <v>24.4</v>
      </c>
      <c r="G158" s="29">
        <f t="shared" ca="1" si="57"/>
        <v>24.4</v>
      </c>
      <c r="H158" s="29">
        <f t="shared" ca="1" si="57"/>
        <v>24.4</v>
      </c>
      <c r="I158" s="29">
        <f t="shared" ca="1" si="58"/>
        <v>28.6</v>
      </c>
      <c r="J158" s="29">
        <f t="shared" ca="1" si="58"/>
        <v>28.6</v>
      </c>
      <c r="K158" s="29">
        <f t="shared" ca="1" si="58"/>
        <v>28.6</v>
      </c>
      <c r="L158" s="29">
        <f t="shared" ca="1" si="58"/>
        <v>28.6</v>
      </c>
      <c r="M158" s="29">
        <f t="shared" ca="1" si="58"/>
        <v>28.6</v>
      </c>
      <c r="N158" s="32"/>
      <c r="P158" s="19" t="str">
        <f t="shared" si="47"/>
        <v>Longreach</v>
      </c>
      <c r="Q158" s="25" t="s">
        <v>490</v>
      </c>
      <c r="R158" s="19" t="str">
        <f t="shared" ca="1" si="53"/>
        <v>LONG!$J$25:$T$25</v>
      </c>
      <c r="S158" s="19" t="str">
        <f t="shared" ca="1" si="48"/>
        <v>LONG!$U$25:$AQ$25</v>
      </c>
      <c r="T158" s="19" t="str">
        <f t="shared" ca="1" si="49"/>
        <v>LONG!$J$26:$T$26</v>
      </c>
      <c r="U158" s="19" t="str">
        <f t="shared" ca="1" si="50"/>
        <v>LONG!$U$26:$AQ$26</v>
      </c>
      <c r="V158" s="19"/>
      <c r="W158" s="19"/>
      <c r="X158" s="19"/>
      <c r="Y158" s="19"/>
      <c r="Z158" s="18" t="s">
        <v>491</v>
      </c>
      <c r="AA158" s="18" t="s">
        <v>490</v>
      </c>
      <c r="AB158" s="18" t="str">
        <f t="shared" si="54"/>
        <v/>
      </c>
    </row>
    <row r="159" spans="2:28">
      <c r="B159" s="33" t="s">
        <v>492</v>
      </c>
      <c r="C159" s="34" t="s">
        <v>35</v>
      </c>
      <c r="D159" s="29">
        <f t="shared" ca="1" si="57"/>
        <v>175.8</v>
      </c>
      <c r="E159" s="29">
        <f t="shared" ca="1" si="57"/>
        <v>175.8</v>
      </c>
      <c r="F159" s="29">
        <f t="shared" ca="1" si="57"/>
        <v>175.8</v>
      </c>
      <c r="G159" s="29">
        <f t="shared" ca="1" si="57"/>
        <v>175.8</v>
      </c>
      <c r="H159" s="29">
        <f t="shared" ca="1" si="57"/>
        <v>175.8</v>
      </c>
      <c r="I159" s="29">
        <f t="shared" ca="1" si="58"/>
        <v>185.2</v>
      </c>
      <c r="J159" s="29">
        <f t="shared" ca="1" si="58"/>
        <v>185.2</v>
      </c>
      <c r="K159" s="29">
        <f t="shared" ca="1" si="58"/>
        <v>185.2</v>
      </c>
      <c r="L159" s="29">
        <f t="shared" ca="1" si="58"/>
        <v>185.2</v>
      </c>
      <c r="M159" s="29">
        <f t="shared" ca="1" si="58"/>
        <v>185.2</v>
      </c>
      <c r="N159" s="32"/>
      <c r="P159" s="19" t="s">
        <v>493</v>
      </c>
      <c r="Q159" s="25" t="s">
        <v>494</v>
      </c>
      <c r="R159" s="19" t="str">
        <f t="shared" ca="1" si="53"/>
        <v>'T176'!$I$23:$S$23</v>
      </c>
      <c r="S159" s="19" t="str">
        <f t="shared" ca="1" si="48"/>
        <v>'T176'!$T$23:$AQ$23</v>
      </c>
      <c r="T159" s="19" t="str">
        <f t="shared" ca="1" si="49"/>
        <v>'T176'!$I$24:$S$24</v>
      </c>
      <c r="U159" s="19" t="str">
        <f t="shared" ca="1" si="50"/>
        <v>'T176'!$T$24:$AQ$24</v>
      </c>
      <c r="V159" s="19"/>
      <c r="W159" s="19"/>
      <c r="X159" s="19"/>
      <c r="Y159" s="19"/>
      <c r="Z159" s="18" t="s">
        <v>493</v>
      </c>
      <c r="AA159" s="18" t="s">
        <v>494</v>
      </c>
      <c r="AB159" s="18" t="str">
        <f t="shared" si="54"/>
        <v/>
      </c>
    </row>
    <row r="160" spans="2:28">
      <c r="B160" s="33" t="s">
        <v>495</v>
      </c>
      <c r="C160" s="34" t="s">
        <v>19</v>
      </c>
      <c r="D160" s="29">
        <f t="shared" ca="1" si="57"/>
        <v>7.4</v>
      </c>
      <c r="E160" s="29">
        <f t="shared" ca="1" si="57"/>
        <v>7.4</v>
      </c>
      <c r="F160" s="29">
        <f t="shared" ca="1" si="57"/>
        <v>7.4</v>
      </c>
      <c r="G160" s="29">
        <f t="shared" ca="1" si="57"/>
        <v>7.4</v>
      </c>
      <c r="H160" s="29">
        <f t="shared" ca="1" si="57"/>
        <v>7.4</v>
      </c>
      <c r="I160" s="29">
        <f t="shared" ca="1" si="58"/>
        <v>7.8</v>
      </c>
      <c r="J160" s="29">
        <f t="shared" ca="1" si="58"/>
        <v>7.8</v>
      </c>
      <c r="K160" s="29">
        <f t="shared" ca="1" si="58"/>
        <v>7.8</v>
      </c>
      <c r="L160" s="29">
        <f t="shared" ca="1" si="58"/>
        <v>7.8</v>
      </c>
      <c r="M160" s="29">
        <f t="shared" ca="1" si="58"/>
        <v>7.8</v>
      </c>
      <c r="N160" s="32"/>
      <c r="P160" s="19" t="str">
        <f t="shared" si="47"/>
        <v>Louisa Creek</v>
      </c>
      <c r="Q160" s="25" t="s">
        <v>496</v>
      </c>
      <c r="R160" s="19" t="str">
        <f t="shared" ca="1" si="53"/>
        <v>LOCR!$J$25:$T$25</v>
      </c>
      <c r="S160" s="19" t="str">
        <f t="shared" ca="1" si="48"/>
        <v>LOCR!$U$25:$AQ$25</v>
      </c>
      <c r="T160" s="19" t="str">
        <f t="shared" ca="1" si="49"/>
        <v>LOCR!$J$26:$T$26</v>
      </c>
      <c r="U160" s="19" t="str">
        <f t="shared" ca="1" si="50"/>
        <v>LOCR!$U$26:$AQ$26</v>
      </c>
      <c r="V160" s="19"/>
      <c r="W160" s="19"/>
      <c r="X160" s="19"/>
      <c r="Y160" s="19"/>
      <c r="Z160" s="18" t="s">
        <v>492</v>
      </c>
      <c r="AA160" s="18" t="s">
        <v>496</v>
      </c>
      <c r="AB160" s="18" t="str">
        <f t="shared" si="54"/>
        <v/>
      </c>
    </row>
    <row r="161" spans="2:28">
      <c r="B161" s="33" t="s">
        <v>497</v>
      </c>
      <c r="C161" s="34" t="s">
        <v>19</v>
      </c>
      <c r="D161" s="29">
        <f t="shared" ca="1" si="57"/>
        <v>5.9</v>
      </c>
      <c r="E161" s="29">
        <f t="shared" ca="1" si="57"/>
        <v>5.9</v>
      </c>
      <c r="F161" s="29">
        <f t="shared" ca="1" si="57"/>
        <v>5.9</v>
      </c>
      <c r="G161" s="29">
        <f t="shared" ca="1" si="57"/>
        <v>5.9</v>
      </c>
      <c r="H161" s="29">
        <f t="shared" ca="1" si="57"/>
        <v>5.9</v>
      </c>
      <c r="I161" s="29">
        <f t="shared" ca="1" si="58"/>
        <v>6</v>
      </c>
      <c r="J161" s="29">
        <f t="shared" ca="1" si="58"/>
        <v>6</v>
      </c>
      <c r="K161" s="29">
        <f t="shared" ca="1" si="58"/>
        <v>6</v>
      </c>
      <c r="L161" s="29">
        <f t="shared" ca="1" si="58"/>
        <v>6</v>
      </c>
      <c r="M161" s="29">
        <f t="shared" ca="1" si="58"/>
        <v>6</v>
      </c>
      <c r="N161" s="32"/>
      <c r="P161" s="19" t="str">
        <f t="shared" ref="P161:P192" si="59">IF($B161&lt;&gt;"",IF(ISERROR(FIND(" (",$B161))=FALSE, IF(ISERROR(FIND("Skid", MID($B161,1,FIND(" (",$B161)-1)))=FALSE, MID($B161, FIND("(", $B161)+1, FIND(")", $B161)-(FIND("(", $B161)+1)), MID($B161,1,FIND(" (",$B161)-1)),""))</f>
        <v>Lucinda</v>
      </c>
      <c r="Q161" s="25" t="s">
        <v>498</v>
      </c>
      <c r="R161" s="19" t="str">
        <f t="shared" ca="1" si="53"/>
        <v>LUCI!$J$25:$T$25</v>
      </c>
      <c r="S161" s="19" t="str">
        <f t="shared" ca="1" si="48"/>
        <v>LUCI!$U$25:$AQ$25</v>
      </c>
      <c r="T161" s="19" t="str">
        <f t="shared" ca="1" si="49"/>
        <v>LUCI!$J$26:$T$26</v>
      </c>
      <c r="U161" s="19" t="str">
        <f t="shared" ca="1" si="50"/>
        <v>LUCI!$U$26:$AQ$26</v>
      </c>
      <c r="V161" s="19"/>
      <c r="W161" s="19"/>
      <c r="X161" s="19"/>
      <c r="Y161" s="19"/>
      <c r="Z161" s="18" t="s">
        <v>499</v>
      </c>
      <c r="AA161" s="18" t="s">
        <v>498</v>
      </c>
      <c r="AB161" s="18" t="str">
        <f t="shared" si="54"/>
        <v/>
      </c>
    </row>
    <row r="162" spans="2:28">
      <c r="B162" s="33" t="s">
        <v>500</v>
      </c>
      <c r="C162" s="34" t="s">
        <v>19</v>
      </c>
      <c r="D162" s="29">
        <f t="shared" ca="1" si="57"/>
        <v>1.1000000000000001</v>
      </c>
      <c r="E162" s="29">
        <f t="shared" ca="1" si="57"/>
        <v>1.1000000000000001</v>
      </c>
      <c r="F162" s="29">
        <f t="shared" ca="1" si="57"/>
        <v>1.1000000000000001</v>
      </c>
      <c r="G162" s="29">
        <f t="shared" ca="1" si="57"/>
        <v>1.1000000000000001</v>
      </c>
      <c r="H162" s="29">
        <f t="shared" ca="1" si="57"/>
        <v>1.1000000000000001</v>
      </c>
      <c r="I162" s="29">
        <f t="shared" ca="1" si="58"/>
        <v>1.1000000000000001</v>
      </c>
      <c r="J162" s="29">
        <f t="shared" ca="1" si="58"/>
        <v>1.1000000000000001</v>
      </c>
      <c r="K162" s="29">
        <f t="shared" ca="1" si="58"/>
        <v>1.1000000000000001</v>
      </c>
      <c r="L162" s="29">
        <f t="shared" ca="1" si="58"/>
        <v>1.1000000000000001</v>
      </c>
      <c r="M162" s="29">
        <f t="shared" ca="1" si="58"/>
        <v>1.1000000000000001</v>
      </c>
      <c r="N162" s="32"/>
      <c r="P162" s="19" t="str">
        <f t="shared" si="59"/>
        <v>Lyndley Lane</v>
      </c>
      <c r="Q162" s="25" t="s">
        <v>501</v>
      </c>
      <c r="R162" s="19" t="str">
        <f t="shared" ca="1" si="53"/>
        <v>LYLA!$J$25:$T$25</v>
      </c>
      <c r="S162" s="19" t="str">
        <f t="shared" ca="1" si="48"/>
        <v>LYLA!$U$25:$AQ$25</v>
      </c>
      <c r="T162" s="19" t="str">
        <f t="shared" ca="1" si="49"/>
        <v>LYLA!$J$26:$T$26</v>
      </c>
      <c r="U162" s="19" t="str">
        <f t="shared" ca="1" si="50"/>
        <v>LYLA!$U$26:$AQ$26</v>
      </c>
      <c r="V162" s="19"/>
      <c r="W162" s="19"/>
      <c r="X162" s="19"/>
      <c r="Y162" s="19"/>
      <c r="Z162" s="18" t="s">
        <v>502</v>
      </c>
      <c r="AA162" s="18" t="s">
        <v>501</v>
      </c>
      <c r="AB162" s="18" t="str">
        <f t="shared" si="54"/>
        <v/>
      </c>
    </row>
    <row r="163" spans="2:28">
      <c r="B163" s="33" t="s">
        <v>503</v>
      </c>
      <c r="C163" s="34" t="s">
        <v>19</v>
      </c>
      <c r="D163" s="29">
        <f t="shared" ref="D163:H172" ca="1" si="60">IF(AND($R163&lt;&gt;"", $T163&lt;&gt;"", $D$2&lt;&gt;"", $D$2&lt;&gt;"-"), IF(INDEX(INDIRECT($T163), MATCH(D$5, INDIRECT($R163), 0))&lt;&gt;"", IF(ISNUMBER(INDEX(INDIRECT($T163), MATCH(D$5, INDIRECT($R163), 0))), ROUND(INDEX(INDIRECT($T163), MATCH(D$5, INDIRECT($R163), 0)), 1), IF($D$2="Meets Security Standard", PROPER(INDEX(INDIRECT($T163), MATCH(D$5, INDIRECT($R163), 0))), INDEX(INDIRECT($T163), MATCH(D$5, INDIRECT($R163), 0)))), ""), "")</f>
        <v>89.6</v>
      </c>
      <c r="E163" s="29">
        <f t="shared" ca="1" si="60"/>
        <v>89.6</v>
      </c>
      <c r="F163" s="29">
        <f t="shared" ca="1" si="60"/>
        <v>89.6</v>
      </c>
      <c r="G163" s="29">
        <f t="shared" ca="1" si="60"/>
        <v>89.6</v>
      </c>
      <c r="H163" s="29">
        <f t="shared" ca="1" si="60"/>
        <v>89.6</v>
      </c>
      <c r="I163" s="29">
        <f t="shared" ref="I163:M172" ca="1" si="61">IF(AND($S163&lt;&gt;"", $U163&lt;&gt;"", $D$2&lt;&gt;"", $D$2&lt;&gt;"-"), IF(INDEX(INDIRECT($U163), MATCH(TEXT(I$5, "????"), INDIRECT($S163), 0))&lt;&gt;"", IF(INDEX(INDIRECT($U163), MATCH(TEXT(I$5, "????"), INDIRECT($S163), 0))&lt;&gt;"", IF(ISNUMBER(INDEX(INDIRECT($U163), MATCH(TEXT(I$5, "????"), INDIRECT($S163), 0))), ROUND(INDEX(INDIRECT($U163), MATCH(TEXT(I$5, "????"), INDIRECT($S163), 0)), 1), IF($D$2="Meets Security Standard", PROPER(INDEX(INDIRECT($U163), MATCH(TEXT(I$5, "????"), INDIRECT($S163), 0))), INDEX(INDIRECT($U163), MATCH(TEXT(I$5, "????"), INDIRECT($S163), 0)))), ""), ""), "")</f>
        <v>96</v>
      </c>
      <c r="J163" s="29">
        <f t="shared" ca="1" si="61"/>
        <v>96</v>
      </c>
      <c r="K163" s="29">
        <f t="shared" ca="1" si="61"/>
        <v>96</v>
      </c>
      <c r="L163" s="29">
        <f t="shared" ca="1" si="61"/>
        <v>96</v>
      </c>
      <c r="M163" s="29">
        <f t="shared" ca="1" si="61"/>
        <v>96</v>
      </c>
      <c r="N163" s="32"/>
      <c r="P163" s="19" t="str">
        <f t="shared" si="59"/>
        <v>Mackay City</v>
      </c>
      <c r="Q163" s="25" t="s">
        <v>504</v>
      </c>
      <c r="R163" s="19" t="str">
        <f t="shared" ca="1" si="53"/>
        <v>MACT!$J$25:$T$25</v>
      </c>
      <c r="S163" s="19" t="str">
        <f t="shared" ca="1" si="48"/>
        <v>MACT!$U$25:$AQ$25</v>
      </c>
      <c r="T163" s="19" t="str">
        <f t="shared" ca="1" si="49"/>
        <v>MACT!$J$26:$T$26</v>
      </c>
      <c r="U163" s="19" t="str">
        <f t="shared" ca="1" si="50"/>
        <v>MACT!$U$26:$AQ$26</v>
      </c>
      <c r="V163" s="19"/>
      <c r="W163" s="19"/>
      <c r="X163" s="19"/>
      <c r="Y163" s="19"/>
      <c r="Z163" s="18" t="s">
        <v>505</v>
      </c>
      <c r="AA163" s="18" t="s">
        <v>504</v>
      </c>
      <c r="AB163" s="18" t="str">
        <f t="shared" si="54"/>
        <v/>
      </c>
    </row>
    <row r="164" spans="2:28">
      <c r="B164" s="33" t="s">
        <v>506</v>
      </c>
      <c r="C164" s="34" t="s">
        <v>19</v>
      </c>
      <c r="D164" s="29">
        <f t="shared" ca="1" si="60"/>
        <v>13.9</v>
      </c>
      <c r="E164" s="29">
        <f t="shared" ca="1" si="60"/>
        <v>13.9</v>
      </c>
      <c r="F164" s="29">
        <f t="shared" ca="1" si="60"/>
        <v>13.9</v>
      </c>
      <c r="G164" s="29">
        <f t="shared" ca="1" si="60"/>
        <v>13.9</v>
      </c>
      <c r="H164" s="29">
        <f t="shared" ca="1" si="60"/>
        <v>13.9</v>
      </c>
      <c r="I164" s="29">
        <f t="shared" ca="1" si="61"/>
        <v>13.9</v>
      </c>
      <c r="J164" s="29">
        <f t="shared" ca="1" si="61"/>
        <v>13.9</v>
      </c>
      <c r="K164" s="29">
        <f t="shared" ca="1" si="61"/>
        <v>13.9</v>
      </c>
      <c r="L164" s="29">
        <f t="shared" ca="1" si="61"/>
        <v>13.9</v>
      </c>
      <c r="M164" s="29">
        <f t="shared" ca="1" si="61"/>
        <v>13.9</v>
      </c>
      <c r="N164" s="32"/>
      <c r="P164" s="19" t="str">
        <f t="shared" si="59"/>
        <v>Macknade</v>
      </c>
      <c r="Q164" s="25" t="s">
        <v>507</v>
      </c>
      <c r="R164" s="19" t="str">
        <f t="shared" ca="1" si="53"/>
        <v>MACN!$J$25:$T$25</v>
      </c>
      <c r="S164" s="19" t="str">
        <f t="shared" ca="1" si="48"/>
        <v>MACN!$U$25:$AQ$25</v>
      </c>
      <c r="T164" s="19" t="str">
        <f t="shared" ca="1" si="49"/>
        <v>MACN!$J$26:$T$26</v>
      </c>
      <c r="U164" s="19" t="str">
        <f t="shared" ca="1" si="50"/>
        <v>MACN!$U$26:$AQ$26</v>
      </c>
      <c r="V164" s="19"/>
      <c r="W164" s="19"/>
      <c r="X164" s="19"/>
      <c r="Y164" s="19"/>
      <c r="Z164" s="18" t="s">
        <v>508</v>
      </c>
      <c r="AA164" s="18" t="s">
        <v>507</v>
      </c>
      <c r="AB164" s="18" t="str">
        <f t="shared" si="54"/>
        <v/>
      </c>
    </row>
    <row r="165" spans="2:28">
      <c r="B165" s="33" t="s">
        <v>509</v>
      </c>
      <c r="C165" s="34" t="s">
        <v>19</v>
      </c>
      <c r="D165" s="29">
        <f t="shared" ca="1" si="60"/>
        <v>23.8</v>
      </c>
      <c r="E165" s="29">
        <f t="shared" ca="1" si="60"/>
        <v>23.8</v>
      </c>
      <c r="F165" s="29">
        <f t="shared" ca="1" si="60"/>
        <v>23.8</v>
      </c>
      <c r="G165" s="29">
        <f t="shared" ca="1" si="60"/>
        <v>23.8</v>
      </c>
      <c r="H165" s="29">
        <f t="shared" ca="1" si="60"/>
        <v>23.8</v>
      </c>
      <c r="I165" s="29">
        <f t="shared" ca="1" si="61"/>
        <v>28.7</v>
      </c>
      <c r="J165" s="29">
        <f t="shared" ca="1" si="61"/>
        <v>28.7</v>
      </c>
      <c r="K165" s="29">
        <f t="shared" ca="1" si="61"/>
        <v>28.7</v>
      </c>
      <c r="L165" s="29">
        <f t="shared" ca="1" si="61"/>
        <v>28.7</v>
      </c>
      <c r="M165" s="29">
        <f t="shared" ca="1" si="61"/>
        <v>28.7</v>
      </c>
      <c r="N165" s="32"/>
      <c r="P165" s="19" t="str">
        <f t="shared" si="59"/>
        <v>Malchi</v>
      </c>
      <c r="Q165" s="25" t="s">
        <v>510</v>
      </c>
      <c r="R165" s="19" t="str">
        <f t="shared" ca="1" si="53"/>
        <v>MALC!$J$25:$T$25</v>
      </c>
      <c r="S165" s="19" t="str">
        <f t="shared" ca="1" si="48"/>
        <v>MALC!$U$25:$AQ$25</v>
      </c>
      <c r="T165" s="19" t="str">
        <f t="shared" ca="1" si="49"/>
        <v>MALC!$J$26:$T$26</v>
      </c>
      <c r="U165" s="19" t="str">
        <f t="shared" ca="1" si="50"/>
        <v>MALC!$U$26:$AQ$26</v>
      </c>
      <c r="V165" s="19"/>
      <c r="W165" s="19"/>
      <c r="X165" s="19"/>
      <c r="Y165" s="19"/>
      <c r="Z165" s="18" t="s">
        <v>511</v>
      </c>
      <c r="AA165" s="18" t="s">
        <v>510</v>
      </c>
      <c r="AB165" s="18" t="str">
        <f t="shared" si="54"/>
        <v/>
      </c>
    </row>
    <row r="166" spans="2:28">
      <c r="B166" s="33" t="s">
        <v>512</v>
      </c>
      <c r="C166" s="34" t="s">
        <v>19</v>
      </c>
      <c r="D166" s="29">
        <f t="shared" ca="1" si="60"/>
        <v>57.2</v>
      </c>
      <c r="E166" s="29">
        <f t="shared" ca="1" si="60"/>
        <v>57.2</v>
      </c>
      <c r="F166" s="29">
        <f t="shared" ca="1" si="60"/>
        <v>57.2</v>
      </c>
      <c r="G166" s="29">
        <f t="shared" ca="1" si="60"/>
        <v>57.2</v>
      </c>
      <c r="H166" s="29">
        <f t="shared" ca="1" si="60"/>
        <v>57.2</v>
      </c>
      <c r="I166" s="29">
        <f t="shared" ca="1" si="61"/>
        <v>63.6</v>
      </c>
      <c r="J166" s="29">
        <f t="shared" ca="1" si="61"/>
        <v>63.6</v>
      </c>
      <c r="K166" s="29">
        <f t="shared" ca="1" si="61"/>
        <v>63.6</v>
      </c>
      <c r="L166" s="29">
        <f t="shared" ca="1" si="61"/>
        <v>63.6</v>
      </c>
      <c r="M166" s="29">
        <f t="shared" ca="1" si="61"/>
        <v>63.6</v>
      </c>
      <c r="N166" s="32"/>
      <c r="P166" s="19" t="str">
        <f t="shared" si="59"/>
        <v>Mareeba</v>
      </c>
      <c r="Q166" s="25" t="s">
        <v>513</v>
      </c>
      <c r="R166" s="19" t="str">
        <f t="shared" ca="1" si="53"/>
        <v>MARE!$J$25:$T$25</v>
      </c>
      <c r="S166" s="19" t="str">
        <f t="shared" ca="1" si="48"/>
        <v>MARE!$U$25:$AQ$25</v>
      </c>
      <c r="T166" s="19" t="str">
        <f t="shared" ca="1" si="49"/>
        <v>MARE!$J$26:$T$26</v>
      </c>
      <c r="U166" s="19" t="str">
        <f t="shared" ca="1" si="50"/>
        <v>MARE!$U$26:$AQ$26</v>
      </c>
      <c r="V166" s="19"/>
      <c r="W166" s="19"/>
      <c r="X166" s="19"/>
      <c r="Y166" s="19"/>
      <c r="Z166" s="18" t="s">
        <v>514</v>
      </c>
      <c r="AA166" s="18" t="s">
        <v>513</v>
      </c>
      <c r="AB166" s="18" t="str">
        <f t="shared" si="54"/>
        <v/>
      </c>
    </row>
    <row r="167" spans="2:28">
      <c r="B167" s="33" t="s">
        <v>515</v>
      </c>
      <c r="C167" s="34" t="s">
        <v>19</v>
      </c>
      <c r="D167" s="29">
        <f t="shared" ca="1" si="60"/>
        <v>15</v>
      </c>
      <c r="E167" s="29">
        <f t="shared" ca="1" si="60"/>
        <v>15</v>
      </c>
      <c r="F167" s="29">
        <f t="shared" ca="1" si="60"/>
        <v>15</v>
      </c>
      <c r="G167" s="29">
        <f t="shared" ca="1" si="60"/>
        <v>15</v>
      </c>
      <c r="H167" s="29">
        <f t="shared" ca="1" si="60"/>
        <v>15</v>
      </c>
      <c r="I167" s="29">
        <f t="shared" ca="1" si="61"/>
        <v>15</v>
      </c>
      <c r="J167" s="29">
        <f t="shared" ca="1" si="61"/>
        <v>15</v>
      </c>
      <c r="K167" s="29">
        <f t="shared" ca="1" si="61"/>
        <v>15</v>
      </c>
      <c r="L167" s="29">
        <f t="shared" ca="1" si="61"/>
        <v>15</v>
      </c>
      <c r="M167" s="29">
        <f t="shared" ca="1" si="61"/>
        <v>15</v>
      </c>
      <c r="N167" s="32"/>
      <c r="P167" s="19" t="str">
        <f t="shared" si="59"/>
        <v>Marian South</v>
      </c>
      <c r="Q167" s="25" t="s">
        <v>516</v>
      </c>
      <c r="R167" s="19" t="str">
        <f t="shared" ca="1" si="53"/>
        <v>MASO!$J$25:$T$25</v>
      </c>
      <c r="S167" s="19" t="str">
        <f t="shared" ca="1" si="48"/>
        <v>MASO!$U$25:$AQ$25</v>
      </c>
      <c r="T167" s="19" t="str">
        <f t="shared" ca="1" si="49"/>
        <v>MASO!$J$26:$T$26</v>
      </c>
      <c r="U167" s="19" t="str">
        <f t="shared" ca="1" si="50"/>
        <v>MASO!$U$26:$AQ$26</v>
      </c>
      <c r="V167" s="19"/>
      <c r="W167" s="19"/>
      <c r="X167" s="19"/>
      <c r="Y167" s="19"/>
      <c r="Z167" s="18" t="s">
        <v>517</v>
      </c>
      <c r="AA167" s="18" t="s">
        <v>516</v>
      </c>
      <c r="AB167" s="18" t="str">
        <f t="shared" si="54"/>
        <v/>
      </c>
    </row>
    <row r="168" spans="2:28">
      <c r="B168" s="33" t="s">
        <v>518</v>
      </c>
      <c r="C168" s="34" t="s">
        <v>19</v>
      </c>
      <c r="D168" s="29">
        <f t="shared" ca="1" si="60"/>
        <v>0.3</v>
      </c>
      <c r="E168" s="29">
        <f t="shared" ca="1" si="60"/>
        <v>0.3</v>
      </c>
      <c r="F168" s="29">
        <f t="shared" ca="1" si="60"/>
        <v>0.3</v>
      </c>
      <c r="G168" s="29">
        <f t="shared" ca="1" si="60"/>
        <v>0.3</v>
      </c>
      <c r="H168" s="29">
        <f t="shared" ca="1" si="60"/>
        <v>0.3</v>
      </c>
      <c r="I168" s="29">
        <f t="shared" ca="1" si="61"/>
        <v>0.3</v>
      </c>
      <c r="J168" s="29">
        <f t="shared" ca="1" si="61"/>
        <v>0.3</v>
      </c>
      <c r="K168" s="29">
        <f t="shared" ca="1" si="61"/>
        <v>0.3</v>
      </c>
      <c r="L168" s="29">
        <f t="shared" ca="1" si="61"/>
        <v>0.3</v>
      </c>
      <c r="M168" s="29">
        <f t="shared" ca="1" si="61"/>
        <v>0.3</v>
      </c>
      <c r="N168" s="32"/>
      <c r="P168" s="19" t="str">
        <f t="shared" si="59"/>
        <v>Mary Kathleen</v>
      </c>
      <c r="Q168" s="25" t="s">
        <v>519</v>
      </c>
      <c r="R168" s="19" t="str">
        <f t="shared" ca="1" si="53"/>
        <v>MAKA!$J$25:$T$25</v>
      </c>
      <c r="S168" s="19" t="str">
        <f t="shared" ca="1" si="48"/>
        <v>MAKA!$U$25:$AQ$25</v>
      </c>
      <c r="T168" s="19" t="str">
        <f t="shared" ca="1" si="49"/>
        <v>MAKA!$J$26:$T$26</v>
      </c>
      <c r="U168" s="19" t="str">
        <f t="shared" ca="1" si="50"/>
        <v>MAKA!$U$26:$AQ$26</v>
      </c>
      <c r="V168" s="19"/>
      <c r="W168" s="19"/>
      <c r="X168" s="19"/>
      <c r="Y168" s="19"/>
      <c r="Z168" s="18" t="s">
        <v>520</v>
      </c>
      <c r="AA168" s="18" t="s">
        <v>519</v>
      </c>
      <c r="AB168" s="18" t="str">
        <f t="shared" si="54"/>
        <v/>
      </c>
    </row>
    <row r="169" spans="2:28">
      <c r="B169" s="33" t="s">
        <v>521</v>
      </c>
      <c r="C169" s="34" t="s">
        <v>35</v>
      </c>
      <c r="D169" s="29">
        <f t="shared" ca="1" si="60"/>
        <v>356.1</v>
      </c>
      <c r="E169" s="29">
        <f t="shared" ca="1" si="60"/>
        <v>356.1</v>
      </c>
      <c r="F169" s="29">
        <f t="shared" ca="1" si="60"/>
        <v>356.1</v>
      </c>
      <c r="G169" s="29">
        <f t="shared" ca="1" si="60"/>
        <v>356.1</v>
      </c>
      <c r="H169" s="29">
        <f t="shared" ca="1" si="60"/>
        <v>356.1</v>
      </c>
      <c r="I169" s="29">
        <f t="shared" ca="1" si="61"/>
        <v>403.7</v>
      </c>
      <c r="J169" s="29">
        <f t="shared" ca="1" si="61"/>
        <v>403.7</v>
      </c>
      <c r="K169" s="29">
        <f t="shared" ca="1" si="61"/>
        <v>403.7</v>
      </c>
      <c r="L169" s="29">
        <f t="shared" ca="1" si="61"/>
        <v>403.7</v>
      </c>
      <c r="M169" s="29">
        <f t="shared" ca="1" si="61"/>
        <v>403.7</v>
      </c>
      <c r="N169" s="32"/>
      <c r="P169" s="19" t="s">
        <v>522</v>
      </c>
      <c r="Q169" s="25" t="s">
        <v>523</v>
      </c>
      <c r="R169" s="19" t="str">
        <f t="shared" ca="1" si="53"/>
        <v>MARY!$I$23:$S$23</v>
      </c>
      <c r="S169" s="19" t="str">
        <f t="shared" ca="1" si="48"/>
        <v>MARY!$T$23:$AQ$23</v>
      </c>
      <c r="T169" s="19" t="str">
        <f t="shared" ca="1" si="49"/>
        <v>MARY!$I$24:$S$24</v>
      </c>
      <c r="U169" s="19" t="str">
        <f t="shared" ca="1" si="50"/>
        <v>MARY!$T$24:$AQ$24</v>
      </c>
      <c r="V169" s="19"/>
      <c r="W169" s="19"/>
      <c r="X169" s="19"/>
      <c r="Y169" s="19"/>
      <c r="Z169" s="18" t="s">
        <v>522</v>
      </c>
      <c r="AA169" s="18" t="s">
        <v>523</v>
      </c>
      <c r="AB169" s="18" t="str">
        <f t="shared" si="54"/>
        <v/>
      </c>
    </row>
    <row r="170" spans="2:28">
      <c r="B170" s="33" t="s">
        <v>524</v>
      </c>
      <c r="C170" s="34" t="s">
        <v>19</v>
      </c>
      <c r="D170" s="29">
        <f t="shared" ca="1" si="60"/>
        <v>39.6</v>
      </c>
      <c r="E170" s="29">
        <f t="shared" ca="1" si="60"/>
        <v>39.6</v>
      </c>
      <c r="F170" s="29">
        <f t="shared" ca="1" si="60"/>
        <v>39.6</v>
      </c>
      <c r="G170" s="29">
        <f t="shared" ca="1" si="60"/>
        <v>39.6</v>
      </c>
      <c r="H170" s="29">
        <f t="shared" ca="1" si="60"/>
        <v>39.6</v>
      </c>
      <c r="I170" s="29">
        <f t="shared" ca="1" si="61"/>
        <v>42.7</v>
      </c>
      <c r="J170" s="29">
        <f t="shared" ca="1" si="61"/>
        <v>42.7</v>
      </c>
      <c r="K170" s="29">
        <f t="shared" ca="1" si="61"/>
        <v>42.7</v>
      </c>
      <c r="L170" s="29">
        <f t="shared" ca="1" si="61"/>
        <v>42.7</v>
      </c>
      <c r="M170" s="29">
        <f t="shared" ca="1" si="61"/>
        <v>42.7</v>
      </c>
      <c r="N170" s="32"/>
      <c r="P170" s="19" t="str">
        <f t="shared" si="59"/>
        <v>Maryborough City</v>
      </c>
      <c r="Q170" s="25" t="s">
        <v>525</v>
      </c>
      <c r="R170" s="19" t="str">
        <f t="shared" ca="1" si="53"/>
        <v>MACI!$J$25:$T$25</v>
      </c>
      <c r="S170" s="19" t="str">
        <f t="shared" ca="1" si="48"/>
        <v>MACI!$U$25:$AQ$25</v>
      </c>
      <c r="T170" s="19" t="str">
        <f t="shared" ca="1" si="49"/>
        <v>MACI!$J$26:$T$26</v>
      </c>
      <c r="U170" s="19" t="str">
        <f t="shared" ca="1" si="50"/>
        <v>MACI!$U$26:$AQ$26</v>
      </c>
      <c r="V170" s="19"/>
      <c r="W170" s="19"/>
      <c r="X170" s="19"/>
      <c r="Y170" s="19"/>
      <c r="Z170" s="18" t="s">
        <v>526</v>
      </c>
      <c r="AA170" s="18" t="s">
        <v>525</v>
      </c>
      <c r="AB170" s="18" t="str">
        <f t="shared" si="54"/>
        <v/>
      </c>
    </row>
    <row r="171" spans="2:28">
      <c r="B171" s="33" t="s">
        <v>527</v>
      </c>
      <c r="C171" s="34" t="s">
        <v>19</v>
      </c>
      <c r="D171" s="29">
        <f t="shared" ca="1" si="60"/>
        <v>76.3</v>
      </c>
      <c r="E171" s="29">
        <f t="shared" ca="1" si="60"/>
        <v>76.3</v>
      </c>
      <c r="F171" s="29">
        <f t="shared" ca="1" si="60"/>
        <v>76.3</v>
      </c>
      <c r="G171" s="29">
        <f t="shared" ca="1" si="60"/>
        <v>76.3</v>
      </c>
      <c r="H171" s="29">
        <f t="shared" ca="1" si="60"/>
        <v>76.3</v>
      </c>
      <c r="I171" s="29">
        <f t="shared" ca="1" si="61"/>
        <v>77.7</v>
      </c>
      <c r="J171" s="29">
        <f t="shared" ca="1" si="61"/>
        <v>77.7</v>
      </c>
      <c r="K171" s="29">
        <f t="shared" ca="1" si="61"/>
        <v>77.7</v>
      </c>
      <c r="L171" s="29">
        <f t="shared" ca="1" si="61"/>
        <v>77.7</v>
      </c>
      <c r="M171" s="29">
        <f t="shared" ca="1" si="61"/>
        <v>77.7</v>
      </c>
      <c r="N171" s="32"/>
      <c r="P171" s="19" t="str">
        <f t="shared" si="59"/>
        <v>Max Fulton</v>
      </c>
      <c r="Q171" s="25" t="s">
        <v>528</v>
      </c>
      <c r="R171" s="19" t="str">
        <f t="shared" ca="1" si="53"/>
        <v>MAFU!$J$25:$T$25</v>
      </c>
      <c r="S171" s="19" t="str">
        <f t="shared" ca="1" si="48"/>
        <v>MAFU!$U$25:$AQ$25</v>
      </c>
      <c r="T171" s="19" t="str">
        <f t="shared" ca="1" si="49"/>
        <v>MAFU!$J$26:$T$26</v>
      </c>
      <c r="U171" s="19" t="str">
        <f t="shared" ca="1" si="50"/>
        <v>MAFU!$U$26:$AQ$26</v>
      </c>
      <c r="V171" s="19"/>
      <c r="W171" s="19"/>
      <c r="X171" s="19"/>
      <c r="Y171" s="19"/>
      <c r="Z171" s="18" t="s">
        <v>529</v>
      </c>
      <c r="AA171" s="18" t="s">
        <v>528</v>
      </c>
      <c r="AB171" s="18" t="str">
        <f t="shared" si="54"/>
        <v/>
      </c>
    </row>
    <row r="172" spans="2:28">
      <c r="B172" s="33" t="s">
        <v>530</v>
      </c>
      <c r="C172" s="34" t="s">
        <v>19</v>
      </c>
      <c r="D172" s="29">
        <f t="shared" ca="1" si="60"/>
        <v>15.1</v>
      </c>
      <c r="E172" s="29">
        <f t="shared" ca="1" si="60"/>
        <v>15.1</v>
      </c>
      <c r="F172" s="29">
        <f t="shared" ca="1" si="60"/>
        <v>15.1</v>
      </c>
      <c r="G172" s="29">
        <f t="shared" ca="1" si="60"/>
        <v>15.1</v>
      </c>
      <c r="H172" s="29">
        <f t="shared" ca="1" si="60"/>
        <v>15.1</v>
      </c>
      <c r="I172" s="29">
        <f t="shared" ca="1" si="61"/>
        <v>15.1</v>
      </c>
      <c r="J172" s="29">
        <f t="shared" ca="1" si="61"/>
        <v>15.1</v>
      </c>
      <c r="K172" s="29">
        <f t="shared" ca="1" si="61"/>
        <v>15.1</v>
      </c>
      <c r="L172" s="29">
        <f t="shared" ca="1" si="61"/>
        <v>15.1</v>
      </c>
      <c r="M172" s="29">
        <f t="shared" ca="1" si="61"/>
        <v>15.1</v>
      </c>
      <c r="N172" s="32"/>
      <c r="P172" s="19" t="str">
        <f t="shared" si="59"/>
        <v>McKinley Creek</v>
      </c>
      <c r="Q172" s="25" t="s">
        <v>531</v>
      </c>
      <c r="R172" s="19" t="str">
        <f t="shared" ca="1" si="53"/>
        <v>MCCR!$J$25:$T$25</v>
      </c>
      <c r="S172" s="19" t="str">
        <f t="shared" ca="1" si="48"/>
        <v>MCCR!$U$25:$AQ$25</v>
      </c>
      <c r="T172" s="19" t="str">
        <f t="shared" ca="1" si="49"/>
        <v>MCCR!$J$26:$T$26</v>
      </c>
      <c r="U172" s="19" t="str">
        <f t="shared" ca="1" si="50"/>
        <v>MCCR!$U$26:$AQ$26</v>
      </c>
      <c r="V172" s="19"/>
      <c r="W172" s="19"/>
      <c r="X172" s="19"/>
      <c r="Y172" s="19"/>
      <c r="Z172" s="18" t="s">
        <v>532</v>
      </c>
      <c r="AA172" s="18" t="s">
        <v>531</v>
      </c>
      <c r="AB172" s="18" t="str">
        <f t="shared" si="54"/>
        <v/>
      </c>
    </row>
    <row r="173" spans="2:28">
      <c r="B173" s="33" t="s">
        <v>533</v>
      </c>
      <c r="C173" s="34" t="s">
        <v>19</v>
      </c>
      <c r="D173" s="29">
        <f t="shared" ref="D173:H182" ca="1" si="62">IF(AND($R173&lt;&gt;"", $T173&lt;&gt;"", $D$2&lt;&gt;"", $D$2&lt;&gt;"-"), IF(INDEX(INDIRECT($T173), MATCH(D$5, INDIRECT($R173), 0))&lt;&gt;"", IF(ISNUMBER(INDEX(INDIRECT($T173), MATCH(D$5, INDIRECT($R173), 0))), ROUND(INDEX(INDIRECT($T173), MATCH(D$5, INDIRECT($R173), 0)), 1), IF($D$2="Meets Security Standard", PROPER(INDEX(INDIRECT($T173), MATCH(D$5, INDIRECT($R173), 0))), INDEX(INDIRECT($T173), MATCH(D$5, INDIRECT($R173), 0)))), ""), "")</f>
        <v>13.5</v>
      </c>
      <c r="E173" s="29">
        <f t="shared" ca="1" si="62"/>
        <v>13.5</v>
      </c>
      <c r="F173" s="29">
        <f t="shared" ca="1" si="62"/>
        <v>13.5</v>
      </c>
      <c r="G173" s="29">
        <f t="shared" ca="1" si="62"/>
        <v>13.5</v>
      </c>
      <c r="H173" s="29">
        <f t="shared" ca="1" si="62"/>
        <v>28.5</v>
      </c>
      <c r="I173" s="29">
        <f t="shared" ref="I173:M182" ca="1" si="63">IF(AND($S173&lt;&gt;"", $U173&lt;&gt;"", $D$2&lt;&gt;"", $D$2&lt;&gt;"-"), IF(INDEX(INDIRECT($U173), MATCH(TEXT(I$5, "????"), INDIRECT($S173), 0))&lt;&gt;"", IF(INDEX(INDIRECT($U173), MATCH(TEXT(I$5, "????"), INDIRECT($S173), 0))&lt;&gt;"", IF(ISNUMBER(INDEX(INDIRECT($U173), MATCH(TEXT(I$5, "????"), INDIRECT($S173), 0))), ROUND(INDEX(INDIRECT($U173), MATCH(TEXT(I$5, "????"), INDIRECT($S173), 0)), 1), IF($D$2="Meets Security Standard", PROPER(INDEX(INDIRECT($U173), MATCH(TEXT(I$5, "????"), INDIRECT($S173), 0))), INDEX(INDIRECT($U173), MATCH(TEXT(I$5, "????"), INDIRECT($S173), 0)))), ""), ""), "")</f>
        <v>15</v>
      </c>
      <c r="J173" s="29">
        <f t="shared" ca="1" si="63"/>
        <v>15</v>
      </c>
      <c r="K173" s="29">
        <f t="shared" ca="1" si="63"/>
        <v>15</v>
      </c>
      <c r="L173" s="29">
        <f t="shared" ca="1" si="63"/>
        <v>15</v>
      </c>
      <c r="M173" s="29">
        <f t="shared" ca="1" si="63"/>
        <v>28.5</v>
      </c>
      <c r="N173" s="32"/>
      <c r="P173" s="19" t="str">
        <f t="shared" si="59"/>
        <v>Meadowvale</v>
      </c>
      <c r="Q173" s="25" t="s">
        <v>534</v>
      </c>
      <c r="R173" s="19" t="str">
        <f t="shared" ca="1" si="53"/>
        <v>MEAD!$J$25:$T$25</v>
      </c>
      <c r="S173" s="19" t="str">
        <f t="shared" ca="1" si="48"/>
        <v>MEAD!$U$25:$AQ$25</v>
      </c>
      <c r="T173" s="19" t="str">
        <f t="shared" ca="1" si="49"/>
        <v>MEAD!$J$26:$T$26</v>
      </c>
      <c r="U173" s="19" t="str">
        <f t="shared" ca="1" si="50"/>
        <v>MEAD!$U$26:$AQ$26</v>
      </c>
      <c r="V173" s="19"/>
      <c r="W173" s="19"/>
      <c r="X173" s="19"/>
      <c r="Y173" s="19"/>
      <c r="Z173" s="18" t="s">
        <v>535</v>
      </c>
      <c r="AA173" s="18" t="s">
        <v>534</v>
      </c>
      <c r="AB173" s="18" t="str">
        <f t="shared" si="54"/>
        <v/>
      </c>
    </row>
    <row r="174" spans="2:28">
      <c r="B174" s="33" t="s">
        <v>536</v>
      </c>
      <c r="C174" s="34" t="s">
        <v>19</v>
      </c>
      <c r="D174" s="29">
        <f t="shared" ca="1" si="62"/>
        <v>1</v>
      </c>
      <c r="E174" s="29">
        <f t="shared" ca="1" si="62"/>
        <v>1</v>
      </c>
      <c r="F174" s="29">
        <f t="shared" ca="1" si="62"/>
        <v>1</v>
      </c>
      <c r="G174" s="29">
        <f t="shared" ca="1" si="62"/>
        <v>1</v>
      </c>
      <c r="H174" s="29">
        <f t="shared" ca="1" si="62"/>
        <v>1</v>
      </c>
      <c r="I174" s="29">
        <f t="shared" ca="1" si="63"/>
        <v>1.1000000000000001</v>
      </c>
      <c r="J174" s="29">
        <f t="shared" ca="1" si="63"/>
        <v>1.1000000000000001</v>
      </c>
      <c r="K174" s="29">
        <f t="shared" ca="1" si="63"/>
        <v>1.1000000000000001</v>
      </c>
      <c r="L174" s="29">
        <f t="shared" ca="1" si="63"/>
        <v>1.1000000000000001</v>
      </c>
      <c r="M174" s="29">
        <f t="shared" ca="1" si="63"/>
        <v>1.1000000000000001</v>
      </c>
      <c r="N174" s="32"/>
      <c r="P174" s="19" t="str">
        <f t="shared" si="59"/>
        <v>Meandarra</v>
      </c>
      <c r="Q174" s="25" t="s">
        <v>537</v>
      </c>
      <c r="R174" s="19" t="str">
        <f t="shared" ca="1" si="53"/>
        <v>MEAN!$J$25:$T$25</v>
      </c>
      <c r="S174" s="19" t="str">
        <f t="shared" ca="1" si="48"/>
        <v>MEAN!$U$25:$AQ$25</v>
      </c>
      <c r="T174" s="19" t="str">
        <f t="shared" ca="1" si="49"/>
        <v>MEAN!$J$26:$T$26</v>
      </c>
      <c r="U174" s="19" t="str">
        <f t="shared" ca="1" si="50"/>
        <v>MEAN!$U$26:$AQ$26</v>
      </c>
      <c r="V174" s="19"/>
      <c r="W174" s="19"/>
      <c r="X174" s="19"/>
      <c r="Y174" s="19"/>
      <c r="Z174" s="18" t="s">
        <v>538</v>
      </c>
      <c r="AA174" s="18" t="s">
        <v>537</v>
      </c>
      <c r="AB174" s="18" t="str">
        <f t="shared" si="54"/>
        <v/>
      </c>
    </row>
    <row r="175" spans="2:28">
      <c r="B175" s="33" t="s">
        <v>539</v>
      </c>
      <c r="C175" s="34" t="s">
        <v>19</v>
      </c>
      <c r="D175" s="29">
        <f t="shared" ca="1" si="62"/>
        <v>16.100000000000001</v>
      </c>
      <c r="E175" s="29">
        <f t="shared" ca="1" si="62"/>
        <v>16.100000000000001</v>
      </c>
      <c r="F175" s="29">
        <f t="shared" ca="1" si="62"/>
        <v>16.100000000000001</v>
      </c>
      <c r="G175" s="29">
        <f t="shared" ca="1" si="62"/>
        <v>16.100000000000001</v>
      </c>
      <c r="H175" s="29">
        <f t="shared" ca="1" si="62"/>
        <v>16.100000000000001</v>
      </c>
      <c r="I175" s="29">
        <f t="shared" ca="1" si="63"/>
        <v>16.600000000000001</v>
      </c>
      <c r="J175" s="29">
        <f t="shared" ca="1" si="63"/>
        <v>16.600000000000001</v>
      </c>
      <c r="K175" s="29">
        <f t="shared" ca="1" si="63"/>
        <v>16.600000000000001</v>
      </c>
      <c r="L175" s="29">
        <f t="shared" ca="1" si="63"/>
        <v>16.600000000000001</v>
      </c>
      <c r="M175" s="29">
        <f t="shared" ca="1" si="63"/>
        <v>16.600000000000001</v>
      </c>
      <c r="N175" s="32"/>
      <c r="P175" s="19" t="str">
        <f t="shared" si="59"/>
        <v>Merinda</v>
      </c>
      <c r="Q175" s="25" t="s">
        <v>540</v>
      </c>
      <c r="R175" s="19" t="str">
        <f t="shared" ca="1" si="53"/>
        <v>MERI!$J$25:$T$25</v>
      </c>
      <c r="S175" s="19" t="str">
        <f t="shared" ca="1" si="48"/>
        <v>MERI!$U$25:$AQ$25</v>
      </c>
      <c r="T175" s="19" t="str">
        <f t="shared" ca="1" si="49"/>
        <v>MERI!$J$26:$T$26</v>
      </c>
      <c r="U175" s="19" t="str">
        <f t="shared" ca="1" si="50"/>
        <v>MERI!$U$26:$AQ$26</v>
      </c>
      <c r="V175" s="19"/>
      <c r="W175" s="19"/>
      <c r="X175" s="19"/>
      <c r="Y175" s="19"/>
      <c r="Z175" s="18" t="s">
        <v>541</v>
      </c>
      <c r="AA175" s="18" t="s">
        <v>540</v>
      </c>
      <c r="AB175" s="18" t="str">
        <f t="shared" si="54"/>
        <v/>
      </c>
    </row>
    <row r="176" spans="2:28">
      <c r="B176" s="33" t="s">
        <v>542</v>
      </c>
      <c r="C176" s="34" t="s">
        <v>19</v>
      </c>
      <c r="D176" s="29">
        <f t="shared" ca="1" si="62"/>
        <v>16.899999999999999</v>
      </c>
      <c r="E176" s="29">
        <f t="shared" ca="1" si="62"/>
        <v>16.899999999999999</v>
      </c>
      <c r="F176" s="29">
        <f t="shared" ca="1" si="62"/>
        <v>16.899999999999999</v>
      </c>
      <c r="G176" s="29">
        <f t="shared" ca="1" si="62"/>
        <v>16.899999999999999</v>
      </c>
      <c r="H176" s="29">
        <f t="shared" ca="1" si="62"/>
        <v>16.899999999999999</v>
      </c>
      <c r="I176" s="29">
        <f t="shared" ca="1" si="63"/>
        <v>18.5</v>
      </c>
      <c r="J176" s="29">
        <f t="shared" ca="1" si="63"/>
        <v>18.5</v>
      </c>
      <c r="K176" s="29">
        <f t="shared" ca="1" si="63"/>
        <v>18.5</v>
      </c>
      <c r="L176" s="29">
        <f t="shared" ca="1" si="63"/>
        <v>18.5</v>
      </c>
      <c r="M176" s="29">
        <f t="shared" ca="1" si="63"/>
        <v>18.5</v>
      </c>
      <c r="N176" s="32"/>
      <c r="P176" s="19" t="str">
        <f t="shared" si="59"/>
        <v>Meringandan</v>
      </c>
      <c r="Q176" s="25" t="s">
        <v>543</v>
      </c>
      <c r="R176" s="19" t="str">
        <f t="shared" ca="1" si="53"/>
        <v>MERN!$J$25:$T$25</v>
      </c>
      <c r="S176" s="19" t="str">
        <f t="shared" ca="1" si="48"/>
        <v>MERN!$U$25:$AQ$25</v>
      </c>
      <c r="T176" s="19" t="str">
        <f t="shared" ca="1" si="49"/>
        <v>MERN!$J$26:$T$26</v>
      </c>
      <c r="U176" s="19" t="str">
        <f t="shared" ca="1" si="50"/>
        <v>MERN!$U$26:$AQ$26</v>
      </c>
      <c r="V176" s="19"/>
      <c r="W176" s="19"/>
      <c r="X176" s="19"/>
      <c r="Y176" s="19"/>
      <c r="Z176" s="18" t="s">
        <v>544</v>
      </c>
      <c r="AA176" s="18" t="s">
        <v>543</v>
      </c>
      <c r="AB176" s="18" t="str">
        <f t="shared" si="54"/>
        <v/>
      </c>
    </row>
    <row r="177" spans="2:28">
      <c r="B177" s="33" t="s">
        <v>545</v>
      </c>
      <c r="C177" s="34" t="s">
        <v>19</v>
      </c>
      <c r="D177" s="29">
        <f t="shared" ca="1" si="62"/>
        <v>15.3</v>
      </c>
      <c r="E177" s="29">
        <f t="shared" ca="1" si="62"/>
        <v>15.3</v>
      </c>
      <c r="F177" s="29">
        <f t="shared" ca="1" si="62"/>
        <v>15.3</v>
      </c>
      <c r="G177" s="29">
        <f t="shared" ca="1" si="62"/>
        <v>15.3</v>
      </c>
      <c r="H177" s="29">
        <f t="shared" ca="1" si="62"/>
        <v>15.3</v>
      </c>
      <c r="I177" s="29">
        <f t="shared" ca="1" si="63"/>
        <v>18.600000000000001</v>
      </c>
      <c r="J177" s="29">
        <f t="shared" ca="1" si="63"/>
        <v>18.600000000000001</v>
      </c>
      <c r="K177" s="29">
        <f t="shared" ca="1" si="63"/>
        <v>18.600000000000001</v>
      </c>
      <c r="L177" s="29">
        <f t="shared" ca="1" si="63"/>
        <v>18.600000000000001</v>
      </c>
      <c r="M177" s="29">
        <f t="shared" ca="1" si="63"/>
        <v>18.600000000000001</v>
      </c>
      <c r="N177" s="32"/>
      <c r="P177" s="19" t="str">
        <f t="shared" si="59"/>
        <v>Middlemount</v>
      </c>
      <c r="Q177" s="25" t="s">
        <v>546</v>
      </c>
      <c r="R177" s="19" t="str">
        <f t="shared" ca="1" si="53"/>
        <v>MIDD!$J$25:$T$25</v>
      </c>
      <c r="S177" s="19" t="str">
        <f t="shared" ca="1" si="48"/>
        <v>MIDD!$U$25:$AQ$25</v>
      </c>
      <c r="T177" s="19" t="str">
        <f t="shared" ca="1" si="49"/>
        <v>MIDD!$J$26:$T$26</v>
      </c>
      <c r="U177" s="19" t="str">
        <f t="shared" ca="1" si="50"/>
        <v>MIDD!$U$26:$AQ$26</v>
      </c>
      <c r="V177" s="19"/>
      <c r="W177" s="19"/>
      <c r="X177" s="19"/>
      <c r="Y177" s="19"/>
      <c r="Z177" s="18" t="s">
        <v>547</v>
      </c>
      <c r="AA177" s="18" t="s">
        <v>546</v>
      </c>
      <c r="AB177" s="18" t="str">
        <f t="shared" si="54"/>
        <v/>
      </c>
    </row>
    <row r="178" spans="2:28">
      <c r="B178" s="33" t="s">
        <v>548</v>
      </c>
      <c r="C178" s="34" t="s">
        <v>19</v>
      </c>
      <c r="D178" s="29">
        <f t="shared" ca="1" si="62"/>
        <v>8.1</v>
      </c>
      <c r="E178" s="29">
        <f t="shared" ca="1" si="62"/>
        <v>8.1</v>
      </c>
      <c r="F178" s="29">
        <f t="shared" ca="1" si="62"/>
        <v>8.1</v>
      </c>
      <c r="G178" s="29">
        <f t="shared" ca="1" si="62"/>
        <v>8.1</v>
      </c>
      <c r="H178" s="29">
        <f t="shared" ca="1" si="62"/>
        <v>8.1</v>
      </c>
      <c r="I178" s="29">
        <f t="shared" ca="1" si="63"/>
        <v>9.4</v>
      </c>
      <c r="J178" s="29">
        <f t="shared" ca="1" si="63"/>
        <v>9.4</v>
      </c>
      <c r="K178" s="29">
        <f t="shared" ca="1" si="63"/>
        <v>9.4</v>
      </c>
      <c r="L178" s="29">
        <f t="shared" ca="1" si="63"/>
        <v>9.4</v>
      </c>
      <c r="M178" s="29">
        <f t="shared" ca="1" si="63"/>
        <v>9.4</v>
      </c>
      <c r="N178" s="32"/>
      <c r="P178" s="19" t="str">
        <f t="shared" si="59"/>
        <v>Miles</v>
      </c>
      <c r="Q178" s="25" t="s">
        <v>549</v>
      </c>
      <c r="R178" s="19" t="str">
        <f t="shared" ca="1" si="53"/>
        <v>MILE!$J$25:$T$25</v>
      </c>
      <c r="S178" s="19" t="str">
        <f t="shared" ca="1" si="48"/>
        <v>MILE!$U$25:$AQ$25</v>
      </c>
      <c r="T178" s="19" t="str">
        <f t="shared" ca="1" si="49"/>
        <v>MILE!$J$26:$T$26</v>
      </c>
      <c r="U178" s="19" t="str">
        <f t="shared" ca="1" si="50"/>
        <v>MILE!$U$26:$AQ$26</v>
      </c>
      <c r="V178" s="19"/>
      <c r="W178" s="19"/>
      <c r="X178" s="19"/>
      <c r="Y178" s="19"/>
      <c r="Z178" s="18" t="s">
        <v>550</v>
      </c>
      <c r="AA178" s="18" t="s">
        <v>549</v>
      </c>
      <c r="AB178" s="18" t="str">
        <f t="shared" si="54"/>
        <v/>
      </c>
    </row>
    <row r="179" spans="2:28">
      <c r="B179" s="33" t="s">
        <v>551</v>
      </c>
      <c r="C179" s="34" t="s">
        <v>19</v>
      </c>
      <c r="D179" s="29">
        <f t="shared" ca="1" si="62"/>
        <v>1.5</v>
      </c>
      <c r="E179" s="29">
        <f t="shared" ca="1" si="62"/>
        <v>1.5</v>
      </c>
      <c r="F179" s="29">
        <f t="shared" ca="1" si="62"/>
        <v>1.5</v>
      </c>
      <c r="G179" s="29">
        <f t="shared" ca="1" si="62"/>
        <v>1.5</v>
      </c>
      <c r="H179" s="29">
        <f t="shared" ca="1" si="62"/>
        <v>1.5</v>
      </c>
      <c r="I179" s="29">
        <f t="shared" ca="1" si="63"/>
        <v>1.6</v>
      </c>
      <c r="J179" s="29">
        <f t="shared" ca="1" si="63"/>
        <v>1.6</v>
      </c>
      <c r="K179" s="29">
        <f t="shared" ca="1" si="63"/>
        <v>1.6</v>
      </c>
      <c r="L179" s="29">
        <f t="shared" ca="1" si="63"/>
        <v>1.6</v>
      </c>
      <c r="M179" s="29">
        <f t="shared" ca="1" si="63"/>
        <v>1.6</v>
      </c>
      <c r="N179" s="32"/>
      <c r="P179" s="19" t="str">
        <f t="shared" si="59"/>
        <v>Miles-Condamine</v>
      </c>
      <c r="Q179" s="25" t="s">
        <v>552</v>
      </c>
      <c r="R179" s="19" t="str">
        <f t="shared" ca="1" si="53"/>
        <v>MICO!$J$25:$T$25</v>
      </c>
      <c r="S179" s="19" t="str">
        <f t="shared" ca="1" si="48"/>
        <v>MICO!$U$25:$AQ$25</v>
      </c>
      <c r="T179" s="19" t="str">
        <f t="shared" ca="1" si="49"/>
        <v>MICO!$J$26:$T$26</v>
      </c>
      <c r="U179" s="19" t="str">
        <f t="shared" ca="1" si="50"/>
        <v>MICO!$U$26:$AQ$26</v>
      </c>
      <c r="V179" s="19"/>
      <c r="W179" s="19"/>
      <c r="X179" s="19"/>
      <c r="Y179" s="19"/>
      <c r="Z179" s="18" t="s">
        <v>553</v>
      </c>
      <c r="AA179" s="18" t="s">
        <v>552</v>
      </c>
      <c r="AB179" s="18" t="str">
        <f t="shared" si="54"/>
        <v/>
      </c>
    </row>
    <row r="180" spans="2:28">
      <c r="B180" s="33" t="s">
        <v>554</v>
      </c>
      <c r="C180" s="34" t="s">
        <v>19</v>
      </c>
      <c r="D180" s="29">
        <f t="shared" ca="1" si="62"/>
        <v>5.6</v>
      </c>
      <c r="E180" s="29">
        <f t="shared" ca="1" si="62"/>
        <v>5.6</v>
      </c>
      <c r="F180" s="29">
        <f t="shared" ca="1" si="62"/>
        <v>5.6</v>
      </c>
      <c r="G180" s="29">
        <f t="shared" ca="1" si="62"/>
        <v>5.6</v>
      </c>
      <c r="H180" s="29">
        <f t="shared" ca="1" si="62"/>
        <v>5.6</v>
      </c>
      <c r="I180" s="29">
        <f t="shared" ca="1" si="63"/>
        <v>6.5</v>
      </c>
      <c r="J180" s="29">
        <f t="shared" ca="1" si="63"/>
        <v>6.5</v>
      </c>
      <c r="K180" s="29">
        <f t="shared" ca="1" si="63"/>
        <v>6.5</v>
      </c>
      <c r="L180" s="29">
        <f t="shared" ca="1" si="63"/>
        <v>6.5</v>
      </c>
      <c r="M180" s="29">
        <f t="shared" ca="1" si="63"/>
        <v>6.5</v>
      </c>
      <c r="N180" s="32"/>
      <c r="P180" s="19" t="str">
        <f t="shared" si="59"/>
        <v>Millaroo</v>
      </c>
      <c r="Q180" s="25" t="s">
        <v>555</v>
      </c>
      <c r="R180" s="19" t="str">
        <f t="shared" ca="1" si="53"/>
        <v>MILL!$J$25:$T$25</v>
      </c>
      <c r="S180" s="19" t="str">
        <f t="shared" ca="1" si="48"/>
        <v>MILL!$U$25:$AQ$25</v>
      </c>
      <c r="T180" s="19" t="str">
        <f t="shared" ca="1" si="49"/>
        <v>MILL!$J$26:$T$26</v>
      </c>
      <c r="U180" s="19" t="str">
        <f t="shared" ca="1" si="50"/>
        <v>MILL!$U$26:$AQ$26</v>
      </c>
      <c r="V180" s="19"/>
      <c r="W180" s="19"/>
      <c r="X180" s="19"/>
      <c r="Y180" s="19"/>
      <c r="Z180" s="18" t="s">
        <v>556</v>
      </c>
      <c r="AA180" s="18" t="s">
        <v>555</v>
      </c>
      <c r="AB180" s="18" t="str">
        <f t="shared" si="54"/>
        <v/>
      </c>
    </row>
    <row r="181" spans="2:28">
      <c r="B181" s="33" t="s">
        <v>557</v>
      </c>
      <c r="C181" s="34" t="s">
        <v>35</v>
      </c>
      <c r="D181" s="29">
        <f t="shared" ca="1" si="62"/>
        <v>68</v>
      </c>
      <c r="E181" s="29">
        <f t="shared" ca="1" si="62"/>
        <v>68</v>
      </c>
      <c r="F181" s="29">
        <f t="shared" ca="1" si="62"/>
        <v>68</v>
      </c>
      <c r="G181" s="29">
        <f t="shared" ca="1" si="62"/>
        <v>68</v>
      </c>
      <c r="H181" s="29">
        <f t="shared" ca="1" si="62"/>
        <v>68</v>
      </c>
      <c r="I181" s="29">
        <f t="shared" ca="1" si="63"/>
        <v>68</v>
      </c>
      <c r="J181" s="29">
        <f t="shared" ca="1" si="63"/>
        <v>68</v>
      </c>
      <c r="K181" s="29">
        <f t="shared" ca="1" si="63"/>
        <v>68</v>
      </c>
      <c r="L181" s="29">
        <f t="shared" ca="1" si="63"/>
        <v>68</v>
      </c>
      <c r="M181" s="29">
        <f t="shared" ca="1" si="63"/>
        <v>68</v>
      </c>
      <c r="N181" s="32"/>
      <c r="P181" s="19" t="s">
        <v>558</v>
      </c>
      <c r="Q181" s="25" t="s">
        <v>559</v>
      </c>
      <c r="R181" s="19" t="str">
        <f t="shared" ca="1" si="53"/>
        <v>'T095'!$I$23:$S$23</v>
      </c>
      <c r="S181" s="19" t="str">
        <f t="shared" ca="1" si="48"/>
        <v>'T095'!$T$23:$AQ$23</v>
      </c>
      <c r="T181" s="19" t="str">
        <f t="shared" ca="1" si="49"/>
        <v>'T095'!$I$24:$S$24</v>
      </c>
      <c r="U181" s="19" t="str">
        <f t="shared" ca="1" si="50"/>
        <v>'T095'!$T$24:$AQ$24</v>
      </c>
      <c r="V181" s="19"/>
      <c r="W181" s="19"/>
      <c r="X181" s="19"/>
      <c r="Y181" s="19"/>
      <c r="Z181" s="18" t="s">
        <v>558</v>
      </c>
      <c r="AA181" s="18" t="s">
        <v>559</v>
      </c>
      <c r="AB181" s="18" t="str">
        <f t="shared" si="54"/>
        <v/>
      </c>
    </row>
    <row r="182" spans="2:28">
      <c r="B182" s="33" t="s">
        <v>560</v>
      </c>
      <c r="C182" s="34" t="s">
        <v>19</v>
      </c>
      <c r="D182" s="29">
        <f t="shared" ca="1" si="62"/>
        <v>10.6</v>
      </c>
      <c r="E182" s="29">
        <f t="shared" ca="1" si="62"/>
        <v>10.6</v>
      </c>
      <c r="F182" s="29">
        <f t="shared" ca="1" si="62"/>
        <v>10.6</v>
      </c>
      <c r="G182" s="29">
        <f t="shared" ca="1" si="62"/>
        <v>10.6</v>
      </c>
      <c r="H182" s="29">
        <f t="shared" ca="1" si="62"/>
        <v>10.6</v>
      </c>
      <c r="I182" s="29">
        <f t="shared" ca="1" si="63"/>
        <v>12.2</v>
      </c>
      <c r="J182" s="29">
        <f t="shared" ca="1" si="63"/>
        <v>12.2</v>
      </c>
      <c r="K182" s="29">
        <f t="shared" ca="1" si="63"/>
        <v>12.2</v>
      </c>
      <c r="L182" s="29">
        <f t="shared" ca="1" si="63"/>
        <v>12.2</v>
      </c>
      <c r="M182" s="29">
        <f t="shared" ca="1" si="63"/>
        <v>12.2</v>
      </c>
      <c r="N182" s="32"/>
      <c r="P182" s="19" t="str">
        <f t="shared" si="59"/>
        <v>Millchester</v>
      </c>
      <c r="Q182" s="25" t="s">
        <v>561</v>
      </c>
      <c r="R182" s="19" t="str">
        <f t="shared" ca="1" si="53"/>
        <v>MILC!$J$25:$T$25</v>
      </c>
      <c r="S182" s="19" t="str">
        <f t="shared" ca="1" si="48"/>
        <v>MILC!$U$25:$AQ$25</v>
      </c>
      <c r="T182" s="19" t="str">
        <f t="shared" ca="1" si="49"/>
        <v>MILC!$J$26:$T$26</v>
      </c>
      <c r="U182" s="19" t="str">
        <f t="shared" ca="1" si="50"/>
        <v>MILC!$U$26:$AQ$26</v>
      </c>
      <c r="V182" s="19"/>
      <c r="W182" s="19"/>
      <c r="X182" s="19"/>
      <c r="Y182" s="19"/>
      <c r="Z182" s="18" t="s">
        <v>557</v>
      </c>
      <c r="AA182" s="18" t="s">
        <v>561</v>
      </c>
      <c r="AB182" s="18" t="str">
        <f t="shared" si="54"/>
        <v/>
      </c>
    </row>
    <row r="183" spans="2:28">
      <c r="B183" s="33" t="s">
        <v>562</v>
      </c>
      <c r="C183" s="34" t="s">
        <v>19</v>
      </c>
      <c r="D183" s="29">
        <f t="shared" ref="D183:H192" ca="1" si="64">IF(AND($R183&lt;&gt;"", $T183&lt;&gt;"", $D$2&lt;&gt;"", $D$2&lt;&gt;"-"), IF(INDEX(INDIRECT($T183), MATCH(D$5, INDIRECT($R183), 0))&lt;&gt;"", IF(ISNUMBER(INDEX(INDIRECT($T183), MATCH(D$5, INDIRECT($R183), 0))), ROUND(INDEX(INDIRECT($T183), MATCH(D$5, INDIRECT($R183), 0)), 1), IF($D$2="Meets Security Standard", PROPER(INDEX(INDIRECT($T183), MATCH(D$5, INDIRECT($R183), 0))), INDEX(INDIRECT($T183), MATCH(D$5, INDIRECT($R183), 0)))), ""), "")</f>
        <v>7.6</v>
      </c>
      <c r="E183" s="29">
        <f t="shared" ca="1" si="64"/>
        <v>7.6</v>
      </c>
      <c r="F183" s="29">
        <f t="shared" ca="1" si="64"/>
        <v>7.6</v>
      </c>
      <c r="G183" s="29">
        <f t="shared" ca="1" si="64"/>
        <v>7.6</v>
      </c>
      <c r="H183" s="29">
        <f t="shared" ca="1" si="64"/>
        <v>7.6</v>
      </c>
      <c r="I183" s="29">
        <f t="shared" ref="I183:M192" ca="1" si="65">IF(AND($S183&lt;&gt;"", $U183&lt;&gt;"", $D$2&lt;&gt;"", $D$2&lt;&gt;"-"), IF(INDEX(INDIRECT($U183), MATCH(TEXT(I$5, "????"), INDIRECT($S183), 0))&lt;&gt;"", IF(INDEX(INDIRECT($U183), MATCH(TEXT(I$5, "????"), INDIRECT($S183), 0))&lt;&gt;"", IF(ISNUMBER(INDEX(INDIRECT($U183), MATCH(TEXT(I$5, "????"), INDIRECT($S183), 0))), ROUND(INDEX(INDIRECT($U183), MATCH(TEXT(I$5, "????"), INDIRECT($S183), 0)), 1), IF($D$2="Meets Security Standard", PROPER(INDEX(INDIRECT($U183), MATCH(TEXT(I$5, "????"), INDIRECT($S183), 0))), INDEX(INDIRECT($U183), MATCH(TEXT(I$5, "????"), INDIRECT($S183), 0)))), ""), ""), "")</f>
        <v>8.5</v>
      </c>
      <c r="J183" s="29">
        <f t="shared" ca="1" si="65"/>
        <v>8.5</v>
      </c>
      <c r="K183" s="29">
        <f t="shared" ca="1" si="65"/>
        <v>8.5</v>
      </c>
      <c r="L183" s="29">
        <f t="shared" ca="1" si="65"/>
        <v>8.5</v>
      </c>
      <c r="M183" s="29">
        <f t="shared" ca="1" si="65"/>
        <v>8.5</v>
      </c>
      <c r="N183" s="32"/>
      <c r="P183" s="19" t="str">
        <f t="shared" si="59"/>
        <v>Millmerran</v>
      </c>
      <c r="Q183" s="25" t="s">
        <v>563</v>
      </c>
      <c r="R183" s="19" t="str">
        <f t="shared" ca="1" si="53"/>
        <v>MILM!$J$25:$T$25</v>
      </c>
      <c r="S183" s="19" t="str">
        <f t="shared" ca="1" si="48"/>
        <v>MILM!$U$25:$AQ$25</v>
      </c>
      <c r="T183" s="19" t="str">
        <f t="shared" ca="1" si="49"/>
        <v>MILM!$J$26:$T$26</v>
      </c>
      <c r="U183" s="19" t="str">
        <f t="shared" ca="1" si="50"/>
        <v>MILM!$U$26:$AQ$26</v>
      </c>
      <c r="V183" s="19"/>
      <c r="W183" s="19"/>
      <c r="X183" s="19"/>
      <c r="Y183" s="19"/>
      <c r="Z183" s="18" t="s">
        <v>564</v>
      </c>
      <c r="AA183" s="18" t="s">
        <v>563</v>
      </c>
      <c r="AB183" s="18" t="str">
        <f t="shared" si="54"/>
        <v/>
      </c>
    </row>
    <row r="184" spans="2:28">
      <c r="B184" s="33" t="s">
        <v>565</v>
      </c>
      <c r="C184" s="34" t="s">
        <v>19</v>
      </c>
      <c r="D184" s="29">
        <f t="shared" ca="1" si="64"/>
        <v>1.6</v>
      </c>
      <c r="E184" s="29">
        <f t="shared" ca="1" si="64"/>
        <v>1.6</v>
      </c>
      <c r="F184" s="29">
        <f t="shared" ca="1" si="64"/>
        <v>1.6</v>
      </c>
      <c r="G184" s="29">
        <f t="shared" ca="1" si="64"/>
        <v>1.6</v>
      </c>
      <c r="H184" s="29">
        <f t="shared" ca="1" si="64"/>
        <v>1.6</v>
      </c>
      <c r="I184" s="29">
        <f t="shared" ca="1" si="65"/>
        <v>1.6</v>
      </c>
      <c r="J184" s="29">
        <f t="shared" ca="1" si="65"/>
        <v>1.6</v>
      </c>
      <c r="K184" s="29">
        <f t="shared" ca="1" si="65"/>
        <v>1.6</v>
      </c>
      <c r="L184" s="29">
        <f t="shared" ca="1" si="65"/>
        <v>1.6</v>
      </c>
      <c r="M184" s="29">
        <f t="shared" ca="1" si="65"/>
        <v>1.6</v>
      </c>
      <c r="N184" s="32"/>
      <c r="P184" s="19" t="str">
        <f t="shared" si="59"/>
        <v>Mingela</v>
      </c>
      <c r="Q184" s="25" t="s">
        <v>566</v>
      </c>
      <c r="R184" s="19" t="str">
        <f t="shared" ca="1" si="53"/>
        <v>MING!$J$25:$T$25</v>
      </c>
      <c r="S184" s="19" t="str">
        <f t="shared" ca="1" si="48"/>
        <v>MING!$U$25:$AQ$25</v>
      </c>
      <c r="T184" s="19" t="str">
        <f t="shared" ca="1" si="49"/>
        <v>MING!$J$26:$T$26</v>
      </c>
      <c r="U184" s="19" t="str">
        <f t="shared" ca="1" si="50"/>
        <v>MING!$U$26:$AQ$26</v>
      </c>
      <c r="V184" s="19"/>
      <c r="W184" s="19"/>
      <c r="X184" s="19"/>
      <c r="Y184" s="19"/>
      <c r="Z184" s="18" t="s">
        <v>567</v>
      </c>
      <c r="AA184" s="18" t="s">
        <v>566</v>
      </c>
      <c r="AB184" s="18" t="str">
        <f t="shared" si="54"/>
        <v/>
      </c>
    </row>
    <row r="185" spans="2:28">
      <c r="B185" s="33" t="s">
        <v>568</v>
      </c>
      <c r="C185" s="34" t="s">
        <v>19</v>
      </c>
      <c r="D185" s="29">
        <f t="shared" ca="1" si="64"/>
        <v>6.1</v>
      </c>
      <c r="E185" s="29">
        <f t="shared" ca="1" si="64"/>
        <v>6.1</v>
      </c>
      <c r="F185" s="29">
        <f t="shared" ca="1" si="64"/>
        <v>6.1</v>
      </c>
      <c r="G185" s="29">
        <f t="shared" ca="1" si="64"/>
        <v>6.1</v>
      </c>
      <c r="H185" s="29">
        <f t="shared" ca="1" si="64"/>
        <v>6.1</v>
      </c>
      <c r="I185" s="29">
        <f t="shared" ca="1" si="65"/>
        <v>7</v>
      </c>
      <c r="J185" s="29">
        <f t="shared" ca="1" si="65"/>
        <v>7</v>
      </c>
      <c r="K185" s="29">
        <f t="shared" ca="1" si="65"/>
        <v>7</v>
      </c>
      <c r="L185" s="29">
        <f t="shared" ca="1" si="65"/>
        <v>7</v>
      </c>
      <c r="M185" s="29">
        <f t="shared" ca="1" si="65"/>
        <v>7</v>
      </c>
      <c r="N185" s="32"/>
      <c r="P185" s="19" t="str">
        <f t="shared" si="59"/>
        <v>Mirani</v>
      </c>
      <c r="Q185" s="25" t="s">
        <v>569</v>
      </c>
      <c r="R185" s="19" t="str">
        <f t="shared" ca="1" si="53"/>
        <v>MIRA!$J$25:$T$25</v>
      </c>
      <c r="S185" s="19" t="str">
        <f t="shared" ca="1" si="48"/>
        <v>MIRA!$U$25:$AQ$25</v>
      </c>
      <c r="T185" s="19" t="str">
        <f t="shared" ca="1" si="49"/>
        <v>MIRA!$J$26:$T$26</v>
      </c>
      <c r="U185" s="19" t="str">
        <f t="shared" ca="1" si="50"/>
        <v>MIRA!$U$26:$AQ$26</v>
      </c>
      <c r="V185" s="19"/>
      <c r="W185" s="19"/>
      <c r="X185" s="19"/>
      <c r="Y185" s="19"/>
      <c r="Z185" s="18" t="s">
        <v>570</v>
      </c>
      <c r="AA185" s="18" t="s">
        <v>569</v>
      </c>
      <c r="AB185" s="18" t="str">
        <f t="shared" si="54"/>
        <v/>
      </c>
    </row>
    <row r="186" spans="2:28">
      <c r="B186" s="33" t="s">
        <v>571</v>
      </c>
      <c r="C186" s="34" t="s">
        <v>19</v>
      </c>
      <c r="D186" s="29">
        <f t="shared" ca="1" si="64"/>
        <v>9.1</v>
      </c>
      <c r="E186" s="29">
        <f t="shared" ca="1" si="64"/>
        <v>9.1</v>
      </c>
      <c r="F186" s="29">
        <f t="shared" ca="1" si="64"/>
        <v>9.1</v>
      </c>
      <c r="G186" s="29">
        <f t="shared" ca="1" si="64"/>
        <v>9.1</v>
      </c>
      <c r="H186" s="29">
        <f t="shared" ca="1" si="64"/>
        <v>9.1</v>
      </c>
      <c r="I186" s="29">
        <f t="shared" ca="1" si="65"/>
        <v>9.4</v>
      </c>
      <c r="J186" s="29">
        <f t="shared" ca="1" si="65"/>
        <v>9.4</v>
      </c>
      <c r="K186" s="29">
        <f t="shared" ca="1" si="65"/>
        <v>9.4</v>
      </c>
      <c r="L186" s="29">
        <f t="shared" ca="1" si="65"/>
        <v>9.4</v>
      </c>
      <c r="M186" s="29">
        <f t="shared" ca="1" si="65"/>
        <v>9.4</v>
      </c>
      <c r="N186" s="32"/>
      <c r="P186" s="19" t="str">
        <f t="shared" si="59"/>
        <v>Miriam Vale</v>
      </c>
      <c r="Q186" s="25" t="s">
        <v>572</v>
      </c>
      <c r="R186" s="19" t="str">
        <f t="shared" ca="1" si="53"/>
        <v>MIVA!$J$25:$T$25</v>
      </c>
      <c r="S186" s="19" t="str">
        <f t="shared" ca="1" si="48"/>
        <v>MIVA!$U$25:$AQ$25</v>
      </c>
      <c r="T186" s="19" t="str">
        <f t="shared" ca="1" si="49"/>
        <v>MIVA!$J$26:$T$26</v>
      </c>
      <c r="U186" s="19" t="str">
        <f t="shared" ca="1" si="50"/>
        <v>MIVA!$U$26:$AQ$26</v>
      </c>
      <c r="V186" s="19"/>
      <c r="W186" s="19"/>
      <c r="X186" s="19"/>
      <c r="Y186" s="19"/>
      <c r="Z186" s="18" t="s">
        <v>573</v>
      </c>
      <c r="AA186" s="18" t="s">
        <v>572</v>
      </c>
      <c r="AB186" s="18" t="str">
        <f t="shared" si="54"/>
        <v/>
      </c>
    </row>
    <row r="187" spans="2:28">
      <c r="B187" s="33" t="s">
        <v>574</v>
      </c>
      <c r="C187" s="34" t="s">
        <v>19</v>
      </c>
      <c r="D187" s="29">
        <f t="shared" ca="1" si="64"/>
        <v>3.2</v>
      </c>
      <c r="E187" s="29">
        <f t="shared" ca="1" si="64"/>
        <v>3.2</v>
      </c>
      <c r="F187" s="29">
        <f t="shared" ca="1" si="64"/>
        <v>3.2</v>
      </c>
      <c r="G187" s="29">
        <f t="shared" ca="1" si="64"/>
        <v>3.2</v>
      </c>
      <c r="H187" s="29">
        <f t="shared" ca="1" si="64"/>
        <v>3.2</v>
      </c>
      <c r="I187" s="29">
        <f t="shared" ca="1" si="65"/>
        <v>3.2</v>
      </c>
      <c r="J187" s="29">
        <f t="shared" ca="1" si="65"/>
        <v>3.2</v>
      </c>
      <c r="K187" s="29">
        <f t="shared" ca="1" si="65"/>
        <v>3.2</v>
      </c>
      <c r="L187" s="29">
        <f t="shared" ca="1" si="65"/>
        <v>3.2</v>
      </c>
      <c r="M187" s="29">
        <f t="shared" ca="1" si="65"/>
        <v>3.2</v>
      </c>
      <c r="N187" s="32"/>
      <c r="P187" s="19" t="str">
        <f t="shared" si="59"/>
        <v>Mitchell</v>
      </c>
      <c r="Q187" s="25" t="s">
        <v>575</v>
      </c>
      <c r="R187" s="19" t="str">
        <f t="shared" ca="1" si="53"/>
        <v>MITC!$J$25:$T$25</v>
      </c>
      <c r="S187" s="19" t="str">
        <f t="shared" ca="1" si="48"/>
        <v>MITC!$U$25:$AQ$25</v>
      </c>
      <c r="T187" s="19" t="str">
        <f t="shared" ca="1" si="49"/>
        <v>MITC!$J$26:$T$26</v>
      </c>
      <c r="U187" s="19" t="str">
        <f t="shared" ca="1" si="50"/>
        <v>MITC!$U$26:$AQ$26</v>
      </c>
      <c r="V187" s="19"/>
      <c r="W187" s="19"/>
      <c r="X187" s="19"/>
      <c r="Y187" s="19"/>
      <c r="Z187" s="18" t="s">
        <v>576</v>
      </c>
      <c r="AA187" s="18" t="s">
        <v>575</v>
      </c>
      <c r="AB187" s="18" t="str">
        <f t="shared" si="54"/>
        <v/>
      </c>
    </row>
    <row r="188" spans="2:28">
      <c r="B188" s="33" t="s">
        <v>577</v>
      </c>
      <c r="C188" s="34" t="s">
        <v>19</v>
      </c>
      <c r="D188" s="29">
        <f t="shared" ca="1" si="64"/>
        <v>7.6</v>
      </c>
      <c r="E188" s="29">
        <f t="shared" ca="1" si="64"/>
        <v>7.6</v>
      </c>
      <c r="F188" s="29">
        <f t="shared" ca="1" si="64"/>
        <v>11</v>
      </c>
      <c r="G188" s="29">
        <f t="shared" ca="1" si="64"/>
        <v>11</v>
      </c>
      <c r="H188" s="29">
        <f t="shared" ca="1" si="64"/>
        <v>11</v>
      </c>
      <c r="I188" s="29">
        <f t="shared" ca="1" si="65"/>
        <v>8</v>
      </c>
      <c r="J188" s="29">
        <f t="shared" ca="1" si="65"/>
        <v>8</v>
      </c>
      <c r="K188" s="29">
        <f t="shared" ca="1" si="65"/>
        <v>11</v>
      </c>
      <c r="L188" s="29">
        <f t="shared" ca="1" si="65"/>
        <v>11</v>
      </c>
      <c r="M188" s="29">
        <f t="shared" ca="1" si="65"/>
        <v>11</v>
      </c>
      <c r="N188" s="32"/>
      <c r="P188" s="19" t="str">
        <f t="shared" si="59"/>
        <v>Mona Park</v>
      </c>
      <c r="Q188" s="25" t="s">
        <v>578</v>
      </c>
      <c r="R188" s="19" t="str">
        <f t="shared" ca="1" si="53"/>
        <v>MOPA!$J$25:$T$25</v>
      </c>
      <c r="S188" s="19" t="str">
        <f t="shared" ca="1" si="48"/>
        <v>MOPA!$U$25:$AQ$25</v>
      </c>
      <c r="T188" s="19" t="str">
        <f t="shared" ca="1" si="49"/>
        <v>MOPA!$J$26:$T$26</v>
      </c>
      <c r="U188" s="19" t="str">
        <f t="shared" ca="1" si="50"/>
        <v>MOPA!$U$26:$AQ$26</v>
      </c>
      <c r="V188" s="19"/>
      <c r="W188" s="19"/>
      <c r="X188" s="19"/>
      <c r="Y188" s="19"/>
      <c r="Z188" s="18" t="s">
        <v>579</v>
      </c>
      <c r="AA188" s="18" t="s">
        <v>578</v>
      </c>
      <c r="AB188" s="18" t="str">
        <f t="shared" si="54"/>
        <v/>
      </c>
    </row>
    <row r="189" spans="2:28">
      <c r="B189" s="33" t="s">
        <v>580</v>
      </c>
      <c r="C189" s="34" t="s">
        <v>19</v>
      </c>
      <c r="D189" s="29">
        <f t="shared" ca="1" si="64"/>
        <v>1.5</v>
      </c>
      <c r="E189" s="29">
        <f t="shared" ca="1" si="64"/>
        <v>1.5</v>
      </c>
      <c r="F189" s="29">
        <f t="shared" ca="1" si="64"/>
        <v>1.5</v>
      </c>
      <c r="G189" s="29">
        <f t="shared" ca="1" si="64"/>
        <v>1.5</v>
      </c>
      <c r="H189" s="29">
        <f t="shared" ca="1" si="64"/>
        <v>1.5</v>
      </c>
      <c r="I189" s="29">
        <f t="shared" ca="1" si="65"/>
        <v>1.5</v>
      </c>
      <c r="J189" s="29">
        <f t="shared" ca="1" si="65"/>
        <v>1.5</v>
      </c>
      <c r="K189" s="29">
        <f t="shared" ca="1" si="65"/>
        <v>1.5</v>
      </c>
      <c r="L189" s="29">
        <f t="shared" ca="1" si="65"/>
        <v>1.5</v>
      </c>
      <c r="M189" s="29">
        <f t="shared" ca="1" si="65"/>
        <v>1.5</v>
      </c>
      <c r="N189" s="32"/>
      <c r="P189" s="19" t="str">
        <f t="shared" si="59"/>
        <v>Monduran Dam</v>
      </c>
      <c r="Q189" s="25" t="s">
        <v>581</v>
      </c>
      <c r="R189" s="19" t="str">
        <f t="shared" ca="1" si="53"/>
        <v>MODA!$J$25:$T$25</v>
      </c>
      <c r="S189" s="19" t="str">
        <f t="shared" ca="1" si="48"/>
        <v>MODA!$U$25:$AQ$25</v>
      </c>
      <c r="T189" s="19" t="str">
        <f t="shared" ca="1" si="49"/>
        <v>MODA!$J$26:$T$26</v>
      </c>
      <c r="U189" s="19" t="str">
        <f t="shared" ca="1" si="50"/>
        <v>MODA!$U$26:$AQ$26</v>
      </c>
      <c r="V189" s="19"/>
      <c r="W189" s="19"/>
      <c r="X189" s="19"/>
      <c r="Y189" s="19"/>
      <c r="Z189" s="18" t="s">
        <v>582</v>
      </c>
      <c r="AA189" s="18" t="s">
        <v>581</v>
      </c>
      <c r="AB189" s="18" t="str">
        <f t="shared" si="54"/>
        <v/>
      </c>
    </row>
    <row r="190" spans="2:28">
      <c r="B190" s="33" t="s">
        <v>583</v>
      </c>
      <c r="C190" s="34" t="s">
        <v>19</v>
      </c>
      <c r="D190" s="29">
        <f t="shared" ca="1" si="64"/>
        <v>3</v>
      </c>
      <c r="E190" s="29">
        <f t="shared" ca="1" si="64"/>
        <v>3</v>
      </c>
      <c r="F190" s="29">
        <f t="shared" ca="1" si="64"/>
        <v>3</v>
      </c>
      <c r="G190" s="29">
        <f t="shared" ca="1" si="64"/>
        <v>3</v>
      </c>
      <c r="H190" s="29">
        <f t="shared" ca="1" si="64"/>
        <v>3</v>
      </c>
      <c r="I190" s="29">
        <f t="shared" ca="1" si="65"/>
        <v>3</v>
      </c>
      <c r="J190" s="29">
        <f t="shared" ca="1" si="65"/>
        <v>3</v>
      </c>
      <c r="K190" s="29">
        <f t="shared" ca="1" si="65"/>
        <v>3</v>
      </c>
      <c r="L190" s="29">
        <f t="shared" ca="1" si="65"/>
        <v>3</v>
      </c>
      <c r="M190" s="29">
        <f t="shared" ca="1" si="65"/>
        <v>3</v>
      </c>
      <c r="N190" s="32"/>
      <c r="P190" s="19" t="str">
        <f t="shared" si="59"/>
        <v>Monduran Dam DNR</v>
      </c>
      <c r="Q190" s="25" t="s">
        <v>584</v>
      </c>
      <c r="R190" s="19" t="str">
        <f t="shared" ca="1" si="53"/>
        <v>'Z300'!$J$25:$T$25</v>
      </c>
      <c r="S190" s="19" t="str">
        <f t="shared" ca="1" si="48"/>
        <v>'Z300'!$U$25:$AQ$25</v>
      </c>
      <c r="T190" s="19" t="str">
        <f t="shared" ca="1" si="49"/>
        <v>'Z300'!$J$26:$T$26</v>
      </c>
      <c r="U190" s="19" t="str">
        <f t="shared" ca="1" si="50"/>
        <v>'Z300'!$U$26:$AQ$26</v>
      </c>
      <c r="V190" s="19"/>
      <c r="W190" s="19"/>
      <c r="X190" s="19"/>
      <c r="Y190" s="19"/>
      <c r="Z190" s="18" t="s">
        <v>585</v>
      </c>
      <c r="AA190" s="18" t="s">
        <v>584</v>
      </c>
      <c r="AB190" s="18" t="str">
        <f t="shared" si="54"/>
        <v/>
      </c>
    </row>
    <row r="191" spans="2:28">
      <c r="B191" s="33" t="s">
        <v>586</v>
      </c>
      <c r="C191" s="34" t="s">
        <v>19</v>
      </c>
      <c r="D191" s="29">
        <f t="shared" ca="1" si="64"/>
        <v>14</v>
      </c>
      <c r="E191" s="29">
        <f t="shared" ca="1" si="64"/>
        <v>14</v>
      </c>
      <c r="F191" s="29">
        <f t="shared" ca="1" si="64"/>
        <v>14</v>
      </c>
      <c r="G191" s="29">
        <f t="shared" ca="1" si="64"/>
        <v>14</v>
      </c>
      <c r="H191" s="29">
        <f t="shared" ca="1" si="64"/>
        <v>14</v>
      </c>
      <c r="I191" s="29">
        <f t="shared" ca="1" si="65"/>
        <v>16.7</v>
      </c>
      <c r="J191" s="29">
        <f t="shared" ca="1" si="65"/>
        <v>16.7</v>
      </c>
      <c r="K191" s="29">
        <f t="shared" ca="1" si="65"/>
        <v>16.7</v>
      </c>
      <c r="L191" s="29">
        <f t="shared" ca="1" si="65"/>
        <v>16.7</v>
      </c>
      <c r="M191" s="29">
        <f t="shared" ca="1" si="65"/>
        <v>16.7</v>
      </c>
      <c r="N191" s="32"/>
      <c r="P191" s="19" t="str">
        <f t="shared" si="59"/>
        <v>Monto</v>
      </c>
      <c r="Q191" s="25" t="s">
        <v>587</v>
      </c>
      <c r="R191" s="19" t="str">
        <f t="shared" ca="1" si="53"/>
        <v>MONT!$J$25:$T$25</v>
      </c>
      <c r="S191" s="19" t="str">
        <f t="shared" ca="1" si="48"/>
        <v>MONT!$U$25:$AQ$25</v>
      </c>
      <c r="T191" s="19" t="str">
        <f t="shared" ca="1" si="49"/>
        <v>MONT!$J$26:$T$26</v>
      </c>
      <c r="U191" s="19" t="str">
        <f t="shared" ca="1" si="50"/>
        <v>MONT!$U$26:$AQ$26</v>
      </c>
      <c r="V191" s="19"/>
      <c r="W191" s="19"/>
      <c r="X191" s="19"/>
      <c r="Y191" s="19"/>
      <c r="Z191" s="18" t="s">
        <v>588</v>
      </c>
      <c r="AA191" s="18" t="s">
        <v>587</v>
      </c>
      <c r="AB191" s="18" t="str">
        <f t="shared" si="54"/>
        <v/>
      </c>
    </row>
    <row r="192" spans="2:28">
      <c r="B192" s="33" t="s">
        <v>589</v>
      </c>
      <c r="C192" s="34" t="s">
        <v>19</v>
      </c>
      <c r="D192" s="29">
        <f t="shared" ca="1" si="64"/>
        <v>10.5</v>
      </c>
      <c r="E192" s="29">
        <f t="shared" ca="1" si="64"/>
        <v>10.5</v>
      </c>
      <c r="F192" s="29">
        <f t="shared" ca="1" si="64"/>
        <v>10.5</v>
      </c>
      <c r="G192" s="29">
        <f t="shared" ca="1" si="64"/>
        <v>10.5</v>
      </c>
      <c r="H192" s="29">
        <f t="shared" ca="1" si="64"/>
        <v>10.5</v>
      </c>
      <c r="I192" s="29">
        <f t="shared" ca="1" si="65"/>
        <v>11</v>
      </c>
      <c r="J192" s="29">
        <f t="shared" ca="1" si="65"/>
        <v>11</v>
      </c>
      <c r="K192" s="29">
        <f t="shared" ca="1" si="65"/>
        <v>11</v>
      </c>
      <c r="L192" s="29">
        <f t="shared" ca="1" si="65"/>
        <v>11</v>
      </c>
      <c r="M192" s="29">
        <f t="shared" ca="1" si="65"/>
        <v>11</v>
      </c>
      <c r="N192" s="32"/>
      <c r="P192" s="19" t="str">
        <f t="shared" si="59"/>
        <v>Moorvale</v>
      </c>
      <c r="Q192" s="25" t="s">
        <v>590</v>
      </c>
      <c r="R192" s="19" t="str">
        <f t="shared" ca="1" si="53"/>
        <v>MOOR!$J$25:$T$25</v>
      </c>
      <c r="S192" s="19" t="str">
        <f t="shared" ca="1" si="48"/>
        <v>MOOR!$U$25:$AQ$25</v>
      </c>
      <c r="T192" s="19" t="str">
        <f t="shared" ca="1" si="49"/>
        <v>MOOR!$J$26:$T$26</v>
      </c>
      <c r="U192" s="19" t="str">
        <f t="shared" ca="1" si="50"/>
        <v>MOOR!$U$26:$AQ$26</v>
      </c>
      <c r="V192" s="19"/>
      <c r="W192" s="19"/>
      <c r="X192" s="19"/>
      <c r="Y192" s="19"/>
      <c r="Z192" s="18" t="s">
        <v>591</v>
      </c>
      <c r="AA192" s="18" t="s">
        <v>590</v>
      </c>
      <c r="AB192" s="18" t="str">
        <f t="shared" si="54"/>
        <v/>
      </c>
    </row>
    <row r="193" spans="1:28">
      <c r="A193" s="18" t="s">
        <v>592</v>
      </c>
      <c r="B193" s="33" t="s">
        <v>593</v>
      </c>
      <c r="C193" s="34" t="s">
        <v>19</v>
      </c>
      <c r="D193" s="29">
        <f t="shared" ref="D193:H202" ca="1" si="66">IF(AND($R193&lt;&gt;"", $T193&lt;&gt;"", $D$2&lt;&gt;"", $D$2&lt;&gt;"-"), IF(INDEX(INDIRECT($T193), MATCH(D$5, INDIRECT($R193), 0))&lt;&gt;"", IF(ISNUMBER(INDEX(INDIRECT($T193), MATCH(D$5, INDIRECT($R193), 0))), ROUND(INDEX(INDIRECT($T193), MATCH(D$5, INDIRECT($R193), 0)), 1), IF($D$2="Meets Security Standard", PROPER(INDEX(INDIRECT($T193), MATCH(D$5, INDIRECT($R193), 0))), INDEX(INDIRECT($T193), MATCH(D$5, INDIRECT($R193), 0)))), ""), "")</f>
        <v>38.4</v>
      </c>
      <c r="E193" s="29">
        <f t="shared" ca="1" si="66"/>
        <v>38.4</v>
      </c>
      <c r="F193" s="29">
        <f t="shared" ca="1" si="66"/>
        <v>38.4</v>
      </c>
      <c r="G193" s="29">
        <f t="shared" ca="1" si="66"/>
        <v>38.4</v>
      </c>
      <c r="H193" s="29">
        <f t="shared" ca="1" si="66"/>
        <v>38.4</v>
      </c>
      <c r="I193" s="29">
        <f t="shared" ref="I193:M202" ca="1" si="67">IF(AND($S193&lt;&gt;"", $U193&lt;&gt;"", $D$2&lt;&gt;"", $D$2&lt;&gt;"-"), IF(INDEX(INDIRECT($U193), MATCH(TEXT(I$5, "????"), INDIRECT($S193), 0))&lt;&gt;"", IF(INDEX(INDIRECT($U193), MATCH(TEXT(I$5, "????"), INDIRECT($S193), 0))&lt;&gt;"", IF(ISNUMBER(INDEX(INDIRECT($U193), MATCH(TEXT(I$5, "????"), INDIRECT($S193), 0))), ROUND(INDEX(INDIRECT($U193), MATCH(TEXT(I$5, "????"), INDIRECT($S193), 0)), 1), IF($D$2="Meets Security Standard", PROPER(INDEX(INDIRECT($U193), MATCH(TEXT(I$5, "????"), INDIRECT($S193), 0))), INDEX(INDIRECT($U193), MATCH(TEXT(I$5, "????"), INDIRECT($S193), 0)))), ""), ""), "")</f>
        <v>20.6</v>
      </c>
      <c r="J193" s="29">
        <f t="shared" ca="1" si="67"/>
        <v>38.4</v>
      </c>
      <c r="K193" s="29">
        <f t="shared" ca="1" si="67"/>
        <v>38.4</v>
      </c>
      <c r="L193" s="29">
        <f t="shared" ca="1" si="67"/>
        <v>38.4</v>
      </c>
      <c r="M193" s="29">
        <f t="shared" ca="1" si="67"/>
        <v>38.4</v>
      </c>
      <c r="N193" s="32"/>
      <c r="P193" s="19" t="str">
        <f t="shared" ref="P193:P224" si="68">IF($B193&lt;&gt;"",IF(ISERROR(FIND(" (",$B193))=FALSE, IF(ISERROR(FIND("Skid", MID($B193,1,FIND(" (",$B193)-1)))=FALSE, MID($B193, FIND("(", $B193)+1, FIND(")", $B193)-(FIND("(", $B193)+1)), MID($B193,1,FIND(" (",$B193)-1)),""))</f>
        <v>Mossman</v>
      </c>
      <c r="Q193" s="25" t="s">
        <v>594</v>
      </c>
      <c r="R193" s="19" t="str">
        <f t="shared" ca="1" si="53"/>
        <v>MOSS!$J$25:$T$25</v>
      </c>
      <c r="S193" s="19" t="str">
        <f t="shared" ca="1" si="48"/>
        <v>MOSS!$U$25:$AQ$25</v>
      </c>
      <c r="T193" s="19" t="str">
        <f t="shared" ca="1" si="49"/>
        <v>MOSS!$J$26:$T$26</v>
      </c>
      <c r="U193" s="19" t="str">
        <f t="shared" ca="1" si="50"/>
        <v>MOSS!$U$26:$AQ$26</v>
      </c>
      <c r="V193" s="19"/>
      <c r="W193" s="19"/>
      <c r="X193" s="19"/>
      <c r="Y193" s="19"/>
      <c r="Z193" s="18" t="s">
        <v>595</v>
      </c>
      <c r="AA193" s="18" t="s">
        <v>594</v>
      </c>
      <c r="AB193" s="18" t="str">
        <f t="shared" si="54"/>
        <v/>
      </c>
    </row>
    <row r="194" spans="1:28">
      <c r="B194" s="33" t="s">
        <v>596</v>
      </c>
      <c r="C194" s="34" t="s">
        <v>19</v>
      </c>
      <c r="D194" s="29">
        <f t="shared" ca="1" si="66"/>
        <v>0.7</v>
      </c>
      <c r="E194" s="29">
        <f t="shared" ca="1" si="66"/>
        <v>0.7</v>
      </c>
      <c r="F194" s="29">
        <f t="shared" ca="1" si="66"/>
        <v>0.7</v>
      </c>
      <c r="G194" s="29">
        <f t="shared" ca="1" si="66"/>
        <v>0.7</v>
      </c>
      <c r="H194" s="29">
        <f t="shared" ca="1" si="66"/>
        <v>0.7</v>
      </c>
      <c r="I194" s="29">
        <f t="shared" ca="1" si="67"/>
        <v>0.7</v>
      </c>
      <c r="J194" s="29">
        <f t="shared" ca="1" si="67"/>
        <v>0.7</v>
      </c>
      <c r="K194" s="29">
        <f t="shared" ca="1" si="67"/>
        <v>0.7</v>
      </c>
      <c r="L194" s="29">
        <f t="shared" ca="1" si="67"/>
        <v>0.7</v>
      </c>
      <c r="M194" s="29">
        <f t="shared" ca="1" si="67"/>
        <v>0.7</v>
      </c>
      <c r="N194" s="32"/>
      <c r="P194" s="19" t="str">
        <f t="shared" si="68"/>
        <v>Mount Fox</v>
      </c>
      <c r="Q194" s="25" t="s">
        <v>597</v>
      </c>
      <c r="R194" s="19" t="str">
        <f t="shared" ca="1" si="53"/>
        <v>MOFO!$J$25:$T$25</v>
      </c>
      <c r="S194" s="19" t="str">
        <f t="shared" ca="1" si="48"/>
        <v>MOFO!$U$25:$AQ$25</v>
      </c>
      <c r="T194" s="19" t="str">
        <f t="shared" ca="1" si="49"/>
        <v>MOFO!$J$26:$T$26</v>
      </c>
      <c r="U194" s="19" t="str">
        <f t="shared" ca="1" si="50"/>
        <v>MOFO!$U$26:$AQ$26</v>
      </c>
      <c r="V194" s="19"/>
      <c r="W194" s="19"/>
      <c r="X194" s="19"/>
      <c r="Y194" s="19"/>
      <c r="Z194" s="18" t="s">
        <v>598</v>
      </c>
      <c r="AA194" s="18" t="s">
        <v>597</v>
      </c>
      <c r="AB194" s="18" t="str">
        <f t="shared" si="54"/>
        <v/>
      </c>
    </row>
    <row r="195" spans="1:28">
      <c r="B195" s="33" t="s">
        <v>599</v>
      </c>
      <c r="C195" s="34" t="s">
        <v>19</v>
      </c>
      <c r="D195" s="29">
        <f t="shared" ca="1" si="66"/>
        <v>0.3</v>
      </c>
      <c r="E195" s="29">
        <f t="shared" ca="1" si="66"/>
        <v>0.3</v>
      </c>
      <c r="F195" s="29">
        <f t="shared" ca="1" si="66"/>
        <v>0.3</v>
      </c>
      <c r="G195" s="29">
        <f t="shared" ca="1" si="66"/>
        <v>0.3</v>
      </c>
      <c r="H195" s="29">
        <f t="shared" ca="1" si="66"/>
        <v>0.3</v>
      </c>
      <c r="I195" s="29">
        <f t="shared" ca="1" si="67"/>
        <v>0.3</v>
      </c>
      <c r="J195" s="29">
        <f t="shared" ca="1" si="67"/>
        <v>0.3</v>
      </c>
      <c r="K195" s="29">
        <f t="shared" ca="1" si="67"/>
        <v>0.3</v>
      </c>
      <c r="L195" s="29">
        <f t="shared" ca="1" si="67"/>
        <v>0.3</v>
      </c>
      <c r="M195" s="29">
        <f t="shared" ca="1" si="67"/>
        <v>0.3</v>
      </c>
      <c r="N195" s="32"/>
      <c r="P195" s="19" t="str">
        <f t="shared" si="68"/>
        <v>Mount Leyshon Pump</v>
      </c>
      <c r="Q195" s="25" t="s">
        <v>600</v>
      </c>
      <c r="R195" s="19" t="str">
        <f t="shared" ca="1" si="53"/>
        <v>MOLP!$J$25:$T$25</v>
      </c>
      <c r="S195" s="19" t="str">
        <f t="shared" ref="S195:S257" ca="1" si="69">IF(ISERROR(MATCH("PEAK LOAD FORECAST AND CAPACITY", INDIRECT($Q195&amp;"!$e$1:$e$55"), 0))=FALSE, ADDRESS(MATCH("PEAK LOAD FORECAST AND CAPACITY", INDIRECT($Q195&amp;"!$e$1:$e$55"), 0)+1, MATCH("WINTER", INDIRECT(ADDRESS(MATCH("PEAK LOAD FORECAST AND CAPACITY", INDIRECT($Q195&amp;"!$e$1:$e$55"), 0), 1, 1, TRUE, $Q195)&amp;":$AQ"&amp;MATCH("PEAK LOAD FORECAST AND CAPACITY", INDIRECT($Q195&amp;"!$e$1:$e$55"), 0)), 0), 1, TRUE, $Q195)&amp;":"&amp;ADDRESS(MATCH("PEAK LOAD FORECAST AND CAPACITY", INDIRECT($Q195&amp;"!$e$1:$e$55"), 0)+1, 43, 1, TRUE),
IF(ISERROR(MATCH("PEAK LOAD FORECAST AND CAPACITY", INDIRECT($Q195&amp;"!$D$1:$D$55"), 0))=FALSE, ADDRESS(MATCH("PEAK LOAD FORECAST AND CAPACITY", INDIRECT($Q195&amp;"!$D$1:$D$55"), 0)+1, MATCH("WINTER", INDIRECT(ADDRESS(MATCH("PEAK LOAD FORECAST AND CAPACITY", INDIRECT($Q195&amp;"!$D$1:$D$55"), 0), 1, 1, TRUE, $Q195)&amp;":$AQ"&amp;MATCH("PEAK LOAD FORECAST AND CAPACITY", INDIRECT($Q195&amp;"!$D$1:$D$55"), 0)), 0), 1, TRUE, $Q195)&amp;":"&amp;ADDRESS(MATCH("PEAK LOAD FORECAST AND CAPACITY", INDIRECT($Q195&amp;"!$D$1:$D$55"), 0)+1, 43, 1, TRUE), ""))</f>
        <v>MOLP!$U$25:$AQ$25</v>
      </c>
      <c r="T195" s="19" t="str">
        <f t="shared" ref="T195:T257" ca="1" si="70">IF(ISERROR(MATCH($D$2, INDIRECT($Q195&amp;"!$E$1:$E$55"), 0))=FALSE, ADDRESS(MATCH($D$2, INDIRECT($Q195&amp;"!$E$1:$E$55"), 0), MATCH("SUMMER", INDIRECT(ADDRESS(MATCH("PEAK LOAD FORECAST AND CAPACITY", INDIRECT($Q195&amp;"!$E$1:$E$55"), 0), 1, 1, TRUE, $Q195)&amp;":$AQ"&amp;MATCH("PEAK LOAD FORECAST AND CAPACITY", INDIRECT($Q195&amp;"!$E$1:$E$55"), 0)), 0), 1, TRUE, $Q195)&amp;":"&amp;
ADDRESS(MATCH($D$2, INDIRECT($Q195&amp;"!$E$1:$E$55"), 0), MATCH("WINTER", INDIRECT(ADDRESS(MATCH("PEAK LOAD FORECAST AND CAPACITY", INDIRECT($Q195&amp;"!$E$1:$E$55"), 0), 1, 1, TRUE, $Q195)&amp;":$AQ"&amp;MATCH("PEAK LOAD FORECAST AND CAPACITY", INDIRECT($Q195&amp;"!$E$1:$E$55"), 0)), 0)-1, 1, TRUE),
IF(ISERROR(MATCH($D$2, INDIRECT($Q195&amp;"!$d$1:$d$55"), 0))=FALSE, ADDRESS(MATCH($D$2, INDIRECT($Q195&amp;"!$d$1:$d$55"), 0), MATCH("SUMMER", INDIRECT(ADDRESS(MATCH("PEAK LOAD FORECAST AND CAPACITY", INDIRECT($Q195&amp;"!$d$1:$d$55"), 0), 1, 1, TRUE, $Q195)&amp;":$AQ"&amp;MATCH("PEAK LOAD FORECAST AND CAPACITY", INDIRECT($Q195&amp;"!$d$1:$d$55"), 0)), 0), 1, TRUE, $Q195)&amp;":"&amp;
ADDRESS(MATCH($D$2, INDIRECT($Q195&amp;"!$d$1:$d$55"), 0), MATCH("WINTER", INDIRECT(ADDRESS(MATCH("PEAK LOAD FORECAST AND CAPACITY", INDIRECT($Q195&amp;"!$d$1:$d$55"), 0), 1, 1, TRUE, $Q195)&amp;":$AQ"&amp;MATCH("PEAK LOAD FORECAST AND CAPACITY", INDIRECT($Q195&amp;"!$d$1:$d$55"), 0)), 0)-1, 1, TRUE), ""))</f>
        <v>MOLP!$J$26:$T$26</v>
      </c>
      <c r="U195" s="19" t="str">
        <f t="shared" ref="U195:U257" ca="1" si="71">IF(ISERROR(MATCH($D$2, INDIRECT($Q195&amp;"!$E$1:$E$55"), 0))=FALSE, ADDRESS(MATCH($D$2, INDIRECT($Q195&amp;"!$E$1:$E$55"), 0), MATCH("WINTER", INDIRECT(ADDRESS(MATCH("PEAK LOAD FORECAST AND CAPACITY", INDIRECT($Q195&amp;"!$E$1:$E$55"), 0), 1, 1, TRUE, $Q195)&amp;":$AQ"&amp;MATCH("PEAK LOAD FORECAST AND CAPACITY", INDIRECT($Q195&amp;"!$E$1:$E$55"), 0)), 0), 1, TRUE, $Q195)&amp;":"&amp;
ADDRESS(MATCH($D$2, INDIRECT($Q195&amp;"!$E$1:$E$55"), 0), 43, 1, TRUE),
IF(ISERROR(MATCH($D$2, INDIRECT($Q195&amp;"!$d$1:$d$55"), 0))=FALSE, ADDRESS(MATCH($D$2, INDIRECT($Q195&amp;"!$d$1:$d$55"), 0), MATCH("WINTER", INDIRECT(ADDRESS(MATCH("PEAK LOAD FORECAST AND CAPACITY", INDIRECT($Q195&amp;"!$d$1:$d$55"), 0), 1, 1, TRUE, $Q195)&amp;":$AQ"&amp;MATCH("PEAK LOAD FORECAST AND CAPACITY", INDIRECT($Q195&amp;"!$d$1:$d$55"), 0)), 0), 1, TRUE, $Q195)&amp;":"&amp;
ADDRESS(MATCH($D$2, INDIRECT($Q195&amp;"!$d$1:$d$55"), 0), 43, 1, TRUE), ""))</f>
        <v>MOLP!$U$26:$AQ$26</v>
      </c>
      <c r="V195" s="19"/>
      <c r="W195" s="19"/>
      <c r="X195" s="19"/>
      <c r="Y195" s="19"/>
      <c r="Z195" s="18" t="s">
        <v>601</v>
      </c>
      <c r="AA195" s="18" t="s">
        <v>602</v>
      </c>
      <c r="AB195" s="18" t="str">
        <f t="shared" si="54"/>
        <v/>
      </c>
    </row>
    <row r="196" spans="1:28">
      <c r="B196" s="33" t="s">
        <v>603</v>
      </c>
      <c r="C196" s="34" t="s">
        <v>19</v>
      </c>
      <c r="D196" s="29">
        <f t="shared" ca="1" si="66"/>
        <v>5.8</v>
      </c>
      <c r="E196" s="29">
        <f t="shared" ca="1" si="66"/>
        <v>5.8</v>
      </c>
      <c r="F196" s="29">
        <f t="shared" ca="1" si="66"/>
        <v>5.8</v>
      </c>
      <c r="G196" s="29">
        <f t="shared" ca="1" si="66"/>
        <v>5.8</v>
      </c>
      <c r="H196" s="29">
        <f t="shared" ca="1" si="66"/>
        <v>5.8</v>
      </c>
      <c r="I196" s="29">
        <f t="shared" ca="1" si="67"/>
        <v>6.4</v>
      </c>
      <c r="J196" s="29">
        <f t="shared" ca="1" si="67"/>
        <v>6.4</v>
      </c>
      <c r="K196" s="29">
        <f t="shared" ca="1" si="67"/>
        <v>6.4</v>
      </c>
      <c r="L196" s="29">
        <f t="shared" ca="1" si="67"/>
        <v>6.4</v>
      </c>
      <c r="M196" s="29">
        <f t="shared" ca="1" si="67"/>
        <v>6.4</v>
      </c>
      <c r="N196" s="32"/>
      <c r="P196" s="19" t="str">
        <f t="shared" si="68"/>
        <v>Mount Rooper</v>
      </c>
      <c r="Q196" s="25" t="s">
        <v>604</v>
      </c>
      <c r="R196" s="19" t="str">
        <f t="shared" ca="1" si="53"/>
        <v>MORO!$J$25:$T$25</v>
      </c>
      <c r="S196" s="19" t="str">
        <f t="shared" ca="1" si="69"/>
        <v>MORO!$U$25:$AQ$25</v>
      </c>
      <c r="T196" s="19" t="str">
        <f t="shared" ca="1" si="70"/>
        <v>MORO!$J$26:$T$26</v>
      </c>
      <c r="U196" s="19" t="str">
        <f t="shared" ca="1" si="71"/>
        <v>MORO!$U$26:$AQ$26</v>
      </c>
      <c r="V196" s="19"/>
      <c r="W196" s="19"/>
      <c r="X196" s="19"/>
      <c r="Y196" s="19"/>
      <c r="Z196" s="18" t="s">
        <v>605</v>
      </c>
      <c r="AA196" s="18" t="s">
        <v>604</v>
      </c>
      <c r="AB196" s="18" t="str">
        <f t="shared" si="54"/>
        <v/>
      </c>
    </row>
    <row r="197" spans="1:28">
      <c r="B197" s="33" t="s">
        <v>606</v>
      </c>
      <c r="C197" s="34" t="s">
        <v>19</v>
      </c>
      <c r="D197" s="29">
        <f t="shared" ca="1" si="66"/>
        <v>20</v>
      </c>
      <c r="E197" s="29">
        <f t="shared" ca="1" si="66"/>
        <v>20</v>
      </c>
      <c r="F197" s="29">
        <f t="shared" ca="1" si="66"/>
        <v>20</v>
      </c>
      <c r="G197" s="29">
        <f t="shared" ca="1" si="66"/>
        <v>20</v>
      </c>
      <c r="H197" s="29">
        <f t="shared" ca="1" si="66"/>
        <v>20</v>
      </c>
      <c r="I197" s="29">
        <f t="shared" ca="1" si="67"/>
        <v>20</v>
      </c>
      <c r="J197" s="29">
        <f t="shared" ca="1" si="67"/>
        <v>20</v>
      </c>
      <c r="K197" s="29">
        <f t="shared" ca="1" si="67"/>
        <v>20</v>
      </c>
      <c r="L197" s="29">
        <f t="shared" ca="1" si="67"/>
        <v>20</v>
      </c>
      <c r="M197" s="29">
        <f t="shared" ca="1" si="67"/>
        <v>20</v>
      </c>
      <c r="N197" s="32"/>
      <c r="P197" s="19" t="str">
        <f t="shared" si="68"/>
        <v>Moura</v>
      </c>
      <c r="Q197" s="25" t="s">
        <v>607</v>
      </c>
      <c r="R197" s="19" t="str">
        <f t="shared" ca="1" si="53"/>
        <v>MOUR!$J$25:$T$25</v>
      </c>
      <c r="S197" s="19" t="str">
        <f t="shared" ca="1" si="69"/>
        <v>MOUR!$U$25:$AQ$25</v>
      </c>
      <c r="T197" s="19" t="str">
        <f t="shared" ca="1" si="70"/>
        <v>MOUR!$J$26:$T$26</v>
      </c>
      <c r="U197" s="19" t="str">
        <f t="shared" ca="1" si="71"/>
        <v>MOUR!$U$26:$AQ$26</v>
      </c>
      <c r="V197" s="19"/>
      <c r="W197" s="19"/>
      <c r="X197" s="19"/>
      <c r="Y197" s="19"/>
      <c r="Z197" s="18" t="s">
        <v>608</v>
      </c>
      <c r="AA197" s="18" t="s">
        <v>607</v>
      </c>
      <c r="AB197" s="18" t="str">
        <f t="shared" si="54"/>
        <v/>
      </c>
    </row>
    <row r="198" spans="1:28">
      <c r="B198" s="33" t="s">
        <v>609</v>
      </c>
      <c r="C198" s="34" t="s">
        <v>19</v>
      </c>
      <c r="D198" s="29">
        <f t="shared" ca="1" si="66"/>
        <v>39</v>
      </c>
      <c r="E198" s="29">
        <f t="shared" ca="1" si="66"/>
        <v>39</v>
      </c>
      <c r="F198" s="29">
        <f t="shared" ca="1" si="66"/>
        <v>39</v>
      </c>
      <c r="G198" s="29">
        <f t="shared" ca="1" si="66"/>
        <v>39</v>
      </c>
      <c r="H198" s="29">
        <f t="shared" ca="1" si="66"/>
        <v>39</v>
      </c>
      <c r="I198" s="29">
        <f t="shared" ca="1" si="67"/>
        <v>42</v>
      </c>
      <c r="J198" s="29">
        <f t="shared" ca="1" si="67"/>
        <v>42</v>
      </c>
      <c r="K198" s="29">
        <f t="shared" ca="1" si="67"/>
        <v>42</v>
      </c>
      <c r="L198" s="29">
        <f t="shared" ca="1" si="67"/>
        <v>42</v>
      </c>
      <c r="M198" s="29">
        <f t="shared" ca="1" si="67"/>
        <v>42</v>
      </c>
      <c r="N198" s="32"/>
      <c r="P198" s="19" t="str">
        <f t="shared" si="68"/>
        <v>Mt Bassett</v>
      </c>
      <c r="Q198" s="25" t="s">
        <v>610</v>
      </c>
      <c r="R198" s="19" t="str">
        <f t="shared" ca="1" si="53"/>
        <v>MOBA!$J$25:$T$25</v>
      </c>
      <c r="S198" s="19" t="str">
        <f t="shared" ca="1" si="69"/>
        <v>MOBA!$U$25:$AQ$25</v>
      </c>
      <c r="T198" s="19" t="str">
        <f t="shared" ca="1" si="70"/>
        <v>MOBA!$J$26:$T$26</v>
      </c>
      <c r="U198" s="19" t="str">
        <f t="shared" ca="1" si="71"/>
        <v>MOBA!$U$26:$AQ$26</v>
      </c>
      <c r="V198" s="19"/>
      <c r="W198" s="19"/>
      <c r="X198" s="19"/>
      <c r="Y198" s="19"/>
      <c r="Z198" s="18" t="s">
        <v>611</v>
      </c>
      <c r="AA198" s="18" t="s">
        <v>610</v>
      </c>
      <c r="AB198" s="18" t="str">
        <f t="shared" si="54"/>
        <v/>
      </c>
    </row>
    <row r="199" spans="1:28">
      <c r="B199" s="33" t="s">
        <v>612</v>
      </c>
      <c r="C199" s="34" t="s">
        <v>19</v>
      </c>
      <c r="D199" s="29">
        <f t="shared" ca="1" si="66"/>
        <v>8.5</v>
      </c>
      <c r="E199" s="29">
        <f t="shared" ca="1" si="66"/>
        <v>8.5</v>
      </c>
      <c r="F199" s="29">
        <f t="shared" ca="1" si="66"/>
        <v>8.5</v>
      </c>
      <c r="G199" s="29">
        <f t="shared" ca="1" si="66"/>
        <v>8.5</v>
      </c>
      <c r="H199" s="29">
        <f t="shared" ca="1" si="66"/>
        <v>8.5</v>
      </c>
      <c r="I199" s="29">
        <f t="shared" ca="1" si="67"/>
        <v>9.3000000000000007</v>
      </c>
      <c r="J199" s="29">
        <f t="shared" ca="1" si="67"/>
        <v>9.3000000000000007</v>
      </c>
      <c r="K199" s="29">
        <f t="shared" ca="1" si="67"/>
        <v>9.3000000000000007</v>
      </c>
      <c r="L199" s="29">
        <f t="shared" ca="1" si="67"/>
        <v>9.3000000000000007</v>
      </c>
      <c r="M199" s="29">
        <f t="shared" ca="1" si="67"/>
        <v>9.3000000000000007</v>
      </c>
      <c r="N199" s="32"/>
      <c r="P199" s="19" t="str">
        <f t="shared" si="68"/>
        <v>Mt Garnet</v>
      </c>
      <c r="Q199" s="25" t="s">
        <v>613</v>
      </c>
      <c r="R199" s="19" t="str">
        <f t="shared" ca="1" si="53"/>
        <v>MOGA!$J$25:$T$25</v>
      </c>
      <c r="S199" s="19" t="str">
        <f t="shared" ca="1" si="69"/>
        <v>MOGA!$U$25:$AQ$25</v>
      </c>
      <c r="T199" s="19" t="str">
        <f t="shared" ca="1" si="70"/>
        <v>MOGA!$J$26:$T$26</v>
      </c>
      <c r="U199" s="19" t="str">
        <f t="shared" ca="1" si="71"/>
        <v>MOGA!$U$26:$AQ$26</v>
      </c>
      <c r="V199" s="19"/>
      <c r="W199" s="19"/>
      <c r="X199" s="19"/>
      <c r="Y199" s="19"/>
      <c r="Z199" s="18" t="s">
        <v>614</v>
      </c>
      <c r="AA199" s="18" t="s">
        <v>613</v>
      </c>
      <c r="AB199" s="18" t="str">
        <f t="shared" si="54"/>
        <v/>
      </c>
    </row>
    <row r="200" spans="1:28">
      <c r="B200" s="33" t="s">
        <v>615</v>
      </c>
      <c r="C200" s="34" t="s">
        <v>19</v>
      </c>
      <c r="D200" s="29">
        <f t="shared" ca="1" si="66"/>
        <v>16.399999999999999</v>
      </c>
      <c r="E200" s="29">
        <f t="shared" ca="1" si="66"/>
        <v>16.399999999999999</v>
      </c>
      <c r="F200" s="29">
        <f t="shared" ca="1" si="66"/>
        <v>16.399999999999999</v>
      </c>
      <c r="G200" s="29">
        <f t="shared" ca="1" si="66"/>
        <v>16.399999999999999</v>
      </c>
      <c r="H200" s="29">
        <f t="shared" ca="1" si="66"/>
        <v>16.399999999999999</v>
      </c>
      <c r="I200" s="29">
        <f t="shared" ca="1" si="67"/>
        <v>18</v>
      </c>
      <c r="J200" s="29">
        <f t="shared" ca="1" si="67"/>
        <v>18</v>
      </c>
      <c r="K200" s="29">
        <f t="shared" ca="1" si="67"/>
        <v>18</v>
      </c>
      <c r="L200" s="29">
        <f t="shared" ca="1" si="67"/>
        <v>18</v>
      </c>
      <c r="M200" s="29">
        <f t="shared" ca="1" si="67"/>
        <v>18</v>
      </c>
      <c r="N200" s="32"/>
      <c r="P200" s="19" t="str">
        <f t="shared" si="68"/>
        <v>Mt Molloy</v>
      </c>
      <c r="Q200" s="25" t="s">
        <v>616</v>
      </c>
      <c r="R200" s="19" t="str">
        <f t="shared" ca="1" si="53"/>
        <v>MOMO!$J$25:$T$25</v>
      </c>
      <c r="S200" s="19" t="str">
        <f t="shared" ca="1" si="69"/>
        <v>MOMO!$U$25:$AQ$25</v>
      </c>
      <c r="T200" s="19" t="str">
        <f t="shared" ca="1" si="70"/>
        <v>MOMO!$J$26:$T$26</v>
      </c>
      <c r="U200" s="19" t="str">
        <f t="shared" ca="1" si="71"/>
        <v>MOMO!$U$26:$AQ$26</v>
      </c>
      <c r="V200" s="19"/>
      <c r="W200" s="19"/>
      <c r="X200" s="19"/>
      <c r="Y200" s="19"/>
      <c r="Z200" s="18" t="s">
        <v>617</v>
      </c>
      <c r="AA200" s="18" t="s">
        <v>616</v>
      </c>
      <c r="AB200" s="18" t="str">
        <f t="shared" si="54"/>
        <v/>
      </c>
    </row>
    <row r="201" spans="1:28">
      <c r="B201" s="33" t="s">
        <v>618</v>
      </c>
      <c r="C201" s="34" t="s">
        <v>19</v>
      </c>
      <c r="D201" s="29">
        <f t="shared" ca="1" si="66"/>
        <v>15.8</v>
      </c>
      <c r="E201" s="29">
        <f t="shared" ca="1" si="66"/>
        <v>15.8</v>
      </c>
      <c r="F201" s="29">
        <f t="shared" ca="1" si="66"/>
        <v>15.8</v>
      </c>
      <c r="G201" s="29">
        <f t="shared" ca="1" si="66"/>
        <v>15.8</v>
      </c>
      <c r="H201" s="29">
        <f t="shared" ca="1" si="66"/>
        <v>15.8</v>
      </c>
      <c r="I201" s="29">
        <f t="shared" ca="1" si="67"/>
        <v>18</v>
      </c>
      <c r="J201" s="29">
        <f t="shared" ca="1" si="67"/>
        <v>18</v>
      </c>
      <c r="K201" s="29">
        <f t="shared" ca="1" si="67"/>
        <v>18</v>
      </c>
      <c r="L201" s="29">
        <f t="shared" ca="1" si="67"/>
        <v>18</v>
      </c>
      <c r="M201" s="29">
        <f t="shared" ca="1" si="67"/>
        <v>18</v>
      </c>
      <c r="N201" s="32"/>
      <c r="P201" s="19" t="str">
        <f t="shared" si="68"/>
        <v>Mt Morgan</v>
      </c>
      <c r="Q201" s="25" t="s">
        <v>619</v>
      </c>
      <c r="R201" s="19" t="str">
        <f t="shared" ca="1" si="53"/>
        <v>MOMR!$J$25:$T$25</v>
      </c>
      <c r="S201" s="19" t="str">
        <f t="shared" ca="1" si="69"/>
        <v>MOMR!$U$25:$AQ$25</v>
      </c>
      <c r="T201" s="19" t="str">
        <f t="shared" ca="1" si="70"/>
        <v>MOMR!$J$26:$T$26</v>
      </c>
      <c r="U201" s="19" t="str">
        <f t="shared" ca="1" si="71"/>
        <v>MOMR!$U$26:$AQ$26</v>
      </c>
      <c r="V201" s="19"/>
      <c r="W201" s="19"/>
      <c r="X201" s="19"/>
      <c r="Y201" s="19"/>
      <c r="Z201" s="18" t="s">
        <v>620</v>
      </c>
      <c r="AA201" s="18" t="s">
        <v>619</v>
      </c>
      <c r="AB201" s="18" t="str">
        <f t="shared" si="54"/>
        <v/>
      </c>
    </row>
    <row r="202" spans="1:28">
      <c r="B202" s="33" t="s">
        <v>621</v>
      </c>
      <c r="C202" s="34" t="s">
        <v>19</v>
      </c>
      <c r="D202" s="29">
        <f t="shared" ca="1" si="66"/>
        <v>1</v>
      </c>
      <c r="E202" s="29">
        <f t="shared" ca="1" si="66"/>
        <v>1</v>
      </c>
      <c r="F202" s="29">
        <f t="shared" ca="1" si="66"/>
        <v>1</v>
      </c>
      <c r="G202" s="29">
        <f t="shared" ca="1" si="66"/>
        <v>1</v>
      </c>
      <c r="H202" s="29">
        <f t="shared" ca="1" si="66"/>
        <v>1</v>
      </c>
      <c r="I202" s="29">
        <f t="shared" ca="1" si="67"/>
        <v>1</v>
      </c>
      <c r="J202" s="29">
        <f t="shared" ca="1" si="67"/>
        <v>1</v>
      </c>
      <c r="K202" s="29">
        <f t="shared" ca="1" si="67"/>
        <v>1</v>
      </c>
      <c r="L202" s="29">
        <f t="shared" ca="1" si="67"/>
        <v>1</v>
      </c>
      <c r="M202" s="29">
        <f t="shared" ca="1" si="67"/>
        <v>1</v>
      </c>
      <c r="N202" s="32"/>
      <c r="P202" s="19" t="str">
        <f t="shared" si="68"/>
        <v>Mt Mowbullan</v>
      </c>
      <c r="Q202" s="25" t="s">
        <v>622</v>
      </c>
      <c r="R202" s="19" t="str">
        <f t="shared" ca="1" si="53"/>
        <v>MOMW!$J$25:$T$25</v>
      </c>
      <c r="S202" s="19" t="str">
        <f t="shared" ca="1" si="69"/>
        <v>MOMW!$U$25:$AQ$25</v>
      </c>
      <c r="T202" s="19" t="str">
        <f t="shared" ca="1" si="70"/>
        <v>MOMW!$J$26:$T$26</v>
      </c>
      <c r="U202" s="19" t="str">
        <f t="shared" ca="1" si="71"/>
        <v>MOMW!$U$26:$AQ$26</v>
      </c>
      <c r="V202" s="19"/>
      <c r="W202" s="19"/>
      <c r="X202" s="19"/>
      <c r="Y202" s="19"/>
      <c r="Z202" s="18" t="s">
        <v>623</v>
      </c>
      <c r="AA202" s="18" t="s">
        <v>622</v>
      </c>
      <c r="AB202" s="18" t="str">
        <f t="shared" si="54"/>
        <v/>
      </c>
    </row>
    <row r="203" spans="1:28">
      <c r="B203" s="33" t="s">
        <v>624</v>
      </c>
      <c r="C203" s="34" t="s">
        <v>19</v>
      </c>
      <c r="D203" s="29">
        <f t="shared" ref="D203:H212" ca="1" si="72">IF(AND($R203&lt;&gt;"", $T203&lt;&gt;"", $D$2&lt;&gt;"", $D$2&lt;&gt;"-"), IF(INDEX(INDIRECT($T203), MATCH(D$5, INDIRECT($R203), 0))&lt;&gt;"", IF(ISNUMBER(INDEX(INDIRECT($T203), MATCH(D$5, INDIRECT($R203), 0))), ROUND(INDEX(INDIRECT($T203), MATCH(D$5, INDIRECT($R203), 0)), 1), IF($D$2="Meets Security Standard", PROPER(INDEX(INDIRECT($T203), MATCH(D$5, INDIRECT($R203), 0))), INDEX(INDIRECT($T203), MATCH(D$5, INDIRECT($R203), 0)))), ""), "")</f>
        <v>6.3</v>
      </c>
      <c r="E203" s="29">
        <f t="shared" ca="1" si="72"/>
        <v>6.3</v>
      </c>
      <c r="F203" s="29">
        <f t="shared" ca="1" si="72"/>
        <v>6.3</v>
      </c>
      <c r="G203" s="29">
        <f t="shared" ca="1" si="72"/>
        <v>6.3</v>
      </c>
      <c r="H203" s="29">
        <f t="shared" ca="1" si="72"/>
        <v>6.3</v>
      </c>
      <c r="I203" s="29">
        <f t="shared" ref="I203:M212" ca="1" si="73">IF(AND($S203&lt;&gt;"", $U203&lt;&gt;"", $D$2&lt;&gt;"", $D$2&lt;&gt;"-"), IF(INDEX(INDIRECT($U203), MATCH(TEXT(I$5, "????"), INDIRECT($S203), 0))&lt;&gt;"", IF(INDEX(INDIRECT($U203), MATCH(TEXT(I$5, "????"), INDIRECT($S203), 0))&lt;&gt;"", IF(ISNUMBER(INDEX(INDIRECT($U203), MATCH(TEXT(I$5, "????"), INDIRECT($S203), 0))), ROUND(INDEX(INDIRECT($U203), MATCH(TEXT(I$5, "????"), INDIRECT($S203), 0)), 1), IF($D$2="Meets Security Standard", PROPER(INDEX(INDIRECT($U203), MATCH(TEXT(I$5, "????"), INDIRECT($S203), 0))), INDEX(INDIRECT($U203), MATCH(TEXT(I$5, "????"), INDIRECT($S203), 0)))), ""), ""), "")</f>
        <v>6.3</v>
      </c>
      <c r="J203" s="29">
        <f t="shared" ca="1" si="73"/>
        <v>6.3</v>
      </c>
      <c r="K203" s="29">
        <f t="shared" ca="1" si="73"/>
        <v>6.3</v>
      </c>
      <c r="L203" s="29">
        <f t="shared" ca="1" si="73"/>
        <v>6.3</v>
      </c>
      <c r="M203" s="29">
        <f t="shared" ca="1" si="73"/>
        <v>6.3</v>
      </c>
      <c r="N203" s="32"/>
      <c r="P203" s="19" t="str">
        <f t="shared" si="68"/>
        <v>Mt Sibley</v>
      </c>
      <c r="Q203" s="25" t="s">
        <v>625</v>
      </c>
      <c r="R203" s="19" t="str">
        <f t="shared" ca="1" si="53"/>
        <v>MOSI!$J$25:$T$25</v>
      </c>
      <c r="S203" s="19" t="str">
        <f t="shared" ca="1" si="69"/>
        <v>MOSI!$U$25:$AQ$25</v>
      </c>
      <c r="T203" s="19" t="str">
        <f t="shared" ca="1" si="70"/>
        <v>MOSI!$J$26:$T$26</v>
      </c>
      <c r="U203" s="19" t="str">
        <f t="shared" ca="1" si="71"/>
        <v>MOSI!$U$26:$AQ$26</v>
      </c>
      <c r="V203" s="19"/>
      <c r="W203" s="19"/>
      <c r="X203" s="19"/>
      <c r="Y203" s="19"/>
      <c r="Z203" s="18" t="s">
        <v>626</v>
      </c>
      <c r="AA203" s="18" t="s">
        <v>625</v>
      </c>
      <c r="AB203" s="18" t="str">
        <f t="shared" si="54"/>
        <v/>
      </c>
    </row>
    <row r="204" spans="1:28">
      <c r="B204" s="33" t="s">
        <v>627</v>
      </c>
      <c r="C204" s="34" t="s">
        <v>19</v>
      </c>
      <c r="D204" s="29">
        <f t="shared" ca="1" si="72"/>
        <v>49.4</v>
      </c>
      <c r="E204" s="29">
        <f t="shared" ca="1" si="72"/>
        <v>49.4</v>
      </c>
      <c r="F204" s="29">
        <f t="shared" ca="1" si="72"/>
        <v>49.4</v>
      </c>
      <c r="G204" s="29">
        <f t="shared" ca="1" si="72"/>
        <v>49.4</v>
      </c>
      <c r="H204" s="29">
        <f t="shared" ca="1" si="72"/>
        <v>49.4</v>
      </c>
      <c r="I204" s="29">
        <f t="shared" ca="1" si="73"/>
        <v>54.6</v>
      </c>
      <c r="J204" s="29">
        <f t="shared" ca="1" si="73"/>
        <v>54.6</v>
      </c>
      <c r="K204" s="29">
        <f t="shared" ca="1" si="73"/>
        <v>54.6</v>
      </c>
      <c r="L204" s="29">
        <f t="shared" ca="1" si="73"/>
        <v>54.6</v>
      </c>
      <c r="M204" s="29">
        <f t="shared" ca="1" si="73"/>
        <v>54.6</v>
      </c>
      <c r="N204" s="32"/>
      <c r="P204" s="19" t="str">
        <f t="shared" si="68"/>
        <v>Mundubbera Town</v>
      </c>
      <c r="Q204" s="25" t="s">
        <v>628</v>
      </c>
      <c r="R204" s="19" t="str">
        <f t="shared" ca="1" si="53"/>
        <v>MUTO!$J$25:$T$25</v>
      </c>
      <c r="S204" s="19" t="str">
        <f t="shared" ca="1" si="69"/>
        <v>MUTO!$U$25:$AQ$25</v>
      </c>
      <c r="T204" s="19" t="str">
        <f t="shared" ca="1" si="70"/>
        <v>MUTO!$J$26:$T$26</v>
      </c>
      <c r="U204" s="19" t="str">
        <f t="shared" ca="1" si="71"/>
        <v>MUTO!$U$26:$AQ$26</v>
      </c>
      <c r="V204" s="19"/>
      <c r="W204" s="19"/>
      <c r="X204" s="19"/>
      <c r="Y204" s="19"/>
      <c r="Z204" s="18" t="s">
        <v>629</v>
      </c>
      <c r="AA204" s="18" t="s">
        <v>628</v>
      </c>
      <c r="AB204" s="18" t="str">
        <f t="shared" si="54"/>
        <v/>
      </c>
    </row>
    <row r="205" spans="1:28">
      <c r="B205" s="33" t="s">
        <v>630</v>
      </c>
      <c r="C205" s="34" t="s">
        <v>19</v>
      </c>
      <c r="D205" s="29">
        <f t="shared" ca="1" si="72"/>
        <v>23</v>
      </c>
      <c r="E205" s="29">
        <f t="shared" ca="1" si="72"/>
        <v>23</v>
      </c>
      <c r="F205" s="29">
        <f t="shared" ca="1" si="72"/>
        <v>23</v>
      </c>
      <c r="G205" s="29">
        <f t="shared" ca="1" si="72"/>
        <v>23</v>
      </c>
      <c r="H205" s="29">
        <f t="shared" ca="1" si="72"/>
        <v>23</v>
      </c>
      <c r="I205" s="29">
        <f t="shared" ca="1" si="73"/>
        <v>26</v>
      </c>
      <c r="J205" s="29">
        <f t="shared" ca="1" si="73"/>
        <v>26</v>
      </c>
      <c r="K205" s="29">
        <f t="shared" ca="1" si="73"/>
        <v>26</v>
      </c>
      <c r="L205" s="29">
        <f t="shared" ca="1" si="73"/>
        <v>26</v>
      </c>
      <c r="M205" s="29">
        <f t="shared" ca="1" si="73"/>
        <v>26</v>
      </c>
      <c r="N205" s="32"/>
      <c r="P205" s="19" t="str">
        <f t="shared" si="68"/>
        <v>Murgon</v>
      </c>
      <c r="Q205" s="25" t="s">
        <v>631</v>
      </c>
      <c r="R205" s="19" t="str">
        <f t="shared" ca="1" si="53"/>
        <v>MURG!$J$25:$T$25</v>
      </c>
      <c r="S205" s="19" t="str">
        <f t="shared" ca="1" si="69"/>
        <v>MURG!$U$25:$AQ$25</v>
      </c>
      <c r="T205" s="19" t="str">
        <f t="shared" ca="1" si="70"/>
        <v>MURG!$J$26:$T$26</v>
      </c>
      <c r="U205" s="19" t="str">
        <f t="shared" ca="1" si="71"/>
        <v>MURG!$U$26:$AQ$26</v>
      </c>
      <c r="V205" s="19"/>
      <c r="W205" s="19"/>
      <c r="X205" s="19"/>
      <c r="Y205" s="19"/>
      <c r="Z205" s="18" t="s">
        <v>632</v>
      </c>
      <c r="AA205" s="18" t="s">
        <v>631</v>
      </c>
      <c r="AB205" s="18" t="str">
        <f t="shared" si="54"/>
        <v/>
      </c>
    </row>
    <row r="206" spans="1:28">
      <c r="B206" s="33" t="s">
        <v>633</v>
      </c>
      <c r="C206" s="34" t="s">
        <v>19</v>
      </c>
      <c r="D206" s="29">
        <f t="shared" ca="1" si="72"/>
        <v>1.1000000000000001</v>
      </c>
      <c r="E206" s="29">
        <f t="shared" ca="1" si="72"/>
        <v>1.1000000000000001</v>
      </c>
      <c r="F206" s="29">
        <f t="shared" ca="1" si="72"/>
        <v>1.1000000000000001</v>
      </c>
      <c r="G206" s="29">
        <f t="shared" ca="1" si="72"/>
        <v>1.1000000000000001</v>
      </c>
      <c r="H206" s="29">
        <f t="shared" ca="1" si="72"/>
        <v>1.1000000000000001</v>
      </c>
      <c r="I206" s="29">
        <f t="shared" ca="1" si="73"/>
        <v>1.1000000000000001</v>
      </c>
      <c r="J206" s="29">
        <f t="shared" ca="1" si="73"/>
        <v>1.1000000000000001</v>
      </c>
      <c r="K206" s="29">
        <f t="shared" ca="1" si="73"/>
        <v>1.1000000000000001</v>
      </c>
      <c r="L206" s="29">
        <f t="shared" ca="1" si="73"/>
        <v>1.1000000000000001</v>
      </c>
      <c r="M206" s="29">
        <f t="shared" ca="1" si="73"/>
        <v>1.1000000000000001</v>
      </c>
      <c r="N206" s="32"/>
      <c r="P206" s="19" t="str">
        <f t="shared" si="68"/>
        <v>Mutarnee</v>
      </c>
      <c r="Q206" s="25" t="s">
        <v>634</v>
      </c>
      <c r="R206" s="19" t="str">
        <f t="shared" ref="R206:R268" ca="1" si="74">IF(ISERROR(MATCH("PEAK LOAD FORECAST AND CAPACITY", INDIRECT($Q206&amp;"!$e$1:$e$55"), 0))=FALSE, ADDRESS(MATCH("PEAK LOAD FORECAST AND CAPACITY", INDIRECT($Q206&amp;"!$e$1:$e$55"), 0)+1, MATCH("SUMMER", INDIRECT(ADDRESS(MATCH("PEAK LOAD FORECAST AND CAPACITY", INDIRECT($Q206&amp;"!$e$1:$e$55"), 0), 1, 1, TRUE, $Q206)&amp;":$AQ"&amp;MATCH("PEAK LOAD FORECAST AND CAPACITY", INDIRECT($Q206&amp;"!$e$1:$e$55"), 0)), 0), 1, TRUE, $Q206)&amp;":"&amp;ADDRESS(MATCH("PEAK LOAD FORECAST AND CAPACITY", INDIRECT($Q206&amp;"!$e$1:$e$55"), 0)+1, MATCH("WINTER", INDIRECT(ADDRESS(MATCH("PEAK LOAD FORECAST AND CAPACITY", INDIRECT($Q206&amp;"!$e$1:$e$55"), 0), 1, 1, TRUE, $Q206)&amp;":$AQ"&amp;MATCH("PEAK LOAD FORECAST AND CAPACITY", INDIRECT($Q206&amp;"!$e$1:$e$55"), 0)), 0)-1, 1, TRUE),
IF(ISERROR(MATCH("PEAK LOAD FORECAST AND CAPACITY", INDIRECT($Q206&amp;"!$D$1:$D$55"), 0))=FALSE, ADDRESS(MATCH("PEAK LOAD FORECAST AND CAPACITY", INDIRECT($Q206&amp;"!$D$1:$D$55"), 0)+1, MATCH("SUMMER", INDIRECT(ADDRESS(MATCH("PEAK LOAD FORECAST AND CAPACITY", INDIRECT($Q206&amp;"!$D$1:$D$55"), 0), 1, 1, TRUE, $Q206)&amp;":$AQ"&amp;MATCH("PEAK LOAD FORECAST AND CAPACITY", INDIRECT($Q206&amp;"!$D$1:$D$55"), 0)), 0), 1, TRUE, $Q206)&amp;":"&amp;ADDRESS(MATCH("PEAK LOAD FORECAST AND CAPACITY", INDIRECT($Q206&amp;"!$D$1:$D$55"), 0)+1, MATCH("WINTER", INDIRECT(ADDRESS(MATCH("PEAK LOAD FORECAST AND CAPACITY", INDIRECT($Q206&amp;"!$D$1:$D$55"), 0), 1, 1, TRUE, $Q206)&amp;":$AQ"&amp;MATCH("PEAK LOAD FORECAST AND CAPACITY", INDIRECT($Q206&amp;"!$D$1:$D$55"), 0)), 0)-1, 1, TRUE), ""))</f>
        <v>MUTA!$J$25:$T$25</v>
      </c>
      <c r="S206" s="19" t="str">
        <f t="shared" ca="1" si="69"/>
        <v>MUTA!$U$25:$AQ$25</v>
      </c>
      <c r="T206" s="19" t="str">
        <f t="shared" ca="1" si="70"/>
        <v>MUTA!$J$26:$T$26</v>
      </c>
      <c r="U206" s="19" t="str">
        <f t="shared" ca="1" si="71"/>
        <v>MUTA!$U$26:$AQ$26</v>
      </c>
      <c r="V206" s="19"/>
      <c r="W206" s="19"/>
      <c r="X206" s="19"/>
      <c r="Y206" s="19"/>
      <c r="Z206" s="18" t="s">
        <v>635</v>
      </c>
      <c r="AA206" s="18" t="s">
        <v>634</v>
      </c>
      <c r="AB206" s="18" t="str">
        <f t="shared" ref="AB206:AB269" si="75">IF(Z206=P206, "", "MISMATCH")</f>
        <v/>
      </c>
    </row>
    <row r="207" spans="1:28">
      <c r="B207" s="33" t="s">
        <v>636</v>
      </c>
      <c r="C207" s="34" t="s">
        <v>19</v>
      </c>
      <c r="D207" s="29">
        <f t="shared" ca="1" si="72"/>
        <v>13.7</v>
      </c>
      <c r="E207" s="29">
        <f t="shared" ca="1" si="72"/>
        <v>13.7</v>
      </c>
      <c r="F207" s="29">
        <f t="shared" ca="1" si="72"/>
        <v>13.7</v>
      </c>
      <c r="G207" s="29">
        <f t="shared" ca="1" si="72"/>
        <v>13.7</v>
      </c>
      <c r="H207" s="29">
        <f t="shared" ca="1" si="72"/>
        <v>13.7</v>
      </c>
      <c r="I207" s="29">
        <f t="shared" ca="1" si="73"/>
        <v>15.6</v>
      </c>
      <c r="J207" s="29">
        <f t="shared" ca="1" si="73"/>
        <v>15.6</v>
      </c>
      <c r="K207" s="29">
        <f t="shared" ca="1" si="73"/>
        <v>15.6</v>
      </c>
      <c r="L207" s="29">
        <f t="shared" ca="1" si="73"/>
        <v>15.6</v>
      </c>
      <c r="M207" s="29">
        <f t="shared" ca="1" si="73"/>
        <v>15.6</v>
      </c>
      <c r="N207" s="32"/>
      <c r="P207" s="19" t="str">
        <f t="shared" si="68"/>
        <v>Nanango</v>
      </c>
      <c r="Q207" s="25" t="s">
        <v>637</v>
      </c>
      <c r="R207" s="19" t="str">
        <f t="shared" ca="1" si="74"/>
        <v>NANA!$J$25:$T$25</v>
      </c>
      <c r="S207" s="19" t="str">
        <f t="shared" ca="1" si="69"/>
        <v>NANA!$U$25:$AQ$25</v>
      </c>
      <c r="T207" s="19" t="str">
        <f t="shared" ca="1" si="70"/>
        <v>NANA!$J$26:$T$26</v>
      </c>
      <c r="U207" s="19" t="str">
        <f t="shared" ca="1" si="71"/>
        <v>NANA!$U$26:$AQ$26</v>
      </c>
      <c r="V207" s="19"/>
      <c r="W207" s="19"/>
      <c r="X207" s="19"/>
      <c r="Y207" s="19"/>
      <c r="Z207" s="18" t="s">
        <v>638</v>
      </c>
      <c r="AA207" s="18" t="s">
        <v>637</v>
      </c>
      <c r="AB207" s="18" t="str">
        <f t="shared" si="75"/>
        <v/>
      </c>
    </row>
    <row r="208" spans="1:28">
      <c r="B208" s="33" t="s">
        <v>639</v>
      </c>
      <c r="C208" s="34" t="s">
        <v>19</v>
      </c>
      <c r="D208" s="29">
        <f t="shared" ca="1" si="72"/>
        <v>3.2</v>
      </c>
      <c r="E208" s="29">
        <f t="shared" ca="1" si="72"/>
        <v>3.2</v>
      </c>
      <c r="F208" s="29">
        <f t="shared" ca="1" si="72"/>
        <v>3.2</v>
      </c>
      <c r="G208" s="29">
        <f t="shared" ca="1" si="72"/>
        <v>3.2</v>
      </c>
      <c r="H208" s="29">
        <f t="shared" ca="1" si="72"/>
        <v>3.2</v>
      </c>
      <c r="I208" s="29">
        <f t="shared" ca="1" si="73"/>
        <v>3.2</v>
      </c>
      <c r="J208" s="29">
        <f t="shared" ca="1" si="73"/>
        <v>3.2</v>
      </c>
      <c r="K208" s="29">
        <f t="shared" ca="1" si="73"/>
        <v>3.2</v>
      </c>
      <c r="L208" s="29">
        <f t="shared" ca="1" si="73"/>
        <v>3.2</v>
      </c>
      <c r="M208" s="29">
        <f t="shared" ca="1" si="73"/>
        <v>3.2</v>
      </c>
      <c r="N208" s="32"/>
      <c r="P208" s="19" t="str">
        <f t="shared" si="68"/>
        <v>Nandi</v>
      </c>
      <c r="Q208" s="25" t="s">
        <v>640</v>
      </c>
      <c r="R208" s="19" t="str">
        <f t="shared" ca="1" si="74"/>
        <v>NAND!$J$25:$T$25</v>
      </c>
      <c r="S208" s="19" t="str">
        <f t="shared" ca="1" si="69"/>
        <v>NAND!$U$25:$AQ$25</v>
      </c>
      <c r="T208" s="19" t="str">
        <f t="shared" ca="1" si="70"/>
        <v>NAND!$J$26:$T$26</v>
      </c>
      <c r="U208" s="19" t="str">
        <f t="shared" ca="1" si="71"/>
        <v>NAND!$U$26:$AQ$26</v>
      </c>
      <c r="V208" s="19"/>
      <c r="W208" s="19"/>
      <c r="X208" s="19"/>
      <c r="Y208" s="19"/>
      <c r="Z208" s="18" t="s">
        <v>641</v>
      </c>
      <c r="AA208" s="18" t="s">
        <v>640</v>
      </c>
      <c r="AB208" s="18" t="str">
        <f t="shared" si="75"/>
        <v/>
      </c>
    </row>
    <row r="209" spans="2:28">
      <c r="B209" s="33" t="s">
        <v>642</v>
      </c>
      <c r="C209" s="34" t="s">
        <v>19</v>
      </c>
      <c r="D209" s="29">
        <f t="shared" ca="1" si="72"/>
        <v>10</v>
      </c>
      <c r="E209" s="29">
        <f t="shared" ca="1" si="72"/>
        <v>10</v>
      </c>
      <c r="F209" s="29">
        <f t="shared" ca="1" si="72"/>
        <v>10</v>
      </c>
      <c r="G209" s="29">
        <f t="shared" ca="1" si="72"/>
        <v>10</v>
      </c>
      <c r="H209" s="29">
        <f t="shared" ca="1" si="72"/>
        <v>10</v>
      </c>
      <c r="I209" s="29">
        <f t="shared" ca="1" si="73"/>
        <v>10</v>
      </c>
      <c r="J209" s="29">
        <f t="shared" ca="1" si="73"/>
        <v>10</v>
      </c>
      <c r="K209" s="29">
        <f t="shared" ca="1" si="73"/>
        <v>10</v>
      </c>
      <c r="L209" s="29">
        <f t="shared" ca="1" si="73"/>
        <v>10</v>
      </c>
      <c r="M209" s="29">
        <f t="shared" ca="1" si="73"/>
        <v>10</v>
      </c>
      <c r="N209" s="32"/>
      <c r="P209" s="19" t="str">
        <f t="shared" si="68"/>
        <v>Nebo</v>
      </c>
      <c r="Q209" s="25" t="s">
        <v>643</v>
      </c>
      <c r="R209" s="19" t="str">
        <f t="shared" ca="1" si="74"/>
        <v>NEBO!$J$25:$T$25</v>
      </c>
      <c r="S209" s="19" t="str">
        <f t="shared" ca="1" si="69"/>
        <v>NEBO!$U$25:$AQ$25</v>
      </c>
      <c r="T209" s="19" t="str">
        <f t="shared" ca="1" si="70"/>
        <v>NEBO!$J$26:$T$26</v>
      </c>
      <c r="U209" s="19" t="str">
        <f t="shared" ca="1" si="71"/>
        <v>NEBO!$U$26:$AQ$26</v>
      </c>
      <c r="V209" s="19"/>
      <c r="W209" s="19"/>
      <c r="X209" s="19"/>
      <c r="Y209" s="19"/>
      <c r="Z209" s="18" t="s">
        <v>644</v>
      </c>
      <c r="AA209" s="18" t="s">
        <v>643</v>
      </c>
      <c r="AB209" s="18" t="str">
        <f t="shared" si="75"/>
        <v/>
      </c>
    </row>
    <row r="210" spans="2:28">
      <c r="B210" s="33" t="s">
        <v>645</v>
      </c>
      <c r="C210" s="34" t="s">
        <v>19</v>
      </c>
      <c r="D210" s="29">
        <f t="shared" ca="1" si="72"/>
        <v>65.5</v>
      </c>
      <c r="E210" s="29">
        <f t="shared" ca="1" si="72"/>
        <v>65.5</v>
      </c>
      <c r="F210" s="29">
        <f t="shared" ca="1" si="72"/>
        <v>65.5</v>
      </c>
      <c r="G210" s="29">
        <f t="shared" ca="1" si="72"/>
        <v>65.5</v>
      </c>
      <c r="H210" s="29">
        <f t="shared" ca="1" si="72"/>
        <v>65.5</v>
      </c>
      <c r="I210" s="29">
        <f t="shared" ca="1" si="73"/>
        <v>68</v>
      </c>
      <c r="J210" s="29">
        <f t="shared" ca="1" si="73"/>
        <v>68</v>
      </c>
      <c r="K210" s="29">
        <f t="shared" ca="1" si="73"/>
        <v>68</v>
      </c>
      <c r="L210" s="29">
        <f t="shared" ca="1" si="73"/>
        <v>68</v>
      </c>
      <c r="M210" s="29">
        <f t="shared" ca="1" si="73"/>
        <v>68</v>
      </c>
      <c r="N210" s="32"/>
      <c r="P210" s="19" t="str">
        <f t="shared" si="68"/>
        <v>Neil Smith</v>
      </c>
      <c r="Q210" s="25" t="s">
        <v>646</v>
      </c>
      <c r="R210" s="19" t="str">
        <f t="shared" ca="1" si="74"/>
        <v>NESM!$J$25:$T$25</v>
      </c>
      <c r="S210" s="19" t="str">
        <f t="shared" ca="1" si="69"/>
        <v>NESM!$U$25:$AQ$25</v>
      </c>
      <c r="T210" s="19" t="str">
        <f t="shared" ca="1" si="70"/>
        <v>NESM!$J$26:$T$26</v>
      </c>
      <c r="U210" s="19" t="str">
        <f t="shared" ca="1" si="71"/>
        <v>NESM!$U$26:$AQ$26</v>
      </c>
      <c r="V210" s="19"/>
      <c r="W210" s="19"/>
      <c r="X210" s="19"/>
      <c r="Y210" s="19"/>
      <c r="Z210" s="18" t="s">
        <v>647</v>
      </c>
      <c r="AA210" s="18" t="s">
        <v>646</v>
      </c>
      <c r="AB210" s="18" t="str">
        <f t="shared" si="75"/>
        <v/>
      </c>
    </row>
    <row r="211" spans="2:28">
      <c r="B211" s="33" t="s">
        <v>648</v>
      </c>
      <c r="C211" s="34" t="s">
        <v>19</v>
      </c>
      <c r="D211" s="29">
        <f t="shared" ca="1" si="72"/>
        <v>10.199999999999999</v>
      </c>
      <c r="E211" s="29">
        <f t="shared" ca="1" si="72"/>
        <v>10.199999999999999</v>
      </c>
      <c r="F211" s="29">
        <f t="shared" ca="1" si="72"/>
        <v>10.199999999999999</v>
      </c>
      <c r="G211" s="29">
        <f t="shared" ca="1" si="72"/>
        <v>10.199999999999999</v>
      </c>
      <c r="H211" s="29">
        <f t="shared" ca="1" si="72"/>
        <v>10.199999999999999</v>
      </c>
      <c r="I211" s="29">
        <f t="shared" ca="1" si="73"/>
        <v>10.199999999999999</v>
      </c>
      <c r="J211" s="29">
        <f t="shared" ca="1" si="73"/>
        <v>10.199999999999999</v>
      </c>
      <c r="K211" s="29">
        <f t="shared" ca="1" si="73"/>
        <v>10.199999999999999</v>
      </c>
      <c r="L211" s="29">
        <f t="shared" ca="1" si="73"/>
        <v>10.199999999999999</v>
      </c>
      <c r="M211" s="29">
        <f t="shared" ca="1" si="73"/>
        <v>10.199999999999999</v>
      </c>
      <c r="N211" s="32"/>
      <c r="P211" s="19" t="str">
        <f t="shared" si="68"/>
        <v>Normanton</v>
      </c>
      <c r="Q211" s="25" t="s">
        <v>649</v>
      </c>
      <c r="R211" s="19" t="str">
        <f t="shared" ca="1" si="74"/>
        <v>NORM!$J$25:$T$25</v>
      </c>
      <c r="S211" s="19" t="str">
        <f t="shared" ca="1" si="69"/>
        <v>NORM!$U$25:$AQ$25</v>
      </c>
      <c r="T211" s="19" t="str">
        <f t="shared" ca="1" si="70"/>
        <v>NORM!$J$26:$T$26</v>
      </c>
      <c r="U211" s="19" t="str">
        <f t="shared" ca="1" si="71"/>
        <v>NORM!$U$26:$AQ$26</v>
      </c>
      <c r="V211" s="19"/>
      <c r="W211" s="19"/>
      <c r="X211" s="19"/>
      <c r="Y211" s="19"/>
      <c r="Z211" s="18" t="s">
        <v>650</v>
      </c>
      <c r="AA211" s="18" t="s">
        <v>649</v>
      </c>
      <c r="AB211" s="18" t="str">
        <f t="shared" si="75"/>
        <v/>
      </c>
    </row>
    <row r="212" spans="2:28">
      <c r="B212" s="33" t="s">
        <v>651</v>
      </c>
      <c r="C212" s="34" t="s">
        <v>19</v>
      </c>
      <c r="D212" s="29">
        <f t="shared" ca="1" si="72"/>
        <v>10.8</v>
      </c>
      <c r="E212" s="29">
        <f t="shared" ca="1" si="72"/>
        <v>10.8</v>
      </c>
      <c r="F212" s="29">
        <f t="shared" ca="1" si="72"/>
        <v>10.8</v>
      </c>
      <c r="G212" s="29">
        <f t="shared" ca="1" si="72"/>
        <v>10.8</v>
      </c>
      <c r="H212" s="29">
        <f t="shared" ca="1" si="72"/>
        <v>10.8</v>
      </c>
      <c r="I212" s="29">
        <f t="shared" ca="1" si="73"/>
        <v>13.1</v>
      </c>
      <c r="J212" s="29">
        <f t="shared" ca="1" si="73"/>
        <v>13.1</v>
      </c>
      <c r="K212" s="29">
        <f t="shared" ca="1" si="73"/>
        <v>13.1</v>
      </c>
      <c r="L212" s="29">
        <f t="shared" ca="1" si="73"/>
        <v>13.1</v>
      </c>
      <c r="M212" s="29">
        <f t="shared" ca="1" si="73"/>
        <v>13.1</v>
      </c>
      <c r="N212" s="32"/>
      <c r="P212" s="19" t="str">
        <f t="shared" si="68"/>
        <v>North Cloncurry</v>
      </c>
      <c r="Q212" s="25" t="s">
        <v>652</v>
      </c>
      <c r="R212" s="19" t="str">
        <f t="shared" ca="1" si="74"/>
        <v>NOCL!$J$25:$T$25</v>
      </c>
      <c r="S212" s="19" t="str">
        <f t="shared" ca="1" si="69"/>
        <v>NOCL!$U$25:$AQ$25</v>
      </c>
      <c r="T212" s="19" t="str">
        <f t="shared" ca="1" si="70"/>
        <v>NOCL!$J$26:$T$26</v>
      </c>
      <c r="U212" s="19" t="str">
        <f t="shared" ca="1" si="71"/>
        <v>NOCL!$U$26:$AQ$26</v>
      </c>
      <c r="V212" s="19"/>
      <c r="W212" s="19"/>
      <c r="X212" s="19"/>
      <c r="Y212" s="19"/>
      <c r="Z212" s="18" t="s">
        <v>653</v>
      </c>
      <c r="AA212" s="18" t="s">
        <v>652</v>
      </c>
      <c r="AB212" s="18" t="str">
        <f t="shared" si="75"/>
        <v/>
      </c>
    </row>
    <row r="213" spans="2:28">
      <c r="B213" s="33" t="s">
        <v>654</v>
      </c>
      <c r="C213" s="34" t="s">
        <v>19</v>
      </c>
      <c r="D213" s="29">
        <f t="shared" ref="D213:H222" ca="1" si="76">IF(AND($R213&lt;&gt;"", $T213&lt;&gt;"", $D$2&lt;&gt;"", $D$2&lt;&gt;"-"), IF(INDEX(INDIRECT($T213), MATCH(D$5, INDIRECT($R213), 0))&lt;&gt;"", IF(ISNUMBER(INDEX(INDIRECT($T213), MATCH(D$5, INDIRECT($R213), 0))), ROUND(INDEX(INDIRECT($T213), MATCH(D$5, INDIRECT($R213), 0)), 1), IF($D$2="Meets Security Standard", PROPER(INDEX(INDIRECT($T213), MATCH(D$5, INDIRECT($R213), 0))), INDEX(INDIRECT($T213), MATCH(D$5, INDIRECT($R213), 0)))), ""), "")</f>
        <v>46.7</v>
      </c>
      <c r="E213" s="29">
        <f t="shared" ca="1" si="76"/>
        <v>46.7</v>
      </c>
      <c r="F213" s="29">
        <f t="shared" ca="1" si="76"/>
        <v>46.7</v>
      </c>
      <c r="G213" s="29">
        <f t="shared" ca="1" si="76"/>
        <v>46.7</v>
      </c>
      <c r="H213" s="29">
        <f t="shared" ca="1" si="76"/>
        <v>46.7</v>
      </c>
      <c r="I213" s="29">
        <f t="shared" ref="I213:M222" ca="1" si="77">IF(AND($S213&lt;&gt;"", $U213&lt;&gt;"", $D$2&lt;&gt;"", $D$2&lt;&gt;"-"), IF(INDEX(INDIRECT($U213), MATCH(TEXT(I$5, "????"), INDIRECT($S213), 0))&lt;&gt;"", IF(INDEX(INDIRECT($U213), MATCH(TEXT(I$5, "????"), INDIRECT($S213), 0))&lt;&gt;"", IF(ISNUMBER(INDEX(INDIRECT($U213), MATCH(TEXT(I$5, "????"), INDIRECT($S213), 0))), ROUND(INDEX(INDIRECT($U213), MATCH(TEXT(I$5, "????"), INDIRECT($S213), 0)), 1), IF($D$2="Meets Security Standard", PROPER(INDEX(INDIRECT($U213), MATCH(TEXT(I$5, "????"), INDIRECT($S213), 0))), INDEX(INDIRECT($U213), MATCH(TEXT(I$5, "????"), INDIRECT($S213), 0)))), ""), ""), "")</f>
        <v>46.7</v>
      </c>
      <c r="J213" s="29">
        <f t="shared" ca="1" si="77"/>
        <v>46.7</v>
      </c>
      <c r="K213" s="29">
        <f t="shared" ca="1" si="77"/>
        <v>46.7</v>
      </c>
      <c r="L213" s="29">
        <f t="shared" ca="1" si="77"/>
        <v>46.7</v>
      </c>
      <c r="M213" s="29">
        <f t="shared" ca="1" si="77"/>
        <v>46.7</v>
      </c>
      <c r="N213" s="32"/>
      <c r="P213" s="19" t="str">
        <f t="shared" si="68"/>
        <v>North Mackay</v>
      </c>
      <c r="Q213" s="25" t="s">
        <v>655</v>
      </c>
      <c r="R213" s="19" t="str">
        <f t="shared" ca="1" si="74"/>
        <v>NOMA!$J$25:$T$25</v>
      </c>
      <c r="S213" s="19" t="str">
        <f t="shared" ca="1" si="69"/>
        <v>NOMA!$U$25:$AQ$25</v>
      </c>
      <c r="T213" s="19" t="str">
        <f t="shared" ca="1" si="70"/>
        <v>NOMA!$J$26:$T$26</v>
      </c>
      <c r="U213" s="19" t="str">
        <f t="shared" ca="1" si="71"/>
        <v>NOMA!$U$26:$AQ$26</v>
      </c>
      <c r="V213" s="19"/>
      <c r="W213" s="19"/>
      <c r="X213" s="19"/>
      <c r="Y213" s="19"/>
      <c r="Z213" s="18" t="s">
        <v>656</v>
      </c>
      <c r="AA213" s="18" t="s">
        <v>655</v>
      </c>
      <c r="AB213" s="18" t="str">
        <f t="shared" si="75"/>
        <v/>
      </c>
    </row>
    <row r="214" spans="2:28">
      <c r="B214" s="33" t="s">
        <v>657</v>
      </c>
      <c r="C214" s="34" t="s">
        <v>19</v>
      </c>
      <c r="D214" s="29">
        <f t="shared" ca="1" si="76"/>
        <v>31.1</v>
      </c>
      <c r="E214" s="29">
        <f t="shared" ca="1" si="76"/>
        <v>64</v>
      </c>
      <c r="F214" s="29">
        <f t="shared" ca="1" si="76"/>
        <v>64</v>
      </c>
      <c r="G214" s="29">
        <f t="shared" ca="1" si="76"/>
        <v>64</v>
      </c>
      <c r="H214" s="29">
        <f t="shared" ca="1" si="76"/>
        <v>64</v>
      </c>
      <c r="I214" s="29">
        <f t="shared" ca="1" si="77"/>
        <v>34.5</v>
      </c>
      <c r="J214" s="29">
        <f t="shared" ca="1" si="77"/>
        <v>70.400000000000006</v>
      </c>
      <c r="K214" s="29">
        <f t="shared" ca="1" si="77"/>
        <v>70.400000000000006</v>
      </c>
      <c r="L214" s="29">
        <f t="shared" ca="1" si="77"/>
        <v>70.400000000000006</v>
      </c>
      <c r="M214" s="29">
        <f t="shared" ca="1" si="77"/>
        <v>70.400000000000006</v>
      </c>
      <c r="N214" s="32"/>
      <c r="P214" s="19" t="str">
        <f t="shared" si="68"/>
        <v>North Street</v>
      </c>
      <c r="Q214" s="25" t="s">
        <v>658</v>
      </c>
      <c r="R214" s="19" t="str">
        <f t="shared" ca="1" si="74"/>
        <v>NOST!$J$25:$T$25</v>
      </c>
      <c r="S214" s="19" t="str">
        <f t="shared" ca="1" si="69"/>
        <v>NOST!$U$25:$AQ$25</v>
      </c>
      <c r="T214" s="19" t="str">
        <f t="shared" ca="1" si="70"/>
        <v>NOST!$J$26:$T$26</v>
      </c>
      <c r="U214" s="19" t="str">
        <f t="shared" ca="1" si="71"/>
        <v>NOST!$U$26:$AQ$26</v>
      </c>
      <c r="V214" s="19"/>
      <c r="W214" s="19"/>
      <c r="X214" s="19"/>
      <c r="Y214" s="19"/>
      <c r="Z214" s="18" t="s">
        <v>659</v>
      </c>
      <c r="AA214" s="18" t="s">
        <v>658</v>
      </c>
      <c r="AB214" s="18" t="str">
        <f t="shared" si="75"/>
        <v/>
      </c>
    </row>
    <row r="215" spans="2:28">
      <c r="B215" s="33" t="s">
        <v>660</v>
      </c>
      <c r="C215" s="34" t="s">
        <v>19</v>
      </c>
      <c r="D215" s="29">
        <f t="shared" ca="1" si="76"/>
        <v>6.9</v>
      </c>
      <c r="E215" s="29">
        <f t="shared" ca="1" si="76"/>
        <v>6.9</v>
      </c>
      <c r="F215" s="29">
        <f t="shared" ca="1" si="76"/>
        <v>6.9</v>
      </c>
      <c r="G215" s="29">
        <f t="shared" ca="1" si="76"/>
        <v>6.9</v>
      </c>
      <c r="H215" s="29">
        <f t="shared" ca="1" si="76"/>
        <v>6.9</v>
      </c>
      <c r="I215" s="29">
        <f t="shared" ca="1" si="77"/>
        <v>7.9</v>
      </c>
      <c r="J215" s="29">
        <f t="shared" ca="1" si="77"/>
        <v>7.9</v>
      </c>
      <c r="K215" s="29">
        <f t="shared" ca="1" si="77"/>
        <v>7.9</v>
      </c>
      <c r="L215" s="29">
        <f t="shared" ca="1" si="77"/>
        <v>7.9</v>
      </c>
      <c r="M215" s="29">
        <f t="shared" ca="1" si="77"/>
        <v>7.9</v>
      </c>
      <c r="N215" s="32"/>
      <c r="P215" s="19" t="str">
        <f t="shared" si="68"/>
        <v>Norwin</v>
      </c>
      <c r="Q215" s="25" t="s">
        <v>661</v>
      </c>
      <c r="R215" s="19" t="str">
        <f t="shared" ca="1" si="74"/>
        <v>NORW!$J$25:$T$25</v>
      </c>
      <c r="S215" s="19" t="str">
        <f t="shared" ca="1" si="69"/>
        <v>NORW!$U$25:$AQ$25</v>
      </c>
      <c r="T215" s="19" t="str">
        <f t="shared" ca="1" si="70"/>
        <v>NORW!$J$26:$T$26</v>
      </c>
      <c r="U215" s="19" t="str">
        <f t="shared" ca="1" si="71"/>
        <v>NORW!$U$26:$AQ$26</v>
      </c>
      <c r="V215" s="19"/>
      <c r="W215" s="19"/>
      <c r="X215" s="19"/>
      <c r="Y215" s="19"/>
      <c r="Z215" s="18" t="s">
        <v>662</v>
      </c>
      <c r="AA215" s="18" t="s">
        <v>661</v>
      </c>
      <c r="AB215" s="18" t="str">
        <f t="shared" si="75"/>
        <v/>
      </c>
    </row>
    <row r="216" spans="2:28">
      <c r="B216" s="33" t="s">
        <v>663</v>
      </c>
      <c r="C216" s="34" t="s">
        <v>35</v>
      </c>
      <c r="D216" s="29">
        <f t="shared" ca="1" si="76"/>
        <v>147.19999999999999</v>
      </c>
      <c r="E216" s="29">
        <f t="shared" ca="1" si="76"/>
        <v>147.19999999999999</v>
      </c>
      <c r="F216" s="29">
        <f t="shared" ca="1" si="76"/>
        <v>147.19999999999999</v>
      </c>
      <c r="G216" s="29">
        <f t="shared" ca="1" si="76"/>
        <v>147.19999999999999</v>
      </c>
      <c r="H216" s="29">
        <f t="shared" ca="1" si="76"/>
        <v>147.19999999999999</v>
      </c>
      <c r="I216" s="29">
        <f t="shared" ca="1" si="77"/>
        <v>165.2</v>
      </c>
      <c r="J216" s="29">
        <f t="shared" ca="1" si="77"/>
        <v>165.2</v>
      </c>
      <c r="K216" s="29">
        <f t="shared" ca="1" si="77"/>
        <v>165.2</v>
      </c>
      <c r="L216" s="29">
        <f t="shared" ca="1" si="77"/>
        <v>165.2</v>
      </c>
      <c r="M216" s="29">
        <f t="shared" ca="1" si="77"/>
        <v>165.2</v>
      </c>
      <c r="N216" s="32"/>
      <c r="P216" s="19" t="s">
        <v>664</v>
      </c>
      <c r="Q216" s="25" t="s">
        <v>665</v>
      </c>
      <c r="R216" s="19" t="str">
        <f t="shared" ca="1" si="74"/>
        <v>'T189'!$I$23:$S$23</v>
      </c>
      <c r="S216" s="19" t="str">
        <f t="shared" ca="1" si="69"/>
        <v>'T189'!$T$23:$AQ$23</v>
      </c>
      <c r="T216" s="19" t="str">
        <f t="shared" ca="1" si="70"/>
        <v>'T189'!$I$24:$S$24</v>
      </c>
      <c r="U216" s="19" t="str">
        <f t="shared" ca="1" si="71"/>
        <v>'T189'!$T$24:$AQ$24</v>
      </c>
      <c r="V216" s="19"/>
      <c r="W216" s="19"/>
      <c r="X216" s="19"/>
      <c r="Y216" s="19"/>
      <c r="Z216" s="18" t="s">
        <v>664</v>
      </c>
      <c r="AA216" s="18" t="s">
        <v>665</v>
      </c>
      <c r="AB216" s="18" t="str">
        <f t="shared" si="75"/>
        <v/>
      </c>
    </row>
    <row r="217" spans="2:28">
      <c r="B217" s="33" t="s">
        <v>666</v>
      </c>
      <c r="C217" s="34" t="s">
        <v>19</v>
      </c>
      <c r="D217" s="29">
        <f t="shared" ca="1" si="76"/>
        <v>49.7</v>
      </c>
      <c r="E217" s="29">
        <f t="shared" ca="1" si="76"/>
        <v>49.7</v>
      </c>
      <c r="F217" s="29">
        <f t="shared" ca="1" si="76"/>
        <v>49.7</v>
      </c>
      <c r="G217" s="29">
        <f t="shared" ca="1" si="76"/>
        <v>49.7</v>
      </c>
      <c r="H217" s="29">
        <f t="shared" ca="1" si="76"/>
        <v>49.7</v>
      </c>
      <c r="I217" s="29">
        <f t="shared" ca="1" si="77"/>
        <v>56.3</v>
      </c>
      <c r="J217" s="29">
        <f t="shared" ca="1" si="77"/>
        <v>56.3</v>
      </c>
      <c r="K217" s="29">
        <f t="shared" ca="1" si="77"/>
        <v>56.3</v>
      </c>
      <c r="L217" s="29">
        <f t="shared" ca="1" si="77"/>
        <v>56.3</v>
      </c>
      <c r="M217" s="29">
        <f t="shared" ca="1" si="77"/>
        <v>56.3</v>
      </c>
      <c r="N217" s="32"/>
      <c r="P217" s="19" t="str">
        <f t="shared" si="68"/>
        <v>Oakey</v>
      </c>
      <c r="Q217" s="25" t="s">
        <v>667</v>
      </c>
      <c r="R217" s="19" t="str">
        <f t="shared" ca="1" si="74"/>
        <v>OAKE!$J$25:$T$25</v>
      </c>
      <c r="S217" s="19" t="str">
        <f t="shared" ca="1" si="69"/>
        <v>OAKE!$U$25:$AQ$25</v>
      </c>
      <c r="T217" s="19" t="str">
        <f t="shared" ca="1" si="70"/>
        <v>OAKE!$J$26:$T$26</v>
      </c>
      <c r="U217" s="19" t="str">
        <f t="shared" ca="1" si="71"/>
        <v>OAKE!$U$26:$AQ$26</v>
      </c>
      <c r="V217" s="19"/>
      <c r="W217" s="19"/>
      <c r="X217" s="19"/>
      <c r="Y217" s="19"/>
      <c r="Z217" s="18" t="s">
        <v>663</v>
      </c>
      <c r="AA217" s="18" t="s">
        <v>667</v>
      </c>
      <c r="AB217" s="18" t="str">
        <f t="shared" si="75"/>
        <v/>
      </c>
    </row>
    <row r="218" spans="2:28">
      <c r="B218" s="33" t="s">
        <v>668</v>
      </c>
      <c r="C218" s="34" t="s">
        <v>19</v>
      </c>
      <c r="D218" s="29">
        <f t="shared" ca="1" si="76"/>
        <v>74.2</v>
      </c>
      <c r="E218" s="29">
        <f t="shared" ca="1" si="76"/>
        <v>74.2</v>
      </c>
      <c r="F218" s="29">
        <f t="shared" ca="1" si="76"/>
        <v>74.2</v>
      </c>
      <c r="G218" s="29">
        <f t="shared" ca="1" si="76"/>
        <v>74.2</v>
      </c>
      <c r="H218" s="29">
        <f t="shared" ca="1" si="76"/>
        <v>74.2</v>
      </c>
      <c r="I218" s="29">
        <f t="shared" ca="1" si="77"/>
        <v>77.599999999999994</v>
      </c>
      <c r="J218" s="29">
        <f t="shared" ca="1" si="77"/>
        <v>77.599999999999994</v>
      </c>
      <c r="K218" s="29">
        <f t="shared" ca="1" si="77"/>
        <v>77.599999999999994</v>
      </c>
      <c r="L218" s="29">
        <f t="shared" ca="1" si="77"/>
        <v>77.599999999999994</v>
      </c>
      <c r="M218" s="29">
        <f t="shared" ca="1" si="77"/>
        <v>77.599999999999994</v>
      </c>
      <c r="N218" s="32"/>
      <c r="P218" s="19" t="str">
        <f t="shared" si="68"/>
        <v>Oonoonba</v>
      </c>
      <c r="Q218" s="25" t="s">
        <v>669</v>
      </c>
      <c r="R218" s="19" t="str">
        <f t="shared" ca="1" si="74"/>
        <v>OONN!$J$25:$T$25</v>
      </c>
      <c r="S218" s="19" t="str">
        <f t="shared" ca="1" si="69"/>
        <v>OONN!$U$25:$AQ$25</v>
      </c>
      <c r="T218" s="19" t="str">
        <f t="shared" ca="1" si="70"/>
        <v>OONN!$J$26:$T$26</v>
      </c>
      <c r="U218" s="19" t="str">
        <f t="shared" ca="1" si="71"/>
        <v>OONN!$U$26:$AQ$26</v>
      </c>
      <c r="V218" s="19"/>
      <c r="W218" s="19"/>
      <c r="X218" s="19"/>
      <c r="Y218" s="19"/>
      <c r="Z218" s="18" t="s">
        <v>670</v>
      </c>
      <c r="AA218" s="18" t="s">
        <v>669</v>
      </c>
      <c r="AB218" s="18" t="str">
        <f t="shared" si="75"/>
        <v/>
      </c>
    </row>
    <row r="219" spans="2:28">
      <c r="B219" s="33" t="s">
        <v>671</v>
      </c>
      <c r="C219" s="34" t="s">
        <v>19</v>
      </c>
      <c r="D219" s="29">
        <f t="shared" ca="1" si="76"/>
        <v>22</v>
      </c>
      <c r="E219" s="29">
        <f t="shared" ca="1" si="76"/>
        <v>22</v>
      </c>
      <c r="F219" s="29">
        <f t="shared" ca="1" si="76"/>
        <v>22</v>
      </c>
      <c r="G219" s="29">
        <f t="shared" ca="1" si="76"/>
        <v>22</v>
      </c>
      <c r="H219" s="29">
        <f t="shared" ca="1" si="76"/>
        <v>22</v>
      </c>
      <c r="I219" s="29">
        <f t="shared" ca="1" si="77"/>
        <v>22</v>
      </c>
      <c r="J219" s="29">
        <f t="shared" ca="1" si="77"/>
        <v>22</v>
      </c>
      <c r="K219" s="29">
        <f t="shared" ca="1" si="77"/>
        <v>22</v>
      </c>
      <c r="L219" s="29">
        <f t="shared" ca="1" si="77"/>
        <v>22</v>
      </c>
      <c r="M219" s="29">
        <f t="shared" ca="1" si="77"/>
        <v>22</v>
      </c>
      <c r="N219" s="32"/>
      <c r="P219" s="19" t="str">
        <f t="shared" si="68"/>
        <v>Owanyilla</v>
      </c>
      <c r="Q219" s="25" t="s">
        <v>672</v>
      </c>
      <c r="R219" s="19" t="str">
        <f t="shared" ca="1" si="74"/>
        <v>OWAN!$J$25:$T$25</v>
      </c>
      <c r="S219" s="19" t="str">
        <f t="shared" ca="1" si="69"/>
        <v>OWAN!$U$25:$AQ$25</v>
      </c>
      <c r="T219" s="19" t="str">
        <f t="shared" ca="1" si="70"/>
        <v>OWAN!$J$26:$T$26</v>
      </c>
      <c r="U219" s="19" t="str">
        <f t="shared" ca="1" si="71"/>
        <v>OWAN!$U$26:$AQ$26</v>
      </c>
      <c r="V219" s="19"/>
      <c r="W219" s="19"/>
      <c r="X219" s="19"/>
      <c r="Y219" s="19"/>
      <c r="Z219" s="18" t="s">
        <v>673</v>
      </c>
      <c r="AA219" s="18" t="s">
        <v>672</v>
      </c>
      <c r="AB219" s="18" t="str">
        <f t="shared" si="75"/>
        <v/>
      </c>
    </row>
    <row r="220" spans="2:28">
      <c r="B220" s="33" t="s">
        <v>674</v>
      </c>
      <c r="C220" s="34" t="s">
        <v>19</v>
      </c>
      <c r="D220" s="29">
        <f t="shared" ca="1" si="76"/>
        <v>10</v>
      </c>
      <c r="E220" s="29">
        <f t="shared" ca="1" si="76"/>
        <v>10</v>
      </c>
      <c r="F220" s="29">
        <f t="shared" ca="1" si="76"/>
        <v>10</v>
      </c>
      <c r="G220" s="29">
        <f t="shared" ca="1" si="76"/>
        <v>20</v>
      </c>
      <c r="H220" s="29">
        <f t="shared" ca="1" si="76"/>
        <v>20</v>
      </c>
      <c r="I220" s="29">
        <f t="shared" ca="1" si="77"/>
        <v>10</v>
      </c>
      <c r="J220" s="29">
        <f t="shared" ca="1" si="77"/>
        <v>10</v>
      </c>
      <c r="K220" s="29">
        <f t="shared" ca="1" si="77"/>
        <v>10</v>
      </c>
      <c r="L220" s="29">
        <f t="shared" ca="1" si="77"/>
        <v>20</v>
      </c>
      <c r="M220" s="29">
        <f t="shared" ca="1" si="77"/>
        <v>20</v>
      </c>
      <c r="N220" s="32"/>
      <c r="P220" s="19" t="str">
        <f t="shared" si="68"/>
        <v>Pampas</v>
      </c>
      <c r="Q220" s="25" t="s">
        <v>675</v>
      </c>
      <c r="R220" s="19" t="str">
        <f t="shared" ca="1" si="74"/>
        <v>PAMP!$J$25:$T$25</v>
      </c>
      <c r="S220" s="19" t="str">
        <f t="shared" ca="1" si="69"/>
        <v>PAMP!$U$25:$AQ$25</v>
      </c>
      <c r="T220" s="19" t="str">
        <f t="shared" ca="1" si="70"/>
        <v>PAMP!$J$26:$T$26</v>
      </c>
      <c r="U220" s="19" t="str">
        <f t="shared" ca="1" si="71"/>
        <v>PAMP!$U$26:$AQ$26</v>
      </c>
      <c r="V220" s="19"/>
      <c r="W220" s="19"/>
      <c r="X220" s="19"/>
      <c r="Y220" s="19"/>
      <c r="Z220" s="18" t="s">
        <v>676</v>
      </c>
      <c r="AA220" s="18" t="s">
        <v>675</v>
      </c>
      <c r="AB220" s="18" t="str">
        <f t="shared" si="75"/>
        <v/>
      </c>
    </row>
    <row r="221" spans="2:28">
      <c r="B221" s="33" t="s">
        <v>677</v>
      </c>
      <c r="C221" s="34" t="s">
        <v>19</v>
      </c>
      <c r="D221" s="29">
        <f t="shared" ca="1" si="76"/>
        <v>23.2</v>
      </c>
      <c r="E221" s="29">
        <f t="shared" ca="1" si="76"/>
        <v>23.2</v>
      </c>
      <c r="F221" s="29">
        <f t="shared" ca="1" si="76"/>
        <v>23.2</v>
      </c>
      <c r="G221" s="29">
        <f t="shared" ca="1" si="76"/>
        <v>23.2</v>
      </c>
      <c r="H221" s="29">
        <f t="shared" ca="1" si="76"/>
        <v>23.2</v>
      </c>
      <c r="I221" s="29">
        <f t="shared" ca="1" si="77"/>
        <v>26.6</v>
      </c>
      <c r="J221" s="29">
        <f t="shared" ca="1" si="77"/>
        <v>26.6</v>
      </c>
      <c r="K221" s="29">
        <f t="shared" ca="1" si="77"/>
        <v>26.6</v>
      </c>
      <c r="L221" s="29">
        <f t="shared" ca="1" si="77"/>
        <v>26.6</v>
      </c>
      <c r="M221" s="29">
        <f t="shared" ca="1" si="77"/>
        <v>26.6</v>
      </c>
      <c r="N221" s="32"/>
      <c r="P221" s="19" t="str">
        <f t="shared" si="68"/>
        <v>Pandoin</v>
      </c>
      <c r="Q221" s="25" t="s">
        <v>678</v>
      </c>
      <c r="R221" s="19" t="str">
        <f t="shared" ca="1" si="74"/>
        <v>PAND!$J$25:$T$25</v>
      </c>
      <c r="S221" s="19" t="str">
        <f t="shared" ca="1" si="69"/>
        <v>PAND!$U$25:$AQ$25</v>
      </c>
      <c r="T221" s="19" t="str">
        <f t="shared" ca="1" si="70"/>
        <v>PAND!$J$26:$T$26</v>
      </c>
      <c r="U221" s="19" t="str">
        <f t="shared" ca="1" si="71"/>
        <v>PAND!$U$26:$AQ$26</v>
      </c>
      <c r="V221" s="19"/>
      <c r="W221" s="19"/>
      <c r="X221" s="19"/>
      <c r="Y221" s="19"/>
      <c r="Z221" s="18" t="s">
        <v>679</v>
      </c>
      <c r="AA221" s="18" t="s">
        <v>678</v>
      </c>
      <c r="AB221" s="18" t="str">
        <f t="shared" si="75"/>
        <v/>
      </c>
    </row>
    <row r="222" spans="2:28">
      <c r="B222" s="33" t="s">
        <v>680</v>
      </c>
      <c r="C222" s="34" t="s">
        <v>19</v>
      </c>
      <c r="D222" s="29">
        <f t="shared" ca="1" si="76"/>
        <v>48.3</v>
      </c>
      <c r="E222" s="29">
        <f t="shared" ca="1" si="76"/>
        <v>48.3</v>
      </c>
      <c r="F222" s="29">
        <f t="shared" ca="1" si="76"/>
        <v>48.3</v>
      </c>
      <c r="G222" s="29">
        <f t="shared" ca="1" si="76"/>
        <v>48.3</v>
      </c>
      <c r="H222" s="29">
        <f t="shared" ca="1" si="76"/>
        <v>48.3</v>
      </c>
      <c r="I222" s="29">
        <f t="shared" ca="1" si="77"/>
        <v>55.4</v>
      </c>
      <c r="J222" s="29">
        <f t="shared" ca="1" si="77"/>
        <v>55.4</v>
      </c>
      <c r="K222" s="29">
        <f t="shared" ca="1" si="77"/>
        <v>55.4</v>
      </c>
      <c r="L222" s="29">
        <f t="shared" ca="1" si="77"/>
        <v>55.4</v>
      </c>
      <c r="M222" s="29">
        <f t="shared" ca="1" si="77"/>
        <v>55.4</v>
      </c>
      <c r="N222" s="32"/>
      <c r="P222" s="19" t="str">
        <f t="shared" si="68"/>
        <v>Parkhurst</v>
      </c>
      <c r="Q222" s="25" t="s">
        <v>681</v>
      </c>
      <c r="R222" s="19" t="str">
        <f t="shared" ca="1" si="74"/>
        <v>PARK!$J$25:$T$25</v>
      </c>
      <c r="S222" s="19" t="str">
        <f t="shared" ca="1" si="69"/>
        <v>PARK!$U$25:$AQ$25</v>
      </c>
      <c r="T222" s="19" t="str">
        <f t="shared" ca="1" si="70"/>
        <v>PARK!$J$26:$T$26</v>
      </c>
      <c r="U222" s="19" t="str">
        <f t="shared" ca="1" si="71"/>
        <v>PARK!$U$26:$AQ$26</v>
      </c>
      <c r="V222" s="19"/>
      <c r="W222" s="19"/>
      <c r="X222" s="19"/>
      <c r="Y222" s="19"/>
      <c r="Z222" s="18" t="s">
        <v>682</v>
      </c>
      <c r="AA222" s="18" t="s">
        <v>681</v>
      </c>
      <c r="AB222" s="18" t="str">
        <f t="shared" si="75"/>
        <v/>
      </c>
    </row>
    <row r="223" spans="2:28">
      <c r="B223" s="33" t="s">
        <v>683</v>
      </c>
      <c r="C223" s="34" t="s">
        <v>19</v>
      </c>
      <c r="D223" s="29">
        <f t="shared" ref="D223:H232" ca="1" si="78">IF(AND($R223&lt;&gt;"", $T223&lt;&gt;"", $D$2&lt;&gt;"", $D$2&lt;&gt;"-"), IF(INDEX(INDIRECT($T223), MATCH(D$5, INDIRECT($R223), 0))&lt;&gt;"", IF(ISNUMBER(INDEX(INDIRECT($T223), MATCH(D$5, INDIRECT($R223), 0))), ROUND(INDEX(INDIRECT($T223), MATCH(D$5, INDIRECT($R223), 0)), 1), IF($D$2="Meets Security Standard", PROPER(INDEX(INDIRECT($T223), MATCH(D$5, INDIRECT($R223), 0))), INDEX(INDIRECT($T223), MATCH(D$5, INDIRECT($R223), 0)))), ""), "")</f>
        <v>4.7</v>
      </c>
      <c r="E223" s="29">
        <f t="shared" ca="1" si="78"/>
        <v>4.7</v>
      </c>
      <c r="F223" s="29">
        <f t="shared" ca="1" si="78"/>
        <v>4.7</v>
      </c>
      <c r="G223" s="29">
        <f t="shared" ca="1" si="78"/>
        <v>4.7</v>
      </c>
      <c r="H223" s="29">
        <f t="shared" ca="1" si="78"/>
        <v>4.7</v>
      </c>
      <c r="I223" s="29">
        <f t="shared" ref="I223:M232" ca="1" si="79">IF(AND($S223&lt;&gt;"", $U223&lt;&gt;"", $D$2&lt;&gt;"", $D$2&lt;&gt;"-"), IF(INDEX(INDIRECT($U223), MATCH(TEXT(I$5, "????"), INDIRECT($S223), 0))&lt;&gt;"", IF(INDEX(INDIRECT($U223), MATCH(TEXT(I$5, "????"), INDIRECT($S223), 0))&lt;&gt;"", IF(ISNUMBER(INDEX(INDIRECT($U223), MATCH(TEXT(I$5, "????"), INDIRECT($S223), 0))), ROUND(INDEX(INDIRECT($U223), MATCH(TEXT(I$5, "????"), INDIRECT($S223), 0)), 1), IF($D$2="Meets Security Standard", PROPER(INDEX(INDIRECT($U223), MATCH(TEXT(I$5, "????"), INDIRECT($S223), 0))), INDEX(INDIRECT($U223), MATCH(TEXT(I$5, "????"), INDIRECT($S223), 0)))), ""), ""), "")</f>
        <v>5.0999999999999996</v>
      </c>
      <c r="J223" s="29">
        <f t="shared" ca="1" si="79"/>
        <v>5.0999999999999996</v>
      </c>
      <c r="K223" s="29">
        <f t="shared" ca="1" si="79"/>
        <v>5.0999999999999996</v>
      </c>
      <c r="L223" s="29">
        <f t="shared" ca="1" si="79"/>
        <v>5.0999999999999996</v>
      </c>
      <c r="M223" s="29">
        <f t="shared" ca="1" si="79"/>
        <v>5.0999999999999996</v>
      </c>
      <c r="N223" s="32"/>
      <c r="P223" s="19" t="str">
        <f t="shared" si="68"/>
        <v>Peranga</v>
      </c>
      <c r="Q223" s="25" t="s">
        <v>684</v>
      </c>
      <c r="R223" s="19" t="str">
        <f t="shared" ca="1" si="74"/>
        <v>PERA!$J$25:$T$25</v>
      </c>
      <c r="S223" s="19" t="str">
        <f t="shared" ca="1" si="69"/>
        <v>PERA!$U$25:$AQ$25</v>
      </c>
      <c r="T223" s="19" t="str">
        <f t="shared" ca="1" si="70"/>
        <v>PERA!$J$26:$T$26</v>
      </c>
      <c r="U223" s="19" t="str">
        <f t="shared" ca="1" si="71"/>
        <v>PERA!$U$26:$AQ$26</v>
      </c>
      <c r="V223" s="19"/>
      <c r="W223" s="19"/>
      <c r="X223" s="19"/>
      <c r="Y223" s="19"/>
      <c r="Z223" s="18" t="s">
        <v>685</v>
      </c>
      <c r="AA223" s="18" t="s">
        <v>684</v>
      </c>
      <c r="AB223" s="18" t="str">
        <f t="shared" si="75"/>
        <v/>
      </c>
    </row>
    <row r="224" spans="2:28">
      <c r="B224" s="33" t="s">
        <v>686</v>
      </c>
      <c r="C224" s="34" t="s">
        <v>19</v>
      </c>
      <c r="D224" s="29">
        <f t="shared" ca="1" si="78"/>
        <v>78.900000000000006</v>
      </c>
      <c r="E224" s="29">
        <f t="shared" ca="1" si="78"/>
        <v>78.900000000000006</v>
      </c>
      <c r="F224" s="29">
        <f t="shared" ca="1" si="78"/>
        <v>78.900000000000006</v>
      </c>
      <c r="G224" s="29">
        <f t="shared" ca="1" si="78"/>
        <v>78.900000000000006</v>
      </c>
      <c r="H224" s="29">
        <f t="shared" ca="1" si="78"/>
        <v>78.900000000000006</v>
      </c>
      <c r="I224" s="29">
        <f t="shared" ca="1" si="79"/>
        <v>87.4</v>
      </c>
      <c r="J224" s="29">
        <f t="shared" ca="1" si="79"/>
        <v>87.4</v>
      </c>
      <c r="K224" s="29">
        <f t="shared" ca="1" si="79"/>
        <v>87.4</v>
      </c>
      <c r="L224" s="29">
        <f t="shared" ca="1" si="79"/>
        <v>87.4</v>
      </c>
      <c r="M224" s="29">
        <f t="shared" ca="1" si="79"/>
        <v>87.4</v>
      </c>
      <c r="N224" s="32"/>
      <c r="P224" s="19" t="str">
        <f t="shared" si="68"/>
        <v>Peter Arlett</v>
      </c>
      <c r="Q224" s="25" t="s">
        <v>687</v>
      </c>
      <c r="R224" s="19" t="str">
        <f t="shared" ca="1" si="74"/>
        <v>PEAR!$J$25:$T$25</v>
      </c>
      <c r="S224" s="19" t="str">
        <f t="shared" ca="1" si="69"/>
        <v>PEAR!$U$25:$AQ$25</v>
      </c>
      <c r="T224" s="19" t="str">
        <f t="shared" ca="1" si="70"/>
        <v>PEAR!$J$26:$T$26</v>
      </c>
      <c r="U224" s="19" t="str">
        <f t="shared" ca="1" si="71"/>
        <v>PEAR!$U$26:$AQ$26</v>
      </c>
      <c r="V224" s="19"/>
      <c r="W224" s="19"/>
      <c r="X224" s="19"/>
      <c r="Y224" s="19"/>
      <c r="Z224" s="18" t="s">
        <v>688</v>
      </c>
      <c r="AA224" s="18" t="s">
        <v>687</v>
      </c>
      <c r="AB224" s="18" t="str">
        <f t="shared" si="75"/>
        <v/>
      </c>
    </row>
    <row r="225" spans="2:28">
      <c r="B225" s="33" t="s">
        <v>689</v>
      </c>
      <c r="C225" s="34" t="s">
        <v>19</v>
      </c>
      <c r="D225" s="29">
        <f t="shared" ca="1" si="78"/>
        <v>33.200000000000003</v>
      </c>
      <c r="E225" s="29">
        <f t="shared" ca="1" si="78"/>
        <v>33.200000000000003</v>
      </c>
      <c r="F225" s="29">
        <f t="shared" ca="1" si="78"/>
        <v>33.200000000000003</v>
      </c>
      <c r="G225" s="29">
        <f t="shared" ca="1" si="78"/>
        <v>33.200000000000003</v>
      </c>
      <c r="H225" s="29" t="str">
        <f t="shared" ca="1" si="78"/>
        <v/>
      </c>
      <c r="I225" s="29">
        <f t="shared" ca="1" si="79"/>
        <v>37.200000000000003</v>
      </c>
      <c r="J225" s="29">
        <f t="shared" ca="1" si="79"/>
        <v>37.200000000000003</v>
      </c>
      <c r="K225" s="29">
        <f t="shared" ca="1" si="79"/>
        <v>37.200000000000003</v>
      </c>
      <c r="L225" s="29">
        <f t="shared" ca="1" si="79"/>
        <v>48</v>
      </c>
      <c r="M225" s="29" t="str">
        <f t="shared" ca="1" si="79"/>
        <v/>
      </c>
      <c r="N225" s="32"/>
      <c r="P225" s="19" t="str">
        <f t="shared" ref="P225:P256" si="80">IF($B225&lt;&gt;"",IF(ISERROR(FIND(" (",$B225))=FALSE, IF(ISERROR(FIND("Skid", MID($B225,1,FIND(" (",$B225)-1)))=FALSE, MID($B225, FIND("(", $B225)+1, FIND(")", $B225)-(FIND("(", $B225)+1)), MID($B225,1,FIND(" (",$B225)-1)),""))</f>
        <v>Pialba</v>
      </c>
      <c r="Q225" s="25" t="s">
        <v>690</v>
      </c>
      <c r="R225" s="19" t="str">
        <f t="shared" ca="1" si="74"/>
        <v>PIAL!$J$25:$T$25</v>
      </c>
      <c r="S225" s="19" t="str">
        <f t="shared" ca="1" si="69"/>
        <v>PIAL!$U$25:$AQ$25</v>
      </c>
      <c r="T225" s="19" t="str">
        <f t="shared" ca="1" si="70"/>
        <v>PIAL!$J$26:$T$26</v>
      </c>
      <c r="U225" s="19" t="str">
        <f t="shared" ca="1" si="71"/>
        <v>PIAL!$U$26:$AQ$26</v>
      </c>
      <c r="V225" s="19"/>
      <c r="W225" s="19"/>
      <c r="X225" s="19"/>
      <c r="Y225" s="19"/>
      <c r="Z225" s="18" t="s">
        <v>691</v>
      </c>
      <c r="AA225" s="18" t="s">
        <v>690</v>
      </c>
      <c r="AB225" s="18" t="str">
        <f t="shared" si="75"/>
        <v/>
      </c>
    </row>
    <row r="226" spans="2:28">
      <c r="B226" s="33" t="s">
        <v>692</v>
      </c>
      <c r="C226" s="34" t="s">
        <v>19</v>
      </c>
      <c r="D226" s="29" t="str">
        <f t="shared" ca="1" si="78"/>
        <v/>
      </c>
      <c r="E226" s="29" t="str">
        <f t="shared" ca="1" si="78"/>
        <v/>
      </c>
      <c r="F226" s="29" t="str">
        <f t="shared" ca="1" si="78"/>
        <v/>
      </c>
      <c r="G226" s="29" t="str">
        <f t="shared" ca="1" si="78"/>
        <v/>
      </c>
      <c r="H226" s="29">
        <f t="shared" ca="1" si="78"/>
        <v>40</v>
      </c>
      <c r="I226" s="29" t="str">
        <f t="shared" ca="1" si="79"/>
        <v/>
      </c>
      <c r="J226" s="29" t="str">
        <f t="shared" ca="1" si="79"/>
        <v/>
      </c>
      <c r="K226" s="29" t="str">
        <f t="shared" ca="1" si="79"/>
        <v/>
      </c>
      <c r="L226" s="29" t="str">
        <f t="shared" ca="1" si="79"/>
        <v/>
      </c>
      <c r="M226" s="29">
        <f t="shared" ca="1" si="79"/>
        <v>40</v>
      </c>
      <c r="N226" s="32"/>
      <c r="P226" s="19" t="str">
        <f t="shared" si="80"/>
        <v>Pialba South</v>
      </c>
      <c r="Q226" s="25" t="s">
        <v>693</v>
      </c>
      <c r="R226" s="19" t="str">
        <f t="shared" ca="1" si="74"/>
        <v>PISO!$J$25:$T$25</v>
      </c>
      <c r="S226" s="19" t="str">
        <f t="shared" ca="1" si="69"/>
        <v>PISO!$U$25:$AQ$25</v>
      </c>
      <c r="T226" s="19" t="str">
        <f t="shared" ca="1" si="70"/>
        <v>PISO!$J$26:$T$26</v>
      </c>
      <c r="U226" s="19" t="str">
        <f t="shared" ca="1" si="71"/>
        <v>PISO!$U$26:$AQ$26</v>
      </c>
      <c r="V226" s="19"/>
      <c r="W226" s="19"/>
      <c r="X226" s="19"/>
      <c r="Y226" s="19"/>
      <c r="Z226" s="18" t="s">
        <v>694</v>
      </c>
      <c r="AA226" s="18" t="s">
        <v>693</v>
      </c>
      <c r="AB226" s="18" t="str">
        <f t="shared" si="75"/>
        <v/>
      </c>
    </row>
    <row r="227" spans="2:28">
      <c r="B227" s="33" t="s">
        <v>695</v>
      </c>
      <c r="C227" s="34" t="s">
        <v>19</v>
      </c>
      <c r="D227" s="29">
        <f t="shared" ca="1" si="78"/>
        <v>11</v>
      </c>
      <c r="E227" s="29">
        <f t="shared" ca="1" si="78"/>
        <v>11</v>
      </c>
      <c r="F227" s="29">
        <f t="shared" ca="1" si="78"/>
        <v>11</v>
      </c>
      <c r="G227" s="29">
        <f t="shared" ca="1" si="78"/>
        <v>11</v>
      </c>
      <c r="H227" s="29">
        <f t="shared" ca="1" si="78"/>
        <v>11</v>
      </c>
      <c r="I227" s="29">
        <f t="shared" ca="1" si="79"/>
        <v>12</v>
      </c>
      <c r="J227" s="29">
        <f t="shared" ca="1" si="79"/>
        <v>12</v>
      </c>
      <c r="K227" s="29">
        <f t="shared" ca="1" si="79"/>
        <v>12</v>
      </c>
      <c r="L227" s="29">
        <f t="shared" ca="1" si="79"/>
        <v>12</v>
      </c>
      <c r="M227" s="29">
        <f t="shared" ca="1" si="79"/>
        <v>12</v>
      </c>
      <c r="N227" s="32"/>
      <c r="P227" s="19" t="str">
        <f t="shared" si="80"/>
        <v>Pinnacle</v>
      </c>
      <c r="Q227" s="25" t="s">
        <v>696</v>
      </c>
      <c r="R227" s="19" t="str">
        <f t="shared" ca="1" si="74"/>
        <v>PINN!$J$25:$T$25</v>
      </c>
      <c r="S227" s="19" t="str">
        <f t="shared" ca="1" si="69"/>
        <v>PINN!$U$25:$AQ$25</v>
      </c>
      <c r="T227" s="19" t="str">
        <f t="shared" ca="1" si="70"/>
        <v>PINN!$J$26:$T$26</v>
      </c>
      <c r="U227" s="19" t="str">
        <f t="shared" ca="1" si="71"/>
        <v>PINN!$U$26:$AQ$26</v>
      </c>
      <c r="V227" s="19"/>
      <c r="W227" s="19"/>
      <c r="X227" s="19"/>
      <c r="Y227" s="19"/>
      <c r="Z227" s="18" t="s">
        <v>697</v>
      </c>
      <c r="AA227" s="18" t="s">
        <v>696</v>
      </c>
      <c r="AB227" s="18" t="str">
        <f t="shared" si="75"/>
        <v/>
      </c>
    </row>
    <row r="228" spans="2:28">
      <c r="B228" s="33" t="s">
        <v>698</v>
      </c>
      <c r="C228" s="34" t="s">
        <v>19</v>
      </c>
      <c r="D228" s="29">
        <f t="shared" ca="1" si="78"/>
        <v>3.2</v>
      </c>
      <c r="E228" s="29">
        <f t="shared" ca="1" si="78"/>
        <v>3.2</v>
      </c>
      <c r="F228" s="29">
        <f t="shared" ca="1" si="78"/>
        <v>3.2</v>
      </c>
      <c r="G228" s="29">
        <f t="shared" ca="1" si="78"/>
        <v>3.2</v>
      </c>
      <c r="H228" s="29">
        <f t="shared" ca="1" si="78"/>
        <v>3.2</v>
      </c>
      <c r="I228" s="29">
        <f t="shared" ca="1" si="79"/>
        <v>3.2</v>
      </c>
      <c r="J228" s="29">
        <f t="shared" ca="1" si="79"/>
        <v>3.2</v>
      </c>
      <c r="K228" s="29">
        <f t="shared" ca="1" si="79"/>
        <v>3.2</v>
      </c>
      <c r="L228" s="29">
        <f t="shared" ca="1" si="79"/>
        <v>3.2</v>
      </c>
      <c r="M228" s="29">
        <f t="shared" ca="1" si="79"/>
        <v>3.2</v>
      </c>
      <c r="N228" s="32"/>
      <c r="P228" s="19" t="str">
        <f t="shared" si="80"/>
        <v>Pirrinuan</v>
      </c>
      <c r="Q228" s="25" t="s">
        <v>699</v>
      </c>
      <c r="R228" s="19" t="str">
        <f t="shared" ca="1" si="74"/>
        <v>PIRR!$J$25:$T$25</v>
      </c>
      <c r="S228" s="19" t="str">
        <f t="shared" ca="1" si="69"/>
        <v>PIRR!$U$25:$AQ$25</v>
      </c>
      <c r="T228" s="19" t="str">
        <f t="shared" ca="1" si="70"/>
        <v>PIRR!$J$26:$T$26</v>
      </c>
      <c r="U228" s="19" t="str">
        <f t="shared" ca="1" si="71"/>
        <v>PIRR!$U$26:$AQ$26</v>
      </c>
      <c r="V228" s="19"/>
      <c r="W228" s="19"/>
      <c r="X228" s="19"/>
      <c r="Y228" s="19"/>
      <c r="Z228" s="18" t="s">
        <v>700</v>
      </c>
      <c r="AA228" s="18" t="s">
        <v>699</v>
      </c>
      <c r="AB228" s="18" t="str">
        <f t="shared" si="75"/>
        <v/>
      </c>
    </row>
    <row r="229" spans="2:28">
      <c r="B229" s="33" t="s">
        <v>701</v>
      </c>
      <c r="C229" s="34" t="s">
        <v>19</v>
      </c>
      <c r="D229" s="29">
        <f t="shared" ca="1" si="78"/>
        <v>30.6</v>
      </c>
      <c r="E229" s="29">
        <f t="shared" ca="1" si="78"/>
        <v>30.6</v>
      </c>
      <c r="F229" s="29">
        <f t="shared" ca="1" si="78"/>
        <v>30.6</v>
      </c>
      <c r="G229" s="29">
        <f t="shared" ca="1" si="78"/>
        <v>30.6</v>
      </c>
      <c r="H229" s="29">
        <f t="shared" ca="1" si="78"/>
        <v>30.6</v>
      </c>
      <c r="I229" s="29">
        <f t="shared" ca="1" si="79"/>
        <v>30.6</v>
      </c>
      <c r="J229" s="29">
        <f t="shared" ca="1" si="79"/>
        <v>30.6</v>
      </c>
      <c r="K229" s="29">
        <f t="shared" ca="1" si="79"/>
        <v>30.6</v>
      </c>
      <c r="L229" s="29">
        <f t="shared" ca="1" si="79"/>
        <v>30.6</v>
      </c>
      <c r="M229" s="29">
        <f t="shared" ca="1" si="79"/>
        <v>30.6</v>
      </c>
      <c r="N229" s="32"/>
      <c r="P229" s="19" t="str">
        <f t="shared" si="80"/>
        <v>Planella</v>
      </c>
      <c r="Q229" s="25" t="s">
        <v>702</v>
      </c>
      <c r="R229" s="19" t="str">
        <f t="shared" ca="1" si="74"/>
        <v>PLAN!$J$25:$T$25</v>
      </c>
      <c r="S229" s="19" t="str">
        <f t="shared" ca="1" si="69"/>
        <v>PLAN!$U$25:$AQ$25</v>
      </c>
      <c r="T229" s="19" t="str">
        <f t="shared" ca="1" si="70"/>
        <v>PLAN!$J$26:$T$26</v>
      </c>
      <c r="U229" s="19" t="str">
        <f t="shared" ca="1" si="71"/>
        <v>PLAN!$U$26:$AQ$26</v>
      </c>
      <c r="V229" s="19"/>
      <c r="W229" s="19"/>
      <c r="X229" s="19"/>
      <c r="Y229" s="19"/>
      <c r="Z229" s="18" t="s">
        <v>703</v>
      </c>
      <c r="AA229" s="18" t="s">
        <v>702</v>
      </c>
      <c r="AB229" s="18" t="str">
        <f t="shared" si="75"/>
        <v/>
      </c>
    </row>
    <row r="230" spans="2:28">
      <c r="B230" s="33" t="s">
        <v>704</v>
      </c>
      <c r="C230" s="34" t="s">
        <v>19</v>
      </c>
      <c r="D230" s="29">
        <f t="shared" ca="1" si="78"/>
        <v>13.5</v>
      </c>
      <c r="E230" s="29">
        <f t="shared" ca="1" si="78"/>
        <v>13.5</v>
      </c>
      <c r="F230" s="29">
        <f t="shared" ca="1" si="78"/>
        <v>13.5</v>
      </c>
      <c r="G230" s="29">
        <f t="shared" ca="1" si="78"/>
        <v>13.5</v>
      </c>
      <c r="H230" s="29">
        <f t="shared" ca="1" si="78"/>
        <v>13.5</v>
      </c>
      <c r="I230" s="29">
        <f t="shared" ca="1" si="79"/>
        <v>13.5</v>
      </c>
      <c r="J230" s="29">
        <f t="shared" ca="1" si="79"/>
        <v>13.5</v>
      </c>
      <c r="K230" s="29">
        <f t="shared" ca="1" si="79"/>
        <v>13.5</v>
      </c>
      <c r="L230" s="29">
        <f t="shared" ca="1" si="79"/>
        <v>13.5</v>
      </c>
      <c r="M230" s="29">
        <f t="shared" ca="1" si="79"/>
        <v>13.5</v>
      </c>
      <c r="N230" s="32"/>
      <c r="P230" s="19" t="str">
        <f t="shared" si="80"/>
        <v>Pleystowe</v>
      </c>
      <c r="Q230" s="25" t="s">
        <v>705</v>
      </c>
      <c r="R230" s="19" t="str">
        <f t="shared" ca="1" si="74"/>
        <v>PLEY!$J$25:$T$25</v>
      </c>
      <c r="S230" s="19" t="str">
        <f t="shared" ca="1" si="69"/>
        <v>PLEY!$U$25:$AQ$25</v>
      </c>
      <c r="T230" s="19" t="str">
        <f t="shared" ca="1" si="70"/>
        <v>PLEY!$J$26:$T$26</v>
      </c>
      <c r="U230" s="19" t="str">
        <f t="shared" ca="1" si="71"/>
        <v>PLEY!$U$26:$AQ$26</v>
      </c>
      <c r="V230" s="19"/>
      <c r="W230" s="19"/>
      <c r="X230" s="19"/>
      <c r="Y230" s="19"/>
      <c r="Z230" s="18" t="s">
        <v>706</v>
      </c>
      <c r="AA230" s="18" t="s">
        <v>705</v>
      </c>
      <c r="AB230" s="18" t="str">
        <f t="shared" si="75"/>
        <v/>
      </c>
    </row>
    <row r="231" spans="2:28">
      <c r="B231" s="33" t="s">
        <v>707</v>
      </c>
      <c r="C231" s="34" t="s">
        <v>19</v>
      </c>
      <c r="D231" s="29">
        <f t="shared" ca="1" si="78"/>
        <v>84.6</v>
      </c>
      <c r="E231" s="29">
        <f t="shared" ca="1" si="78"/>
        <v>84.6</v>
      </c>
      <c r="F231" s="29">
        <f t="shared" ca="1" si="78"/>
        <v>84.6</v>
      </c>
      <c r="G231" s="29">
        <f t="shared" ca="1" si="78"/>
        <v>84.6</v>
      </c>
      <c r="H231" s="29">
        <f t="shared" ca="1" si="78"/>
        <v>84.6</v>
      </c>
      <c r="I231" s="29">
        <f t="shared" ca="1" si="79"/>
        <v>95.7</v>
      </c>
      <c r="J231" s="29">
        <f t="shared" ca="1" si="79"/>
        <v>95.7</v>
      </c>
      <c r="K231" s="29">
        <f t="shared" ca="1" si="79"/>
        <v>95.7</v>
      </c>
      <c r="L231" s="29">
        <f t="shared" ca="1" si="79"/>
        <v>95.7</v>
      </c>
      <c r="M231" s="29">
        <f t="shared" ca="1" si="79"/>
        <v>95.7</v>
      </c>
      <c r="N231" s="32"/>
      <c r="P231" s="19" t="str">
        <f t="shared" si="80"/>
        <v>Point Vernon</v>
      </c>
      <c r="Q231" s="25" t="s">
        <v>708</v>
      </c>
      <c r="R231" s="19" t="str">
        <f t="shared" ca="1" si="74"/>
        <v>POVE!$J$25:$T$25</v>
      </c>
      <c r="S231" s="19" t="str">
        <f t="shared" ca="1" si="69"/>
        <v>POVE!$U$25:$AQ$25</v>
      </c>
      <c r="T231" s="19" t="str">
        <f t="shared" ca="1" si="70"/>
        <v>POVE!$J$26:$T$26</v>
      </c>
      <c r="U231" s="19" t="str">
        <f t="shared" ca="1" si="71"/>
        <v>POVE!$U$26:$AQ$26</v>
      </c>
      <c r="V231" s="19"/>
      <c r="W231" s="19"/>
      <c r="X231" s="19"/>
      <c r="Y231" s="19"/>
      <c r="Z231" s="18" t="s">
        <v>709</v>
      </c>
      <c r="AA231" s="18" t="s">
        <v>708</v>
      </c>
      <c r="AB231" s="18" t="str">
        <f t="shared" si="75"/>
        <v/>
      </c>
    </row>
    <row r="232" spans="2:28">
      <c r="B232" s="33" t="s">
        <v>710</v>
      </c>
      <c r="C232" s="34" t="s">
        <v>19</v>
      </c>
      <c r="D232" s="29">
        <f t="shared" ca="1" si="78"/>
        <v>7.1</v>
      </c>
      <c r="E232" s="29">
        <f t="shared" ca="1" si="78"/>
        <v>7.1</v>
      </c>
      <c r="F232" s="29">
        <f t="shared" ca="1" si="78"/>
        <v>7.1</v>
      </c>
      <c r="G232" s="29">
        <f t="shared" ca="1" si="78"/>
        <v>7.1</v>
      </c>
      <c r="H232" s="29">
        <f t="shared" ca="1" si="78"/>
        <v>7.1</v>
      </c>
      <c r="I232" s="29">
        <f t="shared" ca="1" si="79"/>
        <v>7.5</v>
      </c>
      <c r="J232" s="29">
        <f t="shared" ca="1" si="79"/>
        <v>7.5</v>
      </c>
      <c r="K232" s="29">
        <f t="shared" ca="1" si="79"/>
        <v>7.5</v>
      </c>
      <c r="L232" s="29">
        <f t="shared" ca="1" si="79"/>
        <v>7.5</v>
      </c>
      <c r="M232" s="29">
        <f t="shared" ca="1" si="79"/>
        <v>7.5</v>
      </c>
      <c r="N232" s="32"/>
      <c r="P232" s="19" t="str">
        <f t="shared" si="80"/>
        <v>Pozieres</v>
      </c>
      <c r="Q232" s="25" t="s">
        <v>711</v>
      </c>
      <c r="R232" s="19" t="str">
        <f t="shared" ca="1" si="74"/>
        <v>POZI!$J$25:$T$25</v>
      </c>
      <c r="S232" s="19" t="str">
        <f t="shared" ca="1" si="69"/>
        <v>POZI!$U$25:$AQ$25</v>
      </c>
      <c r="T232" s="19" t="str">
        <f t="shared" ca="1" si="70"/>
        <v>POZI!$J$26:$T$26</v>
      </c>
      <c r="U232" s="19" t="str">
        <f t="shared" ca="1" si="71"/>
        <v>POZI!$U$26:$AQ$26</v>
      </c>
      <c r="V232" s="19"/>
      <c r="W232" s="19"/>
      <c r="X232" s="19"/>
      <c r="Y232" s="19"/>
      <c r="Z232" s="18" t="s">
        <v>712</v>
      </c>
      <c r="AA232" s="18" t="s">
        <v>711</v>
      </c>
      <c r="AB232" s="18" t="str">
        <f t="shared" si="75"/>
        <v/>
      </c>
    </row>
    <row r="233" spans="2:28">
      <c r="B233" s="33" t="s">
        <v>713</v>
      </c>
      <c r="C233" s="34" t="s">
        <v>19</v>
      </c>
      <c r="D233" s="29">
        <f t="shared" ref="D233:H241" ca="1" si="81">IF(AND($R233&lt;&gt;"", $T233&lt;&gt;"", $D$2&lt;&gt;"", $D$2&lt;&gt;"-"), IF(INDEX(INDIRECT($T233), MATCH(D$5, INDIRECT($R233), 0))&lt;&gt;"", IF(ISNUMBER(INDEX(INDIRECT($T233), MATCH(D$5, INDIRECT($R233), 0))), ROUND(INDEX(INDIRECT($T233), MATCH(D$5, INDIRECT($R233), 0)), 1), IF($D$2="Meets Security Standard", PROPER(INDEX(INDIRECT($T233), MATCH(D$5, INDIRECT($R233), 0))), INDEX(INDIRECT($T233), MATCH(D$5, INDIRECT($R233), 0)))), ""), "")</f>
        <v>5.4</v>
      </c>
      <c r="E233" s="29">
        <f t="shared" ca="1" si="81"/>
        <v>5.4</v>
      </c>
      <c r="F233" s="29">
        <f t="shared" ca="1" si="81"/>
        <v>5.4</v>
      </c>
      <c r="G233" s="29">
        <f t="shared" ca="1" si="81"/>
        <v>5.4</v>
      </c>
      <c r="H233" s="29">
        <f t="shared" ca="1" si="81"/>
        <v>5.4</v>
      </c>
      <c r="I233" s="29">
        <f t="shared" ref="I233:M241" ca="1" si="82">IF(AND($S233&lt;&gt;"", $U233&lt;&gt;"", $D$2&lt;&gt;"", $D$2&lt;&gt;"-"), IF(INDEX(INDIRECT($U233), MATCH(TEXT(I$5, "????"), INDIRECT($S233), 0))&lt;&gt;"", IF(INDEX(INDIRECT($U233), MATCH(TEXT(I$5, "????"), INDIRECT($S233), 0))&lt;&gt;"", IF(ISNUMBER(INDEX(INDIRECT($U233), MATCH(TEXT(I$5, "????"), INDIRECT($S233), 0))), ROUND(INDEX(INDIRECT($U233), MATCH(TEXT(I$5, "????"), INDIRECT($S233), 0)), 1), IF($D$2="Meets Security Standard", PROPER(INDEX(INDIRECT($U233), MATCH(TEXT(I$5, "????"), INDIRECT($S233), 0))), INDEX(INDIRECT($U233), MATCH(TEXT(I$5, "????"), INDIRECT($S233), 0)))), ""), ""), "")</f>
        <v>6</v>
      </c>
      <c r="J233" s="29">
        <f t="shared" ca="1" si="82"/>
        <v>6</v>
      </c>
      <c r="K233" s="29">
        <f t="shared" ca="1" si="82"/>
        <v>6</v>
      </c>
      <c r="L233" s="29">
        <f t="shared" ca="1" si="82"/>
        <v>6</v>
      </c>
      <c r="M233" s="29">
        <f t="shared" ca="1" si="82"/>
        <v>6</v>
      </c>
      <c r="N233" s="32"/>
      <c r="P233" s="19" t="str">
        <f t="shared" si="80"/>
        <v>Proston</v>
      </c>
      <c r="Q233" s="25" t="s">
        <v>714</v>
      </c>
      <c r="R233" s="19" t="str">
        <f t="shared" ca="1" si="74"/>
        <v>PROT!$J$25:$T$25</v>
      </c>
      <c r="S233" s="19" t="str">
        <f t="shared" ca="1" si="69"/>
        <v>PROT!$U$25:$AQ$25</v>
      </c>
      <c r="T233" s="19" t="str">
        <f t="shared" ca="1" si="70"/>
        <v>PROT!$J$26:$T$26</v>
      </c>
      <c r="U233" s="19" t="str">
        <f t="shared" ca="1" si="71"/>
        <v>PROT!$U$26:$AQ$26</v>
      </c>
      <c r="V233" s="19"/>
      <c r="W233" s="19"/>
      <c r="X233" s="19"/>
      <c r="Y233" s="19"/>
      <c r="Z233" s="18" t="s">
        <v>715</v>
      </c>
      <c r="AA233" s="18" t="s">
        <v>714</v>
      </c>
      <c r="AB233" s="18" t="str">
        <f t="shared" si="75"/>
        <v/>
      </c>
    </row>
    <row r="234" spans="2:28">
      <c r="B234" s="33" t="s">
        <v>716</v>
      </c>
      <c r="C234" s="34" t="s">
        <v>19</v>
      </c>
      <c r="D234" s="29">
        <f t="shared" ca="1" si="81"/>
        <v>14</v>
      </c>
      <c r="E234" s="29">
        <f t="shared" ca="1" si="81"/>
        <v>14</v>
      </c>
      <c r="F234" s="29">
        <f t="shared" ca="1" si="81"/>
        <v>14</v>
      </c>
      <c r="G234" s="29">
        <f t="shared" ca="1" si="81"/>
        <v>14</v>
      </c>
      <c r="H234" s="29">
        <f t="shared" ca="1" si="81"/>
        <v>14</v>
      </c>
      <c r="I234" s="29">
        <f t="shared" ca="1" si="82"/>
        <v>15.5</v>
      </c>
      <c r="J234" s="29">
        <f t="shared" ca="1" si="82"/>
        <v>15.5</v>
      </c>
      <c r="K234" s="29">
        <f t="shared" ca="1" si="82"/>
        <v>15.5</v>
      </c>
      <c r="L234" s="29">
        <f t="shared" ca="1" si="82"/>
        <v>15.5</v>
      </c>
      <c r="M234" s="29">
        <f t="shared" ca="1" si="82"/>
        <v>15.5</v>
      </c>
      <c r="N234" s="32"/>
      <c r="P234" s="19" t="str">
        <f t="shared" si="80"/>
        <v>Purrawunda</v>
      </c>
      <c r="Q234" s="25" t="s">
        <v>717</v>
      </c>
      <c r="R234" s="19" t="str">
        <f t="shared" ca="1" si="74"/>
        <v>PURR!$J$25:$T$25</v>
      </c>
      <c r="S234" s="19" t="str">
        <f t="shared" ca="1" si="69"/>
        <v>PURR!$U$25:$AQ$25</v>
      </c>
      <c r="T234" s="19" t="str">
        <f t="shared" ca="1" si="70"/>
        <v>PURR!$J$26:$T$26</v>
      </c>
      <c r="U234" s="19" t="str">
        <f t="shared" ca="1" si="71"/>
        <v>PURR!$U$26:$AQ$26</v>
      </c>
      <c r="V234" s="19"/>
      <c r="W234" s="19"/>
      <c r="X234" s="19"/>
      <c r="Y234" s="19"/>
      <c r="Z234" s="18" t="s">
        <v>718</v>
      </c>
      <c r="AA234" s="18" t="s">
        <v>717</v>
      </c>
      <c r="AB234" s="18" t="str">
        <f t="shared" si="75"/>
        <v/>
      </c>
    </row>
    <row r="235" spans="2:28">
      <c r="B235" s="33" t="s">
        <v>719</v>
      </c>
      <c r="C235" s="34" t="s">
        <v>19</v>
      </c>
      <c r="D235" s="29">
        <f t="shared" ca="1" si="81"/>
        <v>6.3</v>
      </c>
      <c r="E235" s="29">
        <f t="shared" ca="1" si="81"/>
        <v>6.3</v>
      </c>
      <c r="F235" s="29">
        <f t="shared" ca="1" si="81"/>
        <v>6.3</v>
      </c>
      <c r="G235" s="29">
        <f t="shared" ca="1" si="81"/>
        <v>6.3</v>
      </c>
      <c r="H235" s="29">
        <f t="shared" ca="1" si="81"/>
        <v>6.3</v>
      </c>
      <c r="I235" s="29">
        <f t="shared" ca="1" si="82"/>
        <v>7.4</v>
      </c>
      <c r="J235" s="29">
        <f t="shared" ca="1" si="82"/>
        <v>7.4</v>
      </c>
      <c r="K235" s="29">
        <f t="shared" ca="1" si="82"/>
        <v>7.4</v>
      </c>
      <c r="L235" s="29">
        <f t="shared" ca="1" si="82"/>
        <v>7.4</v>
      </c>
      <c r="M235" s="29">
        <f t="shared" ca="1" si="82"/>
        <v>7.4</v>
      </c>
      <c r="N235" s="32"/>
      <c r="P235" s="19" t="str">
        <f t="shared" si="80"/>
        <v>Quilpie</v>
      </c>
      <c r="Q235" s="25" t="s">
        <v>720</v>
      </c>
      <c r="R235" s="19" t="str">
        <f t="shared" ca="1" si="74"/>
        <v>QUIL!$J$25:$T$25</v>
      </c>
      <c r="S235" s="19" t="str">
        <f t="shared" ca="1" si="69"/>
        <v>QUIL!$U$25:$AQ$25</v>
      </c>
      <c r="T235" s="19" t="str">
        <f t="shared" ca="1" si="70"/>
        <v>QUIL!$J$26:$T$26</v>
      </c>
      <c r="U235" s="19" t="str">
        <f t="shared" ca="1" si="71"/>
        <v>QUIL!$U$26:$AQ$26</v>
      </c>
      <c r="V235" s="19"/>
      <c r="W235" s="19"/>
      <c r="X235" s="19"/>
      <c r="Y235" s="19"/>
      <c r="Z235" s="18" t="s">
        <v>721</v>
      </c>
      <c r="AA235" s="18" t="s">
        <v>720</v>
      </c>
      <c r="AB235" s="18" t="str">
        <f t="shared" si="75"/>
        <v/>
      </c>
    </row>
    <row r="236" spans="2:28">
      <c r="B236" s="33" t="s">
        <v>722</v>
      </c>
      <c r="C236" s="34" t="s">
        <v>19</v>
      </c>
      <c r="D236" s="29">
        <f t="shared" ca="1" si="81"/>
        <v>12.5</v>
      </c>
      <c r="E236" s="29">
        <f t="shared" ca="1" si="81"/>
        <v>12.5</v>
      </c>
      <c r="F236" s="29">
        <f t="shared" ca="1" si="81"/>
        <v>12.5</v>
      </c>
      <c r="G236" s="29">
        <f t="shared" ca="1" si="81"/>
        <v>12.5</v>
      </c>
      <c r="H236" s="29">
        <f t="shared" ca="1" si="81"/>
        <v>12.5</v>
      </c>
      <c r="I236" s="29">
        <f t="shared" ca="1" si="82"/>
        <v>14</v>
      </c>
      <c r="J236" s="29">
        <f t="shared" ca="1" si="82"/>
        <v>14</v>
      </c>
      <c r="K236" s="29">
        <f t="shared" ca="1" si="82"/>
        <v>14</v>
      </c>
      <c r="L236" s="29">
        <f t="shared" ca="1" si="82"/>
        <v>14</v>
      </c>
      <c r="M236" s="29">
        <f t="shared" ca="1" si="82"/>
        <v>14</v>
      </c>
      <c r="N236" s="32"/>
      <c r="P236" s="19" t="str">
        <f t="shared" si="80"/>
        <v>Raglan</v>
      </c>
      <c r="Q236" s="25" t="s">
        <v>723</v>
      </c>
      <c r="R236" s="19" t="str">
        <f t="shared" ca="1" si="74"/>
        <v>RAGL!$J$25:$T$25</v>
      </c>
      <c r="S236" s="19" t="str">
        <f t="shared" ca="1" si="69"/>
        <v>RAGL!$U$25:$AQ$25</v>
      </c>
      <c r="T236" s="19" t="str">
        <f t="shared" ca="1" si="70"/>
        <v>RAGL!$J$26:$T$26</v>
      </c>
      <c r="U236" s="19" t="str">
        <f t="shared" ca="1" si="71"/>
        <v>RAGL!$U$26:$AQ$26</v>
      </c>
      <c r="V236" s="19"/>
      <c r="W236" s="19"/>
      <c r="X236" s="19"/>
      <c r="Y236" s="19"/>
      <c r="Z236" s="18" t="s">
        <v>724</v>
      </c>
      <c r="AA236" s="18" t="s">
        <v>723</v>
      </c>
      <c r="AB236" s="18" t="str">
        <f t="shared" si="75"/>
        <v/>
      </c>
    </row>
    <row r="237" spans="2:28">
      <c r="B237" s="33" t="s">
        <v>725</v>
      </c>
      <c r="C237" s="34" t="s">
        <v>19</v>
      </c>
      <c r="D237" s="29">
        <f t="shared" ca="1" si="81"/>
        <v>80.400000000000006</v>
      </c>
      <c r="E237" s="29">
        <f t="shared" ca="1" si="81"/>
        <v>80.400000000000006</v>
      </c>
      <c r="F237" s="29">
        <f t="shared" ca="1" si="81"/>
        <v>80.400000000000006</v>
      </c>
      <c r="G237" s="29">
        <f t="shared" ca="1" si="81"/>
        <v>80.400000000000006</v>
      </c>
      <c r="H237" s="29">
        <f t="shared" ca="1" si="81"/>
        <v>80.400000000000006</v>
      </c>
      <c r="I237" s="29">
        <f t="shared" ca="1" si="82"/>
        <v>84.4</v>
      </c>
      <c r="J237" s="29">
        <f t="shared" ca="1" si="82"/>
        <v>84.4</v>
      </c>
      <c r="K237" s="29">
        <f t="shared" ca="1" si="82"/>
        <v>84.4</v>
      </c>
      <c r="L237" s="29">
        <f t="shared" ca="1" si="82"/>
        <v>84.4</v>
      </c>
      <c r="M237" s="29">
        <f t="shared" ca="1" si="82"/>
        <v>84.4</v>
      </c>
      <c r="N237" s="32"/>
      <c r="P237" s="19" t="str">
        <f t="shared" si="80"/>
        <v>Rasmussen</v>
      </c>
      <c r="Q237" s="25" t="s">
        <v>726</v>
      </c>
      <c r="R237" s="19" t="str">
        <f t="shared" ca="1" si="74"/>
        <v>RASM!$J$25:$T$25</v>
      </c>
      <c r="S237" s="19" t="str">
        <f t="shared" ca="1" si="69"/>
        <v>RASM!$U$25:$AQ$25</v>
      </c>
      <c r="T237" s="19" t="str">
        <f t="shared" ca="1" si="70"/>
        <v>RASM!$J$26:$T$26</v>
      </c>
      <c r="U237" s="19" t="str">
        <f t="shared" ca="1" si="71"/>
        <v>RASM!$U$26:$AQ$26</v>
      </c>
      <c r="V237" s="19"/>
      <c r="W237" s="19"/>
      <c r="X237" s="19"/>
      <c r="Y237" s="19"/>
      <c r="Z237" s="18" t="s">
        <v>727</v>
      </c>
      <c r="AA237" s="18" t="s">
        <v>726</v>
      </c>
      <c r="AB237" s="18" t="str">
        <f t="shared" si="75"/>
        <v/>
      </c>
    </row>
    <row r="238" spans="2:28">
      <c r="B238" s="33" t="s">
        <v>728</v>
      </c>
      <c r="C238" s="34" t="s">
        <v>19</v>
      </c>
      <c r="D238" s="29">
        <f t="shared" ca="1" si="81"/>
        <v>19.600000000000001</v>
      </c>
      <c r="E238" s="29">
        <f t="shared" ca="1" si="81"/>
        <v>19.600000000000001</v>
      </c>
      <c r="F238" s="29">
        <f t="shared" ca="1" si="81"/>
        <v>19.600000000000001</v>
      </c>
      <c r="G238" s="29">
        <f t="shared" ca="1" si="81"/>
        <v>19.600000000000001</v>
      </c>
      <c r="H238" s="29">
        <f t="shared" ca="1" si="81"/>
        <v>19.600000000000001</v>
      </c>
      <c r="I238" s="29">
        <f t="shared" ca="1" si="82"/>
        <v>22.3</v>
      </c>
      <c r="J238" s="29">
        <f t="shared" ca="1" si="82"/>
        <v>22.3</v>
      </c>
      <c r="K238" s="29">
        <f t="shared" ca="1" si="82"/>
        <v>22.3</v>
      </c>
      <c r="L238" s="29">
        <f t="shared" ca="1" si="82"/>
        <v>22.3</v>
      </c>
      <c r="M238" s="29">
        <f t="shared" ca="1" si="82"/>
        <v>22.3</v>
      </c>
      <c r="N238" s="32"/>
      <c r="P238" s="19" t="str">
        <f t="shared" si="80"/>
        <v>Ravenshoe</v>
      </c>
      <c r="Q238" s="25" t="s">
        <v>729</v>
      </c>
      <c r="R238" s="19" t="str">
        <f t="shared" ca="1" si="74"/>
        <v>RAVE!$J$25:$T$25</v>
      </c>
      <c r="S238" s="19" t="str">
        <f t="shared" ca="1" si="69"/>
        <v>RAVE!$U$25:$AQ$25</v>
      </c>
      <c r="T238" s="19" t="str">
        <f t="shared" ca="1" si="70"/>
        <v>RAVE!$J$26:$T$26</v>
      </c>
      <c r="U238" s="19" t="str">
        <f t="shared" ca="1" si="71"/>
        <v>RAVE!$U$26:$AQ$26</v>
      </c>
      <c r="V238" s="19"/>
      <c r="W238" s="19"/>
      <c r="X238" s="19"/>
      <c r="Y238" s="19"/>
      <c r="Z238" s="18" t="s">
        <v>730</v>
      </c>
      <c r="AA238" s="18" t="s">
        <v>729</v>
      </c>
      <c r="AB238" s="18" t="str">
        <f t="shared" si="75"/>
        <v/>
      </c>
    </row>
    <row r="239" spans="2:28">
      <c r="B239" s="33" t="s">
        <v>731</v>
      </c>
      <c r="C239" s="34" t="s">
        <v>19</v>
      </c>
      <c r="D239" s="29">
        <f t="shared" ca="1" si="81"/>
        <v>2.5</v>
      </c>
      <c r="E239" s="29">
        <f t="shared" ca="1" si="81"/>
        <v>2.5</v>
      </c>
      <c r="F239" s="29">
        <f t="shared" ca="1" si="81"/>
        <v>2.5</v>
      </c>
      <c r="G239" s="29">
        <f t="shared" ca="1" si="81"/>
        <v>2.5</v>
      </c>
      <c r="H239" s="29">
        <f t="shared" ca="1" si="81"/>
        <v>2.5</v>
      </c>
      <c r="I239" s="29">
        <f t="shared" ca="1" si="82"/>
        <v>2.5</v>
      </c>
      <c r="J239" s="29">
        <f t="shared" ca="1" si="82"/>
        <v>2.5</v>
      </c>
      <c r="K239" s="29">
        <f t="shared" ca="1" si="82"/>
        <v>2.5</v>
      </c>
      <c r="L239" s="29">
        <f t="shared" ca="1" si="82"/>
        <v>2.5</v>
      </c>
      <c r="M239" s="29">
        <f t="shared" ca="1" si="82"/>
        <v>2.5</v>
      </c>
      <c r="N239" s="32"/>
      <c r="P239" s="19" t="str">
        <f t="shared" si="80"/>
        <v>Ravenswood</v>
      </c>
      <c r="Q239" s="25" t="s">
        <v>732</v>
      </c>
      <c r="R239" s="19" t="str">
        <f t="shared" ca="1" si="74"/>
        <v>RAVN!$J$25:$T$25</v>
      </c>
      <c r="S239" s="19" t="str">
        <f t="shared" ca="1" si="69"/>
        <v>RAVN!$U$25:$AQ$25</v>
      </c>
      <c r="T239" s="19" t="str">
        <f t="shared" ca="1" si="70"/>
        <v>RAVN!$J$26:$T$26</v>
      </c>
      <c r="U239" s="19" t="str">
        <f t="shared" ca="1" si="71"/>
        <v>RAVN!$U$26:$AQ$26</v>
      </c>
      <c r="V239" s="19"/>
      <c r="W239" s="19"/>
      <c r="X239" s="19"/>
      <c r="Y239" s="19"/>
      <c r="Z239" s="18" t="s">
        <v>733</v>
      </c>
      <c r="AA239" s="18" t="s">
        <v>732</v>
      </c>
      <c r="AB239" s="18" t="str">
        <f t="shared" si="75"/>
        <v/>
      </c>
    </row>
    <row r="240" spans="2:28">
      <c r="B240" s="33" t="s">
        <v>734</v>
      </c>
      <c r="C240" s="34" t="s">
        <v>19</v>
      </c>
      <c r="D240" s="29">
        <f t="shared" ca="1" si="81"/>
        <v>14.6</v>
      </c>
      <c r="E240" s="29">
        <f t="shared" ca="1" si="81"/>
        <v>14.6</v>
      </c>
      <c r="F240" s="29">
        <f t="shared" ca="1" si="81"/>
        <v>14.6</v>
      </c>
      <c r="G240" s="29">
        <f t="shared" ca="1" si="81"/>
        <v>14.6</v>
      </c>
      <c r="H240" s="29">
        <f t="shared" ca="1" si="81"/>
        <v>14.6</v>
      </c>
      <c r="I240" s="29">
        <f t="shared" ca="1" si="82"/>
        <v>16.3</v>
      </c>
      <c r="J240" s="29">
        <f t="shared" ca="1" si="82"/>
        <v>16.3</v>
      </c>
      <c r="K240" s="29">
        <f t="shared" ca="1" si="82"/>
        <v>16.3</v>
      </c>
      <c r="L240" s="29">
        <f t="shared" ca="1" si="82"/>
        <v>16.3</v>
      </c>
      <c r="M240" s="29">
        <f t="shared" ca="1" si="82"/>
        <v>16.3</v>
      </c>
      <c r="N240" s="32"/>
      <c r="P240" s="19" t="str">
        <f t="shared" si="80"/>
        <v>Richmond</v>
      </c>
      <c r="Q240" s="25" t="s">
        <v>735</v>
      </c>
      <c r="R240" s="19" t="str">
        <f t="shared" ca="1" si="74"/>
        <v>RICH!$J$25:$T$25</v>
      </c>
      <c r="S240" s="19" t="str">
        <f t="shared" ca="1" si="69"/>
        <v>RICH!$U$25:$AQ$25</v>
      </c>
      <c r="T240" s="19" t="str">
        <f t="shared" ca="1" si="70"/>
        <v>RICH!$J$26:$T$26</v>
      </c>
      <c r="U240" s="19" t="str">
        <f t="shared" ca="1" si="71"/>
        <v>RICH!$U$26:$AQ$26</v>
      </c>
      <c r="V240" s="19"/>
      <c r="W240" s="19"/>
      <c r="X240" s="19"/>
      <c r="Y240" s="19"/>
      <c r="Z240" s="18" t="s">
        <v>736</v>
      </c>
      <c r="AA240" s="18" t="s">
        <v>735</v>
      </c>
      <c r="AB240" s="18" t="str">
        <f t="shared" si="75"/>
        <v/>
      </c>
    </row>
    <row r="241" spans="2:28">
      <c r="B241" s="33" t="s">
        <v>737</v>
      </c>
      <c r="C241" s="34" t="s">
        <v>19</v>
      </c>
      <c r="D241" s="29">
        <f t="shared" ca="1" si="81"/>
        <v>54.3</v>
      </c>
      <c r="E241" s="29">
        <f t="shared" ca="1" si="81"/>
        <v>54.3</v>
      </c>
      <c r="F241" s="29">
        <f t="shared" ca="1" si="81"/>
        <v>54.3</v>
      </c>
      <c r="G241" s="29">
        <f t="shared" ca="1" si="81"/>
        <v>54.3</v>
      </c>
      <c r="H241" s="29">
        <f t="shared" ca="1" si="81"/>
        <v>54.3</v>
      </c>
      <c r="I241" s="29">
        <f t="shared" ca="1" si="82"/>
        <v>64.5</v>
      </c>
      <c r="J241" s="29">
        <f t="shared" ca="1" si="82"/>
        <v>64.5</v>
      </c>
      <c r="K241" s="29">
        <f t="shared" ca="1" si="82"/>
        <v>64.5</v>
      </c>
      <c r="L241" s="29">
        <f t="shared" ca="1" si="82"/>
        <v>64.5</v>
      </c>
      <c r="M241" s="29">
        <f t="shared" ca="1" si="82"/>
        <v>64.5</v>
      </c>
      <c r="N241" s="32"/>
      <c r="P241" s="19" t="str">
        <f t="shared" si="80"/>
        <v>Rockhampton Glenmore</v>
      </c>
      <c r="Q241" s="25" t="s">
        <v>738</v>
      </c>
      <c r="R241" s="19" t="str">
        <f t="shared" ca="1" si="74"/>
        <v>ROGL!$J$25:$T$25</v>
      </c>
      <c r="S241" s="19" t="str">
        <f t="shared" ca="1" si="69"/>
        <v>ROGL!$U$25:$AQ$25</v>
      </c>
      <c r="T241" s="19" t="str">
        <f t="shared" ca="1" si="70"/>
        <v>ROGL!$J$26:$T$26</v>
      </c>
      <c r="U241" s="19" t="str">
        <f t="shared" ca="1" si="71"/>
        <v>ROGL!$U$26:$AQ$26</v>
      </c>
      <c r="V241" s="19"/>
      <c r="W241" s="19"/>
      <c r="X241" s="19"/>
      <c r="Y241" s="19"/>
      <c r="Z241" s="18" t="s">
        <v>739</v>
      </c>
      <c r="AA241" s="18" t="s">
        <v>738</v>
      </c>
      <c r="AB241" s="18" t="str">
        <f t="shared" si="75"/>
        <v/>
      </c>
    </row>
    <row r="242" spans="2:28">
      <c r="B242" s="33" t="s">
        <v>740</v>
      </c>
      <c r="C242" s="34" t="s">
        <v>19</v>
      </c>
      <c r="D242" s="29">
        <f t="shared" ref="D242:H251" ca="1" si="83">IF(AND($R242&lt;&gt;"", $T242&lt;&gt;"", $D$2&lt;&gt;"", $D$2&lt;&gt;"-"), IF(INDEX(INDIRECT($T242), MATCH(D$5, INDIRECT($R242), 0))&lt;&gt;"", IF(ISNUMBER(INDEX(INDIRECT($T242), MATCH(D$5, INDIRECT($R242), 0))), ROUND(INDEX(INDIRECT($T242), MATCH(D$5, INDIRECT($R242), 0)), 1), IF($D$2="Meets Security Standard", PROPER(INDEX(INDIRECT($T242), MATCH(D$5, INDIRECT($R242), 0))), INDEX(INDIRECT($T242), MATCH(D$5, INDIRECT($R242), 0)))), ""), "")</f>
        <v>32.700000000000003</v>
      </c>
      <c r="E242" s="29">
        <f t="shared" ca="1" si="83"/>
        <v>32.700000000000003</v>
      </c>
      <c r="F242" s="29">
        <f t="shared" ca="1" si="83"/>
        <v>32.700000000000003</v>
      </c>
      <c r="G242" s="29">
        <f t="shared" ca="1" si="83"/>
        <v>32.700000000000003</v>
      </c>
      <c r="H242" s="29">
        <f t="shared" ca="1" si="83"/>
        <v>32.700000000000003</v>
      </c>
      <c r="I242" s="29">
        <f t="shared" ref="I242:M251" ca="1" si="84">IF(AND($S242&lt;&gt;"", $U242&lt;&gt;"", $D$2&lt;&gt;"", $D$2&lt;&gt;"-"), IF(INDEX(INDIRECT($U242), MATCH(TEXT(I$5, "????"), INDIRECT($S242), 0))&lt;&gt;"", IF(INDEX(INDIRECT($U242), MATCH(TEXT(I$5, "????"), INDIRECT($S242), 0))&lt;&gt;"", IF(ISNUMBER(INDEX(INDIRECT($U242), MATCH(TEXT(I$5, "????"), INDIRECT($S242), 0))), ROUND(INDEX(INDIRECT($U242), MATCH(TEXT(I$5, "????"), INDIRECT($S242), 0)), 1), IF($D$2="Meets Security Standard", PROPER(INDEX(INDIRECT($U242), MATCH(TEXT(I$5, "????"), INDIRECT($S242), 0))), INDEX(INDIRECT($U242), MATCH(TEXT(I$5, "????"), INDIRECT($S242), 0)))), ""), ""), "")</f>
        <v>32.700000000000003</v>
      </c>
      <c r="J242" s="29">
        <f t="shared" ca="1" si="84"/>
        <v>32.700000000000003</v>
      </c>
      <c r="K242" s="29">
        <f t="shared" ca="1" si="84"/>
        <v>32.700000000000003</v>
      </c>
      <c r="L242" s="29">
        <f t="shared" ca="1" si="84"/>
        <v>32.700000000000003</v>
      </c>
      <c r="M242" s="29">
        <f t="shared" ca="1" si="84"/>
        <v>32.700000000000003</v>
      </c>
      <c r="N242" s="32"/>
      <c r="P242" s="19" t="str">
        <f t="shared" si="80"/>
        <v>Rockhampton South</v>
      </c>
      <c r="Q242" s="25" t="s">
        <v>741</v>
      </c>
      <c r="R242" s="19" t="str">
        <f t="shared" ca="1" si="74"/>
        <v>ROSO!$J$25:$T$25</v>
      </c>
      <c r="S242" s="19" t="str">
        <f t="shared" ca="1" si="69"/>
        <v>ROSO!$U$25:$AQ$25</v>
      </c>
      <c r="T242" s="19" t="str">
        <f t="shared" ca="1" si="70"/>
        <v>ROSO!$J$26:$T$26</v>
      </c>
      <c r="U242" s="19" t="str">
        <f t="shared" ca="1" si="71"/>
        <v>ROSO!$U$26:$AQ$26</v>
      </c>
      <c r="V242" s="19"/>
      <c r="W242" s="19"/>
      <c r="X242" s="19"/>
      <c r="Y242" s="19"/>
      <c r="Z242" s="18" t="s">
        <v>742</v>
      </c>
      <c r="AA242" s="18" t="s">
        <v>741</v>
      </c>
      <c r="AB242" s="18" t="str">
        <f t="shared" si="75"/>
        <v/>
      </c>
    </row>
    <row r="243" spans="2:28">
      <c r="B243" s="33" t="s">
        <v>743</v>
      </c>
      <c r="C243" s="34" t="s">
        <v>19</v>
      </c>
      <c r="D243" s="29">
        <f t="shared" ca="1" si="83"/>
        <v>57.5</v>
      </c>
      <c r="E243" s="29">
        <f t="shared" ca="1" si="83"/>
        <v>57.5</v>
      </c>
      <c r="F243" s="29">
        <f t="shared" ca="1" si="83"/>
        <v>57.5</v>
      </c>
      <c r="G243" s="29">
        <f t="shared" ca="1" si="83"/>
        <v>57.5</v>
      </c>
      <c r="H243" s="29">
        <f t="shared" ca="1" si="83"/>
        <v>57.5</v>
      </c>
      <c r="I243" s="29">
        <f t="shared" ca="1" si="84"/>
        <v>64.3</v>
      </c>
      <c r="J243" s="29">
        <f t="shared" ca="1" si="84"/>
        <v>64.3</v>
      </c>
      <c r="K243" s="29">
        <f t="shared" ca="1" si="84"/>
        <v>64.3</v>
      </c>
      <c r="L243" s="29">
        <f t="shared" ca="1" si="84"/>
        <v>64.3</v>
      </c>
      <c r="M243" s="29">
        <f t="shared" ca="1" si="84"/>
        <v>64.3</v>
      </c>
      <c r="N243" s="32"/>
      <c r="P243" s="19" t="str">
        <f t="shared" si="80"/>
        <v>Rocky Street</v>
      </c>
      <c r="Q243" s="25" t="s">
        <v>744</v>
      </c>
      <c r="R243" s="19" t="str">
        <f t="shared" ca="1" si="74"/>
        <v>ROST!$J$25:$T$25</v>
      </c>
      <c r="S243" s="19" t="str">
        <f t="shared" ca="1" si="69"/>
        <v>ROST!$U$25:$AQ$25</v>
      </c>
      <c r="T243" s="19" t="str">
        <f t="shared" ca="1" si="70"/>
        <v>ROST!$J$26:$T$26</v>
      </c>
      <c r="U243" s="19" t="str">
        <f t="shared" ca="1" si="71"/>
        <v>ROST!$U$26:$AQ$26</v>
      </c>
      <c r="V243" s="19"/>
      <c r="W243" s="19"/>
      <c r="X243" s="19"/>
      <c r="Y243" s="19"/>
      <c r="Z243" s="18" t="s">
        <v>745</v>
      </c>
      <c r="AA243" s="18" t="s">
        <v>744</v>
      </c>
      <c r="AB243" s="18" t="str">
        <f t="shared" si="75"/>
        <v/>
      </c>
    </row>
    <row r="244" spans="2:28">
      <c r="B244" s="33" t="s">
        <v>746</v>
      </c>
      <c r="C244" s="34" t="s">
        <v>35</v>
      </c>
      <c r="D244" s="29">
        <f t="shared" ca="1" si="83"/>
        <v>89.3</v>
      </c>
      <c r="E244" s="29">
        <f t="shared" ca="1" si="83"/>
        <v>89.3</v>
      </c>
      <c r="F244" s="29">
        <f t="shared" ca="1" si="83"/>
        <v>89.3</v>
      </c>
      <c r="G244" s="29">
        <f t="shared" ca="1" si="83"/>
        <v>89.3</v>
      </c>
      <c r="H244" s="29">
        <f t="shared" ca="1" si="83"/>
        <v>89.3</v>
      </c>
      <c r="I244" s="29">
        <f t="shared" ca="1" si="84"/>
        <v>97.7</v>
      </c>
      <c r="J244" s="29">
        <f t="shared" ca="1" si="84"/>
        <v>97.7</v>
      </c>
      <c r="K244" s="29">
        <f t="shared" ca="1" si="84"/>
        <v>97.7</v>
      </c>
      <c r="L244" s="29">
        <f t="shared" ca="1" si="84"/>
        <v>97.7</v>
      </c>
      <c r="M244" s="29">
        <f t="shared" ca="1" si="84"/>
        <v>97.7</v>
      </c>
      <c r="N244" s="32"/>
      <c r="P244" s="19" t="s">
        <v>747</v>
      </c>
      <c r="Q244" s="25" t="s">
        <v>748</v>
      </c>
      <c r="R244" s="19" t="str">
        <f t="shared" ca="1" si="74"/>
        <v>'T163'!$I$23:$S$23</v>
      </c>
      <c r="S244" s="19" t="str">
        <f t="shared" ca="1" si="69"/>
        <v>'T163'!$T$23:$AQ$23</v>
      </c>
      <c r="T244" s="19" t="str">
        <f t="shared" ca="1" si="70"/>
        <v>'T163'!$I$24:$S$24</v>
      </c>
      <c r="U244" s="19" t="str">
        <f t="shared" ca="1" si="71"/>
        <v>'T163'!$T$24:$AQ$24</v>
      </c>
      <c r="V244" s="19"/>
      <c r="W244" s="19"/>
      <c r="X244" s="19"/>
      <c r="Y244" s="19"/>
      <c r="Z244" s="18" t="s">
        <v>747</v>
      </c>
      <c r="AA244" s="18" t="s">
        <v>748</v>
      </c>
      <c r="AB244" s="18" t="str">
        <f t="shared" si="75"/>
        <v/>
      </c>
    </row>
    <row r="245" spans="2:28">
      <c r="B245" s="33" t="s">
        <v>749</v>
      </c>
      <c r="C245" s="34" t="s">
        <v>19</v>
      </c>
      <c r="D245" s="29">
        <f t="shared" ca="1" si="83"/>
        <v>89.3</v>
      </c>
      <c r="E245" s="29">
        <f t="shared" ca="1" si="83"/>
        <v>89.3</v>
      </c>
      <c r="F245" s="29">
        <f t="shared" ca="1" si="83"/>
        <v>89.3</v>
      </c>
      <c r="G245" s="29">
        <f t="shared" ca="1" si="83"/>
        <v>89.3</v>
      </c>
      <c r="H245" s="29">
        <f t="shared" ca="1" si="83"/>
        <v>89.3</v>
      </c>
      <c r="I245" s="29">
        <f t="shared" ca="1" si="84"/>
        <v>97.7</v>
      </c>
      <c r="J245" s="29">
        <f t="shared" ca="1" si="84"/>
        <v>97.7</v>
      </c>
      <c r="K245" s="29">
        <f t="shared" ca="1" si="84"/>
        <v>97.7</v>
      </c>
      <c r="L245" s="29">
        <f t="shared" ca="1" si="84"/>
        <v>97.7</v>
      </c>
      <c r="M245" s="29">
        <f t="shared" ca="1" si="84"/>
        <v>97.7</v>
      </c>
      <c r="N245" s="32"/>
      <c r="P245" s="19" t="str">
        <f t="shared" si="80"/>
        <v>Rolleston</v>
      </c>
      <c r="Q245" s="25" t="s">
        <v>750</v>
      </c>
      <c r="R245" s="19" t="str">
        <f t="shared" ca="1" si="74"/>
        <v>ROLE!$J$25:$T$25</v>
      </c>
      <c r="S245" s="19" t="str">
        <f t="shared" ca="1" si="69"/>
        <v>ROLE!$U$25:$AQ$25</v>
      </c>
      <c r="T245" s="19" t="str">
        <f t="shared" ca="1" si="70"/>
        <v>ROLE!$J$26:$T$26</v>
      </c>
      <c r="U245" s="19" t="str">
        <f t="shared" ca="1" si="71"/>
        <v>ROLE!$U$26:$AQ$26</v>
      </c>
      <c r="V245" s="19"/>
      <c r="W245" s="19"/>
      <c r="X245" s="19"/>
      <c r="Y245" s="19"/>
      <c r="Z245" s="18" t="s">
        <v>746</v>
      </c>
      <c r="AA245" s="18" t="s">
        <v>750</v>
      </c>
      <c r="AB245" s="18" t="str">
        <f t="shared" si="75"/>
        <v/>
      </c>
    </row>
    <row r="246" spans="2:28">
      <c r="B246" s="33" t="s">
        <v>751</v>
      </c>
      <c r="C246" s="34" t="s">
        <v>19</v>
      </c>
      <c r="D246" s="29">
        <f t="shared" ca="1" si="83"/>
        <v>4.3</v>
      </c>
      <c r="E246" s="29">
        <f t="shared" ca="1" si="83"/>
        <v>4.3</v>
      </c>
      <c r="F246" s="29">
        <f t="shared" ca="1" si="83"/>
        <v>4.3</v>
      </c>
      <c r="G246" s="29">
        <f t="shared" ca="1" si="83"/>
        <v>4.3</v>
      </c>
      <c r="H246" s="29">
        <f t="shared" ca="1" si="83"/>
        <v>4.3</v>
      </c>
      <c r="I246" s="29">
        <f t="shared" ca="1" si="84"/>
        <v>4.3</v>
      </c>
      <c r="J246" s="29">
        <f t="shared" ca="1" si="84"/>
        <v>4.3</v>
      </c>
      <c r="K246" s="29">
        <f t="shared" ca="1" si="84"/>
        <v>4.3</v>
      </c>
      <c r="L246" s="29">
        <f t="shared" ca="1" si="84"/>
        <v>4.3</v>
      </c>
      <c r="M246" s="29">
        <f t="shared" ca="1" si="84"/>
        <v>4.3</v>
      </c>
      <c r="N246" s="32"/>
      <c r="P246" s="19" t="str">
        <f t="shared" si="80"/>
        <v>Rollingstone</v>
      </c>
      <c r="Q246" s="25" t="s">
        <v>752</v>
      </c>
      <c r="R246" s="19" t="str">
        <f t="shared" ca="1" si="74"/>
        <v>ROLL!$J$25:$T$25</v>
      </c>
      <c r="S246" s="19" t="str">
        <f t="shared" ca="1" si="69"/>
        <v>ROLL!$U$25:$AQ$25</v>
      </c>
      <c r="T246" s="19" t="str">
        <f t="shared" ca="1" si="70"/>
        <v>ROLL!$J$26:$T$26</v>
      </c>
      <c r="U246" s="19" t="str">
        <f t="shared" ca="1" si="71"/>
        <v>ROLL!$U$26:$AQ$26</v>
      </c>
      <c r="V246" s="19"/>
      <c r="W246" s="19"/>
      <c r="X246" s="19"/>
      <c r="Y246" s="19"/>
      <c r="Z246" s="18" t="s">
        <v>753</v>
      </c>
      <c r="AA246" s="18" t="s">
        <v>752</v>
      </c>
      <c r="AB246" s="18" t="str">
        <f t="shared" si="75"/>
        <v/>
      </c>
    </row>
    <row r="247" spans="2:28">
      <c r="B247" s="33" t="s">
        <v>754</v>
      </c>
      <c r="C247" s="34" t="s">
        <v>35</v>
      </c>
      <c r="D247" s="29">
        <f t="shared" ca="1" si="83"/>
        <v>97.8</v>
      </c>
      <c r="E247" s="29">
        <f t="shared" ca="1" si="83"/>
        <v>97.8</v>
      </c>
      <c r="F247" s="29">
        <f t="shared" ca="1" si="83"/>
        <v>97.8</v>
      </c>
      <c r="G247" s="29">
        <f t="shared" ca="1" si="83"/>
        <v>97.8</v>
      </c>
      <c r="H247" s="29">
        <f t="shared" ca="1" si="83"/>
        <v>97.8</v>
      </c>
      <c r="I247" s="29">
        <f t="shared" ca="1" si="84"/>
        <v>115.2</v>
      </c>
      <c r="J247" s="29">
        <f t="shared" ca="1" si="84"/>
        <v>115.2</v>
      </c>
      <c r="K247" s="29">
        <f t="shared" ca="1" si="84"/>
        <v>115.2</v>
      </c>
      <c r="L247" s="29">
        <f t="shared" ca="1" si="84"/>
        <v>115.2</v>
      </c>
      <c r="M247" s="29">
        <f t="shared" ca="1" si="84"/>
        <v>115.2</v>
      </c>
      <c r="N247" s="32"/>
      <c r="P247" s="19" t="s">
        <v>754</v>
      </c>
      <c r="Q247" s="25" t="s">
        <v>755</v>
      </c>
      <c r="R247" s="19" t="str">
        <f t="shared" ca="1" si="74"/>
        <v>'T083'!$I$23:$S$23</v>
      </c>
      <c r="S247" s="19" t="str">
        <f t="shared" ca="1" si="69"/>
        <v>'T083'!$T$23:$AQ$23</v>
      </c>
      <c r="T247" s="19" t="str">
        <f t="shared" ca="1" si="70"/>
        <v>'T083'!$I$24:$S$24</v>
      </c>
      <c r="U247" s="19" t="str">
        <f t="shared" ca="1" si="71"/>
        <v>'T083'!$T$24:$AQ$24</v>
      </c>
      <c r="V247" s="19"/>
      <c r="W247" s="19"/>
      <c r="X247" s="19"/>
      <c r="Y247" s="19"/>
      <c r="Z247" s="18" t="s">
        <v>754</v>
      </c>
      <c r="AA247" s="18" t="s">
        <v>755</v>
      </c>
      <c r="AB247" s="18" t="str">
        <f t="shared" si="75"/>
        <v/>
      </c>
    </row>
    <row r="248" spans="2:28">
      <c r="B248" s="33" t="s">
        <v>756</v>
      </c>
      <c r="C248" s="34" t="s">
        <v>35</v>
      </c>
      <c r="D248" s="29">
        <f t="shared" ca="1" si="83"/>
        <v>101.4</v>
      </c>
      <c r="E248" s="29">
        <f t="shared" ca="1" si="83"/>
        <v>101.4</v>
      </c>
      <c r="F248" s="29">
        <f t="shared" ca="1" si="83"/>
        <v>101.4</v>
      </c>
      <c r="G248" s="29">
        <f t="shared" ca="1" si="83"/>
        <v>101.4</v>
      </c>
      <c r="H248" s="29">
        <f t="shared" ca="1" si="83"/>
        <v>101.4</v>
      </c>
      <c r="I248" s="29">
        <f t="shared" ca="1" si="84"/>
        <v>119.6</v>
      </c>
      <c r="J248" s="29">
        <f t="shared" ca="1" si="84"/>
        <v>119.6</v>
      </c>
      <c r="K248" s="29">
        <f t="shared" ca="1" si="84"/>
        <v>119.6</v>
      </c>
      <c r="L248" s="29">
        <f t="shared" ca="1" si="84"/>
        <v>119.6</v>
      </c>
      <c r="M248" s="29">
        <f t="shared" ca="1" si="84"/>
        <v>119.6</v>
      </c>
      <c r="N248" s="32"/>
      <c r="P248" s="19" t="s">
        <v>756</v>
      </c>
      <c r="Q248" s="25" t="s">
        <v>757</v>
      </c>
      <c r="R248" s="19" t="str">
        <f t="shared" ca="1" si="74"/>
        <v>ROMA!$I$23:$S$23</v>
      </c>
      <c r="S248" s="19" t="str">
        <f t="shared" ca="1" si="69"/>
        <v>ROMA!$T$23:$AQ$23</v>
      </c>
      <c r="T248" s="19" t="str">
        <f t="shared" ca="1" si="70"/>
        <v>ROMA!$I$24:$S$24</v>
      </c>
      <c r="U248" s="19" t="str">
        <f t="shared" ca="1" si="71"/>
        <v>ROMA!$T$24:$AQ$24</v>
      </c>
      <c r="V248" s="19"/>
      <c r="W248" s="19"/>
      <c r="X248" s="19"/>
      <c r="Y248" s="19"/>
      <c r="Z248" s="18" t="s">
        <v>756</v>
      </c>
      <c r="AA248" s="18" t="s">
        <v>757</v>
      </c>
      <c r="AB248" s="18" t="str">
        <f t="shared" si="75"/>
        <v/>
      </c>
    </row>
    <row r="249" spans="2:28">
      <c r="B249" s="33" t="s">
        <v>758</v>
      </c>
      <c r="C249" s="34" t="s">
        <v>19</v>
      </c>
      <c r="D249" s="29">
        <f t="shared" ca="1" si="83"/>
        <v>14</v>
      </c>
      <c r="E249" s="29">
        <f t="shared" ca="1" si="83"/>
        <v>14</v>
      </c>
      <c r="F249" s="29">
        <f t="shared" ca="1" si="83"/>
        <v>14</v>
      </c>
      <c r="G249" s="29">
        <f t="shared" ca="1" si="83"/>
        <v>14</v>
      </c>
      <c r="H249" s="29">
        <f t="shared" ca="1" si="83"/>
        <v>14</v>
      </c>
      <c r="I249" s="29">
        <f t="shared" ca="1" si="84"/>
        <v>17.5</v>
      </c>
      <c r="J249" s="29">
        <f t="shared" ca="1" si="84"/>
        <v>17.5</v>
      </c>
      <c r="K249" s="29">
        <f t="shared" ca="1" si="84"/>
        <v>17.5</v>
      </c>
      <c r="L249" s="29">
        <f t="shared" ca="1" si="84"/>
        <v>17.5</v>
      </c>
      <c r="M249" s="29">
        <f t="shared" ca="1" si="84"/>
        <v>17.5</v>
      </c>
      <c r="N249" s="32"/>
      <c r="P249" s="19" t="str">
        <f t="shared" si="80"/>
        <v>Roma East</v>
      </c>
      <c r="Q249" s="25" t="s">
        <v>759</v>
      </c>
      <c r="R249" s="19" t="str">
        <f t="shared" ca="1" si="74"/>
        <v>ROEA!$J$25:$T$25</v>
      </c>
      <c r="S249" s="19" t="str">
        <f t="shared" ca="1" si="69"/>
        <v>ROEA!$U$25:$AQ$25</v>
      </c>
      <c r="T249" s="19" t="str">
        <f t="shared" ca="1" si="70"/>
        <v>ROEA!$J$26:$T$26</v>
      </c>
      <c r="U249" s="19" t="str">
        <f t="shared" ca="1" si="71"/>
        <v>ROEA!$U$26:$AQ$26</v>
      </c>
      <c r="V249" s="19"/>
      <c r="W249" s="19"/>
      <c r="X249" s="19"/>
      <c r="Y249" s="19"/>
      <c r="Z249" s="18" t="s">
        <v>760</v>
      </c>
      <c r="AA249" s="18" t="s">
        <v>759</v>
      </c>
      <c r="AB249" s="18" t="str">
        <f t="shared" si="75"/>
        <v/>
      </c>
    </row>
    <row r="250" spans="2:28">
      <c r="B250" s="33" t="s">
        <v>761</v>
      </c>
      <c r="C250" s="34" t="s">
        <v>19</v>
      </c>
      <c r="D250" s="29">
        <f t="shared" ca="1" si="83"/>
        <v>6.3</v>
      </c>
      <c r="E250" s="29">
        <f t="shared" ca="1" si="83"/>
        <v>6.3</v>
      </c>
      <c r="F250" s="29">
        <f t="shared" ca="1" si="83"/>
        <v>6.3</v>
      </c>
      <c r="G250" s="29">
        <f t="shared" ca="1" si="83"/>
        <v>6.3</v>
      </c>
      <c r="H250" s="29">
        <f t="shared" ca="1" si="83"/>
        <v>6.3</v>
      </c>
      <c r="I250" s="29">
        <f t="shared" ca="1" si="84"/>
        <v>6.3</v>
      </c>
      <c r="J250" s="29">
        <f t="shared" ca="1" si="84"/>
        <v>6.3</v>
      </c>
      <c r="K250" s="29">
        <f t="shared" ca="1" si="84"/>
        <v>6.3</v>
      </c>
      <c r="L250" s="29">
        <f t="shared" ca="1" si="84"/>
        <v>6.3</v>
      </c>
      <c r="M250" s="29">
        <f t="shared" ca="1" si="84"/>
        <v>6.3</v>
      </c>
      <c r="N250" s="32"/>
      <c r="P250" s="19" t="str">
        <f t="shared" si="80"/>
        <v>Roma West</v>
      </c>
      <c r="Q250" s="25" t="s">
        <v>762</v>
      </c>
      <c r="R250" s="19" t="str">
        <f t="shared" ca="1" si="74"/>
        <v>ROWE!$J$25:$T$25</v>
      </c>
      <c r="S250" s="19" t="str">
        <f t="shared" ca="1" si="69"/>
        <v>ROWE!$U$25:$AQ$25</v>
      </c>
      <c r="T250" s="19" t="str">
        <f t="shared" ca="1" si="70"/>
        <v>ROWE!$J$26:$T$26</v>
      </c>
      <c r="U250" s="19" t="str">
        <f t="shared" ca="1" si="71"/>
        <v>ROWE!$U$26:$AQ$26</v>
      </c>
      <c r="V250" s="19"/>
      <c r="W250" s="19"/>
      <c r="X250" s="19"/>
      <c r="Y250" s="19"/>
      <c r="Z250" s="18" t="s">
        <v>763</v>
      </c>
      <c r="AA250" s="18" t="s">
        <v>762</v>
      </c>
      <c r="AB250" s="18" t="str">
        <f t="shared" si="75"/>
        <v/>
      </c>
    </row>
    <row r="251" spans="2:28">
      <c r="B251" s="33" t="s">
        <v>764</v>
      </c>
      <c r="C251" s="34" t="s">
        <v>19</v>
      </c>
      <c r="D251" s="29">
        <f t="shared" ca="1" si="83"/>
        <v>2.4</v>
      </c>
      <c r="E251" s="29">
        <f t="shared" ca="1" si="83"/>
        <v>2.4</v>
      </c>
      <c r="F251" s="29">
        <f t="shared" ca="1" si="83"/>
        <v>2.4</v>
      </c>
      <c r="G251" s="29">
        <f t="shared" ca="1" si="83"/>
        <v>2.4</v>
      </c>
      <c r="H251" s="29">
        <f t="shared" ca="1" si="83"/>
        <v>2.4</v>
      </c>
      <c r="I251" s="29">
        <f t="shared" ca="1" si="84"/>
        <v>2.4</v>
      </c>
      <c r="J251" s="29">
        <f t="shared" ca="1" si="84"/>
        <v>2.4</v>
      </c>
      <c r="K251" s="29">
        <f t="shared" ca="1" si="84"/>
        <v>2.4</v>
      </c>
      <c r="L251" s="29">
        <f t="shared" ca="1" si="84"/>
        <v>2.4</v>
      </c>
      <c r="M251" s="29">
        <f t="shared" ca="1" si="84"/>
        <v>2.4</v>
      </c>
      <c r="N251" s="32"/>
      <c r="P251" s="19" t="str">
        <f t="shared" si="80"/>
        <v>Roo Works</v>
      </c>
      <c r="Q251" s="25" t="s">
        <v>765</v>
      </c>
      <c r="R251" s="19" t="str">
        <f t="shared" ca="1" si="74"/>
        <v>ROWO!$J$25:$T$25</v>
      </c>
      <c r="S251" s="19" t="str">
        <f t="shared" ca="1" si="69"/>
        <v>ROWO!$U$25:$AQ$25</v>
      </c>
      <c r="T251" s="19" t="str">
        <f t="shared" ca="1" si="70"/>
        <v>ROWO!$J$26:$T$26</v>
      </c>
      <c r="U251" s="19" t="str">
        <f t="shared" ca="1" si="71"/>
        <v>ROWO!$U$26:$AQ$26</v>
      </c>
      <c r="V251" s="19"/>
      <c r="W251" s="19"/>
      <c r="X251" s="19"/>
      <c r="Y251" s="19"/>
      <c r="Z251" s="18" t="s">
        <v>766</v>
      </c>
      <c r="AA251" s="18" t="s">
        <v>765</v>
      </c>
      <c r="AB251" s="18" t="str">
        <f t="shared" si="75"/>
        <v/>
      </c>
    </row>
    <row r="252" spans="2:28">
      <c r="B252" s="33" t="s">
        <v>767</v>
      </c>
      <c r="C252" s="34" t="s">
        <v>19</v>
      </c>
      <c r="D252" s="29">
        <f t="shared" ref="D252:H261" ca="1" si="85">IF(AND($R252&lt;&gt;"", $T252&lt;&gt;"", $D$2&lt;&gt;"", $D$2&lt;&gt;"-"), IF(INDEX(INDIRECT($T252), MATCH(D$5, INDIRECT($R252), 0))&lt;&gt;"", IF(ISNUMBER(INDEX(INDIRECT($T252), MATCH(D$5, INDIRECT($R252), 0))), ROUND(INDEX(INDIRECT($T252), MATCH(D$5, INDIRECT($R252), 0)), 1), IF($D$2="Meets Security Standard", PROPER(INDEX(INDIRECT($T252), MATCH(D$5, INDIRECT($R252), 0))), INDEX(INDIRECT($T252), MATCH(D$5, INDIRECT($R252), 0)))), ""), "")</f>
        <v>11.5</v>
      </c>
      <c r="E252" s="29">
        <f t="shared" ca="1" si="85"/>
        <v>11.5</v>
      </c>
      <c r="F252" s="29">
        <f t="shared" ca="1" si="85"/>
        <v>11.5</v>
      </c>
      <c r="G252" s="29">
        <f t="shared" ca="1" si="85"/>
        <v>11.5</v>
      </c>
      <c r="H252" s="29">
        <f t="shared" ca="1" si="85"/>
        <v>11.5</v>
      </c>
      <c r="I252" s="29">
        <f t="shared" ref="I252:M261" ca="1" si="86">IF(AND($S252&lt;&gt;"", $U252&lt;&gt;"", $D$2&lt;&gt;"", $D$2&lt;&gt;"-"), IF(INDEX(INDIRECT($U252), MATCH(TEXT(I$5, "????"), INDIRECT($S252), 0))&lt;&gt;"", IF(INDEX(INDIRECT($U252), MATCH(TEXT(I$5, "????"), INDIRECT($S252), 0))&lt;&gt;"", IF(ISNUMBER(INDEX(INDIRECT($U252), MATCH(TEXT(I$5, "????"), INDIRECT($S252), 0))), ROUND(INDEX(INDIRECT($U252), MATCH(TEXT(I$5, "????"), INDIRECT($S252), 0)), 1), IF($D$2="Meets Security Standard", PROPER(INDEX(INDIRECT($U252), MATCH(TEXT(I$5, "????"), INDIRECT($S252), 0))), INDEX(INDIRECT($U252), MATCH(TEXT(I$5, "????"), INDIRECT($S252), 0)))), ""), ""), "")</f>
        <v>12.3</v>
      </c>
      <c r="J252" s="29">
        <f t="shared" ca="1" si="86"/>
        <v>12.3</v>
      </c>
      <c r="K252" s="29">
        <f t="shared" ca="1" si="86"/>
        <v>12.3</v>
      </c>
      <c r="L252" s="29">
        <f t="shared" ca="1" si="86"/>
        <v>12.3</v>
      </c>
      <c r="M252" s="29">
        <f t="shared" ca="1" si="86"/>
        <v>12.3</v>
      </c>
      <c r="N252" s="32"/>
      <c r="P252" s="19" t="str">
        <f t="shared" si="80"/>
        <v>Rosella</v>
      </c>
      <c r="Q252" s="25" t="s">
        <v>768</v>
      </c>
      <c r="R252" s="19" t="str">
        <f t="shared" ca="1" si="74"/>
        <v>ROSE!$J$25:$T$25</v>
      </c>
      <c r="S252" s="19" t="str">
        <f t="shared" ca="1" si="69"/>
        <v>ROSE!$U$25:$AQ$25</v>
      </c>
      <c r="T252" s="19" t="str">
        <f t="shared" ca="1" si="70"/>
        <v>ROSE!$J$26:$T$26</v>
      </c>
      <c r="U252" s="19" t="str">
        <f t="shared" ca="1" si="71"/>
        <v>ROSE!$U$26:$AQ$26</v>
      </c>
      <c r="V252" s="19"/>
      <c r="W252" s="19"/>
      <c r="X252" s="19"/>
      <c r="Y252" s="19"/>
      <c r="Z252" s="18" t="s">
        <v>769</v>
      </c>
      <c r="AA252" s="18" t="s">
        <v>768</v>
      </c>
      <c r="AB252" s="18" t="str">
        <f t="shared" si="75"/>
        <v/>
      </c>
    </row>
    <row r="253" spans="2:28">
      <c r="B253" s="33" t="s">
        <v>770</v>
      </c>
      <c r="C253" s="34" t="s">
        <v>19</v>
      </c>
      <c r="D253" s="29">
        <f t="shared" ca="1" si="85"/>
        <v>33</v>
      </c>
      <c r="E253" s="29">
        <f t="shared" ca="1" si="85"/>
        <v>33</v>
      </c>
      <c r="F253" s="29">
        <f t="shared" ca="1" si="85"/>
        <v>33</v>
      </c>
      <c r="G253" s="29">
        <f t="shared" ca="1" si="85"/>
        <v>33</v>
      </c>
      <c r="H253" s="29">
        <f t="shared" ca="1" si="85"/>
        <v>33</v>
      </c>
      <c r="I253" s="29">
        <f t="shared" ca="1" si="86"/>
        <v>37.799999999999997</v>
      </c>
      <c r="J253" s="29">
        <f t="shared" ca="1" si="86"/>
        <v>37.799999999999997</v>
      </c>
      <c r="K253" s="29">
        <f t="shared" ca="1" si="86"/>
        <v>37.799999999999997</v>
      </c>
      <c r="L253" s="29">
        <f t="shared" ca="1" si="86"/>
        <v>37.799999999999997</v>
      </c>
      <c r="M253" s="29">
        <f t="shared" ca="1" si="86"/>
        <v>37.799999999999997</v>
      </c>
      <c r="N253" s="32"/>
      <c r="P253" s="19" t="str">
        <f t="shared" si="80"/>
        <v>Ross Plains</v>
      </c>
      <c r="Q253" s="25" t="s">
        <v>771</v>
      </c>
      <c r="R253" s="19" t="str">
        <f t="shared" ca="1" si="74"/>
        <v>ROPL!$J$25:$T$25</v>
      </c>
      <c r="S253" s="19" t="str">
        <f t="shared" ca="1" si="69"/>
        <v>ROPL!$U$25:$AQ$25</v>
      </c>
      <c r="T253" s="19" t="str">
        <f t="shared" ca="1" si="70"/>
        <v>ROPL!$J$26:$T$26</v>
      </c>
      <c r="U253" s="19" t="str">
        <f t="shared" ca="1" si="71"/>
        <v>ROPL!$U$26:$AQ$26</v>
      </c>
      <c r="V253" s="19"/>
      <c r="W253" s="19"/>
      <c r="X253" s="19"/>
      <c r="Y253" s="19"/>
      <c r="Z253" s="18" t="s">
        <v>772</v>
      </c>
      <c r="AA253" s="18" t="s">
        <v>771</v>
      </c>
      <c r="AB253" s="18" t="str">
        <f t="shared" si="75"/>
        <v/>
      </c>
    </row>
    <row r="254" spans="2:28">
      <c r="B254" s="33" t="s">
        <v>773</v>
      </c>
      <c r="C254" s="34" t="s">
        <v>19</v>
      </c>
      <c r="D254" s="29">
        <f t="shared" ca="1" si="85"/>
        <v>27.6</v>
      </c>
      <c r="E254" s="29">
        <f t="shared" ca="1" si="85"/>
        <v>27.6</v>
      </c>
      <c r="F254" s="29">
        <f t="shared" ca="1" si="85"/>
        <v>27.6</v>
      </c>
      <c r="G254" s="29">
        <f t="shared" ca="1" si="85"/>
        <v>27.6</v>
      </c>
      <c r="H254" s="29">
        <f t="shared" ca="1" si="85"/>
        <v>27.6</v>
      </c>
      <c r="I254" s="29">
        <f t="shared" ca="1" si="86"/>
        <v>27.6</v>
      </c>
      <c r="J254" s="29">
        <f t="shared" ca="1" si="86"/>
        <v>27.6</v>
      </c>
      <c r="K254" s="29">
        <f t="shared" ca="1" si="86"/>
        <v>27.6</v>
      </c>
      <c r="L254" s="29">
        <f t="shared" ca="1" si="86"/>
        <v>27.6</v>
      </c>
      <c r="M254" s="29">
        <f t="shared" ca="1" si="86"/>
        <v>27.6</v>
      </c>
      <c r="N254" s="32"/>
      <c r="P254" s="19" t="str">
        <f t="shared" si="80"/>
        <v>Sarina</v>
      </c>
      <c r="Q254" s="25" t="s">
        <v>774</v>
      </c>
      <c r="R254" s="19" t="str">
        <f t="shared" ca="1" si="74"/>
        <v>SARI!$J$25:$T$25</v>
      </c>
      <c r="S254" s="19" t="str">
        <f t="shared" ca="1" si="69"/>
        <v>SARI!$U$25:$AQ$25</v>
      </c>
      <c r="T254" s="19" t="str">
        <f t="shared" ca="1" si="70"/>
        <v>SARI!$J$26:$T$26</v>
      </c>
      <c r="U254" s="19" t="str">
        <f t="shared" ca="1" si="71"/>
        <v>SARI!$U$26:$AQ$26</v>
      </c>
      <c r="V254" s="19"/>
      <c r="W254" s="19"/>
      <c r="X254" s="19"/>
      <c r="Y254" s="19"/>
      <c r="Z254" s="18" t="s">
        <v>775</v>
      </c>
      <c r="AA254" s="18" t="s">
        <v>774</v>
      </c>
      <c r="AB254" s="18" t="str">
        <f t="shared" si="75"/>
        <v/>
      </c>
    </row>
    <row r="255" spans="2:28">
      <c r="B255" s="33" t="s">
        <v>776</v>
      </c>
      <c r="C255" s="34" t="s">
        <v>19</v>
      </c>
      <c r="D255" s="29">
        <f t="shared" ca="1" si="85"/>
        <v>5.0999999999999996</v>
      </c>
      <c r="E255" s="29">
        <f t="shared" ca="1" si="85"/>
        <v>5.0999999999999996</v>
      </c>
      <c r="F255" s="29">
        <f t="shared" ca="1" si="85"/>
        <v>5.0999999999999996</v>
      </c>
      <c r="G255" s="29">
        <f t="shared" ca="1" si="85"/>
        <v>5.0999999999999996</v>
      </c>
      <c r="H255" s="29">
        <f t="shared" ca="1" si="85"/>
        <v>5.0999999999999996</v>
      </c>
      <c r="I255" s="29">
        <f t="shared" ca="1" si="86"/>
        <v>5.4</v>
      </c>
      <c r="J255" s="29">
        <f t="shared" ca="1" si="86"/>
        <v>5.4</v>
      </c>
      <c r="K255" s="29">
        <f t="shared" ca="1" si="86"/>
        <v>5.4</v>
      </c>
      <c r="L255" s="29">
        <f t="shared" ca="1" si="86"/>
        <v>5.4</v>
      </c>
      <c r="M255" s="29">
        <f t="shared" ca="1" si="86"/>
        <v>5.4</v>
      </c>
      <c r="N255" s="32"/>
      <c r="P255" s="19" t="str">
        <f t="shared" si="80"/>
        <v>Saunders</v>
      </c>
      <c r="Q255" s="25" t="s">
        <v>777</v>
      </c>
      <c r="R255" s="19" t="str">
        <f t="shared" ca="1" si="74"/>
        <v>SAUN!$J$25:$T$25</v>
      </c>
      <c r="S255" s="19" t="str">
        <f t="shared" ca="1" si="69"/>
        <v>SAUN!$U$25:$AQ$25</v>
      </c>
      <c r="T255" s="19" t="str">
        <f t="shared" ca="1" si="70"/>
        <v>SAUN!$J$26:$T$26</v>
      </c>
      <c r="U255" s="19" t="str">
        <f t="shared" ca="1" si="71"/>
        <v>SAUN!$U$26:$AQ$26</v>
      </c>
      <c r="V255" s="19"/>
      <c r="W255" s="19"/>
      <c r="X255" s="19"/>
      <c r="Y255" s="19"/>
      <c r="Z255" s="18" t="s">
        <v>778</v>
      </c>
      <c r="AA255" s="18" t="s">
        <v>777</v>
      </c>
      <c r="AB255" s="18" t="str">
        <f t="shared" si="75"/>
        <v/>
      </c>
    </row>
    <row r="256" spans="2:28">
      <c r="B256" s="33" t="s">
        <v>779</v>
      </c>
      <c r="C256" s="34" t="s">
        <v>19</v>
      </c>
      <c r="D256" s="29">
        <f t="shared" ca="1" si="85"/>
        <v>30.4</v>
      </c>
      <c r="E256" s="29">
        <f t="shared" ca="1" si="85"/>
        <v>30.4</v>
      </c>
      <c r="F256" s="29">
        <f t="shared" ca="1" si="85"/>
        <v>30.4</v>
      </c>
      <c r="G256" s="29">
        <f t="shared" ca="1" si="85"/>
        <v>30.4</v>
      </c>
      <c r="H256" s="29">
        <f t="shared" ca="1" si="85"/>
        <v>30.4</v>
      </c>
      <c r="I256" s="29">
        <f t="shared" ca="1" si="86"/>
        <v>33.200000000000003</v>
      </c>
      <c r="J256" s="29">
        <f t="shared" ca="1" si="86"/>
        <v>33.200000000000003</v>
      </c>
      <c r="K256" s="29">
        <f t="shared" ca="1" si="86"/>
        <v>33.200000000000003</v>
      </c>
      <c r="L256" s="29">
        <f t="shared" ca="1" si="86"/>
        <v>33.200000000000003</v>
      </c>
      <c r="M256" s="29">
        <f t="shared" ca="1" si="86"/>
        <v>33.200000000000003</v>
      </c>
      <c r="N256" s="32"/>
      <c r="P256" s="19" t="str">
        <f t="shared" si="80"/>
        <v>Shutehaven</v>
      </c>
      <c r="Q256" s="25" t="s">
        <v>780</v>
      </c>
      <c r="R256" s="19" t="str">
        <f t="shared" ca="1" si="74"/>
        <v>SHUT!$J$25:$T$25</v>
      </c>
      <c r="S256" s="19" t="str">
        <f t="shared" ca="1" si="69"/>
        <v>SHUT!$U$25:$AQ$25</v>
      </c>
      <c r="T256" s="19" t="str">
        <f t="shared" ca="1" si="70"/>
        <v>SHUT!$J$26:$T$26</v>
      </c>
      <c r="U256" s="19" t="str">
        <f t="shared" ca="1" si="71"/>
        <v>SHUT!$U$26:$AQ$26</v>
      </c>
      <c r="V256" s="19"/>
      <c r="W256" s="19"/>
      <c r="X256" s="19"/>
      <c r="Y256" s="19"/>
      <c r="Z256" s="18" t="s">
        <v>781</v>
      </c>
      <c r="AA256" s="18" t="s">
        <v>780</v>
      </c>
      <c r="AB256" s="18" t="str">
        <f t="shared" si="75"/>
        <v/>
      </c>
    </row>
    <row r="257" spans="2:28">
      <c r="B257" s="33" t="s">
        <v>782</v>
      </c>
      <c r="C257" s="34" t="s">
        <v>19</v>
      </c>
      <c r="D257" s="29">
        <f t="shared" ca="1" si="85"/>
        <v>11</v>
      </c>
      <c r="E257" s="29">
        <f t="shared" ca="1" si="85"/>
        <v>11</v>
      </c>
      <c r="F257" s="29">
        <f t="shared" ca="1" si="85"/>
        <v>11</v>
      </c>
      <c r="G257" s="29">
        <f t="shared" ca="1" si="85"/>
        <v>11</v>
      </c>
      <c r="H257" s="29">
        <f t="shared" ca="1" si="85"/>
        <v>11</v>
      </c>
      <c r="I257" s="29">
        <f t="shared" ca="1" si="86"/>
        <v>11</v>
      </c>
      <c r="J257" s="29">
        <f t="shared" ca="1" si="86"/>
        <v>11</v>
      </c>
      <c r="K257" s="29">
        <f t="shared" ca="1" si="86"/>
        <v>11</v>
      </c>
      <c r="L257" s="29">
        <f t="shared" ca="1" si="86"/>
        <v>11</v>
      </c>
      <c r="M257" s="29">
        <f t="shared" ca="1" si="86"/>
        <v>11</v>
      </c>
      <c r="N257" s="32"/>
      <c r="P257" s="19" t="str">
        <f t="shared" ref="P257:P288" si="87">IF($B257&lt;&gt;"",IF(ISERROR(FIND(" (",$B257))=FALSE, IF(ISERROR(FIND("Skid", MID($B257,1,FIND(" (",$B257)-1)))=FALSE, MID($B257, FIND("(", $B257)+1, FIND(")", $B257)-(FIND("(", $B257)+1)), MID($B257,1,FIND(" (",$B257)-1)),""))</f>
        <v>Cawdor</v>
      </c>
      <c r="Q257" s="25" t="s">
        <v>783</v>
      </c>
      <c r="R257" s="19" t="str">
        <f t="shared" ca="1" si="74"/>
        <v>CAWD!$J$25:$T$25</v>
      </c>
      <c r="S257" s="19" t="str">
        <f t="shared" ca="1" si="69"/>
        <v>CAWD!$U$25:$AQ$25</v>
      </c>
      <c r="T257" s="19" t="str">
        <f t="shared" ca="1" si="70"/>
        <v>CAWD!$J$26:$T$26</v>
      </c>
      <c r="U257" s="19" t="str">
        <f t="shared" ca="1" si="71"/>
        <v>CAWD!$U$26:$AQ$26</v>
      </c>
      <c r="V257" s="19"/>
      <c r="W257" s="19"/>
      <c r="X257" s="19"/>
      <c r="Y257" s="19"/>
      <c r="Z257" s="18" t="s">
        <v>784</v>
      </c>
      <c r="AA257" s="18" t="s">
        <v>783</v>
      </c>
      <c r="AB257" s="18" t="str">
        <f t="shared" si="75"/>
        <v/>
      </c>
    </row>
    <row r="258" spans="2:28">
      <c r="B258" s="33" t="s">
        <v>785</v>
      </c>
      <c r="C258" s="34" t="s">
        <v>19</v>
      </c>
      <c r="D258" s="29">
        <f t="shared" ca="1" si="85"/>
        <v>11</v>
      </c>
      <c r="E258" s="29">
        <f t="shared" ca="1" si="85"/>
        <v>11</v>
      </c>
      <c r="F258" s="29">
        <f t="shared" ca="1" si="85"/>
        <v>11</v>
      </c>
      <c r="G258" s="29">
        <f t="shared" ca="1" si="85"/>
        <v>11</v>
      </c>
      <c r="H258" s="29">
        <f t="shared" ca="1" si="85"/>
        <v>11</v>
      </c>
      <c r="I258" s="29">
        <f t="shared" ca="1" si="86"/>
        <v>11</v>
      </c>
      <c r="J258" s="29">
        <f t="shared" ca="1" si="86"/>
        <v>11</v>
      </c>
      <c r="K258" s="29">
        <f t="shared" ca="1" si="86"/>
        <v>11</v>
      </c>
      <c r="L258" s="29">
        <f t="shared" ca="1" si="86"/>
        <v>11</v>
      </c>
      <c r="M258" s="29">
        <f t="shared" ca="1" si="86"/>
        <v>11</v>
      </c>
      <c r="N258" s="32"/>
      <c r="P258" s="19" t="str">
        <f t="shared" si="87"/>
        <v>Landing Road</v>
      </c>
      <c r="Q258" s="25" t="s">
        <v>786</v>
      </c>
      <c r="R258" s="19" t="str">
        <f t="shared" ca="1" si="74"/>
        <v>LARO!$J$25:$T$25</v>
      </c>
      <c r="S258" s="19" t="str">
        <f t="shared" ref="S258:S289" ca="1" si="88">IF(ISERROR(MATCH("PEAK LOAD FORECAST AND CAPACITY", INDIRECT($Q258&amp;"!$e$1:$e$55"), 0))=FALSE, ADDRESS(MATCH("PEAK LOAD FORECAST AND CAPACITY", INDIRECT($Q258&amp;"!$e$1:$e$55"), 0)+1, MATCH("WINTER", INDIRECT(ADDRESS(MATCH("PEAK LOAD FORECAST AND CAPACITY", INDIRECT($Q258&amp;"!$e$1:$e$55"), 0), 1, 1, TRUE, $Q258)&amp;":$AQ"&amp;MATCH("PEAK LOAD FORECAST AND CAPACITY", INDIRECT($Q258&amp;"!$e$1:$e$55"), 0)), 0), 1, TRUE, $Q258)&amp;":"&amp;ADDRESS(MATCH("PEAK LOAD FORECAST AND CAPACITY", INDIRECT($Q258&amp;"!$e$1:$e$55"), 0)+1, 43, 1, TRUE),
IF(ISERROR(MATCH("PEAK LOAD FORECAST AND CAPACITY", INDIRECT($Q258&amp;"!$D$1:$D$55"), 0))=FALSE, ADDRESS(MATCH("PEAK LOAD FORECAST AND CAPACITY", INDIRECT($Q258&amp;"!$D$1:$D$55"), 0)+1, MATCH("WINTER", INDIRECT(ADDRESS(MATCH("PEAK LOAD FORECAST AND CAPACITY", INDIRECT($Q258&amp;"!$D$1:$D$55"), 0), 1, 1, TRUE, $Q258)&amp;":$AQ"&amp;MATCH("PEAK LOAD FORECAST AND CAPACITY", INDIRECT($Q258&amp;"!$D$1:$D$55"), 0)), 0), 1, TRUE, $Q258)&amp;":"&amp;ADDRESS(MATCH("PEAK LOAD FORECAST AND CAPACITY", INDIRECT($Q258&amp;"!$D$1:$D$55"), 0)+1, 43, 1, TRUE), ""))</f>
        <v>LARO!$U$25:$AQ$25</v>
      </c>
      <c r="T258" s="19" t="str">
        <f t="shared" ref="T258:T307" ca="1" si="89">IF(ISERROR(MATCH($D$2, INDIRECT($Q258&amp;"!$E$1:$E$55"), 0))=FALSE, ADDRESS(MATCH($D$2, INDIRECT($Q258&amp;"!$E$1:$E$55"), 0), MATCH("SUMMER", INDIRECT(ADDRESS(MATCH("PEAK LOAD FORECAST AND CAPACITY", INDIRECT($Q258&amp;"!$E$1:$E$55"), 0), 1, 1, TRUE, $Q258)&amp;":$AQ"&amp;MATCH("PEAK LOAD FORECAST AND CAPACITY", INDIRECT($Q258&amp;"!$E$1:$E$55"), 0)), 0), 1, TRUE, $Q258)&amp;":"&amp;
ADDRESS(MATCH($D$2, INDIRECT($Q258&amp;"!$E$1:$E$55"), 0), MATCH("WINTER", INDIRECT(ADDRESS(MATCH("PEAK LOAD FORECAST AND CAPACITY", INDIRECT($Q258&amp;"!$E$1:$E$55"), 0), 1, 1, TRUE, $Q258)&amp;":$AQ"&amp;MATCH("PEAK LOAD FORECAST AND CAPACITY", INDIRECT($Q258&amp;"!$E$1:$E$55"), 0)), 0)-1, 1, TRUE),
IF(ISERROR(MATCH($D$2, INDIRECT($Q258&amp;"!$d$1:$d$55"), 0))=FALSE, ADDRESS(MATCH($D$2, INDIRECT($Q258&amp;"!$d$1:$d$55"), 0), MATCH("SUMMER", INDIRECT(ADDRESS(MATCH("PEAK LOAD FORECAST AND CAPACITY", INDIRECT($Q258&amp;"!$d$1:$d$55"), 0), 1, 1, TRUE, $Q258)&amp;":$AQ"&amp;MATCH("PEAK LOAD FORECAST AND CAPACITY", INDIRECT($Q258&amp;"!$d$1:$d$55"), 0)), 0), 1, TRUE, $Q258)&amp;":"&amp;
ADDRESS(MATCH($D$2, INDIRECT($Q258&amp;"!$d$1:$d$55"), 0), MATCH("WINTER", INDIRECT(ADDRESS(MATCH("PEAK LOAD FORECAST AND CAPACITY", INDIRECT($Q258&amp;"!$d$1:$d$55"), 0), 1, 1, TRUE, $Q258)&amp;":$AQ"&amp;MATCH("PEAK LOAD FORECAST AND CAPACITY", INDIRECT($Q258&amp;"!$d$1:$d$55"), 0)), 0)-1, 1, TRUE), ""))</f>
        <v>LARO!$J$26:$T$26</v>
      </c>
      <c r="U258" s="19" t="str">
        <f t="shared" ref="U258:U307" ca="1" si="90">IF(ISERROR(MATCH($D$2, INDIRECT($Q258&amp;"!$E$1:$E$55"), 0))=FALSE, ADDRESS(MATCH($D$2, INDIRECT($Q258&amp;"!$E$1:$E$55"), 0), MATCH("WINTER", INDIRECT(ADDRESS(MATCH("PEAK LOAD FORECAST AND CAPACITY", INDIRECT($Q258&amp;"!$E$1:$E$55"), 0), 1, 1, TRUE, $Q258)&amp;":$AQ"&amp;MATCH("PEAK LOAD FORECAST AND CAPACITY", INDIRECT($Q258&amp;"!$E$1:$E$55"), 0)), 0), 1, TRUE, $Q258)&amp;":"&amp;
ADDRESS(MATCH($D$2, INDIRECT($Q258&amp;"!$E$1:$E$55"), 0), 43, 1, TRUE),
IF(ISERROR(MATCH($D$2, INDIRECT($Q258&amp;"!$d$1:$d$55"), 0))=FALSE, ADDRESS(MATCH($D$2, INDIRECT($Q258&amp;"!$d$1:$d$55"), 0), MATCH("WINTER", INDIRECT(ADDRESS(MATCH("PEAK LOAD FORECAST AND CAPACITY", INDIRECT($Q258&amp;"!$d$1:$d$55"), 0), 1, 1, TRUE, $Q258)&amp;":$AQ"&amp;MATCH("PEAK LOAD FORECAST AND CAPACITY", INDIRECT($Q258&amp;"!$d$1:$d$55"), 0)), 0), 1, TRUE, $Q258)&amp;":"&amp;
ADDRESS(MATCH($D$2, INDIRECT($Q258&amp;"!$d$1:$d$55"), 0), 43, 1, TRUE), ""))</f>
        <v>LARO!$U$26:$AQ$26</v>
      </c>
      <c r="V258" s="19"/>
      <c r="W258" s="19"/>
      <c r="X258" s="19"/>
      <c r="Y258" s="19"/>
      <c r="AB258" s="18" t="str">
        <f t="shared" si="75"/>
        <v>MISMATCH</v>
      </c>
    </row>
    <row r="259" spans="2:28">
      <c r="B259" s="33" t="s">
        <v>787</v>
      </c>
      <c r="C259" s="34" t="s">
        <v>19</v>
      </c>
      <c r="D259" s="29">
        <f t="shared" ca="1" si="85"/>
        <v>5.5</v>
      </c>
      <c r="E259" s="29">
        <f t="shared" ca="1" si="85"/>
        <v>5.5</v>
      </c>
      <c r="F259" s="29">
        <f t="shared" ca="1" si="85"/>
        <v>5.5</v>
      </c>
      <c r="G259" s="29">
        <f t="shared" ca="1" si="85"/>
        <v>5.5</v>
      </c>
      <c r="H259" s="29">
        <f t="shared" ca="1" si="85"/>
        <v>5.5</v>
      </c>
      <c r="I259" s="29">
        <f t="shared" ca="1" si="86"/>
        <v>5.5</v>
      </c>
      <c r="J259" s="29">
        <f t="shared" ca="1" si="86"/>
        <v>5.5</v>
      </c>
      <c r="K259" s="29">
        <f t="shared" ca="1" si="86"/>
        <v>5.5</v>
      </c>
      <c r="L259" s="29">
        <f t="shared" ca="1" si="86"/>
        <v>5.5</v>
      </c>
      <c r="M259" s="29">
        <f t="shared" ca="1" si="86"/>
        <v>5.5</v>
      </c>
      <c r="N259" s="32"/>
      <c r="P259" s="19" t="str">
        <f t="shared" si="87"/>
        <v>Chinchilla</v>
      </c>
      <c r="Q259" s="25" t="s">
        <v>788</v>
      </c>
      <c r="R259" s="19" t="str">
        <f t="shared" ca="1" si="74"/>
        <v>SKIE!$J$25:$T$25</v>
      </c>
      <c r="S259" s="19" t="str">
        <f t="shared" ca="1" si="88"/>
        <v>SKIE!$U$25:$AQ$25</v>
      </c>
      <c r="T259" s="19" t="str">
        <f t="shared" ca="1" si="89"/>
        <v>SKIE!$J$26:$T$26</v>
      </c>
      <c r="U259" s="19" t="str">
        <f t="shared" ca="1" si="90"/>
        <v>SKIE!$U$26:$AQ$26</v>
      </c>
      <c r="V259" s="19"/>
      <c r="W259" s="19"/>
      <c r="X259" s="19"/>
      <c r="Y259" s="19"/>
      <c r="AB259" s="18" t="str">
        <f t="shared" si="75"/>
        <v>MISMATCH</v>
      </c>
    </row>
    <row r="260" spans="2:28">
      <c r="B260" s="33" t="s">
        <v>789</v>
      </c>
      <c r="C260" s="34" t="s">
        <v>19</v>
      </c>
      <c r="D260" s="29">
        <f t="shared" ca="1" si="85"/>
        <v>11</v>
      </c>
      <c r="E260" s="29">
        <f t="shared" ca="1" si="85"/>
        <v>11</v>
      </c>
      <c r="F260" s="29">
        <f t="shared" ca="1" si="85"/>
        <v>11</v>
      </c>
      <c r="G260" s="29">
        <f t="shared" ca="1" si="85"/>
        <v>11</v>
      </c>
      <c r="H260" s="29">
        <f t="shared" ca="1" si="85"/>
        <v>11</v>
      </c>
      <c r="I260" s="29">
        <f t="shared" ca="1" si="86"/>
        <v>11</v>
      </c>
      <c r="J260" s="29">
        <f t="shared" ca="1" si="86"/>
        <v>11</v>
      </c>
      <c r="K260" s="29">
        <f t="shared" ca="1" si="86"/>
        <v>11</v>
      </c>
      <c r="L260" s="29">
        <f t="shared" ca="1" si="86"/>
        <v>11</v>
      </c>
      <c r="M260" s="29">
        <f t="shared" ca="1" si="86"/>
        <v>11</v>
      </c>
      <c r="N260" s="32"/>
      <c r="P260" s="19" t="str">
        <f t="shared" si="87"/>
        <v>Charlton</v>
      </c>
      <c r="Q260" s="25" t="s">
        <v>790</v>
      </c>
      <c r="R260" s="19" t="str">
        <f t="shared" ca="1" si="74"/>
        <v>CHAL!$J$25:$T$25</v>
      </c>
      <c r="S260" s="19" t="str">
        <f t="shared" ca="1" si="88"/>
        <v>CHAL!$U$25:$AQ$25</v>
      </c>
      <c r="T260" s="19" t="str">
        <f t="shared" ca="1" si="89"/>
        <v>CHAL!$J$26:$T$26</v>
      </c>
      <c r="U260" s="19" t="str">
        <f t="shared" ca="1" si="90"/>
        <v>CHAL!$U$26:$AQ$26</v>
      </c>
      <c r="V260" s="19"/>
      <c r="W260" s="19"/>
      <c r="X260" s="19"/>
      <c r="Y260" s="19"/>
      <c r="AB260" s="18" t="str">
        <f t="shared" si="75"/>
        <v>MISMATCH</v>
      </c>
    </row>
    <row r="261" spans="2:28">
      <c r="B261" s="33" t="s">
        <v>791</v>
      </c>
      <c r="C261" s="34" t="s">
        <v>19</v>
      </c>
      <c r="D261" s="29">
        <f t="shared" ca="1" si="85"/>
        <v>0.3</v>
      </c>
      <c r="E261" s="29">
        <f t="shared" ca="1" si="85"/>
        <v>0.3</v>
      </c>
      <c r="F261" s="29">
        <f t="shared" ca="1" si="85"/>
        <v>0.3</v>
      </c>
      <c r="G261" s="29">
        <f t="shared" ca="1" si="85"/>
        <v>0.3</v>
      </c>
      <c r="H261" s="29">
        <f t="shared" ca="1" si="85"/>
        <v>0.3</v>
      </c>
      <c r="I261" s="29">
        <f t="shared" ca="1" si="86"/>
        <v>0.3</v>
      </c>
      <c r="J261" s="29">
        <f t="shared" ca="1" si="86"/>
        <v>0.3</v>
      </c>
      <c r="K261" s="29">
        <f t="shared" ca="1" si="86"/>
        <v>0.3</v>
      </c>
      <c r="L261" s="29">
        <f t="shared" ca="1" si="86"/>
        <v>0.3</v>
      </c>
      <c r="M261" s="29">
        <f t="shared" ca="1" si="86"/>
        <v>0.3</v>
      </c>
      <c r="N261" s="32"/>
      <c r="P261" s="19" t="str">
        <f t="shared" si="87"/>
        <v>South Blackwater</v>
      </c>
      <c r="Q261" s="25" t="s">
        <v>792</v>
      </c>
      <c r="R261" s="19" t="str">
        <f t="shared" ca="1" si="74"/>
        <v>SOBL!$J$25:$T$25</v>
      </c>
      <c r="S261" s="19" t="str">
        <f t="shared" ca="1" si="88"/>
        <v>SOBL!$U$25:$AQ$25</v>
      </c>
      <c r="T261" s="19" t="str">
        <f t="shared" ca="1" si="89"/>
        <v>SOBL!$J$26:$T$26</v>
      </c>
      <c r="U261" s="19" t="str">
        <f t="shared" ca="1" si="90"/>
        <v>SOBL!$U$26:$AQ$26</v>
      </c>
      <c r="V261" s="19"/>
      <c r="W261" s="19"/>
      <c r="X261" s="19"/>
      <c r="Y261" s="19"/>
      <c r="Z261" s="18" t="s">
        <v>793</v>
      </c>
      <c r="AA261" s="18" t="s">
        <v>792</v>
      </c>
      <c r="AB261" s="18" t="str">
        <f t="shared" si="75"/>
        <v/>
      </c>
    </row>
    <row r="262" spans="2:28">
      <c r="B262" s="33" t="s">
        <v>794</v>
      </c>
      <c r="C262" s="34" t="s">
        <v>19</v>
      </c>
      <c r="D262" s="29">
        <f t="shared" ref="D262:H271" ca="1" si="91">IF(AND($R262&lt;&gt;"", $T262&lt;&gt;"", $D$2&lt;&gt;"", $D$2&lt;&gt;"-"), IF(INDEX(INDIRECT($T262), MATCH(D$5, INDIRECT($R262), 0))&lt;&gt;"", IF(ISNUMBER(INDEX(INDIRECT($T262), MATCH(D$5, INDIRECT($R262), 0))), ROUND(INDEX(INDIRECT($T262), MATCH(D$5, INDIRECT($R262), 0)), 1), IF($D$2="Meets Security Standard", PROPER(INDEX(INDIRECT($T262), MATCH(D$5, INDIRECT($R262), 0))), INDEX(INDIRECT($T262), MATCH(D$5, INDIRECT($R262), 0)))), ""), "")</f>
        <v>42.4</v>
      </c>
      <c r="E262" s="29">
        <f t="shared" ca="1" si="91"/>
        <v>42.4</v>
      </c>
      <c r="F262" s="29">
        <f t="shared" ca="1" si="91"/>
        <v>42.4</v>
      </c>
      <c r="G262" s="29">
        <f t="shared" ca="1" si="91"/>
        <v>42.4</v>
      </c>
      <c r="H262" s="29">
        <f t="shared" ca="1" si="91"/>
        <v>42.4</v>
      </c>
      <c r="I262" s="29">
        <f t="shared" ref="I262:M271" ca="1" si="92">IF(AND($S262&lt;&gt;"", $U262&lt;&gt;"", $D$2&lt;&gt;"", $D$2&lt;&gt;"-"), IF(INDEX(INDIRECT($U262), MATCH(TEXT(I$5, "????"), INDIRECT($S262), 0))&lt;&gt;"", IF(INDEX(INDIRECT($U262), MATCH(TEXT(I$5, "????"), INDIRECT($S262), 0))&lt;&gt;"", IF(ISNUMBER(INDEX(INDIRECT($U262), MATCH(TEXT(I$5, "????"), INDIRECT($S262), 0))), ROUND(INDEX(INDIRECT($U262), MATCH(TEXT(I$5, "????"), INDIRECT($S262), 0)), 1), IF($D$2="Meets Security Standard", PROPER(INDEX(INDIRECT($U262), MATCH(TEXT(I$5, "????"), INDIRECT($S262), 0))), INDEX(INDIRECT($U262), MATCH(TEXT(I$5, "????"), INDIRECT($S262), 0)))), ""), ""), "")</f>
        <v>46.6</v>
      </c>
      <c r="J262" s="29">
        <f t="shared" ca="1" si="92"/>
        <v>46.6</v>
      </c>
      <c r="K262" s="29">
        <f t="shared" ca="1" si="92"/>
        <v>46.6</v>
      </c>
      <c r="L262" s="29">
        <f t="shared" ca="1" si="92"/>
        <v>46.6</v>
      </c>
      <c r="M262" s="29">
        <f t="shared" ca="1" si="92"/>
        <v>46.6</v>
      </c>
      <c r="N262" s="32"/>
      <c r="P262" s="19" t="str">
        <f t="shared" si="87"/>
        <v>South Bundaberg</v>
      </c>
      <c r="Q262" s="25" t="s">
        <v>795</v>
      </c>
      <c r="R262" s="19" t="str">
        <f t="shared" ca="1" si="74"/>
        <v>SOBU!$J$25:$T$25</v>
      </c>
      <c r="S262" s="19" t="str">
        <f t="shared" ca="1" si="88"/>
        <v>SOBU!$U$25:$AQ$25</v>
      </c>
      <c r="T262" s="19" t="str">
        <f t="shared" ca="1" si="89"/>
        <v>SOBU!$J$26:$T$26</v>
      </c>
      <c r="U262" s="19" t="str">
        <f t="shared" ca="1" si="90"/>
        <v>SOBU!$U$26:$AQ$26</v>
      </c>
      <c r="V262" s="19"/>
      <c r="W262" s="19"/>
      <c r="X262" s="19"/>
      <c r="Y262" s="19"/>
      <c r="Z262" s="18" t="s">
        <v>796</v>
      </c>
      <c r="AA262" s="18" t="s">
        <v>795</v>
      </c>
      <c r="AB262" s="18" t="str">
        <f>IF(Z262=P262, "", "MISMATCH")</f>
        <v/>
      </c>
    </row>
    <row r="263" spans="2:28">
      <c r="B263" s="33" t="s">
        <v>797</v>
      </c>
      <c r="C263" s="34" t="s">
        <v>19</v>
      </c>
      <c r="D263" s="29">
        <f t="shared" ca="1" si="91"/>
        <v>22</v>
      </c>
      <c r="E263" s="29">
        <f t="shared" ca="1" si="91"/>
        <v>22</v>
      </c>
      <c r="F263" s="29">
        <f t="shared" ca="1" si="91"/>
        <v>22</v>
      </c>
      <c r="G263" s="29">
        <f t="shared" ca="1" si="91"/>
        <v>22</v>
      </c>
      <c r="H263" s="29">
        <f t="shared" ca="1" si="91"/>
        <v>22</v>
      </c>
      <c r="I263" s="29">
        <f t="shared" ca="1" si="92"/>
        <v>26</v>
      </c>
      <c r="J263" s="29">
        <f t="shared" ca="1" si="92"/>
        <v>26</v>
      </c>
      <c r="K263" s="29">
        <f t="shared" ca="1" si="92"/>
        <v>26</v>
      </c>
      <c r="L263" s="29">
        <f t="shared" ca="1" si="92"/>
        <v>26</v>
      </c>
      <c r="M263" s="29">
        <f t="shared" ca="1" si="92"/>
        <v>26</v>
      </c>
      <c r="N263" s="32"/>
      <c r="P263" s="19" t="str">
        <f t="shared" si="87"/>
        <v>South Kolan</v>
      </c>
      <c r="Q263" s="25" t="s">
        <v>798</v>
      </c>
      <c r="R263" s="19" t="str">
        <f t="shared" ca="1" si="74"/>
        <v>SOKO!$J$25:$T$25</v>
      </c>
      <c r="S263" s="19" t="str">
        <f t="shared" ca="1" si="88"/>
        <v>SOKO!$U$25:$AQ$25</v>
      </c>
      <c r="T263" s="19" t="str">
        <f t="shared" ca="1" si="89"/>
        <v>SOKO!$J$26:$T$26</v>
      </c>
      <c r="U263" s="19" t="str">
        <f t="shared" ca="1" si="90"/>
        <v>SOKO!$U$26:$AQ$26</v>
      </c>
      <c r="V263" s="19"/>
      <c r="W263" s="19"/>
      <c r="X263" s="19"/>
      <c r="Y263" s="19"/>
      <c r="Z263" s="18" t="s">
        <v>799</v>
      </c>
      <c r="AA263" s="18" t="s">
        <v>798</v>
      </c>
      <c r="AB263" s="18" t="str">
        <f t="shared" si="75"/>
        <v/>
      </c>
    </row>
    <row r="264" spans="2:28">
      <c r="B264" s="33" t="s">
        <v>800</v>
      </c>
      <c r="C264" s="34" t="s">
        <v>19</v>
      </c>
      <c r="D264" s="29">
        <f t="shared" ca="1" si="91"/>
        <v>40</v>
      </c>
      <c r="E264" s="29">
        <f t="shared" ca="1" si="91"/>
        <v>40</v>
      </c>
      <c r="F264" s="29">
        <f t="shared" ca="1" si="91"/>
        <v>40</v>
      </c>
      <c r="G264" s="29">
        <f t="shared" ca="1" si="91"/>
        <v>40</v>
      </c>
      <c r="H264" s="29">
        <f t="shared" ca="1" si="91"/>
        <v>40</v>
      </c>
      <c r="I264" s="29">
        <f t="shared" ca="1" si="92"/>
        <v>40</v>
      </c>
      <c r="J264" s="29">
        <f t="shared" ca="1" si="92"/>
        <v>40</v>
      </c>
      <c r="K264" s="29">
        <f t="shared" ca="1" si="92"/>
        <v>40</v>
      </c>
      <c r="L264" s="29">
        <f t="shared" ca="1" si="92"/>
        <v>40</v>
      </c>
      <c r="M264" s="29">
        <f t="shared" ca="1" si="92"/>
        <v>40</v>
      </c>
      <c r="N264" s="32"/>
      <c r="P264" s="19" t="str">
        <f t="shared" si="87"/>
        <v>South Mackay</v>
      </c>
      <c r="Q264" s="25" t="s">
        <v>801</v>
      </c>
      <c r="R264" s="19" t="str">
        <f t="shared" ca="1" si="74"/>
        <v>SOMA!$J$25:$T$25</v>
      </c>
      <c r="S264" s="19" t="str">
        <f t="shared" ca="1" si="88"/>
        <v>SOMA!$U$25:$AQ$25</v>
      </c>
      <c r="T264" s="19" t="str">
        <f t="shared" ca="1" si="89"/>
        <v>SOMA!$J$26:$T$26</v>
      </c>
      <c r="U264" s="19" t="str">
        <f t="shared" ca="1" si="90"/>
        <v>SOMA!$U$26:$AQ$26</v>
      </c>
      <c r="V264" s="19"/>
      <c r="W264" s="19"/>
      <c r="X264" s="19"/>
      <c r="Y264" s="19"/>
      <c r="Z264" s="18" t="s">
        <v>802</v>
      </c>
      <c r="AA264" s="18" t="s">
        <v>801</v>
      </c>
      <c r="AB264" s="18" t="str">
        <f t="shared" si="75"/>
        <v/>
      </c>
    </row>
    <row r="265" spans="2:28">
      <c r="B265" s="33" t="s">
        <v>803</v>
      </c>
      <c r="C265" s="34" t="s">
        <v>35</v>
      </c>
      <c r="D265" s="29">
        <f t="shared" ca="1" si="91"/>
        <v>144.9</v>
      </c>
      <c r="E265" s="29">
        <f t="shared" ca="1" si="91"/>
        <v>144.9</v>
      </c>
      <c r="F265" s="29">
        <f t="shared" ca="1" si="91"/>
        <v>144.9</v>
      </c>
      <c r="G265" s="29">
        <f t="shared" ca="1" si="91"/>
        <v>144.9</v>
      </c>
      <c r="H265" s="29">
        <f t="shared" ca="1" si="91"/>
        <v>144.9</v>
      </c>
      <c r="I265" s="29">
        <f t="shared" ca="1" si="92"/>
        <v>163.6</v>
      </c>
      <c r="J265" s="29">
        <f t="shared" ca="1" si="92"/>
        <v>163.6</v>
      </c>
      <c r="K265" s="29">
        <f t="shared" ca="1" si="92"/>
        <v>163.6</v>
      </c>
      <c r="L265" s="29">
        <f t="shared" ca="1" si="92"/>
        <v>163.6</v>
      </c>
      <c r="M265" s="29">
        <f t="shared" ca="1" si="92"/>
        <v>163.6</v>
      </c>
      <c r="N265" s="32"/>
      <c r="P265" s="19" t="s">
        <v>804</v>
      </c>
      <c r="Q265" s="25" t="s">
        <v>805</v>
      </c>
      <c r="R265" s="19" t="str">
        <f t="shared" ca="1" si="74"/>
        <v>'T043'!$I$23:$S$23</v>
      </c>
      <c r="S265" s="19" t="str">
        <f t="shared" ca="1" si="88"/>
        <v>'T043'!$T$23:$AQ$23</v>
      </c>
      <c r="T265" s="19" t="str">
        <f t="shared" ca="1" si="89"/>
        <v>'T043'!$I$24:$S$24</v>
      </c>
      <c r="U265" s="19" t="str">
        <f t="shared" ca="1" si="90"/>
        <v>'T043'!$T$24:$AQ$24</v>
      </c>
      <c r="V265" s="19"/>
      <c r="W265" s="19"/>
      <c r="X265" s="19"/>
      <c r="Y265" s="19"/>
      <c r="Z265" s="18" t="s">
        <v>804</v>
      </c>
      <c r="AA265" s="18" t="s">
        <v>805</v>
      </c>
      <c r="AB265" s="18" t="str">
        <f t="shared" si="75"/>
        <v/>
      </c>
    </row>
    <row r="266" spans="2:28">
      <c r="B266" s="33" t="s">
        <v>806</v>
      </c>
      <c r="C266" s="34" t="s">
        <v>19</v>
      </c>
      <c r="D266" s="29">
        <f t="shared" ca="1" si="91"/>
        <v>37.4</v>
      </c>
      <c r="E266" s="29">
        <f t="shared" ca="1" si="91"/>
        <v>37.4</v>
      </c>
      <c r="F266" s="29">
        <f t="shared" ca="1" si="91"/>
        <v>37.4</v>
      </c>
      <c r="G266" s="29">
        <f t="shared" ca="1" si="91"/>
        <v>37.4</v>
      </c>
      <c r="H266" s="29">
        <f t="shared" ca="1" si="91"/>
        <v>37.4</v>
      </c>
      <c r="I266" s="29">
        <f t="shared" ca="1" si="92"/>
        <v>42.4</v>
      </c>
      <c r="J266" s="29">
        <f t="shared" ca="1" si="92"/>
        <v>42.4</v>
      </c>
      <c r="K266" s="29">
        <f t="shared" ca="1" si="92"/>
        <v>42.4</v>
      </c>
      <c r="L266" s="29">
        <f t="shared" ca="1" si="92"/>
        <v>42.4</v>
      </c>
      <c r="M266" s="29">
        <f t="shared" ca="1" si="92"/>
        <v>42.4</v>
      </c>
      <c r="N266" s="32"/>
      <c r="P266" s="19" t="str">
        <f t="shared" si="87"/>
        <v>South Toowoomba</v>
      </c>
      <c r="Q266" s="25" t="s">
        <v>807</v>
      </c>
      <c r="R266" s="19" t="str">
        <f t="shared" ca="1" si="74"/>
        <v>SOTO!$J$25:$T$25</v>
      </c>
      <c r="S266" s="19" t="str">
        <f t="shared" ca="1" si="88"/>
        <v>SOTO!$U$25:$AQ$25</v>
      </c>
      <c r="T266" s="19" t="str">
        <f t="shared" ca="1" si="89"/>
        <v>SOTO!$J$26:$T$26</v>
      </c>
      <c r="U266" s="19" t="str">
        <f t="shared" ca="1" si="90"/>
        <v>SOTO!$U$26:$AQ$26</v>
      </c>
      <c r="V266" s="19"/>
      <c r="W266" s="19"/>
      <c r="X266" s="19"/>
      <c r="Y266" s="19"/>
      <c r="Z266" s="18" t="s">
        <v>803</v>
      </c>
      <c r="AA266" s="18" t="s">
        <v>807</v>
      </c>
      <c r="AB266" s="18" t="str">
        <f t="shared" si="75"/>
        <v/>
      </c>
    </row>
    <row r="267" spans="2:28">
      <c r="B267" s="33" t="s">
        <v>808</v>
      </c>
      <c r="C267" s="34" t="s">
        <v>19</v>
      </c>
      <c r="D267" s="29">
        <f t="shared" ca="1" si="91"/>
        <v>48.7</v>
      </c>
      <c r="E267" s="29">
        <f t="shared" ca="1" si="91"/>
        <v>48.7</v>
      </c>
      <c r="F267" s="29">
        <f t="shared" ca="1" si="91"/>
        <v>48.7</v>
      </c>
      <c r="G267" s="29">
        <f t="shared" ca="1" si="91"/>
        <v>48.7</v>
      </c>
      <c r="H267" s="29">
        <f t="shared" ca="1" si="91"/>
        <v>48.7</v>
      </c>
      <c r="I267" s="29">
        <f t="shared" ca="1" si="92"/>
        <v>55.9</v>
      </c>
      <c r="J267" s="29">
        <f t="shared" ca="1" si="92"/>
        <v>55.9</v>
      </c>
      <c r="K267" s="29">
        <f t="shared" ca="1" si="92"/>
        <v>55.9</v>
      </c>
      <c r="L267" s="29">
        <f t="shared" ca="1" si="92"/>
        <v>55.9</v>
      </c>
      <c r="M267" s="29">
        <f t="shared" ca="1" si="92"/>
        <v>55.9</v>
      </c>
      <c r="N267" s="32"/>
      <c r="P267" s="19" t="str">
        <f t="shared" si="87"/>
        <v>St. George</v>
      </c>
      <c r="Q267" s="25" t="s">
        <v>809</v>
      </c>
      <c r="R267" s="19" t="str">
        <f t="shared" ca="1" si="74"/>
        <v>SAGE!$J$25:$T$25</v>
      </c>
      <c r="S267" s="19" t="str">
        <f t="shared" ca="1" si="88"/>
        <v>SAGE!$U$25:$AQ$25</v>
      </c>
      <c r="T267" s="19" t="str">
        <f t="shared" ca="1" si="89"/>
        <v>SAGE!$J$26:$T$26</v>
      </c>
      <c r="U267" s="19" t="str">
        <f t="shared" ca="1" si="90"/>
        <v>SAGE!$U$26:$AQ$26</v>
      </c>
      <c r="V267" s="19"/>
      <c r="W267" s="19"/>
      <c r="X267" s="19"/>
      <c r="Y267" s="19"/>
      <c r="Z267" s="18" t="s">
        <v>810</v>
      </c>
      <c r="AA267" s="18" t="s">
        <v>809</v>
      </c>
      <c r="AB267" s="18" t="str">
        <f t="shared" si="75"/>
        <v/>
      </c>
    </row>
    <row r="268" spans="2:28">
      <c r="B268" s="33" t="s">
        <v>811</v>
      </c>
      <c r="C268" s="34" t="s">
        <v>19</v>
      </c>
      <c r="D268" s="29">
        <f t="shared" ca="1" si="91"/>
        <v>6.6</v>
      </c>
      <c r="E268" s="29">
        <f t="shared" ca="1" si="91"/>
        <v>6.6</v>
      </c>
      <c r="F268" s="29">
        <f t="shared" ca="1" si="91"/>
        <v>6.6</v>
      </c>
      <c r="G268" s="29">
        <f t="shared" ca="1" si="91"/>
        <v>6.6</v>
      </c>
      <c r="H268" s="29">
        <f t="shared" ca="1" si="91"/>
        <v>6.6</v>
      </c>
      <c r="I268" s="29">
        <f t="shared" ca="1" si="92"/>
        <v>6.6</v>
      </c>
      <c r="J268" s="29">
        <f t="shared" ca="1" si="92"/>
        <v>6.6</v>
      </c>
      <c r="K268" s="29">
        <f t="shared" ca="1" si="92"/>
        <v>6.6</v>
      </c>
      <c r="L268" s="29">
        <f t="shared" ca="1" si="92"/>
        <v>6.6</v>
      </c>
      <c r="M268" s="29">
        <f t="shared" ca="1" si="92"/>
        <v>6.6</v>
      </c>
      <c r="N268" s="32"/>
      <c r="P268" s="19" t="str">
        <f t="shared" si="87"/>
        <v>St. George Town</v>
      </c>
      <c r="Q268" s="25" t="s">
        <v>812</v>
      </c>
      <c r="R268" s="19" t="str">
        <f t="shared" ca="1" si="74"/>
        <v>SAGT!$J$25:$T$25</v>
      </c>
      <c r="S268" s="19" t="str">
        <f t="shared" ca="1" si="88"/>
        <v>SAGT!$U$25:$AQ$25</v>
      </c>
      <c r="T268" s="19" t="str">
        <f t="shared" ca="1" si="89"/>
        <v>SAGT!$J$26:$T$26</v>
      </c>
      <c r="U268" s="19" t="str">
        <f t="shared" ca="1" si="90"/>
        <v>SAGT!$U$26:$AQ$26</v>
      </c>
      <c r="V268" s="19"/>
      <c r="W268" s="19"/>
      <c r="X268" s="19"/>
      <c r="Y268" s="19"/>
      <c r="Z268" s="18" t="s">
        <v>813</v>
      </c>
      <c r="AA268" s="18" t="s">
        <v>812</v>
      </c>
      <c r="AB268" s="18" t="str">
        <f t="shared" si="75"/>
        <v/>
      </c>
    </row>
    <row r="269" spans="2:28">
      <c r="B269" s="33" t="s">
        <v>814</v>
      </c>
      <c r="C269" s="34" t="s">
        <v>19</v>
      </c>
      <c r="D269" s="29">
        <f t="shared" ca="1" si="91"/>
        <v>0.7</v>
      </c>
      <c r="E269" s="29">
        <f t="shared" ca="1" si="91"/>
        <v>0.7</v>
      </c>
      <c r="F269" s="29">
        <f t="shared" ca="1" si="91"/>
        <v>0.7</v>
      </c>
      <c r="G269" s="29">
        <f t="shared" ca="1" si="91"/>
        <v>0.7</v>
      </c>
      <c r="H269" s="29">
        <f t="shared" ca="1" si="91"/>
        <v>0.7</v>
      </c>
      <c r="I269" s="29">
        <f t="shared" ca="1" si="92"/>
        <v>0.7</v>
      </c>
      <c r="J269" s="29">
        <f t="shared" ca="1" si="92"/>
        <v>0.7</v>
      </c>
      <c r="K269" s="29">
        <f t="shared" ca="1" si="92"/>
        <v>0.7</v>
      </c>
      <c r="L269" s="29">
        <f t="shared" ca="1" si="92"/>
        <v>0.7</v>
      </c>
      <c r="M269" s="29">
        <f t="shared" ca="1" si="92"/>
        <v>0.7</v>
      </c>
      <c r="N269" s="32"/>
      <c r="P269" s="19" t="str">
        <f t="shared" si="87"/>
        <v>Stamford</v>
      </c>
      <c r="Q269" s="25" t="s">
        <v>815</v>
      </c>
      <c r="R269" s="19" t="str">
        <f t="shared" ref="R269:R307" ca="1" si="93">IF(ISERROR(MATCH("PEAK LOAD FORECAST AND CAPACITY", INDIRECT($Q269&amp;"!$e$1:$e$55"), 0))=FALSE, ADDRESS(MATCH("PEAK LOAD FORECAST AND CAPACITY", INDIRECT($Q269&amp;"!$e$1:$e$55"), 0)+1, MATCH("SUMMER", INDIRECT(ADDRESS(MATCH("PEAK LOAD FORECAST AND CAPACITY", INDIRECT($Q269&amp;"!$e$1:$e$55"), 0), 1, 1, TRUE, $Q269)&amp;":$AQ"&amp;MATCH("PEAK LOAD FORECAST AND CAPACITY", INDIRECT($Q269&amp;"!$e$1:$e$55"), 0)), 0), 1, TRUE, $Q269)&amp;":"&amp;ADDRESS(MATCH("PEAK LOAD FORECAST AND CAPACITY", INDIRECT($Q269&amp;"!$e$1:$e$55"), 0)+1, MATCH("WINTER", INDIRECT(ADDRESS(MATCH("PEAK LOAD FORECAST AND CAPACITY", INDIRECT($Q269&amp;"!$e$1:$e$55"), 0), 1, 1, TRUE, $Q269)&amp;":$AQ"&amp;MATCH("PEAK LOAD FORECAST AND CAPACITY", INDIRECT($Q269&amp;"!$e$1:$e$55"), 0)), 0)-1, 1, TRUE),
IF(ISERROR(MATCH("PEAK LOAD FORECAST AND CAPACITY", INDIRECT($Q269&amp;"!$D$1:$D$55"), 0))=FALSE, ADDRESS(MATCH("PEAK LOAD FORECAST AND CAPACITY", INDIRECT($Q269&amp;"!$D$1:$D$55"), 0)+1, MATCH("SUMMER", INDIRECT(ADDRESS(MATCH("PEAK LOAD FORECAST AND CAPACITY", INDIRECT($Q269&amp;"!$D$1:$D$55"), 0), 1, 1, TRUE, $Q269)&amp;":$AQ"&amp;MATCH("PEAK LOAD FORECAST AND CAPACITY", INDIRECT($Q269&amp;"!$D$1:$D$55"), 0)), 0), 1, TRUE, $Q269)&amp;":"&amp;ADDRESS(MATCH("PEAK LOAD FORECAST AND CAPACITY", INDIRECT($Q269&amp;"!$D$1:$D$55"), 0)+1, MATCH("WINTER", INDIRECT(ADDRESS(MATCH("PEAK LOAD FORECAST AND CAPACITY", INDIRECT($Q269&amp;"!$D$1:$D$55"), 0), 1, 1, TRUE, $Q269)&amp;":$AQ"&amp;MATCH("PEAK LOAD FORECAST AND CAPACITY", INDIRECT($Q269&amp;"!$D$1:$D$55"), 0)), 0)-1, 1, TRUE), ""))</f>
        <v>STAM!$J$25:$T$25</v>
      </c>
      <c r="S269" s="19" t="str">
        <f t="shared" ca="1" si="88"/>
        <v>STAM!$U$25:$AQ$25</v>
      </c>
      <c r="T269" s="19" t="str">
        <f t="shared" ca="1" si="89"/>
        <v>STAM!$J$26:$T$26</v>
      </c>
      <c r="U269" s="19" t="str">
        <f t="shared" ca="1" si="90"/>
        <v>STAM!$U$26:$AQ$26</v>
      </c>
      <c r="V269" s="19"/>
      <c r="W269" s="19"/>
      <c r="X269" s="19"/>
      <c r="Y269" s="19"/>
      <c r="Z269" s="18" t="s">
        <v>816</v>
      </c>
      <c r="AA269" s="18" t="s">
        <v>815</v>
      </c>
      <c r="AB269" s="18" t="str">
        <f t="shared" si="75"/>
        <v/>
      </c>
    </row>
    <row r="270" spans="2:28">
      <c r="B270" s="33" t="s">
        <v>817</v>
      </c>
      <c r="C270" s="34" t="s">
        <v>35</v>
      </c>
      <c r="D270" s="29">
        <f t="shared" ca="1" si="91"/>
        <v>71.3</v>
      </c>
      <c r="E270" s="29">
        <f t="shared" ca="1" si="91"/>
        <v>71.3</v>
      </c>
      <c r="F270" s="29">
        <f t="shared" ca="1" si="91"/>
        <v>71.3</v>
      </c>
      <c r="G270" s="29">
        <f t="shared" ca="1" si="91"/>
        <v>71.3</v>
      </c>
      <c r="H270" s="29">
        <f t="shared" ca="1" si="91"/>
        <v>71.3</v>
      </c>
      <c r="I270" s="29">
        <f t="shared" ca="1" si="92"/>
        <v>80.400000000000006</v>
      </c>
      <c r="J270" s="29">
        <f t="shared" ca="1" si="92"/>
        <v>80.400000000000006</v>
      </c>
      <c r="K270" s="29">
        <f t="shared" ca="1" si="92"/>
        <v>80.400000000000006</v>
      </c>
      <c r="L270" s="29">
        <f t="shared" ca="1" si="92"/>
        <v>80.400000000000006</v>
      </c>
      <c r="M270" s="29">
        <f t="shared" ca="1" si="92"/>
        <v>80.400000000000006</v>
      </c>
      <c r="N270" s="32"/>
      <c r="P270" s="19" t="s">
        <v>818</v>
      </c>
      <c r="Q270" s="25" t="s">
        <v>819</v>
      </c>
      <c r="R270" s="19" t="str">
        <f t="shared" ca="1" si="93"/>
        <v>STAN!$I$23:$S$23</v>
      </c>
      <c r="S270" s="19" t="str">
        <f t="shared" ca="1" si="88"/>
        <v>STAN!$T$23:$AQ$23</v>
      </c>
      <c r="T270" s="19" t="str">
        <f t="shared" ca="1" si="89"/>
        <v>STAN!$I$24:$S$24</v>
      </c>
      <c r="U270" s="19" t="str">
        <f t="shared" ca="1" si="90"/>
        <v>STAN!$T$24:$AQ$24</v>
      </c>
      <c r="V270" s="19"/>
      <c r="W270" s="19"/>
      <c r="X270" s="19"/>
      <c r="Y270" s="19"/>
      <c r="Z270" s="18" t="s">
        <v>818</v>
      </c>
      <c r="AA270" s="18" t="s">
        <v>819</v>
      </c>
      <c r="AB270" s="18" t="str">
        <f t="shared" ref="AB270:AB306" si="94">IF(Z270=P270, "", "MISMATCH")</f>
        <v/>
      </c>
    </row>
    <row r="271" spans="2:28">
      <c r="B271" s="33" t="s">
        <v>820</v>
      </c>
      <c r="C271" s="34" t="s">
        <v>19</v>
      </c>
      <c r="D271" s="29">
        <f t="shared" ca="1" si="91"/>
        <v>23.4</v>
      </c>
      <c r="E271" s="29">
        <f t="shared" ca="1" si="91"/>
        <v>23.4</v>
      </c>
      <c r="F271" s="29">
        <f t="shared" ca="1" si="91"/>
        <v>23.4</v>
      </c>
      <c r="G271" s="29">
        <f t="shared" ca="1" si="91"/>
        <v>23.4</v>
      </c>
      <c r="H271" s="29">
        <f t="shared" ca="1" si="91"/>
        <v>23.4</v>
      </c>
      <c r="I271" s="29">
        <f t="shared" ca="1" si="92"/>
        <v>25.3</v>
      </c>
      <c r="J271" s="29">
        <f t="shared" ca="1" si="92"/>
        <v>25.3</v>
      </c>
      <c r="K271" s="29">
        <f t="shared" ca="1" si="92"/>
        <v>25.3</v>
      </c>
      <c r="L271" s="29">
        <f t="shared" ca="1" si="92"/>
        <v>25.3</v>
      </c>
      <c r="M271" s="29">
        <f t="shared" ca="1" si="92"/>
        <v>25.3</v>
      </c>
      <c r="N271" s="32"/>
      <c r="P271" s="19" t="str">
        <f t="shared" si="87"/>
        <v>Stanthorpe Town</v>
      </c>
      <c r="Q271" s="25" t="s">
        <v>821</v>
      </c>
      <c r="R271" s="19" t="str">
        <f t="shared" ca="1" si="93"/>
        <v>STTO!$J$25:$T$25</v>
      </c>
      <c r="S271" s="19" t="str">
        <f t="shared" ca="1" si="88"/>
        <v>STTO!$U$25:$AQ$25</v>
      </c>
      <c r="T271" s="19" t="str">
        <f t="shared" ca="1" si="89"/>
        <v>STTO!$J$26:$T$26</v>
      </c>
      <c r="U271" s="19" t="str">
        <f t="shared" ca="1" si="90"/>
        <v>STTO!$U$26:$AQ$26</v>
      </c>
      <c r="V271" s="19"/>
      <c r="W271" s="19"/>
      <c r="X271" s="19"/>
      <c r="Y271" s="19"/>
      <c r="Z271" s="18" t="s">
        <v>822</v>
      </c>
      <c r="AA271" s="18" t="s">
        <v>821</v>
      </c>
      <c r="AB271" s="18" t="str">
        <f t="shared" si="94"/>
        <v/>
      </c>
    </row>
    <row r="272" spans="2:28">
      <c r="B272" s="33" t="s">
        <v>823</v>
      </c>
      <c r="C272" s="34" t="s">
        <v>19</v>
      </c>
      <c r="D272" s="29">
        <f t="shared" ref="D272:H281" ca="1" si="95">IF(AND($R272&lt;&gt;"", $T272&lt;&gt;"", $D$2&lt;&gt;"", $D$2&lt;&gt;"-"), IF(INDEX(INDIRECT($T272), MATCH(D$5, INDIRECT($R272), 0))&lt;&gt;"", IF(ISNUMBER(INDEX(INDIRECT($T272), MATCH(D$5, INDIRECT($R272), 0))), ROUND(INDEX(INDIRECT($T272), MATCH(D$5, INDIRECT($R272), 0)), 1), IF($D$2="Meets Security Standard", PROPER(INDEX(INDIRECT($T272), MATCH(D$5, INDIRECT($R272), 0))), INDEX(INDIRECT($T272), MATCH(D$5, INDIRECT($R272), 0)))), ""), "")</f>
        <v>76.7</v>
      </c>
      <c r="E272" s="29">
        <f t="shared" ca="1" si="95"/>
        <v>76.7</v>
      </c>
      <c r="F272" s="29">
        <f t="shared" ca="1" si="95"/>
        <v>76.7</v>
      </c>
      <c r="G272" s="29">
        <f t="shared" ca="1" si="95"/>
        <v>76.7</v>
      </c>
      <c r="H272" s="29">
        <f t="shared" ca="1" si="95"/>
        <v>76.7</v>
      </c>
      <c r="I272" s="29">
        <f t="shared" ref="I272:M281" ca="1" si="96">IF(AND($S272&lt;&gt;"", $U272&lt;&gt;"", $D$2&lt;&gt;"", $D$2&lt;&gt;"-"), IF(INDEX(INDIRECT($U272), MATCH(TEXT(I$5, "????"), INDIRECT($S272), 0))&lt;&gt;"", IF(INDEX(INDIRECT($U272), MATCH(TEXT(I$5, "????"), INDIRECT($S272), 0))&lt;&gt;"", IF(ISNUMBER(INDEX(INDIRECT($U272), MATCH(TEXT(I$5, "????"), INDIRECT($S272), 0))), ROUND(INDEX(INDIRECT($U272), MATCH(TEXT(I$5, "????"), INDIRECT($S272), 0)), 1), IF($D$2="Meets Security Standard", PROPER(INDEX(INDIRECT($U272), MATCH(TEXT(I$5, "????"), INDIRECT($S272), 0))), INDEX(INDIRECT($U272), MATCH(TEXT(I$5, "????"), INDIRECT($S272), 0)))), ""), ""), "")</f>
        <v>81.599999999999994</v>
      </c>
      <c r="J272" s="29">
        <f t="shared" ca="1" si="96"/>
        <v>81.599999999999994</v>
      </c>
      <c r="K272" s="29">
        <f t="shared" ca="1" si="96"/>
        <v>81.599999999999994</v>
      </c>
      <c r="L272" s="29">
        <f t="shared" ca="1" si="96"/>
        <v>81.599999999999994</v>
      </c>
      <c r="M272" s="29">
        <f t="shared" ca="1" si="96"/>
        <v>81.599999999999994</v>
      </c>
      <c r="N272" s="32"/>
      <c r="P272" s="19" t="str">
        <f t="shared" si="87"/>
        <v>Stuart</v>
      </c>
      <c r="Q272" s="25" t="s">
        <v>824</v>
      </c>
      <c r="R272" s="19" t="str">
        <f t="shared" ca="1" si="93"/>
        <v>STUA!$J$25:$T$25</v>
      </c>
      <c r="S272" s="19" t="str">
        <f t="shared" ca="1" si="88"/>
        <v>STUA!$U$25:$AQ$25</v>
      </c>
      <c r="T272" s="19" t="str">
        <f t="shared" ca="1" si="89"/>
        <v>STUA!$J$26:$T$26</v>
      </c>
      <c r="U272" s="19" t="str">
        <f t="shared" ca="1" si="90"/>
        <v>STUA!$U$26:$AQ$26</v>
      </c>
      <c r="V272" s="19"/>
      <c r="W272" s="19"/>
      <c r="X272" s="19"/>
      <c r="Y272" s="19"/>
      <c r="Z272" s="18" t="s">
        <v>825</v>
      </c>
      <c r="AA272" s="18" t="s">
        <v>824</v>
      </c>
      <c r="AB272" s="18" t="str">
        <f t="shared" si="94"/>
        <v/>
      </c>
    </row>
    <row r="273" spans="2:28">
      <c r="B273" s="33" t="s">
        <v>826</v>
      </c>
      <c r="C273" s="34" t="s">
        <v>19</v>
      </c>
      <c r="D273" s="29">
        <f t="shared" ca="1" si="95"/>
        <v>50.4</v>
      </c>
      <c r="E273" s="29">
        <f t="shared" ca="1" si="95"/>
        <v>50.4</v>
      </c>
      <c r="F273" s="29">
        <f t="shared" ca="1" si="95"/>
        <v>50.4</v>
      </c>
      <c r="G273" s="29">
        <f t="shared" ca="1" si="95"/>
        <v>50.4</v>
      </c>
      <c r="H273" s="29">
        <f t="shared" ca="1" si="95"/>
        <v>50.4</v>
      </c>
      <c r="I273" s="29">
        <f t="shared" ca="1" si="96"/>
        <v>56.6</v>
      </c>
      <c r="J273" s="29">
        <f t="shared" ca="1" si="96"/>
        <v>56.6</v>
      </c>
      <c r="K273" s="29">
        <f t="shared" ca="1" si="96"/>
        <v>56.6</v>
      </c>
      <c r="L273" s="29">
        <f t="shared" ca="1" si="96"/>
        <v>56.6</v>
      </c>
      <c r="M273" s="29">
        <f t="shared" ca="1" si="96"/>
        <v>56.6</v>
      </c>
      <c r="N273" s="32"/>
      <c r="P273" s="19" t="str">
        <f t="shared" si="87"/>
        <v>Tanby</v>
      </c>
      <c r="Q273" s="25" t="s">
        <v>827</v>
      </c>
      <c r="R273" s="19" t="str">
        <f t="shared" ca="1" si="93"/>
        <v>TANB!$J$25:$T$25</v>
      </c>
      <c r="S273" s="19" t="str">
        <f t="shared" ca="1" si="88"/>
        <v>TANB!$U$25:$AQ$25</v>
      </c>
      <c r="T273" s="19" t="str">
        <f t="shared" ca="1" si="89"/>
        <v>TANB!$J$26:$T$26</v>
      </c>
      <c r="U273" s="19" t="str">
        <f t="shared" ca="1" si="90"/>
        <v>TANB!$U$26:$AQ$26</v>
      </c>
      <c r="V273" s="19"/>
      <c r="W273" s="19"/>
      <c r="X273" s="19"/>
      <c r="Y273" s="19"/>
      <c r="Z273" s="18" t="s">
        <v>828</v>
      </c>
      <c r="AA273" s="18" t="s">
        <v>827</v>
      </c>
      <c r="AB273" s="18" t="str">
        <f t="shared" si="94"/>
        <v/>
      </c>
    </row>
    <row r="274" spans="2:28">
      <c r="B274" s="33" t="s">
        <v>829</v>
      </c>
      <c r="C274" s="34" t="s">
        <v>19</v>
      </c>
      <c r="D274" s="29">
        <f t="shared" ca="1" si="95"/>
        <v>2</v>
      </c>
      <c r="E274" s="29">
        <f t="shared" ca="1" si="95"/>
        <v>2</v>
      </c>
      <c r="F274" s="29">
        <f t="shared" ca="1" si="95"/>
        <v>2</v>
      </c>
      <c r="G274" s="29">
        <f t="shared" ca="1" si="95"/>
        <v>2</v>
      </c>
      <c r="H274" s="29">
        <f t="shared" ca="1" si="95"/>
        <v>2</v>
      </c>
      <c r="I274" s="29">
        <f t="shared" ca="1" si="96"/>
        <v>2</v>
      </c>
      <c r="J274" s="29">
        <f t="shared" ca="1" si="96"/>
        <v>2</v>
      </c>
      <c r="K274" s="29">
        <f t="shared" ca="1" si="96"/>
        <v>2</v>
      </c>
      <c r="L274" s="29">
        <f t="shared" ca="1" si="96"/>
        <v>2</v>
      </c>
      <c r="M274" s="29">
        <f t="shared" ca="1" si="96"/>
        <v>2</v>
      </c>
      <c r="N274" s="32"/>
      <c r="P274" s="19" t="str">
        <f t="shared" si="87"/>
        <v>Tara</v>
      </c>
      <c r="Q274" s="25" t="s">
        <v>830</v>
      </c>
      <c r="R274" s="19" t="str">
        <f t="shared" ca="1" si="93"/>
        <v>TARA!$J$25:$T$25</v>
      </c>
      <c r="S274" s="19" t="str">
        <f t="shared" ca="1" si="88"/>
        <v>TARA!$U$25:$AQ$25</v>
      </c>
      <c r="T274" s="19" t="str">
        <f t="shared" ca="1" si="89"/>
        <v>TARA!$J$26:$T$26</v>
      </c>
      <c r="U274" s="19" t="str">
        <f t="shared" ca="1" si="90"/>
        <v>TARA!$U$26:$AQ$26</v>
      </c>
      <c r="V274" s="19"/>
      <c r="W274" s="19"/>
      <c r="X274" s="19"/>
      <c r="Y274" s="19"/>
      <c r="Z274" s="18" t="s">
        <v>831</v>
      </c>
      <c r="AA274" s="18" t="s">
        <v>830</v>
      </c>
      <c r="AB274" s="18" t="str">
        <f t="shared" si="94"/>
        <v/>
      </c>
    </row>
    <row r="275" spans="2:28">
      <c r="B275" s="33" t="s">
        <v>832</v>
      </c>
      <c r="C275" s="34" t="s">
        <v>19</v>
      </c>
      <c r="D275" s="29">
        <f t="shared" ca="1" si="95"/>
        <v>16.600000000000001</v>
      </c>
      <c r="E275" s="29">
        <f t="shared" ca="1" si="95"/>
        <v>16.600000000000001</v>
      </c>
      <c r="F275" s="29">
        <f t="shared" ca="1" si="95"/>
        <v>16.600000000000001</v>
      </c>
      <c r="G275" s="29">
        <f t="shared" ca="1" si="95"/>
        <v>16.600000000000001</v>
      </c>
      <c r="H275" s="29">
        <f t="shared" ca="1" si="95"/>
        <v>16.600000000000001</v>
      </c>
      <c r="I275" s="29">
        <f t="shared" ca="1" si="96"/>
        <v>18.2</v>
      </c>
      <c r="J275" s="29">
        <f t="shared" ca="1" si="96"/>
        <v>18.2</v>
      </c>
      <c r="K275" s="29">
        <f t="shared" ca="1" si="96"/>
        <v>18.2</v>
      </c>
      <c r="L275" s="29">
        <f t="shared" ca="1" si="96"/>
        <v>18.2</v>
      </c>
      <c r="M275" s="29">
        <f t="shared" ca="1" si="96"/>
        <v>18.2</v>
      </c>
      <c r="N275" s="32"/>
      <c r="P275" s="19" t="str">
        <f t="shared" si="87"/>
        <v>Theodore</v>
      </c>
      <c r="Q275" s="25" t="s">
        <v>833</v>
      </c>
      <c r="R275" s="19" t="str">
        <f t="shared" ca="1" si="93"/>
        <v>THEO!$J$25:$T$25</v>
      </c>
      <c r="S275" s="19" t="str">
        <f t="shared" ca="1" si="88"/>
        <v>THEO!$U$25:$AQ$25</v>
      </c>
      <c r="T275" s="19" t="str">
        <f t="shared" ca="1" si="89"/>
        <v>THEO!$J$26:$T$26</v>
      </c>
      <c r="U275" s="19" t="str">
        <f t="shared" ca="1" si="90"/>
        <v>THEO!$U$26:$AQ$26</v>
      </c>
      <c r="V275" s="19"/>
      <c r="W275" s="19"/>
      <c r="X275" s="19"/>
      <c r="Y275" s="19"/>
      <c r="Z275" s="18" t="s">
        <v>834</v>
      </c>
      <c r="AA275" s="18" t="s">
        <v>833</v>
      </c>
      <c r="AB275" s="18" t="str">
        <f t="shared" si="94"/>
        <v/>
      </c>
    </row>
    <row r="276" spans="2:28">
      <c r="B276" s="33" t="s">
        <v>835</v>
      </c>
      <c r="C276" s="34" t="s">
        <v>19</v>
      </c>
      <c r="D276" s="29">
        <f t="shared" ca="1" si="95"/>
        <v>11</v>
      </c>
      <c r="E276" s="29">
        <f t="shared" ca="1" si="95"/>
        <v>11</v>
      </c>
      <c r="F276" s="29">
        <f t="shared" ca="1" si="95"/>
        <v>11</v>
      </c>
      <c r="G276" s="29">
        <f t="shared" ca="1" si="95"/>
        <v>11</v>
      </c>
      <c r="H276" s="29">
        <f t="shared" ca="1" si="95"/>
        <v>11</v>
      </c>
      <c r="I276" s="29">
        <f t="shared" ca="1" si="96"/>
        <v>11</v>
      </c>
      <c r="J276" s="29">
        <f t="shared" ca="1" si="96"/>
        <v>11</v>
      </c>
      <c r="K276" s="29">
        <f t="shared" ca="1" si="96"/>
        <v>11</v>
      </c>
      <c r="L276" s="29">
        <f t="shared" ca="1" si="96"/>
        <v>11</v>
      </c>
      <c r="M276" s="29">
        <f t="shared" ca="1" si="96"/>
        <v>11</v>
      </c>
      <c r="N276" s="32"/>
      <c r="P276" s="19" t="str">
        <f t="shared" si="87"/>
        <v>Tieri</v>
      </c>
      <c r="Q276" s="25" t="s">
        <v>836</v>
      </c>
      <c r="R276" s="19" t="str">
        <f t="shared" ca="1" si="93"/>
        <v>TIER!$J$25:$T$25</v>
      </c>
      <c r="S276" s="19" t="str">
        <f t="shared" ca="1" si="88"/>
        <v>TIER!$U$25:$AQ$25</v>
      </c>
      <c r="T276" s="19" t="str">
        <f t="shared" ca="1" si="89"/>
        <v>TIER!$J$26:$T$26</v>
      </c>
      <c r="U276" s="19" t="str">
        <f t="shared" ca="1" si="90"/>
        <v>TIER!$U$26:$AQ$26</v>
      </c>
      <c r="V276" s="19"/>
      <c r="W276" s="19"/>
      <c r="X276" s="19"/>
      <c r="Y276" s="19"/>
      <c r="Z276" s="18" t="s">
        <v>837</v>
      </c>
      <c r="AA276" s="18" t="s">
        <v>836</v>
      </c>
      <c r="AB276" s="18" t="str">
        <f t="shared" si="94"/>
        <v/>
      </c>
    </row>
    <row r="277" spans="2:28">
      <c r="B277" s="33" t="s">
        <v>838</v>
      </c>
      <c r="C277" s="34" t="s">
        <v>19</v>
      </c>
      <c r="D277" s="29">
        <f t="shared" ca="1" si="95"/>
        <v>88</v>
      </c>
      <c r="E277" s="29">
        <f t="shared" ca="1" si="95"/>
        <v>88</v>
      </c>
      <c r="F277" s="29">
        <f t="shared" ca="1" si="95"/>
        <v>88</v>
      </c>
      <c r="G277" s="29">
        <f t="shared" ca="1" si="95"/>
        <v>88</v>
      </c>
      <c r="H277" s="29">
        <f t="shared" ca="1" si="95"/>
        <v>88</v>
      </c>
      <c r="I277" s="29">
        <f t="shared" ca="1" si="96"/>
        <v>88</v>
      </c>
      <c r="J277" s="29">
        <f t="shared" ca="1" si="96"/>
        <v>88</v>
      </c>
      <c r="K277" s="29">
        <f t="shared" ca="1" si="96"/>
        <v>88</v>
      </c>
      <c r="L277" s="29">
        <f t="shared" ca="1" si="96"/>
        <v>88</v>
      </c>
      <c r="M277" s="29">
        <f t="shared" ca="1" si="96"/>
        <v>88</v>
      </c>
      <c r="N277" s="32"/>
      <c r="P277" s="19" t="str">
        <f t="shared" si="87"/>
        <v>Toowoomba Central</v>
      </c>
      <c r="Q277" s="25" t="s">
        <v>839</v>
      </c>
      <c r="R277" s="19" t="str">
        <f t="shared" ca="1" si="93"/>
        <v>TWCE!$J$25:$T$25</v>
      </c>
      <c r="S277" s="19" t="str">
        <f t="shared" ca="1" si="88"/>
        <v>TWCE!$U$25:$AQ$25</v>
      </c>
      <c r="T277" s="19" t="str">
        <f t="shared" ca="1" si="89"/>
        <v>TWCE!$J$26:$T$26</v>
      </c>
      <c r="U277" s="19" t="str">
        <f t="shared" ca="1" si="90"/>
        <v>TWCE!$U$26:$AQ$26</v>
      </c>
      <c r="V277" s="19"/>
      <c r="W277" s="19"/>
      <c r="X277" s="19"/>
      <c r="Y277" s="19"/>
      <c r="Z277" s="18" t="s">
        <v>840</v>
      </c>
      <c r="AA277" s="18" t="s">
        <v>839</v>
      </c>
      <c r="AB277" s="18" t="str">
        <f t="shared" si="94"/>
        <v/>
      </c>
    </row>
    <row r="278" spans="2:28">
      <c r="B278" s="33" t="s">
        <v>841</v>
      </c>
      <c r="C278" s="34" t="s">
        <v>19</v>
      </c>
      <c r="D278" s="29">
        <f t="shared" ca="1" si="95"/>
        <v>91.1</v>
      </c>
      <c r="E278" s="29">
        <f t="shared" ca="1" si="95"/>
        <v>91.1</v>
      </c>
      <c r="F278" s="29">
        <f t="shared" ca="1" si="95"/>
        <v>91.1</v>
      </c>
      <c r="G278" s="29">
        <f t="shared" ca="1" si="95"/>
        <v>91.1</v>
      </c>
      <c r="H278" s="29">
        <f t="shared" ca="1" si="95"/>
        <v>91.1</v>
      </c>
      <c r="I278" s="29">
        <f t="shared" ca="1" si="96"/>
        <v>99</v>
      </c>
      <c r="J278" s="29">
        <f t="shared" ca="1" si="96"/>
        <v>99</v>
      </c>
      <c r="K278" s="29">
        <f t="shared" ca="1" si="96"/>
        <v>99</v>
      </c>
      <c r="L278" s="29">
        <f t="shared" ca="1" si="96"/>
        <v>99</v>
      </c>
      <c r="M278" s="29">
        <f t="shared" ca="1" si="96"/>
        <v>99</v>
      </c>
      <c r="N278" s="32"/>
      <c r="P278" s="19" t="str">
        <f t="shared" si="87"/>
        <v>Torquay</v>
      </c>
      <c r="Q278" s="25" t="s">
        <v>842</v>
      </c>
      <c r="R278" s="19" t="str">
        <f t="shared" ca="1" si="93"/>
        <v>TORQ!$J$25:$T$25</v>
      </c>
      <c r="S278" s="19" t="str">
        <f t="shared" ca="1" si="88"/>
        <v>TORQ!$U$25:$AQ$25</v>
      </c>
      <c r="T278" s="19" t="str">
        <f t="shared" ca="1" si="89"/>
        <v>TORQ!$J$26:$T$26</v>
      </c>
      <c r="U278" s="19" t="str">
        <f t="shared" ca="1" si="90"/>
        <v>TORQ!$U$26:$AQ$26</v>
      </c>
      <c r="V278" s="19"/>
      <c r="W278" s="19"/>
      <c r="X278" s="19"/>
      <c r="Y278" s="19"/>
      <c r="Z278" s="18" t="s">
        <v>843</v>
      </c>
      <c r="AA278" s="18" t="s">
        <v>842</v>
      </c>
      <c r="AB278" s="18" t="str">
        <f t="shared" si="94"/>
        <v/>
      </c>
    </row>
    <row r="279" spans="2:28">
      <c r="B279" s="33" t="s">
        <v>844</v>
      </c>
      <c r="C279" s="34" t="s">
        <v>35</v>
      </c>
      <c r="D279" s="29">
        <f t="shared" ca="1" si="95"/>
        <v>239</v>
      </c>
      <c r="E279" s="29">
        <f t="shared" ca="1" si="95"/>
        <v>239</v>
      </c>
      <c r="F279" s="29">
        <f t="shared" ca="1" si="95"/>
        <v>239</v>
      </c>
      <c r="G279" s="29">
        <f t="shared" ca="1" si="95"/>
        <v>239</v>
      </c>
      <c r="H279" s="29">
        <f t="shared" ca="1" si="95"/>
        <v>239</v>
      </c>
      <c r="I279" s="29">
        <f t="shared" ca="1" si="96"/>
        <v>286.2</v>
      </c>
      <c r="J279" s="29">
        <f t="shared" ca="1" si="96"/>
        <v>286.2</v>
      </c>
      <c r="K279" s="29">
        <f t="shared" ca="1" si="96"/>
        <v>286.2</v>
      </c>
      <c r="L279" s="29">
        <f t="shared" ca="1" si="96"/>
        <v>286.2</v>
      </c>
      <c r="M279" s="29">
        <f t="shared" ca="1" si="96"/>
        <v>286.2</v>
      </c>
      <c r="N279" s="32"/>
      <c r="P279" s="19" t="s">
        <v>845</v>
      </c>
      <c r="Q279" s="25" t="s">
        <v>846</v>
      </c>
      <c r="R279" s="19" t="str">
        <f t="shared" ca="1" si="93"/>
        <v>'T116'!$I$23:$S$23</v>
      </c>
      <c r="S279" s="19" t="str">
        <f t="shared" ca="1" si="88"/>
        <v>'T116'!$T$23:$AQ$23</v>
      </c>
      <c r="T279" s="19" t="str">
        <f t="shared" ca="1" si="89"/>
        <v>'T116'!$I$24:$S$24</v>
      </c>
      <c r="U279" s="19" t="str">
        <f t="shared" ca="1" si="90"/>
        <v>'T116'!$T$24:$AQ$24</v>
      </c>
      <c r="V279" s="19"/>
      <c r="W279" s="19"/>
      <c r="X279" s="19"/>
      <c r="Y279" s="19"/>
      <c r="Z279" s="18" t="s">
        <v>845</v>
      </c>
      <c r="AA279" s="18" t="s">
        <v>846</v>
      </c>
      <c r="AB279" s="18" t="str">
        <f t="shared" si="94"/>
        <v/>
      </c>
    </row>
    <row r="280" spans="2:28">
      <c r="B280" s="33" t="s">
        <v>847</v>
      </c>
      <c r="C280" s="34" t="s">
        <v>19</v>
      </c>
      <c r="D280" s="29">
        <f t="shared" ca="1" si="95"/>
        <v>56.7</v>
      </c>
      <c r="E280" s="29">
        <f t="shared" ca="1" si="95"/>
        <v>56.7</v>
      </c>
      <c r="F280" s="29">
        <f t="shared" ca="1" si="95"/>
        <v>56.7</v>
      </c>
      <c r="G280" s="29">
        <f t="shared" ca="1" si="95"/>
        <v>56.7</v>
      </c>
      <c r="H280" s="29">
        <f t="shared" ca="1" si="95"/>
        <v>56.7</v>
      </c>
      <c r="I280" s="29">
        <f t="shared" ca="1" si="96"/>
        <v>67.5</v>
      </c>
      <c r="J280" s="29">
        <f t="shared" ca="1" si="96"/>
        <v>67.5</v>
      </c>
      <c r="K280" s="29">
        <f t="shared" ca="1" si="96"/>
        <v>67.5</v>
      </c>
      <c r="L280" s="29">
        <f t="shared" ca="1" si="96"/>
        <v>67.5</v>
      </c>
      <c r="M280" s="29">
        <f t="shared" ca="1" si="96"/>
        <v>67.5</v>
      </c>
      <c r="N280" s="32"/>
      <c r="P280" s="19" t="str">
        <f t="shared" si="87"/>
        <v>Torrington</v>
      </c>
      <c r="Q280" s="25" t="s">
        <v>848</v>
      </c>
      <c r="R280" s="19" t="str">
        <f t="shared" ca="1" si="93"/>
        <v>TORR!$J$25:$T$25</v>
      </c>
      <c r="S280" s="19" t="str">
        <f t="shared" ca="1" si="88"/>
        <v>TORR!$U$25:$AQ$25</v>
      </c>
      <c r="T280" s="19" t="str">
        <f t="shared" ca="1" si="89"/>
        <v>TORR!$J$26:$T$26</v>
      </c>
      <c r="U280" s="19" t="str">
        <f t="shared" ca="1" si="90"/>
        <v>TORR!$U$26:$AQ$26</v>
      </c>
      <c r="V280" s="19"/>
      <c r="W280" s="19"/>
      <c r="X280" s="19"/>
      <c r="Y280" s="19"/>
      <c r="Z280" s="18" t="s">
        <v>844</v>
      </c>
      <c r="AA280" s="18" t="s">
        <v>848</v>
      </c>
      <c r="AB280" s="18" t="str">
        <f t="shared" si="94"/>
        <v/>
      </c>
    </row>
    <row r="281" spans="2:28">
      <c r="B281" s="33" t="s">
        <v>849</v>
      </c>
      <c r="C281" s="34" t="s">
        <v>19</v>
      </c>
      <c r="D281" s="29">
        <f t="shared" ca="1" si="95"/>
        <v>83.2</v>
      </c>
      <c r="E281" s="29">
        <f t="shared" ca="1" si="95"/>
        <v>83.2</v>
      </c>
      <c r="F281" s="29">
        <f t="shared" ca="1" si="95"/>
        <v>83.2</v>
      </c>
      <c r="G281" s="29">
        <f t="shared" ca="1" si="95"/>
        <v>83.2</v>
      </c>
      <c r="H281" s="29">
        <f t="shared" ca="1" si="95"/>
        <v>83.2</v>
      </c>
      <c r="I281" s="29">
        <f t="shared" ca="1" si="96"/>
        <v>83.2</v>
      </c>
      <c r="J281" s="29">
        <f t="shared" ca="1" si="96"/>
        <v>83.2</v>
      </c>
      <c r="K281" s="29">
        <f t="shared" ca="1" si="96"/>
        <v>83.2</v>
      </c>
      <c r="L281" s="29">
        <f t="shared" ca="1" si="96"/>
        <v>83.2</v>
      </c>
      <c r="M281" s="29">
        <f t="shared" ca="1" si="96"/>
        <v>83.2</v>
      </c>
      <c r="N281" s="32"/>
      <c r="P281" s="19" t="str">
        <f t="shared" si="87"/>
        <v>Townsville Port</v>
      </c>
      <c r="Q281" s="25" t="s">
        <v>850</v>
      </c>
      <c r="R281" s="19" t="str">
        <f t="shared" ca="1" si="93"/>
        <v>TOPO!$J$25:$T$25</v>
      </c>
      <c r="S281" s="19" t="str">
        <f t="shared" ca="1" si="88"/>
        <v>TOPO!$U$25:$AQ$25</v>
      </c>
      <c r="T281" s="19" t="str">
        <f t="shared" ca="1" si="89"/>
        <v>TOPO!$J$26:$T$26</v>
      </c>
      <c r="U281" s="19" t="str">
        <f t="shared" ca="1" si="90"/>
        <v>TOPO!$U$26:$AQ$26</v>
      </c>
      <c r="V281" s="19"/>
      <c r="W281" s="19"/>
      <c r="X281" s="19"/>
      <c r="Y281" s="19"/>
      <c r="Z281" s="18" t="s">
        <v>851</v>
      </c>
      <c r="AA281" s="18" t="s">
        <v>850</v>
      </c>
      <c r="AB281" s="18" t="str">
        <f t="shared" si="94"/>
        <v/>
      </c>
    </row>
    <row r="282" spans="2:28">
      <c r="B282" s="33" t="s">
        <v>852</v>
      </c>
      <c r="C282" s="34" t="s">
        <v>19</v>
      </c>
      <c r="D282" s="29">
        <f t="shared" ref="D282:H291" ca="1" si="97">IF(AND($R282&lt;&gt;"", $T282&lt;&gt;"", $D$2&lt;&gt;"", $D$2&lt;&gt;"-"), IF(INDEX(INDIRECT($T282), MATCH(D$5, INDIRECT($R282), 0))&lt;&gt;"", IF(ISNUMBER(INDEX(INDIRECT($T282), MATCH(D$5, INDIRECT($R282), 0))), ROUND(INDEX(INDIRECT($T282), MATCH(D$5, INDIRECT($R282), 0)), 1), IF($D$2="Meets Security Standard", PROPER(INDEX(INDIRECT($T282), MATCH(D$5, INDIRECT($R282), 0))), INDEX(INDIRECT($T282), MATCH(D$5, INDIRECT($R282), 0)))), ""), "")</f>
        <v>10.8</v>
      </c>
      <c r="E282" s="29">
        <f t="shared" ca="1" si="97"/>
        <v>10.8</v>
      </c>
      <c r="F282" s="29">
        <f t="shared" ca="1" si="97"/>
        <v>10.8</v>
      </c>
      <c r="G282" s="29">
        <f t="shared" ca="1" si="97"/>
        <v>10.8</v>
      </c>
      <c r="H282" s="29">
        <f t="shared" ca="1" si="97"/>
        <v>10.8</v>
      </c>
      <c r="I282" s="29">
        <f t="shared" ref="I282:M291" ca="1" si="98">IF(AND($S282&lt;&gt;"", $U282&lt;&gt;"", $D$2&lt;&gt;"", $D$2&lt;&gt;"-"), IF(INDEX(INDIRECT($U282), MATCH(TEXT(I$5, "????"), INDIRECT($S282), 0))&lt;&gt;"", IF(INDEX(INDIRECT($U282), MATCH(TEXT(I$5, "????"), INDIRECT($S282), 0))&lt;&gt;"", IF(ISNUMBER(INDEX(INDIRECT($U282), MATCH(TEXT(I$5, "????"), INDIRECT($S282), 0))), ROUND(INDEX(INDIRECT($U282), MATCH(TEXT(I$5, "????"), INDIRECT($S282), 0)), 1), IF($D$2="Meets Security Standard", PROPER(INDEX(INDIRECT($U282), MATCH(TEXT(I$5, "????"), INDIRECT($S282), 0))), INDEX(INDIRECT($U282), MATCH(TEXT(I$5, "????"), INDIRECT($S282), 0)))), ""), ""), "")</f>
        <v>11.4</v>
      </c>
      <c r="J282" s="29">
        <f t="shared" ca="1" si="98"/>
        <v>11.4</v>
      </c>
      <c r="K282" s="29">
        <f t="shared" ca="1" si="98"/>
        <v>11.4</v>
      </c>
      <c r="L282" s="29">
        <f t="shared" ca="1" si="98"/>
        <v>11.4</v>
      </c>
      <c r="M282" s="29">
        <f t="shared" ca="1" si="98"/>
        <v>11.4</v>
      </c>
      <c r="N282" s="32"/>
      <c r="P282" s="19" t="str">
        <f t="shared" si="87"/>
        <v>Tuan</v>
      </c>
      <c r="Q282" s="25" t="s">
        <v>853</v>
      </c>
      <c r="R282" s="19" t="str">
        <f t="shared" ca="1" si="93"/>
        <v>TUAN!$J$25:$T$25</v>
      </c>
      <c r="S282" s="19" t="str">
        <f t="shared" ca="1" si="88"/>
        <v>TUAN!$U$25:$AQ$25</v>
      </c>
      <c r="T282" s="19" t="str">
        <f t="shared" ca="1" si="89"/>
        <v>TUAN!$J$26:$T$26</v>
      </c>
      <c r="U282" s="19" t="str">
        <f t="shared" ca="1" si="90"/>
        <v>TUAN!$U$26:$AQ$26</v>
      </c>
      <c r="V282" s="19"/>
      <c r="W282" s="19"/>
      <c r="X282" s="19"/>
      <c r="Y282" s="19"/>
      <c r="Z282" s="18" t="s">
        <v>854</v>
      </c>
      <c r="AA282" s="18" t="s">
        <v>853</v>
      </c>
      <c r="AB282" s="18" t="str">
        <f t="shared" si="94"/>
        <v/>
      </c>
    </row>
    <row r="283" spans="2:28">
      <c r="B283" s="33" t="s">
        <v>855</v>
      </c>
      <c r="C283" s="34" t="s">
        <v>19</v>
      </c>
      <c r="D283" s="29">
        <f t="shared" ca="1" si="97"/>
        <v>22.1</v>
      </c>
      <c r="E283" s="29">
        <f t="shared" ca="1" si="97"/>
        <v>22.1</v>
      </c>
      <c r="F283" s="29">
        <f t="shared" ca="1" si="97"/>
        <v>22.1</v>
      </c>
      <c r="G283" s="29">
        <f t="shared" ca="1" si="97"/>
        <v>22.1</v>
      </c>
      <c r="H283" s="29">
        <f t="shared" ca="1" si="97"/>
        <v>22.1</v>
      </c>
      <c r="I283" s="29">
        <f t="shared" ca="1" si="98"/>
        <v>24.3</v>
      </c>
      <c r="J283" s="29">
        <f t="shared" ca="1" si="98"/>
        <v>24.3</v>
      </c>
      <c r="K283" s="29">
        <f t="shared" ca="1" si="98"/>
        <v>24.3</v>
      </c>
      <c r="L283" s="29">
        <f t="shared" ca="1" si="98"/>
        <v>24.3</v>
      </c>
      <c r="M283" s="29">
        <f t="shared" ca="1" si="98"/>
        <v>24.3</v>
      </c>
      <c r="N283" s="32"/>
      <c r="P283" s="19" t="str">
        <f t="shared" si="87"/>
        <v>Vermont</v>
      </c>
      <c r="Q283" s="25" t="s">
        <v>856</v>
      </c>
      <c r="R283" s="19" t="str">
        <f t="shared" ca="1" si="93"/>
        <v>VERM!$J$25:$T$25</v>
      </c>
      <c r="S283" s="19" t="str">
        <f t="shared" ca="1" si="88"/>
        <v>VERM!$U$25:$AQ$25</v>
      </c>
      <c r="T283" s="19" t="str">
        <f t="shared" ca="1" si="89"/>
        <v>VERM!$J$26:$T$26</v>
      </c>
      <c r="U283" s="19" t="str">
        <f t="shared" ca="1" si="90"/>
        <v>VERM!$U$26:$AQ$26</v>
      </c>
      <c r="V283" s="19"/>
      <c r="W283" s="19"/>
      <c r="X283" s="19"/>
      <c r="Y283" s="19"/>
      <c r="Z283" s="18" t="s">
        <v>857</v>
      </c>
      <c r="AA283" s="18" t="s">
        <v>856</v>
      </c>
      <c r="AB283" s="18" t="str">
        <f t="shared" si="94"/>
        <v/>
      </c>
    </row>
    <row r="284" spans="2:28">
      <c r="B284" s="33" t="s">
        <v>858</v>
      </c>
      <c r="C284" s="34" t="s">
        <v>19</v>
      </c>
      <c r="D284" s="29">
        <f t="shared" ca="1" si="97"/>
        <v>15</v>
      </c>
      <c r="E284" s="29">
        <f t="shared" ca="1" si="97"/>
        <v>15</v>
      </c>
      <c r="F284" s="29">
        <f t="shared" ca="1" si="97"/>
        <v>15</v>
      </c>
      <c r="G284" s="29">
        <f t="shared" ca="1" si="97"/>
        <v>15</v>
      </c>
      <c r="H284" s="29">
        <f t="shared" ca="1" si="97"/>
        <v>15</v>
      </c>
      <c r="I284" s="29">
        <f t="shared" ca="1" si="98"/>
        <v>15</v>
      </c>
      <c r="J284" s="29">
        <f t="shared" ca="1" si="98"/>
        <v>15</v>
      </c>
      <c r="K284" s="29">
        <f t="shared" ca="1" si="98"/>
        <v>15</v>
      </c>
      <c r="L284" s="29">
        <f t="shared" ca="1" si="98"/>
        <v>15</v>
      </c>
      <c r="M284" s="29">
        <f t="shared" ca="1" si="98"/>
        <v>15</v>
      </c>
      <c r="N284" s="32"/>
      <c r="P284" s="19" t="str">
        <f t="shared" si="87"/>
        <v>Waggamba 132/33kV</v>
      </c>
      <c r="Q284" s="25" t="s">
        <v>859</v>
      </c>
      <c r="R284" s="19" t="str">
        <f t="shared" ca="1" si="93"/>
        <v>WAGG!$J$25:$T$25</v>
      </c>
      <c r="S284" s="19" t="str">
        <f t="shared" ca="1" si="88"/>
        <v>WAGG!$U$25:$AQ$25</v>
      </c>
      <c r="T284" s="19" t="str">
        <f t="shared" ca="1" si="89"/>
        <v>WAGG!$J$26:$T$26</v>
      </c>
      <c r="U284" s="19" t="str">
        <f t="shared" ca="1" si="90"/>
        <v>WAGG!$U$26:$AQ$26</v>
      </c>
      <c r="V284" s="19"/>
      <c r="W284" s="19"/>
      <c r="X284" s="19"/>
      <c r="Y284" s="19"/>
      <c r="AB284" s="18" t="str">
        <f t="shared" si="94"/>
        <v>MISMATCH</v>
      </c>
    </row>
    <row r="285" spans="2:28">
      <c r="B285" s="33" t="s">
        <v>860</v>
      </c>
      <c r="C285" s="34" t="s">
        <v>19</v>
      </c>
      <c r="D285" s="29">
        <f t="shared" ca="1" si="97"/>
        <v>33</v>
      </c>
      <c r="E285" s="29">
        <f t="shared" ca="1" si="97"/>
        <v>33</v>
      </c>
      <c r="F285" s="29">
        <f t="shared" ca="1" si="97"/>
        <v>33</v>
      </c>
      <c r="G285" s="29">
        <f t="shared" ca="1" si="97"/>
        <v>33</v>
      </c>
      <c r="H285" s="29">
        <f t="shared" ca="1" si="97"/>
        <v>33</v>
      </c>
      <c r="I285" s="29">
        <f t="shared" ca="1" si="98"/>
        <v>33</v>
      </c>
      <c r="J285" s="29">
        <f t="shared" ca="1" si="98"/>
        <v>33</v>
      </c>
      <c r="K285" s="29">
        <f t="shared" ca="1" si="98"/>
        <v>33</v>
      </c>
      <c r="L285" s="29">
        <f t="shared" ca="1" si="98"/>
        <v>33</v>
      </c>
      <c r="M285" s="29">
        <f t="shared" ca="1" si="98"/>
        <v>33</v>
      </c>
      <c r="N285" s="32"/>
      <c r="P285" s="19" t="str">
        <f t="shared" si="87"/>
        <v>Waggamba 132/66kV</v>
      </c>
      <c r="Q285" s="25" t="s">
        <v>861</v>
      </c>
      <c r="R285" s="19" t="str">
        <f t="shared" ca="1" si="93"/>
        <v>'Z454'!$J$25:$T$25</v>
      </c>
      <c r="S285" s="19" t="str">
        <f t="shared" ca="1" si="88"/>
        <v>'Z454'!$U$25:$AQ$25</v>
      </c>
      <c r="T285" s="19" t="str">
        <f t="shared" ca="1" si="89"/>
        <v>'Z454'!$J$26:$T$26</v>
      </c>
      <c r="U285" s="19" t="str">
        <f t="shared" ca="1" si="90"/>
        <v>'Z454'!$U$26:$AQ$26</v>
      </c>
      <c r="V285" s="19"/>
      <c r="W285" s="19"/>
      <c r="X285" s="19"/>
      <c r="Y285" s="19"/>
      <c r="AB285" s="18" t="str">
        <f t="shared" si="94"/>
        <v>MISMATCH</v>
      </c>
    </row>
    <row r="286" spans="2:28">
      <c r="B286" s="33" t="s">
        <v>862</v>
      </c>
      <c r="C286" s="34" t="s">
        <v>35</v>
      </c>
      <c r="D286" s="29">
        <f t="shared" ca="1" si="97"/>
        <v>71.3</v>
      </c>
      <c r="E286" s="29">
        <f t="shared" ca="1" si="97"/>
        <v>71.3</v>
      </c>
      <c r="F286" s="29">
        <f t="shared" ca="1" si="97"/>
        <v>71.3</v>
      </c>
      <c r="G286" s="29">
        <f t="shared" ca="1" si="97"/>
        <v>71.3</v>
      </c>
      <c r="H286" s="29">
        <f t="shared" ca="1" si="97"/>
        <v>71.3</v>
      </c>
      <c r="I286" s="29">
        <f t="shared" ca="1" si="98"/>
        <v>80.099999999999994</v>
      </c>
      <c r="J286" s="29">
        <f t="shared" ca="1" si="98"/>
        <v>80.099999999999994</v>
      </c>
      <c r="K286" s="29">
        <f t="shared" ca="1" si="98"/>
        <v>80.099999999999994</v>
      </c>
      <c r="L286" s="29">
        <f t="shared" ca="1" si="98"/>
        <v>80.099999999999994</v>
      </c>
      <c r="M286" s="29">
        <f t="shared" ca="1" si="98"/>
        <v>80.099999999999994</v>
      </c>
      <c r="N286" s="32"/>
      <c r="P286" s="19" t="s">
        <v>863</v>
      </c>
      <c r="Q286" s="25" t="s">
        <v>864</v>
      </c>
      <c r="R286" s="19" t="str">
        <f t="shared" ca="1" si="93"/>
        <v>'T156'!$I$23:$S$23</v>
      </c>
      <c r="S286" s="19" t="str">
        <f t="shared" ca="1" si="88"/>
        <v>'T156'!$T$23:$AQ$23</v>
      </c>
      <c r="T286" s="19" t="str">
        <f t="shared" ca="1" si="89"/>
        <v>'T156'!$I$24:$S$24</v>
      </c>
      <c r="U286" s="19" t="str">
        <f t="shared" ca="1" si="90"/>
        <v>'T156'!$T$24:$AQ$24</v>
      </c>
      <c r="V286" s="19"/>
      <c r="W286" s="19"/>
      <c r="X286" s="19"/>
      <c r="Y286" s="19"/>
      <c r="Z286" s="18" t="s">
        <v>863</v>
      </c>
      <c r="AA286" s="18" t="s">
        <v>864</v>
      </c>
      <c r="AB286" s="18" t="str">
        <f t="shared" si="94"/>
        <v/>
      </c>
    </row>
    <row r="287" spans="2:28">
      <c r="B287" s="33" t="s">
        <v>865</v>
      </c>
      <c r="C287" s="34" t="s">
        <v>19</v>
      </c>
      <c r="D287" s="29">
        <f t="shared" ca="1" si="97"/>
        <v>25.6</v>
      </c>
      <c r="E287" s="29">
        <f t="shared" ca="1" si="97"/>
        <v>25.6</v>
      </c>
      <c r="F287" s="29">
        <f t="shared" ca="1" si="97"/>
        <v>25.6</v>
      </c>
      <c r="G287" s="29">
        <f t="shared" ca="1" si="97"/>
        <v>25.6</v>
      </c>
      <c r="H287" s="29">
        <f t="shared" ca="1" si="97"/>
        <v>25.6</v>
      </c>
      <c r="I287" s="29">
        <f t="shared" ca="1" si="98"/>
        <v>27</v>
      </c>
      <c r="J287" s="29">
        <f t="shared" ca="1" si="98"/>
        <v>27</v>
      </c>
      <c r="K287" s="29">
        <f t="shared" ca="1" si="98"/>
        <v>27</v>
      </c>
      <c r="L287" s="29">
        <f t="shared" ca="1" si="98"/>
        <v>27</v>
      </c>
      <c r="M287" s="29">
        <f t="shared" ca="1" si="98"/>
        <v>27</v>
      </c>
      <c r="N287" s="32"/>
      <c r="P287" s="19" t="str">
        <f t="shared" si="87"/>
        <v>Wallaville</v>
      </c>
      <c r="Q287" s="25" t="s">
        <v>866</v>
      </c>
      <c r="R287" s="19" t="str">
        <f t="shared" ca="1" si="93"/>
        <v>WALL!$J$25:$T$25</v>
      </c>
      <c r="S287" s="19" t="str">
        <f t="shared" ca="1" si="88"/>
        <v>WALL!$U$25:$AQ$25</v>
      </c>
      <c r="T287" s="19" t="str">
        <f t="shared" ca="1" si="89"/>
        <v>WALL!$J$26:$T$26</v>
      </c>
      <c r="U287" s="19" t="str">
        <f t="shared" ca="1" si="90"/>
        <v>WALL!$U$26:$AQ$26</v>
      </c>
      <c r="V287" s="19"/>
      <c r="W287" s="19"/>
      <c r="X287" s="19"/>
      <c r="Y287" s="19"/>
      <c r="Z287" s="18" t="s">
        <v>867</v>
      </c>
      <c r="AA287" s="18" t="s">
        <v>866</v>
      </c>
      <c r="AB287" s="18" t="str">
        <f t="shared" si="94"/>
        <v/>
      </c>
    </row>
    <row r="288" spans="2:28">
      <c r="B288" s="33" t="s">
        <v>868</v>
      </c>
      <c r="C288" s="34" t="s">
        <v>19</v>
      </c>
      <c r="D288" s="29">
        <f t="shared" ca="1" si="97"/>
        <v>12.2</v>
      </c>
      <c r="E288" s="29">
        <f t="shared" ca="1" si="97"/>
        <v>12.2</v>
      </c>
      <c r="F288" s="29">
        <f t="shared" ca="1" si="97"/>
        <v>12.2</v>
      </c>
      <c r="G288" s="29">
        <f t="shared" ca="1" si="97"/>
        <v>12.2</v>
      </c>
      <c r="H288" s="29">
        <f t="shared" ca="1" si="97"/>
        <v>12.2</v>
      </c>
      <c r="I288" s="29">
        <f t="shared" ca="1" si="98"/>
        <v>14.5</v>
      </c>
      <c r="J288" s="29">
        <f t="shared" ca="1" si="98"/>
        <v>14.5</v>
      </c>
      <c r="K288" s="29">
        <f t="shared" ca="1" si="98"/>
        <v>14.5</v>
      </c>
      <c r="L288" s="29">
        <f t="shared" ca="1" si="98"/>
        <v>14.5</v>
      </c>
      <c r="M288" s="29">
        <f t="shared" ca="1" si="98"/>
        <v>14.5</v>
      </c>
      <c r="N288" s="32"/>
      <c r="P288" s="19" t="str">
        <f t="shared" si="87"/>
        <v>Wandoan</v>
      </c>
      <c r="Q288" s="25" t="s">
        <v>869</v>
      </c>
      <c r="R288" s="19" t="str">
        <f t="shared" ca="1" si="93"/>
        <v>WAND!$J$25:$T$25</v>
      </c>
      <c r="S288" s="19" t="str">
        <f t="shared" ca="1" si="88"/>
        <v>WAND!$U$25:$AQ$25</v>
      </c>
      <c r="T288" s="19" t="str">
        <f t="shared" ca="1" si="89"/>
        <v>WAND!$J$26:$T$26</v>
      </c>
      <c r="U288" s="19" t="str">
        <f t="shared" ca="1" si="90"/>
        <v>WAND!$U$26:$AQ$26</v>
      </c>
      <c r="V288" s="19"/>
      <c r="W288" s="19"/>
      <c r="X288" s="19"/>
      <c r="Y288" s="19"/>
      <c r="Z288" s="18" t="s">
        <v>870</v>
      </c>
      <c r="AA288" s="18" t="s">
        <v>869</v>
      </c>
      <c r="AB288" s="18" t="str">
        <f t="shared" si="94"/>
        <v/>
      </c>
    </row>
    <row r="289" spans="2:28">
      <c r="B289" s="33" t="s">
        <v>871</v>
      </c>
      <c r="C289" s="34" t="s">
        <v>35</v>
      </c>
      <c r="D289" s="29">
        <f t="shared" ca="1" si="97"/>
        <v>118.5</v>
      </c>
      <c r="E289" s="29">
        <f t="shared" ca="1" si="97"/>
        <v>118.5</v>
      </c>
      <c r="F289" s="29">
        <f t="shared" ca="1" si="97"/>
        <v>118.5</v>
      </c>
      <c r="G289" s="29">
        <f t="shared" ca="1" si="97"/>
        <v>118.5</v>
      </c>
      <c r="H289" s="29">
        <f t="shared" ca="1" si="97"/>
        <v>118.5</v>
      </c>
      <c r="I289" s="29">
        <f t="shared" ca="1" si="98"/>
        <v>135.6</v>
      </c>
      <c r="J289" s="29">
        <f t="shared" ca="1" si="98"/>
        <v>135.6</v>
      </c>
      <c r="K289" s="29">
        <f t="shared" ca="1" si="98"/>
        <v>135.6</v>
      </c>
      <c r="L289" s="29">
        <f t="shared" ca="1" si="98"/>
        <v>135.6</v>
      </c>
      <c r="M289" s="29">
        <f t="shared" ca="1" si="98"/>
        <v>135.6</v>
      </c>
      <c r="N289" s="32"/>
      <c r="P289" s="19" t="s">
        <v>872</v>
      </c>
      <c r="Q289" s="25" t="s">
        <v>873</v>
      </c>
      <c r="R289" s="19" t="str">
        <f t="shared" ca="1" si="93"/>
        <v>'T058'!$I$23:$S$23</v>
      </c>
      <c r="S289" s="19" t="str">
        <f t="shared" ca="1" si="88"/>
        <v>'T058'!$T$23:$AQ$23</v>
      </c>
      <c r="T289" s="19" t="str">
        <f t="shared" ca="1" si="89"/>
        <v>'T058'!$I$24:$S$24</v>
      </c>
      <c r="U289" s="19" t="str">
        <f t="shared" ca="1" si="90"/>
        <v>'T058'!$T$24:$AQ$24</v>
      </c>
      <c r="V289" s="19"/>
      <c r="W289" s="19"/>
      <c r="X289" s="19"/>
      <c r="Y289" s="19"/>
      <c r="Z289" s="18" t="s">
        <v>872</v>
      </c>
      <c r="AA289" s="18" t="s">
        <v>873</v>
      </c>
      <c r="AB289" s="18" t="str">
        <f t="shared" si="94"/>
        <v/>
      </c>
    </row>
    <row r="290" spans="2:28">
      <c r="B290" s="33" t="s">
        <v>874</v>
      </c>
      <c r="C290" s="34" t="s">
        <v>19</v>
      </c>
      <c r="D290" s="29">
        <f t="shared" ca="1" si="97"/>
        <v>69.599999999999994</v>
      </c>
      <c r="E290" s="29">
        <f t="shared" ca="1" si="97"/>
        <v>69.599999999999994</v>
      </c>
      <c r="F290" s="29">
        <f t="shared" ca="1" si="97"/>
        <v>69.599999999999994</v>
      </c>
      <c r="G290" s="29">
        <f t="shared" ca="1" si="97"/>
        <v>69.599999999999994</v>
      </c>
      <c r="H290" s="29">
        <f t="shared" ca="1" si="97"/>
        <v>69.599999999999994</v>
      </c>
      <c r="I290" s="29">
        <f t="shared" ca="1" si="98"/>
        <v>79.2</v>
      </c>
      <c r="J290" s="29">
        <f t="shared" ca="1" si="98"/>
        <v>79.2</v>
      </c>
      <c r="K290" s="29">
        <f t="shared" ca="1" si="98"/>
        <v>79.2</v>
      </c>
      <c r="L290" s="29">
        <f t="shared" ca="1" si="98"/>
        <v>79.2</v>
      </c>
      <c r="M290" s="29">
        <f t="shared" ca="1" si="98"/>
        <v>79.2</v>
      </c>
      <c r="N290" s="32"/>
      <c r="P290" s="19" t="str">
        <f t="shared" ref="P290:P306" si="99">IF($B290&lt;&gt;"",IF(ISERROR(FIND(" (",$B290))=FALSE, IF(ISERROR(FIND("Skid", MID($B290,1,FIND(" (",$B290)-1)))=FALSE, MID($B290, FIND("(", $B290)+1, FIND(")", $B290)-(FIND("(", $B290)+1)), MID($B290,1,FIND(" (",$B290)-1)),""))</f>
        <v>Warwick East</v>
      </c>
      <c r="Q290" s="25" t="s">
        <v>875</v>
      </c>
      <c r="R290" s="19" t="str">
        <f t="shared" ca="1" si="93"/>
        <v>WAEA!$J$25:$T$25</v>
      </c>
      <c r="S290" s="19" t="str">
        <f t="shared" ref="S290:S307" ca="1" si="100">IF(ISERROR(MATCH("PEAK LOAD FORECAST AND CAPACITY", INDIRECT($Q290&amp;"!$e$1:$e$55"), 0))=FALSE, ADDRESS(MATCH("PEAK LOAD FORECAST AND CAPACITY", INDIRECT($Q290&amp;"!$e$1:$e$55"), 0)+1, MATCH("WINTER", INDIRECT(ADDRESS(MATCH("PEAK LOAD FORECAST AND CAPACITY", INDIRECT($Q290&amp;"!$e$1:$e$55"), 0), 1, 1, TRUE, $Q290)&amp;":$AQ"&amp;MATCH("PEAK LOAD FORECAST AND CAPACITY", INDIRECT($Q290&amp;"!$e$1:$e$55"), 0)), 0), 1, TRUE, $Q290)&amp;":"&amp;ADDRESS(MATCH("PEAK LOAD FORECAST AND CAPACITY", INDIRECT($Q290&amp;"!$e$1:$e$55"), 0)+1, 43, 1, TRUE),
IF(ISERROR(MATCH("PEAK LOAD FORECAST AND CAPACITY", INDIRECT($Q290&amp;"!$D$1:$D$55"), 0))=FALSE, ADDRESS(MATCH("PEAK LOAD FORECAST AND CAPACITY", INDIRECT($Q290&amp;"!$D$1:$D$55"), 0)+1, MATCH("WINTER", INDIRECT(ADDRESS(MATCH("PEAK LOAD FORECAST AND CAPACITY", INDIRECT($Q290&amp;"!$D$1:$D$55"), 0), 1, 1, TRUE, $Q290)&amp;":$AQ"&amp;MATCH("PEAK LOAD FORECAST AND CAPACITY", INDIRECT($Q290&amp;"!$D$1:$D$55"), 0)), 0), 1, TRUE, $Q290)&amp;":"&amp;ADDRESS(MATCH("PEAK LOAD FORECAST AND CAPACITY", INDIRECT($Q290&amp;"!$D$1:$D$55"), 0)+1, 43, 1, TRUE), ""))</f>
        <v>WAEA!$U$25:$AQ$25</v>
      </c>
      <c r="T290" s="19" t="str">
        <f t="shared" ca="1" si="89"/>
        <v>WAEA!$J$26:$T$26</v>
      </c>
      <c r="U290" s="19" t="str">
        <f t="shared" ca="1" si="90"/>
        <v>WAEA!$U$26:$AQ$26</v>
      </c>
      <c r="V290" s="19"/>
      <c r="W290" s="19"/>
      <c r="X290" s="19"/>
      <c r="Y290" s="19"/>
      <c r="Z290" s="18" t="s">
        <v>876</v>
      </c>
      <c r="AA290" s="18" t="s">
        <v>875</v>
      </c>
      <c r="AB290" s="18" t="str">
        <f t="shared" si="94"/>
        <v/>
      </c>
    </row>
    <row r="291" spans="2:28">
      <c r="B291" s="33" t="s">
        <v>877</v>
      </c>
      <c r="C291" s="34" t="s">
        <v>19</v>
      </c>
      <c r="D291" s="29">
        <f t="shared" ca="1" si="97"/>
        <v>61.3</v>
      </c>
      <c r="E291" s="29">
        <f t="shared" ca="1" si="97"/>
        <v>61.3</v>
      </c>
      <c r="F291" s="29">
        <f t="shared" ca="1" si="97"/>
        <v>61.3</v>
      </c>
      <c r="G291" s="29">
        <f t="shared" ca="1" si="97"/>
        <v>61.3</v>
      </c>
      <c r="H291" s="29">
        <f t="shared" ca="1" si="97"/>
        <v>61.3</v>
      </c>
      <c r="I291" s="29">
        <f t="shared" ca="1" si="98"/>
        <v>65</v>
      </c>
      <c r="J291" s="29">
        <f t="shared" ca="1" si="98"/>
        <v>65</v>
      </c>
      <c r="K291" s="29">
        <f t="shared" ca="1" si="98"/>
        <v>65</v>
      </c>
      <c r="L291" s="29">
        <f t="shared" ca="1" si="98"/>
        <v>65</v>
      </c>
      <c r="M291" s="29">
        <f t="shared" ca="1" si="98"/>
        <v>65</v>
      </c>
      <c r="N291" s="32"/>
      <c r="P291" s="19" t="str">
        <f t="shared" si="99"/>
        <v>West Bundaberg</v>
      </c>
      <c r="Q291" s="25" t="s">
        <v>878</v>
      </c>
      <c r="R291" s="19" t="str">
        <f t="shared" ca="1" si="93"/>
        <v>WEBU!$J$25:$T$25</v>
      </c>
      <c r="S291" s="19" t="str">
        <f t="shared" ca="1" si="100"/>
        <v>WEBU!$U$25:$AQ$25</v>
      </c>
      <c r="T291" s="19" t="str">
        <f t="shared" ca="1" si="89"/>
        <v>WEBU!$J$26:$T$26</v>
      </c>
      <c r="U291" s="19" t="str">
        <f t="shared" ca="1" si="90"/>
        <v>WEBU!$U$26:$AQ$26</v>
      </c>
      <c r="V291" s="19"/>
      <c r="W291" s="19"/>
      <c r="X291" s="19"/>
      <c r="Y291" s="19"/>
      <c r="Z291" s="18" t="s">
        <v>879</v>
      </c>
      <c r="AA291" s="18" t="s">
        <v>878</v>
      </c>
      <c r="AB291" s="18" t="str">
        <f t="shared" si="94"/>
        <v/>
      </c>
    </row>
    <row r="292" spans="2:28">
      <c r="B292" s="33" t="s">
        <v>880</v>
      </c>
      <c r="C292" s="34" t="s">
        <v>19</v>
      </c>
      <c r="D292" s="29">
        <f t="shared" ref="D292:H300" ca="1" si="101">IF(AND($R292&lt;&gt;"", $T292&lt;&gt;"", $D$2&lt;&gt;"", $D$2&lt;&gt;"-"), IF(INDEX(INDIRECT($T292), MATCH(D$5, INDIRECT($R292), 0))&lt;&gt;"", IF(ISNUMBER(INDEX(INDIRECT($T292), MATCH(D$5, INDIRECT($R292), 0))), ROUND(INDEX(INDIRECT($T292), MATCH(D$5, INDIRECT($R292), 0)), 1), IF($D$2="Meets Security Standard", PROPER(INDEX(INDIRECT($T292), MATCH(D$5, INDIRECT($R292), 0))), INDEX(INDIRECT($T292), MATCH(D$5, INDIRECT($R292), 0)))), ""), "")</f>
        <v>14.6</v>
      </c>
      <c r="E292" s="29">
        <f t="shared" ca="1" si="101"/>
        <v>14.6</v>
      </c>
      <c r="F292" s="29">
        <f t="shared" ca="1" si="101"/>
        <v>14.6</v>
      </c>
      <c r="G292" s="29">
        <f t="shared" ca="1" si="101"/>
        <v>14.6</v>
      </c>
      <c r="H292" s="29">
        <f t="shared" ca="1" si="101"/>
        <v>14.6</v>
      </c>
      <c r="I292" s="29">
        <f t="shared" ref="I292:M300" ca="1" si="102">IF(AND($S292&lt;&gt;"", $U292&lt;&gt;"", $D$2&lt;&gt;"", $D$2&lt;&gt;"-"), IF(INDEX(INDIRECT($U292), MATCH(TEXT(I$5, "????"), INDIRECT($S292), 0))&lt;&gt;"", IF(INDEX(INDIRECT($U292), MATCH(TEXT(I$5, "????"), INDIRECT($S292), 0))&lt;&gt;"", IF(ISNUMBER(INDEX(INDIRECT($U292), MATCH(TEXT(I$5, "????"), INDIRECT($S292), 0))), ROUND(INDEX(INDIRECT($U292), MATCH(TEXT(I$5, "????"), INDIRECT($S292), 0)), 1), IF($D$2="Meets Security Standard", PROPER(INDEX(INDIRECT($U292), MATCH(TEXT(I$5, "????"), INDIRECT($S292), 0))), INDEX(INDIRECT($U292), MATCH(TEXT(I$5, "????"), INDIRECT($S292), 0)))), ""), ""), "")</f>
        <v>17.5</v>
      </c>
      <c r="J292" s="29">
        <f t="shared" ca="1" si="102"/>
        <v>17.5</v>
      </c>
      <c r="K292" s="29">
        <f t="shared" ca="1" si="102"/>
        <v>17.5</v>
      </c>
      <c r="L292" s="29">
        <f t="shared" ca="1" si="102"/>
        <v>17.5</v>
      </c>
      <c r="M292" s="29">
        <f t="shared" ca="1" si="102"/>
        <v>17.5</v>
      </c>
      <c r="N292" s="32"/>
      <c r="P292" s="19" t="str">
        <f t="shared" si="99"/>
        <v>West Dalby</v>
      </c>
      <c r="Q292" s="25" t="s">
        <v>881</v>
      </c>
      <c r="R292" s="19" t="str">
        <f t="shared" ca="1" si="93"/>
        <v>WEDA!$J$25:$T$25</v>
      </c>
      <c r="S292" s="19" t="str">
        <f t="shared" ca="1" si="100"/>
        <v>WEDA!$U$25:$AQ$25</v>
      </c>
      <c r="T292" s="19" t="str">
        <f t="shared" ca="1" si="89"/>
        <v>WEDA!$J$26:$T$26</v>
      </c>
      <c r="U292" s="19" t="str">
        <f t="shared" ca="1" si="90"/>
        <v>WEDA!$U$26:$AQ$26</v>
      </c>
      <c r="V292" s="19"/>
      <c r="W292" s="19"/>
      <c r="X292" s="19"/>
      <c r="Y292" s="19"/>
      <c r="Z292" s="18" t="s">
        <v>882</v>
      </c>
      <c r="AA292" s="18" t="s">
        <v>881</v>
      </c>
      <c r="AB292" s="18" t="str">
        <f t="shared" si="94"/>
        <v/>
      </c>
    </row>
    <row r="293" spans="2:28">
      <c r="B293" s="33" t="s">
        <v>883</v>
      </c>
      <c r="C293" s="34" t="s">
        <v>19</v>
      </c>
      <c r="D293" s="29">
        <f t="shared" ca="1" si="101"/>
        <v>38.700000000000003</v>
      </c>
      <c r="E293" s="29">
        <f t="shared" ca="1" si="101"/>
        <v>38.700000000000003</v>
      </c>
      <c r="F293" s="29">
        <f t="shared" ca="1" si="101"/>
        <v>38.700000000000003</v>
      </c>
      <c r="G293" s="29">
        <f t="shared" ca="1" si="101"/>
        <v>38.700000000000003</v>
      </c>
      <c r="H293" s="29">
        <f t="shared" ca="1" si="101"/>
        <v>38.700000000000003</v>
      </c>
      <c r="I293" s="29">
        <f t="shared" ca="1" si="102"/>
        <v>40.9</v>
      </c>
      <c r="J293" s="29">
        <f t="shared" ca="1" si="102"/>
        <v>40.9</v>
      </c>
      <c r="K293" s="29">
        <f t="shared" ca="1" si="102"/>
        <v>40.9</v>
      </c>
      <c r="L293" s="29">
        <f t="shared" ca="1" si="102"/>
        <v>40.9</v>
      </c>
      <c r="M293" s="29">
        <f t="shared" ca="1" si="102"/>
        <v>40.9</v>
      </c>
      <c r="N293" s="32"/>
      <c r="P293" s="19" t="str">
        <f t="shared" si="99"/>
        <v>West Mackay</v>
      </c>
      <c r="Q293" s="25" t="s">
        <v>884</v>
      </c>
      <c r="R293" s="19" t="str">
        <f t="shared" ca="1" si="93"/>
        <v>WEMA!$J$25:$T$25</v>
      </c>
      <c r="S293" s="19" t="str">
        <f t="shared" ca="1" si="100"/>
        <v>WEMA!$U$25:$AQ$25</v>
      </c>
      <c r="T293" s="19" t="str">
        <f t="shared" ca="1" si="89"/>
        <v>WEMA!$J$26:$T$26</v>
      </c>
      <c r="U293" s="19" t="str">
        <f t="shared" ca="1" si="90"/>
        <v>WEMA!$U$26:$AQ$26</v>
      </c>
      <c r="V293" s="19"/>
      <c r="W293" s="19"/>
      <c r="X293" s="19"/>
      <c r="Y293" s="19"/>
      <c r="Z293" s="18" t="s">
        <v>885</v>
      </c>
      <c r="AA293" s="18" t="s">
        <v>884</v>
      </c>
      <c r="AB293" s="18" t="str">
        <f t="shared" si="94"/>
        <v/>
      </c>
    </row>
    <row r="294" spans="2:28">
      <c r="B294" s="33" t="s">
        <v>886</v>
      </c>
      <c r="C294" s="34" t="s">
        <v>19</v>
      </c>
      <c r="D294" s="29">
        <f t="shared" ca="1" si="101"/>
        <v>31.4</v>
      </c>
      <c r="E294" s="29">
        <f t="shared" ca="1" si="101"/>
        <v>31.4</v>
      </c>
      <c r="F294" s="29">
        <f t="shared" ca="1" si="101"/>
        <v>31.4</v>
      </c>
      <c r="G294" s="29">
        <f t="shared" ca="1" si="101"/>
        <v>31.4</v>
      </c>
      <c r="H294" s="29">
        <f t="shared" ca="1" si="101"/>
        <v>31.4</v>
      </c>
      <c r="I294" s="29">
        <f t="shared" ca="1" si="102"/>
        <v>36.200000000000003</v>
      </c>
      <c r="J294" s="29">
        <f t="shared" ca="1" si="102"/>
        <v>36.200000000000003</v>
      </c>
      <c r="K294" s="29">
        <f t="shared" ca="1" si="102"/>
        <v>36.200000000000003</v>
      </c>
      <c r="L294" s="29">
        <f t="shared" ca="1" si="102"/>
        <v>36.200000000000003</v>
      </c>
      <c r="M294" s="29">
        <f t="shared" ca="1" si="102"/>
        <v>36.200000000000003</v>
      </c>
      <c r="N294" s="32"/>
      <c r="P294" s="19" t="str">
        <f t="shared" si="99"/>
        <v>West Toowoomba</v>
      </c>
      <c r="Q294" s="25" t="s">
        <v>887</v>
      </c>
      <c r="R294" s="19" t="str">
        <f t="shared" ca="1" si="93"/>
        <v>WETO!$J$25:$T$25</v>
      </c>
      <c r="S294" s="19" t="str">
        <f t="shared" ca="1" si="100"/>
        <v>WETO!$U$25:$AQ$25</v>
      </c>
      <c r="T294" s="19" t="str">
        <f t="shared" ca="1" si="89"/>
        <v>WETO!$J$26:$T$26</v>
      </c>
      <c r="U294" s="19" t="str">
        <f t="shared" ca="1" si="90"/>
        <v>WETO!$U$26:$AQ$26</v>
      </c>
      <c r="V294" s="19"/>
      <c r="W294" s="19"/>
      <c r="X294" s="19"/>
      <c r="Y294" s="19"/>
      <c r="Z294" s="18" t="s">
        <v>888</v>
      </c>
      <c r="AA294" s="18" t="s">
        <v>887</v>
      </c>
      <c r="AB294" s="18" t="str">
        <f t="shared" si="94"/>
        <v/>
      </c>
    </row>
    <row r="295" spans="2:28">
      <c r="B295" s="33" t="s">
        <v>889</v>
      </c>
      <c r="C295" s="34" t="s">
        <v>19</v>
      </c>
      <c r="D295" s="29">
        <f t="shared" ca="1" si="101"/>
        <v>27</v>
      </c>
      <c r="E295" s="29">
        <f t="shared" ca="1" si="101"/>
        <v>27</v>
      </c>
      <c r="F295" s="29">
        <f t="shared" ca="1" si="101"/>
        <v>27</v>
      </c>
      <c r="G295" s="29">
        <f t="shared" ca="1" si="101"/>
        <v>27</v>
      </c>
      <c r="H295" s="29">
        <f t="shared" ca="1" si="101"/>
        <v>27</v>
      </c>
      <c r="I295" s="29">
        <f t="shared" ca="1" si="102"/>
        <v>30</v>
      </c>
      <c r="J295" s="29">
        <f t="shared" ca="1" si="102"/>
        <v>30</v>
      </c>
      <c r="K295" s="29">
        <f t="shared" ca="1" si="102"/>
        <v>30</v>
      </c>
      <c r="L295" s="29">
        <f t="shared" ca="1" si="102"/>
        <v>30</v>
      </c>
      <c r="M295" s="29">
        <f t="shared" ca="1" si="102"/>
        <v>30</v>
      </c>
      <c r="N295" s="32"/>
      <c r="P295" s="19" t="str">
        <f t="shared" si="99"/>
        <v>West Warwick</v>
      </c>
      <c r="Q295" s="25" t="s">
        <v>890</v>
      </c>
      <c r="R295" s="19" t="str">
        <f t="shared" ca="1" si="93"/>
        <v>WEWA!$J$25:$T$25</v>
      </c>
      <c r="S295" s="19" t="str">
        <f t="shared" ca="1" si="100"/>
        <v>WEWA!$U$25:$AQ$25</v>
      </c>
      <c r="T295" s="19" t="str">
        <f t="shared" ca="1" si="89"/>
        <v>WEWA!$J$26:$T$26</v>
      </c>
      <c r="U295" s="19" t="str">
        <f t="shared" ca="1" si="90"/>
        <v>WEWA!$U$26:$AQ$26</v>
      </c>
      <c r="V295" s="19"/>
      <c r="W295" s="19"/>
      <c r="X295" s="19"/>
      <c r="Y295" s="19"/>
      <c r="Z295" s="18" t="s">
        <v>891</v>
      </c>
      <c r="AA295" s="18" t="s">
        <v>890</v>
      </c>
      <c r="AB295" s="18" t="str">
        <f t="shared" si="94"/>
        <v/>
      </c>
    </row>
    <row r="296" spans="2:28">
      <c r="B296" s="33" t="s">
        <v>892</v>
      </c>
      <c r="C296" s="34" t="s">
        <v>19</v>
      </c>
      <c r="D296" s="29">
        <f t="shared" ca="1" si="101"/>
        <v>9.4</v>
      </c>
      <c r="E296" s="29">
        <f t="shared" ca="1" si="101"/>
        <v>9.4</v>
      </c>
      <c r="F296" s="29">
        <f t="shared" ca="1" si="101"/>
        <v>9.4</v>
      </c>
      <c r="G296" s="29">
        <f t="shared" ca="1" si="101"/>
        <v>9.4</v>
      </c>
      <c r="H296" s="29">
        <f t="shared" ca="1" si="101"/>
        <v>9.4</v>
      </c>
      <c r="I296" s="29">
        <f t="shared" ca="1" si="102"/>
        <v>10.9</v>
      </c>
      <c r="J296" s="29">
        <f t="shared" ca="1" si="102"/>
        <v>10.9</v>
      </c>
      <c r="K296" s="29">
        <f t="shared" ca="1" si="102"/>
        <v>10.9</v>
      </c>
      <c r="L296" s="29">
        <f t="shared" ca="1" si="102"/>
        <v>10.9</v>
      </c>
      <c r="M296" s="29">
        <f t="shared" ca="1" si="102"/>
        <v>10.9</v>
      </c>
      <c r="N296" s="32"/>
      <c r="P296" s="19" t="str">
        <f t="shared" si="99"/>
        <v>Winton</v>
      </c>
      <c r="Q296" s="25" t="s">
        <v>893</v>
      </c>
      <c r="R296" s="19" t="str">
        <f t="shared" ca="1" si="93"/>
        <v>WINT!$J$25:$T$25</v>
      </c>
      <c r="S296" s="19" t="str">
        <f t="shared" ca="1" si="100"/>
        <v>WINT!$U$25:$AQ$25</v>
      </c>
      <c r="T296" s="19" t="str">
        <f t="shared" ca="1" si="89"/>
        <v>WINT!$J$26:$T$26</v>
      </c>
      <c r="U296" s="19" t="str">
        <f t="shared" ca="1" si="90"/>
        <v>WINT!$U$26:$AQ$26</v>
      </c>
      <c r="V296" s="19"/>
      <c r="W296" s="19"/>
      <c r="X296" s="19"/>
      <c r="Y296" s="19"/>
      <c r="Z296" s="18" t="s">
        <v>894</v>
      </c>
      <c r="AA296" s="18" t="s">
        <v>893</v>
      </c>
      <c r="AB296" s="18" t="str">
        <f t="shared" si="94"/>
        <v/>
      </c>
    </row>
    <row r="297" spans="2:28">
      <c r="B297" s="33" t="s">
        <v>895</v>
      </c>
      <c r="C297" s="34" t="s">
        <v>19</v>
      </c>
      <c r="D297" s="29">
        <f t="shared" ca="1" si="101"/>
        <v>0.7</v>
      </c>
      <c r="E297" s="29">
        <f t="shared" ca="1" si="101"/>
        <v>0.7</v>
      </c>
      <c r="F297" s="29">
        <f t="shared" ca="1" si="101"/>
        <v>0.7</v>
      </c>
      <c r="G297" s="29">
        <f t="shared" ca="1" si="101"/>
        <v>0.7</v>
      </c>
      <c r="H297" s="29">
        <f t="shared" ca="1" si="101"/>
        <v>0.7</v>
      </c>
      <c r="I297" s="29">
        <f t="shared" ca="1" si="102"/>
        <v>0.7</v>
      </c>
      <c r="J297" s="29">
        <f t="shared" ca="1" si="102"/>
        <v>0.7</v>
      </c>
      <c r="K297" s="29">
        <f t="shared" ca="1" si="102"/>
        <v>0.7</v>
      </c>
      <c r="L297" s="29">
        <f t="shared" ca="1" si="102"/>
        <v>0.7</v>
      </c>
      <c r="M297" s="29">
        <f t="shared" ca="1" si="102"/>
        <v>0.7</v>
      </c>
      <c r="N297" s="32"/>
      <c r="P297" s="19" t="str">
        <f t="shared" si="99"/>
        <v>Wirralie</v>
      </c>
      <c r="Q297" s="25" t="s">
        <v>896</v>
      </c>
      <c r="R297" s="19" t="str">
        <f t="shared" ca="1" si="93"/>
        <v>WIRR!$J$25:$T$25</v>
      </c>
      <c r="S297" s="19" t="str">
        <f t="shared" ca="1" si="100"/>
        <v>WIRR!$U$25:$AQ$25</v>
      </c>
      <c r="T297" s="19" t="str">
        <f t="shared" ca="1" si="89"/>
        <v>WIRR!$J$26:$T$26</v>
      </c>
      <c r="U297" s="19" t="str">
        <f t="shared" ca="1" si="90"/>
        <v>WIRR!$U$26:$AQ$26</v>
      </c>
      <c r="V297" s="19"/>
      <c r="W297" s="19"/>
      <c r="X297" s="19"/>
      <c r="Y297" s="19"/>
      <c r="Z297" s="18" t="s">
        <v>897</v>
      </c>
      <c r="AA297" s="18" t="s">
        <v>896</v>
      </c>
      <c r="AB297" s="18" t="str">
        <f t="shared" si="94"/>
        <v/>
      </c>
    </row>
    <row r="298" spans="2:28">
      <c r="B298" s="33" t="s">
        <v>898</v>
      </c>
      <c r="C298" s="34" t="s">
        <v>19</v>
      </c>
      <c r="D298" s="29">
        <f t="shared" ca="1" si="101"/>
        <v>5.3</v>
      </c>
      <c r="E298" s="29">
        <f t="shared" ca="1" si="101"/>
        <v>5.3</v>
      </c>
      <c r="F298" s="29">
        <f t="shared" ca="1" si="101"/>
        <v>6.3</v>
      </c>
      <c r="G298" s="29">
        <f t="shared" ca="1" si="101"/>
        <v>6.3</v>
      </c>
      <c r="H298" s="29">
        <f t="shared" ca="1" si="101"/>
        <v>6.3</v>
      </c>
      <c r="I298" s="29">
        <f t="shared" ca="1" si="102"/>
        <v>5.3</v>
      </c>
      <c r="J298" s="29">
        <f t="shared" ca="1" si="102"/>
        <v>5.3</v>
      </c>
      <c r="K298" s="29">
        <f t="shared" ca="1" si="102"/>
        <v>5.3</v>
      </c>
      <c r="L298" s="29">
        <f t="shared" ca="1" si="102"/>
        <v>6.3</v>
      </c>
      <c r="M298" s="29">
        <f t="shared" ca="1" si="102"/>
        <v>6.3</v>
      </c>
      <c r="N298" s="32"/>
      <c r="P298" s="19" t="str">
        <f t="shared" si="99"/>
        <v>Woodgate</v>
      </c>
      <c r="Q298" s="25" t="s">
        <v>899</v>
      </c>
      <c r="R298" s="19" t="str">
        <f t="shared" ca="1" si="93"/>
        <v>WOOG!$J$25:$T$25</v>
      </c>
      <c r="S298" s="19" t="str">
        <f t="shared" ca="1" si="100"/>
        <v>WOOG!$U$25:$AQ$25</v>
      </c>
      <c r="T298" s="19" t="str">
        <f t="shared" ca="1" si="89"/>
        <v>WOOG!$J$26:$T$26</v>
      </c>
      <c r="U298" s="19" t="str">
        <f t="shared" ca="1" si="90"/>
        <v>WOOG!$U$26:$AQ$26</v>
      </c>
      <c r="V298" s="19"/>
      <c r="W298" s="19"/>
      <c r="X298" s="19"/>
      <c r="Y298" s="19"/>
      <c r="Z298" s="18" t="s">
        <v>900</v>
      </c>
      <c r="AA298" s="18" t="s">
        <v>899</v>
      </c>
      <c r="AB298" s="18" t="str">
        <f t="shared" si="94"/>
        <v/>
      </c>
    </row>
    <row r="299" spans="2:28">
      <c r="B299" s="33" t="s">
        <v>901</v>
      </c>
      <c r="C299" s="34" t="s">
        <v>19</v>
      </c>
      <c r="D299" s="29">
        <f t="shared" ca="1" si="101"/>
        <v>8.6</v>
      </c>
      <c r="E299" s="29">
        <f t="shared" ca="1" si="101"/>
        <v>8.6</v>
      </c>
      <c r="F299" s="29">
        <f t="shared" ca="1" si="101"/>
        <v>8.6</v>
      </c>
      <c r="G299" s="29">
        <f t="shared" ca="1" si="101"/>
        <v>8.6</v>
      </c>
      <c r="H299" s="29">
        <f t="shared" ca="1" si="101"/>
        <v>8.6</v>
      </c>
      <c r="I299" s="29">
        <f t="shared" ca="1" si="102"/>
        <v>9.4</v>
      </c>
      <c r="J299" s="29">
        <f t="shared" ca="1" si="102"/>
        <v>9.4</v>
      </c>
      <c r="K299" s="29">
        <f t="shared" ca="1" si="102"/>
        <v>9.4</v>
      </c>
      <c r="L299" s="29">
        <f t="shared" ca="1" si="102"/>
        <v>9.4</v>
      </c>
      <c r="M299" s="29">
        <f t="shared" ca="1" si="102"/>
        <v>9.4</v>
      </c>
      <c r="N299" s="32"/>
      <c r="P299" s="19" t="str">
        <f t="shared" si="99"/>
        <v>Woodstock South</v>
      </c>
      <c r="Q299" s="25" t="s">
        <v>902</v>
      </c>
      <c r="R299" s="19" t="str">
        <f t="shared" ca="1" si="93"/>
        <v>WOSO!$J$25:$T$25</v>
      </c>
      <c r="S299" s="19" t="str">
        <f t="shared" ca="1" si="100"/>
        <v>WOSO!$U$25:$AQ$25</v>
      </c>
      <c r="T299" s="19" t="str">
        <f t="shared" ca="1" si="89"/>
        <v>WOSO!$J$26:$T$26</v>
      </c>
      <c r="U299" s="19" t="str">
        <f t="shared" ca="1" si="90"/>
        <v>WOSO!$U$26:$AQ$26</v>
      </c>
      <c r="V299" s="19"/>
      <c r="W299" s="19"/>
      <c r="X299" s="19"/>
      <c r="Y299" s="19"/>
      <c r="Z299" s="18" t="s">
        <v>903</v>
      </c>
      <c r="AA299" s="18" t="s">
        <v>902</v>
      </c>
      <c r="AB299" s="18" t="str">
        <f t="shared" si="94"/>
        <v/>
      </c>
    </row>
    <row r="300" spans="2:28">
      <c r="B300" s="33" t="s">
        <v>904</v>
      </c>
      <c r="C300" s="34" t="s">
        <v>19</v>
      </c>
      <c r="D300" s="29">
        <f t="shared" ca="1" si="101"/>
        <v>17.7</v>
      </c>
      <c r="E300" s="29">
        <f t="shared" ca="1" si="101"/>
        <v>17.7</v>
      </c>
      <c r="F300" s="29">
        <f t="shared" ca="1" si="101"/>
        <v>17.7</v>
      </c>
      <c r="G300" s="29">
        <f t="shared" ca="1" si="101"/>
        <v>17.7</v>
      </c>
      <c r="H300" s="29">
        <f t="shared" ca="1" si="101"/>
        <v>17.7</v>
      </c>
      <c r="I300" s="29">
        <f t="shared" ca="1" si="102"/>
        <v>18.7</v>
      </c>
      <c r="J300" s="29">
        <f t="shared" ca="1" si="102"/>
        <v>18.7</v>
      </c>
      <c r="K300" s="29">
        <f t="shared" ca="1" si="102"/>
        <v>18.7</v>
      </c>
      <c r="L300" s="29">
        <f t="shared" ca="1" si="102"/>
        <v>18.7</v>
      </c>
      <c r="M300" s="29">
        <f t="shared" ca="1" si="102"/>
        <v>18.7</v>
      </c>
      <c r="N300" s="32"/>
      <c r="P300" s="19" t="str">
        <f t="shared" si="99"/>
        <v>Woolooga</v>
      </c>
      <c r="Q300" s="25" t="s">
        <v>905</v>
      </c>
      <c r="R300" s="19" t="str">
        <f t="shared" ca="1" si="93"/>
        <v>WOOL!$J$25:$T$25</v>
      </c>
      <c r="S300" s="19" t="str">
        <f t="shared" ca="1" si="100"/>
        <v>WOOL!$U$25:$AQ$25</v>
      </c>
      <c r="T300" s="19" t="str">
        <f t="shared" ca="1" si="89"/>
        <v>WOOL!$J$26:$T$26</v>
      </c>
      <c r="U300" s="19" t="str">
        <f t="shared" ca="1" si="90"/>
        <v>WOOL!$U$26:$AQ$26</v>
      </c>
      <c r="V300" s="19"/>
      <c r="W300" s="19"/>
      <c r="X300" s="19"/>
      <c r="Y300" s="19"/>
      <c r="Z300" s="18" t="s">
        <v>906</v>
      </c>
      <c r="AA300" s="18" t="s">
        <v>905</v>
      </c>
      <c r="AB300" s="18" t="str">
        <f t="shared" si="94"/>
        <v/>
      </c>
    </row>
    <row r="301" spans="2:28">
      <c r="B301" s="33" t="s">
        <v>907</v>
      </c>
      <c r="C301" s="34" t="s">
        <v>19</v>
      </c>
      <c r="D301" s="29">
        <f t="shared" ref="D301:H306" ca="1" si="103">IF(AND($R301&lt;&gt;"", $T301&lt;&gt;"", $D$2&lt;&gt;"", $D$2&lt;&gt;"-"), IF(INDEX(INDIRECT($T301), MATCH(D$5, INDIRECT($R301), 0))&lt;&gt;"", IF(ISNUMBER(INDEX(INDIRECT($T301), MATCH(D$5, INDIRECT($R301), 0))), ROUND(INDEX(INDIRECT($T301), MATCH(D$5, INDIRECT($R301), 0)), 1), IF($D$2="Meets Security Standard", PROPER(INDEX(INDIRECT($T301), MATCH(D$5, INDIRECT($R301), 0))), INDEX(INDIRECT($T301), MATCH(D$5, INDIRECT($R301), 0)))), ""), "")</f>
        <v>16.100000000000001</v>
      </c>
      <c r="E301" s="29">
        <f t="shared" ca="1" si="103"/>
        <v>16.100000000000001</v>
      </c>
      <c r="F301" s="29">
        <f t="shared" ca="1" si="103"/>
        <v>16.100000000000001</v>
      </c>
      <c r="G301" s="29">
        <f t="shared" ca="1" si="103"/>
        <v>16.100000000000001</v>
      </c>
      <c r="H301" s="29">
        <f t="shared" ca="1" si="103"/>
        <v>16.100000000000001</v>
      </c>
      <c r="I301" s="29">
        <f t="shared" ref="I301:M306" ca="1" si="104">IF(AND($S301&lt;&gt;"", $U301&lt;&gt;"", $D$2&lt;&gt;"", $D$2&lt;&gt;"-"), IF(INDEX(INDIRECT($U301), MATCH(TEXT(I$5, "????"), INDIRECT($S301), 0))&lt;&gt;"", IF(INDEX(INDIRECT($U301), MATCH(TEXT(I$5, "????"), INDIRECT($S301), 0))&lt;&gt;"", IF(ISNUMBER(INDEX(INDIRECT($U301), MATCH(TEXT(I$5, "????"), INDIRECT($S301), 0))), ROUND(INDEX(INDIRECT($U301), MATCH(TEXT(I$5, "????"), INDIRECT($S301), 0)), 1), IF($D$2="Meets Security Standard", PROPER(INDEX(INDIRECT($U301), MATCH(TEXT(I$5, "????"), INDIRECT($S301), 0))), INDEX(INDIRECT($U301), MATCH(TEXT(I$5, "????"), INDIRECT($S301), 0)))), ""), ""), "")</f>
        <v>18</v>
      </c>
      <c r="J301" s="29">
        <f t="shared" ca="1" si="104"/>
        <v>18</v>
      </c>
      <c r="K301" s="29">
        <f t="shared" ca="1" si="104"/>
        <v>18</v>
      </c>
      <c r="L301" s="29">
        <f t="shared" ca="1" si="104"/>
        <v>18</v>
      </c>
      <c r="M301" s="29">
        <f t="shared" ca="1" si="104"/>
        <v>18</v>
      </c>
      <c r="N301" s="32"/>
      <c r="P301" s="19" t="str">
        <f t="shared" si="99"/>
        <v>Wowan</v>
      </c>
      <c r="Q301" s="25" t="s">
        <v>908</v>
      </c>
      <c r="R301" s="19" t="str">
        <f t="shared" ca="1" si="93"/>
        <v>WOWA!$J$25:$T$25</v>
      </c>
      <c r="S301" s="19" t="str">
        <f t="shared" ca="1" si="100"/>
        <v>WOWA!$U$25:$AQ$25</v>
      </c>
      <c r="T301" s="19" t="str">
        <f t="shared" ca="1" si="89"/>
        <v>WOWA!$J$26:$T$26</v>
      </c>
      <c r="U301" s="19" t="str">
        <f t="shared" ca="1" si="90"/>
        <v>WOWA!$U$26:$AQ$26</v>
      </c>
      <c r="V301" s="19"/>
      <c r="W301" s="19"/>
      <c r="X301" s="19"/>
      <c r="Y301" s="19"/>
      <c r="Z301" s="18" t="s">
        <v>909</v>
      </c>
      <c r="AA301" s="18" t="s">
        <v>908</v>
      </c>
      <c r="AB301" s="18" t="str">
        <f t="shared" si="94"/>
        <v/>
      </c>
    </row>
    <row r="302" spans="2:28">
      <c r="B302" s="33" t="s">
        <v>910</v>
      </c>
      <c r="C302" s="34" t="s">
        <v>19</v>
      </c>
      <c r="D302" s="29">
        <f t="shared" ca="1" si="103"/>
        <v>15.5</v>
      </c>
      <c r="E302" s="29">
        <f t="shared" ca="1" si="103"/>
        <v>15.5</v>
      </c>
      <c r="F302" s="29">
        <f t="shared" ca="1" si="103"/>
        <v>15.5</v>
      </c>
      <c r="G302" s="29">
        <f t="shared" ca="1" si="103"/>
        <v>15.5</v>
      </c>
      <c r="H302" s="29">
        <f t="shared" ca="1" si="103"/>
        <v>15.5</v>
      </c>
      <c r="I302" s="29">
        <f t="shared" ca="1" si="104"/>
        <v>17.899999999999999</v>
      </c>
      <c r="J302" s="29">
        <f t="shared" ca="1" si="104"/>
        <v>17.899999999999999</v>
      </c>
      <c r="K302" s="29">
        <f t="shared" ca="1" si="104"/>
        <v>17.899999999999999</v>
      </c>
      <c r="L302" s="29">
        <f t="shared" ca="1" si="104"/>
        <v>17.899999999999999</v>
      </c>
      <c r="M302" s="29">
        <f t="shared" ca="1" si="104"/>
        <v>17.899999999999999</v>
      </c>
      <c r="N302" s="32"/>
      <c r="P302" s="19" t="str">
        <f t="shared" si="99"/>
        <v>Yarraman</v>
      </c>
      <c r="Q302" s="25" t="s">
        <v>911</v>
      </c>
      <c r="R302" s="19" t="str">
        <f t="shared" ca="1" si="93"/>
        <v>YARR!$J$25:$T$25</v>
      </c>
      <c r="S302" s="19" t="str">
        <f t="shared" ca="1" si="100"/>
        <v>YARR!$U$25:$AQ$25</v>
      </c>
      <c r="T302" s="19" t="str">
        <f t="shared" ca="1" si="89"/>
        <v>YARR!$J$26:$T$26</v>
      </c>
      <c r="U302" s="19" t="str">
        <f t="shared" ca="1" si="90"/>
        <v>YARR!$U$26:$AQ$26</v>
      </c>
      <c r="V302" s="19"/>
      <c r="W302" s="19"/>
      <c r="X302" s="19"/>
      <c r="Y302" s="19"/>
      <c r="Z302" s="18" t="s">
        <v>912</v>
      </c>
      <c r="AA302" s="18" t="s">
        <v>911</v>
      </c>
      <c r="AB302" s="18" t="str">
        <f t="shared" si="94"/>
        <v/>
      </c>
    </row>
    <row r="303" spans="2:28">
      <c r="B303" s="33" t="s">
        <v>913</v>
      </c>
      <c r="C303" s="34" t="s">
        <v>35</v>
      </c>
      <c r="D303" s="29">
        <f t="shared" ca="1" si="103"/>
        <v>64</v>
      </c>
      <c r="E303" s="29">
        <f t="shared" ca="1" si="103"/>
        <v>64</v>
      </c>
      <c r="F303" s="29">
        <f t="shared" ca="1" si="103"/>
        <v>64</v>
      </c>
      <c r="G303" s="29">
        <f t="shared" ca="1" si="103"/>
        <v>64</v>
      </c>
      <c r="H303" s="29">
        <f t="shared" ca="1" si="103"/>
        <v>64</v>
      </c>
      <c r="I303" s="29">
        <f t="shared" ca="1" si="104"/>
        <v>64</v>
      </c>
      <c r="J303" s="29">
        <f t="shared" ca="1" si="104"/>
        <v>64</v>
      </c>
      <c r="K303" s="29">
        <f t="shared" ca="1" si="104"/>
        <v>64</v>
      </c>
      <c r="L303" s="29">
        <f t="shared" ca="1" si="104"/>
        <v>64</v>
      </c>
      <c r="M303" s="29">
        <f t="shared" ca="1" si="104"/>
        <v>64</v>
      </c>
      <c r="N303" s="32"/>
      <c r="P303" s="19" t="s">
        <v>914</v>
      </c>
      <c r="Q303" s="25" t="s">
        <v>915</v>
      </c>
      <c r="R303" s="19" t="str">
        <f t="shared" ca="1" si="93"/>
        <v>YARA!$I$23:$S$23</v>
      </c>
      <c r="S303" s="19" t="str">
        <f t="shared" ca="1" si="100"/>
        <v>YARA!$T$23:$AQ$23</v>
      </c>
      <c r="T303" s="19" t="str">
        <f t="shared" ca="1" si="89"/>
        <v>YARA!$I$24:$S$24</v>
      </c>
      <c r="U303" s="19" t="str">
        <f t="shared" ca="1" si="90"/>
        <v>YARA!$T$24:$AQ$24</v>
      </c>
      <c r="V303" s="19"/>
      <c r="W303" s="19"/>
      <c r="X303" s="19"/>
      <c r="Y303" s="19"/>
      <c r="Z303" s="18" t="s">
        <v>914</v>
      </c>
      <c r="AA303" s="18" t="s">
        <v>915</v>
      </c>
      <c r="AB303" s="18" t="str">
        <f t="shared" si="94"/>
        <v/>
      </c>
    </row>
    <row r="304" spans="2:28">
      <c r="B304" s="33" t="s">
        <v>916</v>
      </c>
      <c r="C304" s="34" t="s">
        <v>19</v>
      </c>
      <c r="D304" s="29">
        <f t="shared" ca="1" si="103"/>
        <v>2.8</v>
      </c>
      <c r="E304" s="29">
        <f t="shared" ca="1" si="103"/>
        <v>2.8</v>
      </c>
      <c r="F304" s="29">
        <f t="shared" ca="1" si="103"/>
        <v>2.8</v>
      </c>
      <c r="G304" s="29">
        <f t="shared" ca="1" si="103"/>
        <v>2.8</v>
      </c>
      <c r="H304" s="29">
        <f t="shared" ca="1" si="103"/>
        <v>2.8</v>
      </c>
      <c r="I304" s="29">
        <f t="shared" ca="1" si="104"/>
        <v>2.8</v>
      </c>
      <c r="J304" s="29">
        <f t="shared" ca="1" si="104"/>
        <v>2.8</v>
      </c>
      <c r="K304" s="29">
        <f t="shared" ca="1" si="104"/>
        <v>2.8</v>
      </c>
      <c r="L304" s="29">
        <f t="shared" ca="1" si="104"/>
        <v>2.8</v>
      </c>
      <c r="M304" s="29">
        <f t="shared" ca="1" si="104"/>
        <v>2.8</v>
      </c>
      <c r="N304" s="32"/>
      <c r="P304" s="19" t="str">
        <f t="shared" si="99"/>
        <v>Yarranlea South</v>
      </c>
      <c r="Q304" s="25" t="s">
        <v>917</v>
      </c>
      <c r="R304" s="19" t="str">
        <f t="shared" ca="1" si="93"/>
        <v>YASO!$J$25:$T$25</v>
      </c>
      <c r="S304" s="19" t="str">
        <f t="shared" ca="1" si="100"/>
        <v>YASO!$U$25:$AQ$25</v>
      </c>
      <c r="T304" s="19" t="str">
        <f t="shared" ca="1" si="89"/>
        <v>YASO!$J$26:$T$26</v>
      </c>
      <c r="U304" s="19" t="str">
        <f t="shared" ca="1" si="90"/>
        <v>YASO!$U$26:$AQ$26</v>
      </c>
      <c r="V304" s="19"/>
      <c r="W304" s="19"/>
      <c r="X304" s="19"/>
      <c r="Y304" s="19"/>
      <c r="Z304" s="18" t="s">
        <v>918</v>
      </c>
      <c r="AA304" s="18" t="s">
        <v>917</v>
      </c>
      <c r="AB304" s="18" t="str">
        <f t="shared" si="94"/>
        <v/>
      </c>
    </row>
    <row r="305" spans="2:28">
      <c r="B305" s="33" t="s">
        <v>919</v>
      </c>
      <c r="C305" s="34" t="s">
        <v>19</v>
      </c>
      <c r="D305" s="29">
        <f t="shared" ca="1" si="103"/>
        <v>46.7</v>
      </c>
      <c r="E305" s="29">
        <f t="shared" ca="1" si="103"/>
        <v>46.7</v>
      </c>
      <c r="F305" s="29">
        <f t="shared" ca="1" si="103"/>
        <v>46.7</v>
      </c>
      <c r="G305" s="29">
        <f t="shared" ca="1" si="103"/>
        <v>46.7</v>
      </c>
      <c r="H305" s="29">
        <f t="shared" ca="1" si="103"/>
        <v>46.7</v>
      </c>
      <c r="I305" s="29">
        <f t="shared" ca="1" si="104"/>
        <v>46.7</v>
      </c>
      <c r="J305" s="29">
        <f t="shared" ca="1" si="104"/>
        <v>46.7</v>
      </c>
      <c r="K305" s="29">
        <f t="shared" ca="1" si="104"/>
        <v>46.7</v>
      </c>
      <c r="L305" s="29">
        <f t="shared" ca="1" si="104"/>
        <v>46.7</v>
      </c>
      <c r="M305" s="29">
        <f t="shared" ca="1" si="104"/>
        <v>46.7</v>
      </c>
      <c r="N305" s="32"/>
      <c r="P305" s="19" t="str">
        <f t="shared" si="99"/>
        <v>Yeppoon</v>
      </c>
      <c r="Q305" s="25" t="s">
        <v>920</v>
      </c>
      <c r="R305" s="19" t="str">
        <f t="shared" ca="1" si="93"/>
        <v>YEPP!$J$25:$T$25</v>
      </c>
      <c r="S305" s="19" t="str">
        <f t="shared" ca="1" si="100"/>
        <v>YEPP!$U$25:$AQ$25</v>
      </c>
      <c r="T305" s="19" t="str">
        <f t="shared" ca="1" si="89"/>
        <v>YEPP!$J$26:$T$26</v>
      </c>
      <c r="U305" s="19" t="str">
        <f t="shared" ca="1" si="90"/>
        <v>YEPP!$U$26:$AQ$26</v>
      </c>
      <c r="V305" s="19"/>
      <c r="W305" s="19"/>
      <c r="X305" s="19"/>
      <c r="Y305" s="19"/>
      <c r="Z305" s="18" t="s">
        <v>921</v>
      </c>
      <c r="AA305" s="18" t="s">
        <v>920</v>
      </c>
      <c r="AB305" s="18" t="str">
        <f t="shared" si="94"/>
        <v/>
      </c>
    </row>
    <row r="306" spans="2:28">
      <c r="B306" s="33" t="s">
        <v>922</v>
      </c>
      <c r="C306" s="34" t="s">
        <v>19</v>
      </c>
      <c r="D306" s="29">
        <f t="shared" ca="1" si="103"/>
        <v>11</v>
      </c>
      <c r="E306" s="29">
        <f t="shared" ca="1" si="103"/>
        <v>11</v>
      </c>
      <c r="F306" s="29">
        <f t="shared" ca="1" si="103"/>
        <v>11</v>
      </c>
      <c r="G306" s="29">
        <f t="shared" ca="1" si="103"/>
        <v>11</v>
      </c>
      <c r="H306" s="29">
        <f t="shared" ca="1" si="103"/>
        <v>11</v>
      </c>
      <c r="I306" s="29">
        <f t="shared" ca="1" si="104"/>
        <v>11</v>
      </c>
      <c r="J306" s="29">
        <f t="shared" ca="1" si="104"/>
        <v>11</v>
      </c>
      <c r="K306" s="29">
        <f t="shared" ca="1" si="104"/>
        <v>11</v>
      </c>
      <c r="L306" s="29">
        <f t="shared" ca="1" si="104"/>
        <v>11</v>
      </c>
      <c r="M306" s="29">
        <f t="shared" ca="1" si="104"/>
        <v>11</v>
      </c>
      <c r="N306" s="32"/>
      <c r="P306" s="19" t="str">
        <f t="shared" si="99"/>
        <v>Yeppoon</v>
      </c>
      <c r="Q306" s="25" t="s">
        <v>923</v>
      </c>
      <c r="R306" s="19" t="str">
        <f t="shared" ca="1" si="93"/>
        <v>'Z1553'!$J$25:$T$25</v>
      </c>
      <c r="S306" s="19" t="str">
        <f t="shared" ca="1" si="100"/>
        <v>'Z1553'!$U$25:$AQ$25</v>
      </c>
      <c r="T306" s="19" t="str">
        <f t="shared" ca="1" si="89"/>
        <v>'Z1553'!$J$26:$T$26</v>
      </c>
      <c r="U306" s="19" t="str">
        <f t="shared" ca="1" si="90"/>
        <v>'Z1553'!$U$26:$AQ$26</v>
      </c>
      <c r="V306" s="19"/>
      <c r="W306" s="19"/>
      <c r="X306" s="19"/>
      <c r="Y306" s="19"/>
      <c r="AB306" s="18" t="str">
        <f t="shared" si="94"/>
        <v>MISMATCH</v>
      </c>
    </row>
    <row r="307" spans="2:28">
      <c r="R307" s="19" t="str">
        <f t="shared" ca="1" si="93"/>
        <v/>
      </c>
      <c r="S307" s="19" t="str">
        <f t="shared" ca="1" si="100"/>
        <v/>
      </c>
      <c r="T307" s="19" t="str">
        <f t="shared" ca="1" si="89"/>
        <v/>
      </c>
      <c r="U307" s="19" t="str">
        <f t="shared" ca="1" si="90"/>
        <v/>
      </c>
      <c r="V307" s="19"/>
      <c r="W307" s="19"/>
    </row>
  </sheetData>
  <sheetProtection algorithmName="SHA-512" hashValue="iosfzqr0uSAZMHM9xlT2w+F5CJB+FWhrghRSDNti/kyYQhs7axecFT1hBo9SEpkUmztgbw8HgINmjcRqtsVFrg==" saltValue="Wb4xzgeMjthKON3KkaUu5g==" spinCount="100000" sheet="1" objects="1" scenarios="1" sort="0" autoFilter="0" pivotTables="0"/>
  <autoFilter ref="B5:AB306" xr:uid="{AC988DBB-49EC-4DE8-898E-CE7DA257A433}"/>
  <sortState xmlns:xlrd2="http://schemas.microsoft.com/office/spreadsheetml/2017/richdata2" ref="B6:C306">
    <sortCondition ref="B6"/>
  </sortState>
  <mergeCells count="4">
    <mergeCell ref="D2:M3"/>
    <mergeCell ref="D4:H4"/>
    <mergeCell ref="I4:M4"/>
    <mergeCell ref="N2:N3"/>
  </mergeCells>
  <conditionalFormatting sqref="D2 P5:U5">
    <cfRule type="cellIs" dxfId="3" priority="4" stopIfTrue="1" operator="equal">
      <formula>"No"</formula>
    </cfRule>
  </conditionalFormatting>
  <conditionalFormatting sqref="D4:M4">
    <cfRule type="cellIs" dxfId="2" priority="5" stopIfTrue="1" operator="equal">
      <formula>"No"</formula>
    </cfRule>
  </conditionalFormatting>
  <conditionalFormatting sqref="D6:M306">
    <cfRule type="expression" dxfId="1" priority="1">
      <formula>IF(D6="No", TRUE, FALSE)</formula>
    </cfRule>
  </conditionalFormatting>
  <conditionalFormatting sqref="D5:N5">
    <cfRule type="cellIs" dxfId="0" priority="6" stopIfTrue="1" operator="equal">
      <formula>"No"</formula>
    </cfRule>
  </conditionalFormatting>
  <dataValidations count="1">
    <dataValidation type="list" allowBlank="1" showInputMessage="1" showErrorMessage="1" sqref="D2:M3" xr:uid="{038C76DD-9704-46F4-A838-6E354DA58528}">
      <formula1>$W$6:$W$27</formula1>
    </dataValidation>
  </dataValidations>
  <hyperlinks>
    <hyperlink ref="B6" location="AGWA!A1" display="Agnes Water (66/22kV)" xr:uid="{6BB3BBB6-F3D8-45BB-8799-2A30ECC474CF}"/>
    <hyperlink ref="B7" location="AITK!A1" display="Aitkenvale (66/11kV)" xr:uid="{6C71E36D-5BE9-47F7-A13F-8E021523ACEF}"/>
    <hyperlink ref="B8" location="ALSH!A1" display="Alan Sherriff (132/11kV)" xr:uid="{21285311-390A-419A-A53E-BD7DC705286E}"/>
    <hyperlink ref="B9" location="ALST!A1" display="Alfred Street (33/11kV)" xr:uid="{AA19093E-46B2-4C67-8227-C7EB836720FB}"/>
    <hyperlink ref="B11" location="ALLO!A1" display="Allora (33/11kV)" xr:uid="{9BC8DA93-84D4-4DF0-9363-8C029BA345C1}"/>
    <hyperlink ref="B12" location="ATHE!A1" display="Atherton (66/22kV)" xr:uid="{262BE860-2ECB-4B55-8F92-C0DD1DCED57F}"/>
    <hyperlink ref="B13" location="AWOO!A1" display="Awoonga (66/11kV)" xr:uid="{D288A075-332E-403A-86F5-F424FB530195}"/>
    <hyperlink ref="B14" location="AYRZ!A1" display="Ayr (66/11kV)" xr:uid="{5511D4EB-0D33-4279-AF7B-55ADB77CAF3A}"/>
    <hyperlink ref="B15" location="BALB!A1" display="Balberra (33/11kV)" xr:uid="{07E80198-AEE3-4129-87C6-7C3AFC71FCA8}"/>
    <hyperlink ref="B16" location="BAMB!A1" display="Bambaroo (66/11kV)" xr:uid="{2E9C97F3-44E8-44B8-B0FB-739C30739467}"/>
    <hyperlink ref="B18" location="BARC!A1" display="Barcaldine (66/22kV)" xr:uid="{03DE4DF9-75F1-48C5-B54E-CCA3DA30526D}"/>
    <hyperlink ref="B19" location="BARG!A1" display="Bargara (66/11kV)" xr:uid="{0D3DA559-3205-4526-AB97-662D11465DC4}"/>
    <hyperlink ref="B20" location="BARR!A1" display="Barratta (66/11kV)" xr:uid="{BD5590F4-91AE-4EDD-A1AD-E6ACC716A08C}"/>
    <hyperlink ref="B21" location="BEWE!A1" display="Bedford Weir (66/22kV)" xr:uid="{088CF11A-23C9-4DB8-A5CF-4F80A6145B03}"/>
    <hyperlink ref="B22" location="BEGA!A1" display="Belgian Gardens (66/11kV)" xr:uid="{9B221CDE-EB09-4978-8838-8363603C5EFB}"/>
    <hyperlink ref="B23" location="BERS!A1" display="Berserker (66/11kV)" xr:uid="{B5B111D3-578D-4CD2-84EC-1871696E234F}"/>
    <hyperlink ref="B24" location="BILO!A1" display="Biloela (66/11kV)" xr:uid="{FDF8FB76-392F-4114-A46A-329048060152}"/>
    <hyperlink ref="B25" location="BING!A1" display="Bingegang (66/22kV)" xr:uid="{2C63B124-2932-4713-82FB-6B5E54B1A619}"/>
    <hyperlink ref="B26" location="BLRI!A1" display="Black River (66/11kV)" xr:uid="{1111AE05-EDE8-4797-9D23-8B173644A924}"/>
    <hyperlink ref="B27" location="BLAK!A1" display="Blackall (66/22kV)" xr:uid="{3C7D360D-2205-4148-8989-14D683B85E8E}"/>
    <hyperlink ref="B29" location="BLAC!A1" display="Blackwater (66/22kV)" xr:uid="{187A95C9-2FF4-4E32-B1BC-3DA1D4FC3756}"/>
    <hyperlink ref="B30" location="BLUE!A1" display="Bluewater (66/11kV)" xr:uid="{54C11DBD-F8FC-4C21-A51E-531D2315ADE5}"/>
    <hyperlink ref="B32" location="BOHL!A1" display="Bohle (66/11kV)" xr:uid="{AFF20378-785B-4F9F-AC45-D01A59391DD3}"/>
    <hyperlink ref="B33" location="BODA!A1" display="Boondooma Dam (66/11kV)" xr:uid="{20F3F3BC-2F01-411E-8707-36E4DD9539B9}"/>
    <hyperlink ref="B34" location="BOWE!A1" display="Bowen (66/11kV)" xr:uid="{455022C5-6F94-4FFB-9680-A5423AFA7AB7}"/>
    <hyperlink ref="B35" location="BORE!A1" display="Boyne Residential (66/11kV)" xr:uid="{C56F2DB5-C7C1-4535-8AEC-A9634B3628F8}"/>
    <hyperlink ref="B37" location="BROX!A1" display="Broxburn (33/11kV)" xr:uid="{60937E51-E950-4DC0-BA60-2BE4234EC7CB}"/>
    <hyperlink ref="B38" location="BULL!A1" display="Bullyard (66/11kV)" xr:uid="{15E5757E-8F5C-4C68-AF55-C3C25B88547D}"/>
    <hyperlink ref="B40" location="BUCE!A1" display="Bundaberg Central (66/11kV)" xr:uid="{7D3E13CF-68D7-4511-93B4-5C5F2C2C9D52}"/>
    <hyperlink ref="B41" location="CACI!A1" display="Cairns City (132/22kV)" xr:uid="{4C489B87-6B0A-4D2F-931E-405EFAEFD6A5}"/>
    <hyperlink ref="B42" location="CANO!A1" display="Cairns North (132/22kV)" xr:uid="{534A6FE7-73A7-4BF5-8EE1-2C8A9885E742}"/>
    <hyperlink ref="B43" location="CALE!A1" display="Calen (66/11kV)" xr:uid="{320A7A6F-489B-4B4B-AB7D-469CEA783FAC}"/>
    <hyperlink ref="B44" location="CALL!A1" display="Calliope (66/11kV)" xr:uid="{5C50EFE7-2E82-46B5-A5AE-64FC551E87D1}"/>
    <hyperlink ref="B45" location="CAST!A1" display="Canning Street (66/11kV)" xr:uid="{1C09F19A-4EB2-4601-A55E-10979BAEE5F6}"/>
    <hyperlink ref="B46" location="CANN!A1" display="Cannonvale (66/11kV)" xr:uid="{71FE9060-F3CD-498C-954F-17C18B353C5A}"/>
    <hyperlink ref="B47" location="CAFE!A1" display="Cape Ferguson (66/11kV)" xr:uid="{24A6DBB5-3746-4F97-902D-2D2E6B1621FD}"/>
    <hyperlink ref="B48" location="CARI!A1" display="Cape River (66/11kV)" xr:uid="{656DB712-7B61-4444-8CED-2D6AD83AF4CB}"/>
    <hyperlink ref="B49" location="CPRE!A1" display="Cape River East 132/66kV (66/33kV)" xr:uid="{00250304-B145-4895-BE3C-FCBFCE2A285C}"/>
    <hyperlink ref="B50" location="CARM!A1" display="Carmila (33/11kV)" xr:uid="{56A02BB7-91E5-4E3A-BF86-23549DD0F654}"/>
    <hyperlink ref="B51" location="CEPL!A1" display="Cecil Plains (33/11kV)" xr:uid="{6D467820-F265-4041-809B-9EE92D7EF572}"/>
    <hyperlink ref="B52" location="CHAR!A1" display="Charleville (66/2211kV)" xr:uid="{653BCBAB-0855-4E51-AD74-1A8F6DD78FB6}"/>
    <hyperlink ref="B55" location="CHTO!A1" display="Charters Towers (66/11kV)" xr:uid="{C50A1F5B-FD83-47BF-A477-2B169D54289C}"/>
    <hyperlink ref="B56" location="CHIL!A1" display="Childers (66/11kV)" xr:uid="{B38C3688-4CFE-449B-BC2E-487F13CCB7AE}"/>
    <hyperlink ref="B57" location="CHIA!A1" display="Chillagoe (66/22kV)" xr:uid="{9A6FA79B-FDED-4B78-A145-925517FD01EE}"/>
    <hyperlink ref="B59" location="CHTW!A1" display="Chinchilla Town (33/11kV)" xr:uid="{ECF069DC-4ED3-4256-A60F-50990B2025DA}"/>
    <hyperlink ref="B62" location="CLSO!A1" display="Clare South (66/11kV)" xr:uid="{C6B1D5C5-1C61-4330-810A-D12234EDD4DC}"/>
    <hyperlink ref="B64" location="CLER!A1" display="Clermont (66/22kV)" xr:uid="{26D3016E-41E3-419E-B2D1-3B7E9668EAF5}"/>
    <hyperlink ref="B65" location="CLIF!A1" display="Clifton (33/11kV)" xr:uid="{36C2FF70-076C-4444-AA41-10BC1D53DEA3}"/>
    <hyperlink ref="B66" location="CLIN!A1" display="Clinton (66/11kV)" xr:uid="{3B07F2D9-90E5-48B2-9FC8-B061104C0EB0}"/>
    <hyperlink ref="B67" location="CLON!A1" display="Cloncurry (66/11kV)" xr:uid="{5605313A-8526-479D-9A5F-36C265C6E548}"/>
    <hyperlink ref="B69" location="COME!A1" display="Comet (66/22kV)" xr:uid="{B7245A66-B4FD-4697-AB6F-6201CE79F01A}"/>
    <hyperlink ref="B70" location="COOK!A1" display="Cooktown (66/22kV)" xr:uid="{0984F9A5-2D5E-4963-8E91-E89FB4074F00}"/>
    <hyperlink ref="B71" location="COOM!A1" display="Coominglah (66/22kV)" xr:uid="{5F453DAC-9444-49F2-A4C1-97E6F50D3A61}"/>
    <hyperlink ref="B72" location="CRAI!A1" display="Craiglie (132/22kV)" xr:uid="{AC7F2060-8BAC-48C4-810B-9FF109B65690}"/>
    <hyperlink ref="B73" location="CRAN!A1" display="Cranbrook (66/11kV)" xr:uid="{8809BFD7-F388-4640-92B6-C3F67013F1A0}"/>
    <hyperlink ref="B74" location="CRED!A1" display="Crediton (66/11kV)" xr:uid="{645A56D6-88BF-456A-AF26-C737A3BDB70D}"/>
    <hyperlink ref="B75" location="CRNE!A1" display="Crows Nest (33/11kV)" xr:uid="{557FB13D-508B-46E8-BAF6-E86588245A19}"/>
    <hyperlink ref="B76" location="CROY!A1" display="Croydon (66/22kV)" xr:uid="{2417DB2D-4D5A-4C8A-91E2-506E12C2E963}"/>
    <hyperlink ref="B77" location="CUNN!A1" display="Cunnamulla (66/22kV)" xr:uid="{B4A5C8F8-B265-43B3-98C8-4193811A1708}"/>
    <hyperlink ref="B81" location="DACE!A1" display="Dalby Central (33/11kV)" xr:uid="{5D2B5A8F-5F27-46D2-B160-BB4B233010F6}"/>
    <hyperlink ref="B83" location="DAGL!A1" display="Dan Gleeson (66/11kV)" xr:uid="{DD000DF8-64F6-4CD9-92AA-2BDF8AD74C4C}"/>
    <hyperlink ref="B84" location="DEGI!A1" display="Degilbo (66/11kV)" xr:uid="{C222884E-79F3-4582-9221-1208D717B6E9}"/>
    <hyperlink ref="B85" location="DIMB!A1" display="Dimbulah (66/22kV)" xr:uid="{0F5D336D-00AA-492B-B2EF-6ACAB1539704}"/>
    <hyperlink ref="B86" location="DISR!A1" display="Disraeli (66/11kV)" xr:uid="{6042E23C-FE71-449B-9777-954CA8CA4211}"/>
    <hyperlink ref="B87" location="DURO!A1" display="Duchess Road (132/66kV)" xr:uid="{B0591F7A-7E05-457F-9A20-49720DF37ABC}"/>
    <hyperlink ref="B88" location="Duchr2!A1" display="Duchess Road 11/66kV (11/66kV)" xr:uid="{F289B874-259A-4B3A-8E56-2899B8C34B2C}"/>
    <hyperlink ref="B89" location="DYSA!A1" display="Dysart (66/22kV)" xr:uid="{5F82A02B-82DF-40E7-8B08-E8591E745E4F}"/>
    <hyperlink ref="B90" location="EAAY!A1" display="East Ayr (66/11kV)" xr:uid="{D020F9AA-421D-435A-BADE-8E6CE0799658}"/>
    <hyperlink ref="B91" location="EABU!A1" display="East Bundaberg (66/11kV)" xr:uid="{199B8157-8A3F-4E50-9610-4672ED14B070}"/>
    <hyperlink ref="B92" location="EATO!A1" display="East Toowoomba (33/11kV)" xr:uid="{E530CA3A-4099-4C20-87D4-C73216A1B173}"/>
    <hyperlink ref="B93" location="EIDS!A1" display="Eidsvold (66/11kV)" xr:uid="{8174F494-CD22-443A-B7A1-15AF3B8D5142}"/>
    <hyperlink ref="B94" location="ELRO!A1" display="Ellwoods Road (66/11kV)" xr:uid="{CF8CF1AF-0D3E-4FFD-B874-1A4AAE18A47B}"/>
    <hyperlink ref="B95" location="EMER!A1" display="Emerald (66/22kV)" xr:uid="{4DA3B15C-B562-42AF-AC45-BBEEC2078A15}"/>
    <hyperlink ref="B96" location="ETON!A1" display="Eton (33/11kV)" xr:uid="{6CA65BCE-510E-453C-8736-9899D0040B2F}"/>
    <hyperlink ref="B97" location="EUDA!A1" display="Eungella Dam (66/11kV)" xr:uid="{25271B84-CBFC-4CD9-B79D-98A336C4BF93}"/>
    <hyperlink ref="B98" location="EVEL!A1" display="Evelyn (66/22kV)" xr:uid="{407FBBCE-DC8F-473B-BC9D-CECA6D4E211E}"/>
    <hyperlink ref="B99" location="FARL!A1" display="Farleigh (33/11kV)" xr:uid="{EF7950ED-CA22-4DF5-B9A8-8ED79BE4094A}"/>
    <hyperlink ref="B100" location="FARN!A1" display="Farnsfield (66/11kV)" xr:uid="{9B2AF91B-075F-4430-9342-9A44C4CB5964}"/>
    <hyperlink ref="B101" location="FREN!A1" display="Frenchville (66/11kV)" xr:uid="{84897DD6-8FA1-4337-9A7E-2DB9CA67A916}"/>
    <hyperlink ref="B102" location="GLFS!A1" display="Friend Street (66/11kV)" xr:uid="{F6EF7E91-3C4F-4E27-9E70-D69FF25B00AB}"/>
    <hyperlink ref="B103" location="GARB!A1" display="Garbutt (66/11kV)" xr:uid="{6886D4B0-893C-49DC-ACA2-CF4B8D38B9ED}"/>
    <hyperlink ref="B104" location="GAYN!A1" display="Gayndah (66/11kV)" xr:uid="{F2FE6F1C-03C6-4B92-87F0-658FED0A2F31}"/>
    <hyperlink ref="B106" location="GEOR!A1" display="Georgetown (66/22kV)" xr:uid="{F6F6AE68-7B9B-4CCD-B6FD-7E5D8833081E}"/>
    <hyperlink ref="B107" location="GIRU!A1" display="Giru (66/11kV)" xr:uid="{EB785955-87B0-40C1-B94A-B9F3E87D160B}"/>
    <hyperlink ref="B108" location="GIVE!A1" display="Givelda (66/11kV)" xr:uid="{07C9B3C5-5888-43F3-AFBA-8D8C6A53E018}"/>
    <hyperlink ref="B111" location="GLSO!A1" display="Gladstone South (66/11kV)" xr:uid="{5FB901C1-2415-4082-9DAC-E3FC330E7880}"/>
    <hyperlink ref="B112" location="GLEN!A1" display="Glenden (66/11kV)" xr:uid="{CDDB2FA1-3DF4-4E73-A9F5-2194440F44CC}"/>
    <hyperlink ref="B113" location="GLEE!A1" display="Glenelg (66/33kV)" xr:uid="{F6339F79-1C91-4949-A792-AFFDF2FAC84A}"/>
    <hyperlink ref="B114" location="GLEL!A1" display="Glenella 11kV (66/11kV)" xr:uid="{9C51EF1A-EE21-4C3A-9F4F-712EBCEBC76E}"/>
    <hyperlink ref="B115" location="GLEL33!A1" display="Glenella 33kV (66/33kV)" xr:uid="{A6A42586-FE4B-4DEE-98E5-4D038E9517FF}"/>
    <hyperlink ref="B116" location="GOOB!A1" display="Gooburrum (66/11kV)" xr:uid="{5FF49E84-4551-4CDC-B572-945169CBB254}"/>
    <hyperlink ref="B117" location="GOOT!A1" display="Gootchie (66/11kV)" xr:uid="{BDB6E06C-DA13-4989-93D1-8E691AC93718}"/>
    <hyperlink ref="B118" location="GRAC!A1" display="Gracemere (66/11kV)" xr:uid="{113708FB-363D-4FA7-BDBC-B7CA00870C55}"/>
    <hyperlink ref="B120" location="GRCR!A1" display="Granite Creek (66/22kV)" xr:uid="{DC839803-9E55-41E3-AAFB-98853E9F9D53}"/>
    <hyperlink ref="B121" location="GREN!A1" display="Greenvale (66/11kV)" xr:uid="{A83DD7B1-93DD-4515-95DD-D57AF649D755}"/>
    <hyperlink ref="B122" location="GUEA!A1" display="Gumlu East (66/11kV)" xr:uid="{848D73A9-01D7-4860-B925-8B31395D2B3C}"/>
    <hyperlink ref="B123" location="GUTH!A1" display="Guthalungra (66/11kV)" xr:uid="{9F71206F-68B1-4FE4-B9F0-9D782CCF4BDB}"/>
    <hyperlink ref="B124" location="HAPU!A1" display="Haughton (66/11kV)" xr:uid="{DAB06C5E-5DD7-4AF8-956E-19E326DDDB55}"/>
    <hyperlink ref="B125" location="HELE!A1" display="Helenvale (66/22kV)" xr:uid="{6EFC2791-3D86-436D-A942-E60E9900D2D0}"/>
    <hyperlink ref="B126" location="HEPA!A1" display="Hermit Park (66/11kV)" xr:uid="{C7C3AEEB-1790-4E7A-9241-4F003F81A1FE}"/>
    <hyperlink ref="B127" location="HIGH!A1" display="Highfields (33/11kV)" xr:uid="{47CCB27A-2474-49B3-9679-93BD1648F797}"/>
    <hyperlink ref="B128" location="HILL!A1" display="Hillsborough (66/11kV)" xr:uid="{330C1076-73CB-474E-BA74-A429E20905A6}"/>
    <hyperlink ref="B129" location="HOHI!A1" display="Home Hill (66/11kV)" xr:uid="{FEC976FB-F8AC-471B-ABAE-B80E77BA5C58}"/>
    <hyperlink ref="B130" location="HOWA!A1" display="Howard (66/11kV)" xr:uid="{2B18A539-BCC5-4066-8F87-1C1CF02F7D9A}"/>
    <hyperlink ref="B131" location="HUGH!A1" display="Hughenden (66/33kV)" xr:uid="{991C1633-DAEF-4A2B-AF5B-AFE7E3B5FEDE}"/>
    <hyperlink ref="B132" location="ILBI!A1" display="Ilbilbie (33/11kV)" xr:uid="{F0A68DBF-7F79-4BB2-9B3C-79344BDB00BB}"/>
    <hyperlink ref="B133" location="INGH!A1" display="Ingham (66/11kV)" xr:uid="{BF877DB9-9226-461B-BBB4-A34A96381902}"/>
    <hyperlink ref="B135" location="JAND!A1" display="Jandowae (33/11kV)" xr:uid="{A9500ADB-9EC3-4930-B389-F00AB036E3E7}"/>
    <hyperlink ref="B136" location="JCRK!A1" display="Jardine Creek 66/132kV (66/132kV)" xr:uid="{A6C1262B-1331-41CF-B894-237BAAA1B0A4}"/>
    <hyperlink ref="B137" location="JARV!A1" display="Jarvisfield (66/11kV)" xr:uid="{978FAE2F-2386-4BF9-A630-D825B113CCAE}"/>
    <hyperlink ref="B138" location="JUPO!A1" display="Jubilee Pocket (66/11kV)" xr:uid="{EFC87983-3B67-4C50-963C-61531B983AF1}"/>
    <hyperlink ref="B139" location="JUCR!A1" display="Julia Creek (66/33kV)" xr:uid="{935171F9-BF09-4FFE-BB35-FE1928CCBB55}"/>
    <hyperlink ref="B140" location="KAIM!A1" display="Kaimkillenbun (33/11kV)" xr:uid="{671F54D3-2D76-4983-88C9-DFBC07986997}"/>
    <hyperlink ref="B141" location="KALA!A1" display="Kalamia (66/11kV)" xr:uid="{A9585442-9743-49F9-AB7B-F291F1DFB106}"/>
    <hyperlink ref="B142" location="KESP!A1" display="Kearneys Spring (110/11kV)" xr:uid="{9C7C9205-3FDB-4334-AA12-A154E38E2409}"/>
    <hyperlink ref="B143" location="KECE!A1" display="Kelsey Creek East (66/11kV)" xr:uid="{D4B5B407-086B-480F-B4C3-136F024F148A}"/>
    <hyperlink ref="B144" location="KIDS!A1" display="Kidston (132/6.6kV)" xr:uid="{797F055F-8C16-4ACB-9015-3EC7126107B4}"/>
    <hyperlink ref="B146" location="KIEA!A1" display="Kilkivan Town (66/11kV)" xr:uid="{9F5AD0AA-1AD1-4EF9-BCAF-74A8BBC80638}"/>
    <hyperlink ref="B147" location="KILL!A1" display="Killarney (33/11kV)" xr:uid="{797F8068-B029-434C-843E-AE58C1BAC132}"/>
    <hyperlink ref="B148" location="KING!A1" display="Kingaroy (66/11kV)" xr:uid="{94E87860-FE8A-416F-B1D1-6ECA36CC41A9}"/>
    <hyperlink ref="B149" location="KIRK!A1" display="Kirknie (66/11kV)" xr:uid="{26AD55FF-DC79-415E-840A-C0F03F2FE57A}"/>
    <hyperlink ref="B150" location="KOCR!A1" display="Kogan Creek (33/11kV)" xr:uid="{B9085B02-2710-4218-B3F7-58FB85303E9B}"/>
    <hyperlink ref="B151" location="KOUM!A1" display="Koumala (33/11kV)" xr:uid="{38EB4522-3279-4354-9C7A-A798AFF4B321}"/>
    <hyperlink ref="B152" location="LAQU!A1" display="Laguna Quays (66/11kV)" xr:uid="{3F70E4BC-A559-4BAF-BF9C-DA7B989DACA9}"/>
    <hyperlink ref="B154" location="LAKE!A1" display="Lakeland (66/22kV)" xr:uid="{1252F6B1-98B3-4C1A-91EC-0CEAC748D9DA}"/>
    <hyperlink ref="B155" location="LACR!A1" display="Lakes Creek (66/11kV)" xr:uid="{22A7F3C3-663C-45E9-9E0E-D43A6D76A32F}"/>
    <hyperlink ref="B156" location="LANN!A1" display="Lannercost (66/11kV)" xr:uid="{C78968C0-E6B1-4C59-9F9F-AD3B7707BCBA}"/>
    <hyperlink ref="B157" location="LITT!A1" display="Littlemore (66/11kV)" xr:uid="{43CBA442-18BD-4EAF-88D4-414311FFAA90}"/>
    <hyperlink ref="B158" location="LONG!A1" display="Longreach (66/22kV)" xr:uid="{17D184A6-E6E6-477F-AE6C-931793893BBA}"/>
    <hyperlink ref="B160" location="LOCR!A1" display="Louisa Creek (33/11kV)" xr:uid="{7DBDDD75-72AC-4AF6-9FE7-BFBE2BBD8DE3}"/>
    <hyperlink ref="B161" location="LUCI!A1" display="Lucinda (66/11kV)" xr:uid="{65AB2E17-ED86-42C2-8835-2B35E68B10D1}"/>
    <hyperlink ref="B162" location="LYLA!A1" display="Lyndley Lane (33/22kV)" xr:uid="{F69F24E8-44C7-42C3-A0C8-EE1776CD75A7}"/>
    <hyperlink ref="B163" location="MACT!A1" display="Mackay City (33/11kV)" xr:uid="{BEB1C237-0971-4544-968F-E90C1AF5F0E9}"/>
    <hyperlink ref="B164" location="MACN!A1" display="Macknade (66/11kV)" xr:uid="{FF48CA26-F9BF-48DD-AEAF-444347E46591}"/>
    <hyperlink ref="B165" location="MALC!A1" display="Malchi (66/11kV)" xr:uid="{481D7C9B-DF6F-4719-A759-CCD3B84E5339}"/>
    <hyperlink ref="B166" location="MARE!A1" display="Mareeba (66/22kV)" xr:uid="{CDC6BDB5-4EAA-40FB-ACBD-0CF5CE124A48}"/>
    <hyperlink ref="B167" location="MASO!A1" display="Marian South (66/11kV)" xr:uid="{D81F94FA-42B6-415D-B4B5-35719FEBBE33}"/>
    <hyperlink ref="B168" location="MAKA!A1" display="Mary Kathleen (66/11kV)" xr:uid="{EE1E3E5F-B874-49DF-97CD-E688F34C56BA}"/>
    <hyperlink ref="B170" location="MACI!A1" display="Maryborough City (66/11kV)" xr:uid="{D8477754-8D80-46FB-B133-8FAA6DB4554D}"/>
    <hyperlink ref="B171" location="MAFU!A1" display="Max Fulton (66/11kV)" xr:uid="{633BF0B6-B307-45CE-84A4-C57F1069BF20}"/>
    <hyperlink ref="B172" location="MCCR!A1" display="McKinley Creek (66/11kV)" xr:uid="{0B0F9E08-7505-4852-A9D8-F04F10F2A5AD}"/>
    <hyperlink ref="B173" location="MEAD!A1" display="Meadowvale (66/11kV)" xr:uid="{B664A6E7-CF84-4771-83BD-4694839C8162}"/>
    <hyperlink ref="B174" location="MEAN!A1" display="Meandarra (33/22kV)" xr:uid="{C0694325-1367-4BFB-B569-907F291EB272}"/>
    <hyperlink ref="B175" location="MERI!A1" display="Merinda (66/11kV)" xr:uid="{4C56DB1F-CD97-4BA9-A4BD-28111E1F2C87}"/>
    <hyperlink ref="B176" location="MERN!A1" display="Meringandan (33/11kV)" xr:uid="{E7C832DB-A539-4226-BE4F-88916E811325}"/>
    <hyperlink ref="B177" location="MIDD!A1" display="Middlemount (66/22kV)" xr:uid="{9EF5FDC1-9BB1-4395-AE3F-5B4C9B9E23D0}"/>
    <hyperlink ref="B178" location="MILE!A1" display="Miles (33/11kV)" xr:uid="{7CB86511-3352-43F4-BCEB-B258F9BAC939}"/>
    <hyperlink ref="B179" location="MICO!A1" display="Miles-Condamine (33/22kV)" xr:uid="{68367BF1-43A4-4C38-9A7A-2B98CC60F8E6}"/>
    <hyperlink ref="B180" location="MILL!A1" display="Millaroo (66/11kV)" xr:uid="{EEB0FA4C-B6D1-4492-9B1D-159695FE5B6B}"/>
    <hyperlink ref="B182" location="MILC!A1" display="Millchester (66/11kV)" xr:uid="{FA6515ED-6F10-458A-BEA4-DCDFBEFC9191}"/>
    <hyperlink ref="B183" location="MILM!A1" display="Millmerran (33/11kV)" xr:uid="{F7DFDC0C-6C00-4A9C-9E19-04993D6BA444}"/>
    <hyperlink ref="B184" location="MING!A1" display="Mingela (66/11kV)" xr:uid="{911CB7D5-A31E-464B-B69E-AC8D5F756B7C}"/>
    <hyperlink ref="B185" location="MIRA!A1" display="Mirani (66/11kV)" xr:uid="{726A0729-0287-48CB-AF14-8CD258047AC4}"/>
    <hyperlink ref="B186" location="MIVA!A1" display="Miriam Vale (66/22kV)" xr:uid="{FC9ACCE1-38DB-4BFD-A0DD-E247C0E61D2E}"/>
    <hyperlink ref="B187" location="MITC!A1" display="Mitchell (33/11kV)" xr:uid="{6E217DCD-6FA7-45D0-9D41-53FE1F78F266}"/>
    <hyperlink ref="B188" location="MOPA!A1" display="Mona Park (66/11kV)" xr:uid="{FCCCEC38-07D4-4483-A579-9EFFC48CCC3D}"/>
    <hyperlink ref="B189" location="MODA!A1" display="Monduran Dam (66/11kV)" xr:uid="{7572AB3E-DC89-4BD8-A54A-2C391B7E7172}"/>
    <hyperlink ref="B191" location="MONT!A1" display="Monto (66/11kV)" xr:uid="{80230D28-4467-4DE0-828F-C6D691B06BF1}"/>
    <hyperlink ref="B192" location="MOOR!A1" display="Moorvale (66/11kV)" xr:uid="{40F40EA2-F834-4128-BFE0-E83661BF51C7}"/>
    <hyperlink ref="B193" location="MOSS!A1" display="Mossman (66/22kV)" xr:uid="{60BA07DC-05CA-44DD-8567-CB4F0F9086A0}"/>
    <hyperlink ref="B194" location="MOFO!A1" display="Mount Fox (66/33kV)" xr:uid="{92B86F22-5807-4828-98EB-BABDDB7A19D6}"/>
    <hyperlink ref="B195" location="MOLP!A1" display="Mount Leyshon Pump (66/11kV)" xr:uid="{D664FB82-636B-46C9-A55B-350C23487870}"/>
    <hyperlink ref="B196" location="MORO!A1" display="Mount Rooper (66/11kV)" xr:uid="{CE2400C3-E215-4703-9590-B392F9FC7622}"/>
    <hyperlink ref="B197" location="MOUR!A1" display="Moura (66/22kV)" xr:uid="{D4346BCC-8D26-4BC7-BC30-4D4C90B47B83}"/>
    <hyperlink ref="B198" location="MOBA!A1" display="Mt Bassett (33/11kV)" xr:uid="{3F450EE1-A2BA-46C8-A6DF-7E7A563B89C2}"/>
    <hyperlink ref="B199" location="MOGA!A1" display="Mt Garnet (66/22kV)" xr:uid="{A7AD3FBB-F1CA-4FB7-B8E3-A00DCAC7BED1}"/>
    <hyperlink ref="B200" location="MOMO!A1" display="Mt Molloy (66/22kV)" xr:uid="{D3231C91-3BE3-4D74-857A-BB8BE5C88D77}"/>
    <hyperlink ref="B201" location="MOMR!A1" display="Mt Morgan (66/11kV)" xr:uid="{D203A0FB-9C8D-4474-A0EA-74B3C13EFE03}"/>
    <hyperlink ref="B202" location="MOMW!A1" display="Mt Mowbullan (33/11kV)" xr:uid="{BAC28DA9-812E-4A40-993E-BE46C5312334}"/>
    <hyperlink ref="B203" location="MOSI!A1" display="Mt Sibley (33/11kV)" xr:uid="{5CE5DF2D-F8D2-4D66-AEA9-FED6D698472A}"/>
    <hyperlink ref="B204" location="MUTO!A1" display="Mundubbera Town (66/11kV)" xr:uid="{CE59C65C-64B9-43E0-8271-F2EBB2EB433E}"/>
    <hyperlink ref="B205" location="MURG!A1" display="Murgon (66/11kV)" xr:uid="{C404E8ED-35DD-402C-8C8B-5C24D01AF9EC}"/>
    <hyperlink ref="B206" location="MUTA!A1" display="Mutarnee (66/11kV)" xr:uid="{820DC2E6-0360-4BBF-A187-E236B66296F0}"/>
    <hyperlink ref="B207" location="NANA!A1" display="Nanango (66/11kV)" xr:uid="{E92FE69B-3AC6-4D24-9EE5-C99FE39669BD}"/>
    <hyperlink ref="B208" location="NAND!A1" display="Nandi (33/11kV)" xr:uid="{BFB1EA48-88C3-4783-A9B5-10BD13BA4E5D}"/>
    <hyperlink ref="B209" location="NEBO!A1" display="Nebo (132/11kV)" xr:uid="{5295210E-1304-42CB-B514-84120A3E1600}"/>
    <hyperlink ref="B210" location="NESM!A1" display="Neil Smith (66/11kV)" xr:uid="{06A0F088-E419-4851-9BC4-165762EA1C96}"/>
    <hyperlink ref="B211" location="NORM!A1" display="Normanton (66/22kV)" xr:uid="{35F57BB9-F311-46E7-AFA7-E1CDFFE95FEF}"/>
    <hyperlink ref="B212" location="NOCL!A1" display="North Cloncurry (66/11kV)" xr:uid="{122F2488-B388-4171-8C19-50B4F5FCEA92}"/>
    <hyperlink ref="B213" location="NOMA!A1" display="North Mackay (33/11kV)" xr:uid="{35617097-1C7D-410B-B8B0-B708C12CDFE2}"/>
    <hyperlink ref="B214" location="NOST!A1" display="North Street (33/11kV)" xr:uid="{A37E4296-00B9-460D-8AFB-3997FE2A1C67}"/>
    <hyperlink ref="B215" location="NORW!A1" display="Norwin (33/11kV)" xr:uid="{C6F1A5FF-C770-4E6F-9154-E0166C5249C9}"/>
    <hyperlink ref="B217" location="OAKE!A1" display="Oakey (33/11kV)" xr:uid="{D0B699F1-AFC2-4AD8-88CB-DB53A7255E76}"/>
    <hyperlink ref="B218" location="OONN!A1" display="Oonoonba (66/11kV)" xr:uid="{08B42A72-7696-4E76-831B-53541CFABA79}"/>
    <hyperlink ref="B219" location="OWAN!A1" display="Owanyilla (66/11kV)" xr:uid="{0A3CDA9F-1190-47C3-B3D2-66FD82977DAB}"/>
    <hyperlink ref="B220" location="PAMP!A1" display="Pampas (33/11kV)" xr:uid="{FF21006C-4722-42FA-AF2D-49E29DA2BEBB}"/>
    <hyperlink ref="B221" location="PAND!A1" display="Pandoin (66/22kV)" xr:uid="{57B30638-1AD1-4BAB-972A-9BE49546C00D}"/>
    <hyperlink ref="B222" location="PARK!A1" display="Parkhurst (66/11kV)" xr:uid="{B218BAD8-BFB7-4D1A-9A47-BE5EB1AF7BC0}"/>
    <hyperlink ref="B223" location="PERA!A1" display="Peranga (33/11kV)" xr:uid="{0D43C0C9-2BAB-4622-959B-CB49D2CEBA40}"/>
    <hyperlink ref="B224" location="PEAR!A1" display="Peter Arlett (66/11kV)" xr:uid="{7D8FFAF6-0588-42BC-85A4-AFB0899AE8F9}"/>
    <hyperlink ref="B225" location="PIAL!A1" display="Pialba (66/11kV)" xr:uid="{A4DA9C37-4051-4BCF-B8E2-738EFC22B0C4}"/>
    <hyperlink ref="B227" location="PINN!A1" display="Pinnacle (66/11kV)" xr:uid="{34F5B27D-969E-4834-84E8-E301DA42D216}"/>
    <hyperlink ref="B228" location="PIRR!A1" display="Pirrinuan (33/11kV)" xr:uid="{2A9F4BD7-AA22-4342-BCAC-9FBBCC903CBD}"/>
    <hyperlink ref="B229" location="PLAN!A1" display="Planella (33/11kV)" xr:uid="{CE72DC79-3277-4FA1-8857-2F9B425A5041}"/>
    <hyperlink ref="B230" location="PLEY!A1" display="Pleystowe (33/11kV)" xr:uid="{421858E7-15F6-47FB-B8E9-B95CBF02C4B6}"/>
    <hyperlink ref="B231" location="POVE!A1" display="Point Vernon (66/11kV)" xr:uid="{1028ECCE-F764-47A1-8C8B-3099088195A5}"/>
    <hyperlink ref="B232" location="POZI!A1" display="Pozieres (33/11kV)" xr:uid="{82A593CB-FE4C-4190-BA79-EF65EDD9B656}"/>
    <hyperlink ref="B233" location="PROT!A1" display="Proston (66/11kV)" xr:uid="{3E2F247B-6CF0-4A3E-8E9A-9ED70942A5FE}"/>
    <hyperlink ref="B234" location="PURR!A1" display="Purrawunda (33/11kV)" xr:uid="{C993DA4F-47FD-46E1-8886-640007B1BD61}"/>
    <hyperlink ref="B235" location="QUIL!A1" display="Quilpie (66/11kV)" xr:uid="{502FF58B-50DD-4E08-82B9-B082B8D0B9D2}"/>
    <hyperlink ref="B236" location="RAGL!A1" display="Raglan (66/22kV)" xr:uid="{D68F1150-4D0E-49FE-95C1-CBD5B7C6964D}"/>
    <hyperlink ref="B237" location="RASM!A1" display="Rasmussen (66/11kV)" xr:uid="{0EC01DD2-EF45-4740-A101-6F140E3E6259}"/>
    <hyperlink ref="B238" location="RAVE!A1" display="Ravenshoe (66/22kV)" xr:uid="{0AD8D442-CD60-4498-9C67-B14AC1981F9F}"/>
    <hyperlink ref="B239" location="RAVN!A1" display="Ravenswood (66/11kV)" xr:uid="{6F78BECA-5F37-4479-ADC7-0EA1A8947E5D}"/>
    <hyperlink ref="B240" location="RICH!A1" display="Richmond (66/33kV)" xr:uid="{A72713A3-C74D-4D9F-975B-86C1EF5B43D0}"/>
    <hyperlink ref="B241" location="ROGL!A1" display="Rockhampton Glenmore (66/11kV)" xr:uid="{342E05BE-FC80-4234-89CF-22F594C7107F}"/>
    <hyperlink ref="B242" location="ROSO!A1" display="Rockhampton South (66/11kV)" xr:uid="{DC74C009-9579-4F2E-8874-81D1B6C6E7D5}"/>
    <hyperlink ref="B243" location="ROST!A1" display="Rocky Street (66/11kV)" xr:uid="{73576242-F94C-415D-A26C-83E689CC6D35}"/>
    <hyperlink ref="B245" location="ROLE!A1" display="Rolleston (66/22kV)" xr:uid="{6F171C14-DBC3-435F-AE2D-F7B41F966930}"/>
    <hyperlink ref="B246" location="ROLL!A1" display="Rollingstone (66/11kV)" xr:uid="{2759A3DF-C419-4055-988E-48D185E61460}"/>
    <hyperlink ref="B249" location="ROEA!A1" display="Roma East (33/11kV)" xr:uid="{0606E5A7-9555-49AC-BF73-B8DD6B07B8B3}"/>
    <hyperlink ref="B250" location="ROWE!A1" display="Roma West (33/11kV)" xr:uid="{45B2A67E-0757-402C-BB38-872BFCA44A89}"/>
    <hyperlink ref="B251" location="ROWO!A1" display="Roo Works (33/11kV)" xr:uid="{57F245E0-1D86-40D5-B03B-057D893B10E4}"/>
    <hyperlink ref="B252" location="ROSE!A1" display="Rosella (33/11kV)" xr:uid="{95CBD754-8062-42D6-981A-132F2F42AC12}"/>
    <hyperlink ref="B253" location="ROPL!A1" display="Ross Plains (66/11kV)" xr:uid="{F68DDDBC-C172-47E5-B0CF-620340F50408}"/>
    <hyperlink ref="B254" location="SARI!A1" display="Sarina (33/11kV)" xr:uid="{8B4075F2-9F45-48E2-A678-466303B117E3}"/>
    <hyperlink ref="B255" location="SAUN!A1" display="Saunders (66/11kV)" xr:uid="{8D275DBD-580E-468E-ADB5-37557DCE4202}"/>
    <hyperlink ref="B256" location="SHUT!A1" display="Shutehaven (66/22kV)" xr:uid="{7D3B986F-4865-49C9-BB0E-21F2521FF3E5}"/>
    <hyperlink ref="B257" location="CAWD!A1" display="Skid B (Cawdor) (33/11kV)" xr:uid="{2152C435-B3B6-4219-9BC5-A8D6028C3C0E}"/>
    <hyperlink ref="B258" location="LARO!A1" display="Skid D (Landing Road) (66/11kV)" xr:uid="{320CB3A9-C8D5-43D1-998F-F9DC88C187FE}"/>
    <hyperlink ref="B259" location="SKIE!A1" display="Skid E (Chinchilla) (33/11kV)" xr:uid="{5750E2C6-AF57-4856-986C-23BD99C14AEC}"/>
    <hyperlink ref="B260" location="CHAL!A1" display="Skid K (Charlton) (33/11kV)" xr:uid="{444AF02A-24F4-444D-92E7-00A933AC4646}"/>
    <hyperlink ref="B261" location="SOBL!A1" display="South Blackwater (66/22kV)" xr:uid="{609B856F-E93D-4C4D-9532-803746F6F6FE}"/>
    <hyperlink ref="B262" location="SOBU!A1" display="South Bundaberg (66/11kV)" xr:uid="{98D2B95A-A85B-4EA2-830B-8BB534D5BC4F}"/>
    <hyperlink ref="B263" location="SOKO!A1" display="South Kolan (66/11kV)" xr:uid="{5493BC63-21E0-41A8-AD34-107ECF8F6866}"/>
    <hyperlink ref="B264" location="SOMA!A1" display="South Mackay (33/11kV)" xr:uid="{A2466BEE-81A2-40E7-BB03-D5AD321F5F46}"/>
    <hyperlink ref="B266" location="SOTO!A1" display="South Toowoomba (33/11kV)" xr:uid="{AA53449D-A940-46B8-BF3F-21E61F69F076}"/>
    <hyperlink ref="B267" location="SAGE!A1" display="St. George (66/33kV)" xr:uid="{3D1814A2-518B-43E4-B4AF-4F6DDA38FDAA}"/>
    <hyperlink ref="B268" location="SAGT!A1" display="St. George Town (33/11kV)" xr:uid="{0EFF7D46-B273-4F4B-8F67-8C76420C2C65}"/>
    <hyperlink ref="B269" location="STAM!A1" display="Stamford (66/33kV)" xr:uid="{970C2514-1D25-4263-8B07-93F1864D9A4C}"/>
    <hyperlink ref="B271" location="STTO!A1" display="Stanthorpe Town (33/11kV)" xr:uid="{0A3C50F4-EDC4-48C8-8AA9-10EA92115075}"/>
    <hyperlink ref="B272" location="STUA!A1" display="Stuart (66/11kV)" xr:uid="{B28F5E5A-E8D6-4065-BA73-5BA7F68363EA}"/>
    <hyperlink ref="B273" location="TANB!A1" display="Tanby (66/22kV)" xr:uid="{224F41FF-0E64-4864-9D14-6726E18329C6}"/>
    <hyperlink ref="B274" location="TARA!A1" display="Tara (33/11kV)" xr:uid="{E223A23E-EB9A-45CF-9D10-21C03200CBDB}"/>
    <hyperlink ref="B275" location="THEO!A1" display="Theodore (66/22kV)" xr:uid="{AEECB9F9-679D-45E7-8DE7-D36CE1418599}"/>
    <hyperlink ref="B276" location="TIER!A1" display="Tieri (66/22kV)" xr:uid="{7526D0CF-21DC-43D8-8092-C81E2A5A4B2D}"/>
    <hyperlink ref="B277" location="TWCE!A1" display="Toowoomba Central (110/11kV)" xr:uid="{6EDC4F57-F9CD-40A0-9C05-80DA8EFDE9D7}"/>
    <hyperlink ref="B278" location="TORQ!A1" display="Torquay (66/11kV)" xr:uid="{17003BF1-2CD7-45C7-B8CE-820EF52247A9}"/>
    <hyperlink ref="B280" location="TORR!A1" display="Torrington (33/11kV)" xr:uid="{C222ECC6-0E95-4A02-94CF-11C4027A30A6}"/>
    <hyperlink ref="B281" location="TOPO!A1" display="Townsville Port (66/11kV)" xr:uid="{4C611B49-071B-43AB-ADA1-BBBA71A5C1A8}"/>
    <hyperlink ref="B282" location="TUAN!A1" display="Tuan (66/11kV)" xr:uid="{005CE513-C507-4625-878C-DAB3E491BDE4}"/>
    <hyperlink ref="B283" location="VERM!A1" display="Vermont (66/22kV)" xr:uid="{8C511C8A-B0EA-4589-9908-E78020D075D8}"/>
    <hyperlink ref="B287" location="WALL!A1" display="Wallaville (66/11kV)" xr:uid="{2333647A-1A79-4458-B97A-9CF23F4C6170}"/>
    <hyperlink ref="B288" location="WAND!A1" display="Wandoan (33/22kV)" xr:uid="{70E95E03-7442-4B05-A81E-E2CEA90D7D46}"/>
    <hyperlink ref="B290" location="WAEA!A1" display="Warwick East (33/11kV)" xr:uid="{0CC5E8D7-B2DE-4701-B0A1-8AF626AC8FA3}"/>
    <hyperlink ref="B291" location="WEBU!A1" display="West Bundaberg (66/11kV)" xr:uid="{19DD5D5B-BC66-4DFC-921E-54B8784D1323}"/>
    <hyperlink ref="B292" location="WEDA!A1" display="West Dalby (33/11kV)" xr:uid="{8E28F34D-2B5B-4A94-B1E9-CFD1B4E999C3}"/>
    <hyperlink ref="B293" location="WEMA!A1" display="West Mackay (33/11kV)" xr:uid="{9C5C8DA1-1638-4350-8826-315BED513F9A}"/>
    <hyperlink ref="B294" location="WETO!A1" display="West Toowoomba (33/11kV)" xr:uid="{6E820A44-9B35-4874-8541-CBC4C517B04A}"/>
    <hyperlink ref="B295" location="WEWA!A1" display="West Warwick (33/11kV)" xr:uid="{7867E637-2C2B-4E51-8725-7CE532CEB0D2}"/>
    <hyperlink ref="B296" location="WINT!A1" display="Winton (66/11kV)" xr:uid="{E59D7B7F-4E8D-4F44-8B48-EB076232CA24}"/>
    <hyperlink ref="B297" location="WIRR!A1" display="Wirralie (66/33kV)" xr:uid="{3C9D1E96-1ECC-455C-B2C6-E95F8D138E8D}"/>
    <hyperlink ref="B298" location="WOOG!A1" display="Woodgate (66/11kV)" xr:uid="{26F86DBA-0247-4DC0-9455-D6C56BB98287}"/>
    <hyperlink ref="B299" location="WOSO!A1" display="Woodstock South (66/11kV)" xr:uid="{0B746E06-09CE-4E12-80F4-0D9287ADAF90}"/>
    <hyperlink ref="B300" location="WOOL!A1" display="Woolooga (66/11kV)" xr:uid="{5A613F8E-68D6-4056-845D-309B7F538CE1}"/>
    <hyperlink ref="B301" location="WOWA!A1" display="Wowan (66/22kV)" xr:uid="{2069568A-91F8-426D-B630-9BFCA7291FC3}"/>
    <hyperlink ref="B302" location="YARR!A1" display="Yarraman (66/11kV)" xr:uid="{EBE5C9CC-E2AF-4B1E-A1B7-300807D9DCAC}"/>
    <hyperlink ref="B304" location="YASO!A1" display="Yarranlea South (33/11kV)" xr:uid="{82906E71-FBCC-4AD7-82B3-6A22FB10EA74}"/>
    <hyperlink ref="B305" location="YEPP!A1" display="Yeppoon (66/11kV)" xr:uid="{AA2EC75C-25E9-4118-BEDD-141643B7D9D6}"/>
    <hyperlink ref="B306" location="Z1553!A1" display="Yeppoon 11/22kv (11/22kV)" xr:uid="{3DB649A5-3A57-4FEB-AE77-AD1D160040A3}"/>
    <hyperlink ref="B10" location="T065!A1" display="Alligator Creek" xr:uid="{3818044F-AE87-4D10-9CFC-754600A203C8}"/>
    <hyperlink ref="B17" location="T072!A1" display="Barcaldine" xr:uid="{35C680C4-EB39-4141-81E7-A88B91B8E91F}"/>
    <hyperlink ref="B28" location="T032!A1" display="Blackwater" xr:uid="{DF53B0A6-CCA8-4B1D-88DB-5E2FF6B8BAE3}"/>
    <hyperlink ref="B31" location="T130!A1" display="Boat Creek" xr:uid="{8BB65A8D-E7F8-4CC1-BB94-29E0893C8900}"/>
    <hyperlink ref="B36" location="T198!A1" display="Broadlea" xr:uid="{C5A41828-B6BD-4AAA-ADA9-8D81235EA9A3}"/>
    <hyperlink ref="B39" location="BUND!A1" display="Bundaberg" xr:uid="{F0EAD097-03DA-4586-B4A3-409510D5F424}"/>
    <hyperlink ref="B58" location="CHIN!A1" display="Chinchilla" xr:uid="{A29B909B-96EF-4B54-9D7D-9E6EE85BD708}"/>
    <hyperlink ref="B60" location="CHUM!A1" display="Chumvale" xr:uid="{1E8F7F6A-A490-453F-8088-F47338E49471}"/>
    <hyperlink ref="B61" location="T193!A1" display="Clare South" xr:uid="{DBB81FBA-92A6-4514-A170-543573B07B65}"/>
    <hyperlink ref="B63" location="CLBS!A1" display="Clermont" xr:uid="{8F0D8FFB-A025-4D84-8FE1-C55E25F4E4F0}"/>
    <hyperlink ref="B68" location="COLU!A1" display="Columboola" xr:uid="{BC42A9C1-C458-485A-9DA8-4D2D78268441}"/>
    <hyperlink ref="B80" location="T188!A1" display="Daandine" xr:uid="{E99F08F5-729B-439F-93DE-B8E32403329E}"/>
    <hyperlink ref="B82" location="T002!A1" display="Dalby East" xr:uid="{7F315F0C-8295-47BA-BAC7-8750CDDBF81A}"/>
    <hyperlink ref="B105" location="GEOR1!A1" display="Georgetown" xr:uid="{2DD334F8-6D7E-412A-9C6A-397AF34A1BD2}"/>
    <hyperlink ref="B109" location="GLNO!A1" display="Gladstone North" xr:uid="{FF4B035C-65DC-408A-BC90-81EA1C779079}"/>
    <hyperlink ref="B110" location="T019!A1" display="Gladstone South" xr:uid="{42FB3718-6FD8-4562-B6B4-EE887440BD15}"/>
    <hyperlink ref="B119" location="T166!A1" display="Granite Creek" xr:uid="{90AB2563-F9F5-48E5-B172-5C7C36C7BE4D}"/>
    <hyperlink ref="B134" location="ISIS!A1" display="Isis" xr:uid="{6ADD4587-CB42-4D01-A183-6F6184FC945B}"/>
    <hyperlink ref="B145" location="KIEA1!A1" display="Kilkivan East" xr:uid="{E2336C78-F97D-4615-830C-D4D2EC621657}"/>
    <hyperlink ref="B153" location="T159!A1" display="Lakeland" xr:uid="{B3AFF54A-4A3C-4EC3-90AC-CE102DDC7DB0}"/>
    <hyperlink ref="B159" location="T176!A1" display="Louisa Creek" xr:uid="{70C0D79A-2036-4C67-A4AE-29FCB1C217E5}"/>
    <hyperlink ref="B169" location="MARY!A1" display="Maryborough" xr:uid="{A511B8EC-7D21-408F-BF3C-5235ECF95670}"/>
    <hyperlink ref="B181" location="T095!A1" display="Millchester" xr:uid="{1A6D9055-B88B-4F65-B7B8-AF1BA6327704}"/>
    <hyperlink ref="B216" location="T189!A1" display="Oakey" xr:uid="{FF70857E-8C6F-477B-BF6C-3043615600D5}"/>
    <hyperlink ref="B244" location="T163!A1" display="Rolleston" xr:uid="{04CC70AE-9447-47AF-A210-4F58C48073AC}"/>
    <hyperlink ref="B247" location="T083!A1" display="Roma 33kV" xr:uid="{FDE5C1CD-4099-4B99-859C-2EB20FE32870}"/>
    <hyperlink ref="B248" location="ROMA!A1" display="Roma 66kV" xr:uid="{37B62BD9-53B4-40F0-BA82-10E4EDFDC354}"/>
    <hyperlink ref="B265" location="T043!A1" display="South Toowoomba" xr:uid="{AB218918-C483-4F45-B6A0-D30FED503D4F}"/>
    <hyperlink ref="B270" location="STAN!A1" display="Stanthorpe" xr:uid="{883323D8-7538-4CA7-BEF8-971AEDE68FBC}"/>
    <hyperlink ref="B279" location="T116!A1" display="Torrington" xr:uid="{451763E0-FB4F-4764-BE7B-F6CD28B09ABB}"/>
    <hyperlink ref="B286" location="T156!A1" display="Waggamba" xr:uid="{A4E6B5E3-BAAD-44CF-8865-B82132D6357B}"/>
    <hyperlink ref="B289" location="T058!A1" display="Warwick" xr:uid="{55F603DA-D8C8-41AE-9B13-54F4070D1BE9}"/>
    <hyperlink ref="B303" location="YARA!A1" display="Yarranlea" xr:uid="{3DD987D0-F647-4680-B6F5-829AE6C4DE25}"/>
    <hyperlink ref="B53" location="'Z1313'!A1" display="Charleville 11kV (66/11kV)" xr:uid="{7EF78EC7-94D9-4057-835A-02C147F99787}"/>
    <hyperlink ref="B54" location="'Z1314'!A1" display=" Charleville 22kV (66/22kV)" xr:uid="{00DF1EC6-31E7-4E30-96D9-D925DD69DC3C}"/>
    <hyperlink ref="B78" location="'Z1326'!A1" display="Cunnamulla 11kV (66/11kV)" xr:uid="{71225C20-B328-4C2D-861A-8F85DCB9B876}"/>
    <hyperlink ref="B79" location="'Z1327'!A1" display="Cunnamulla 22kV (66/22kV)" xr:uid="{F887A874-E3CC-4AAC-84B6-BF14F5CA4AD3}"/>
    <hyperlink ref="B226" location="PISO!A1" display="Pialba South (66/11kV)" xr:uid="{D7BE30C2-7351-45DF-B8A2-DDACF3C6FF7D}"/>
    <hyperlink ref="B284" location="WAGG!A1" display="Waggamba 132/33kV (66/33kV)" xr:uid="{C1D7157C-469C-4EDF-B71F-FB040691E0C8}"/>
    <hyperlink ref="B285" location="'Z454'!A1" display="Waggamba 132/66kV (66/66kV)" xr:uid="{83DD3A39-CA97-49D1-B7B8-B24C77DE46F8}"/>
    <hyperlink ref="B190" location="'Z300'!A1" display="Monduran Dam DNR (66/3.3kV)" xr:uid="{08F45C34-555F-441B-8424-76F20258B429}"/>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J53"/>
  <sheetViews>
    <sheetView showGridLines="0" topLeftCell="A34" zoomScale="120" zoomScaleNormal="12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925</v>
      </c>
      <c r="J3" s="160"/>
      <c r="K3" s="160"/>
      <c r="L3" s="160"/>
      <c r="M3" s="160"/>
      <c r="N3" s="160"/>
      <c r="O3" s="160"/>
      <c r="P3" s="160"/>
      <c r="Q3" s="160"/>
      <c r="R3" s="160"/>
      <c r="S3" s="160"/>
      <c r="V3" s="94" t="s">
        <v>926</v>
      </c>
      <c r="W3" s="160"/>
      <c r="Y3" s="95" t="s">
        <v>927</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929</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930</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933</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935</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90" t="s">
        <v>6</v>
      </c>
      <c r="K25" s="61"/>
      <c r="L25" s="90" t="s">
        <v>7</v>
      </c>
      <c r="M25" s="61"/>
      <c r="N25" s="90" t="s">
        <v>8</v>
      </c>
      <c r="O25" s="61"/>
      <c r="P25" s="90" t="s">
        <v>9</v>
      </c>
      <c r="Q25" s="62"/>
      <c r="R25" s="61"/>
      <c r="S25" s="90" t="s">
        <v>10</v>
      </c>
      <c r="T25" s="61"/>
      <c r="U25" s="90" t="s">
        <v>939</v>
      </c>
      <c r="V25" s="61"/>
      <c r="W25" s="90" t="s">
        <v>940</v>
      </c>
      <c r="X25" s="62"/>
      <c r="Y25" s="62"/>
      <c r="Z25" s="62"/>
      <c r="AA25" s="61"/>
      <c r="AB25" s="1" t="s">
        <v>941</v>
      </c>
      <c r="AC25" s="90" t="s">
        <v>942</v>
      </c>
      <c r="AD25" s="62"/>
      <c r="AE25" s="61"/>
      <c r="AF25" s="2" t="s">
        <v>943</v>
      </c>
    </row>
    <row r="26" spans="4:32" ht="13.15" customHeight="1">
      <c r="E26" s="63" t="s">
        <v>0</v>
      </c>
      <c r="F26" s="62"/>
      <c r="G26" s="62"/>
      <c r="H26" s="62"/>
      <c r="I26" s="64"/>
      <c r="J26" s="60">
        <v>48</v>
      </c>
      <c r="K26" s="61"/>
      <c r="L26" s="60">
        <v>48</v>
      </c>
      <c r="M26" s="61"/>
      <c r="N26" s="60">
        <v>48</v>
      </c>
      <c r="O26" s="61"/>
      <c r="P26" s="60">
        <v>48</v>
      </c>
      <c r="Q26" s="62"/>
      <c r="R26" s="61"/>
      <c r="S26" s="60">
        <v>48</v>
      </c>
      <c r="T26" s="61"/>
      <c r="U26" s="60">
        <v>55.6</v>
      </c>
      <c r="V26" s="61"/>
      <c r="W26" s="60">
        <v>55.6</v>
      </c>
      <c r="X26" s="62"/>
      <c r="Y26" s="62"/>
      <c r="Z26" s="62"/>
      <c r="AA26" s="61"/>
      <c r="AB26" s="3">
        <v>55.6</v>
      </c>
      <c r="AC26" s="60">
        <v>55.6</v>
      </c>
      <c r="AD26" s="62"/>
      <c r="AE26" s="61"/>
      <c r="AF26" s="4">
        <v>55.6</v>
      </c>
    </row>
    <row r="27" spans="4:32" ht="20.25" customHeight="1">
      <c r="E27" s="63" t="s">
        <v>24</v>
      </c>
      <c r="F27" s="62"/>
      <c r="G27" s="62"/>
      <c r="H27" s="62"/>
      <c r="I27" s="64"/>
      <c r="J27" s="60">
        <v>0</v>
      </c>
      <c r="K27" s="61"/>
      <c r="L27" s="60">
        <v>0</v>
      </c>
      <c r="M27" s="61"/>
      <c r="N27" s="60">
        <v>0</v>
      </c>
      <c r="O27" s="61"/>
      <c r="P27" s="60">
        <v>0</v>
      </c>
      <c r="Q27" s="62"/>
      <c r="R27" s="61"/>
      <c r="S27" s="60">
        <v>0</v>
      </c>
      <c r="T27" s="61"/>
      <c r="U27" s="60">
        <v>0</v>
      </c>
      <c r="V27" s="61"/>
      <c r="W27" s="60">
        <v>0</v>
      </c>
      <c r="X27" s="62"/>
      <c r="Y27" s="62"/>
      <c r="Z27" s="62"/>
      <c r="AA27" s="61"/>
      <c r="AB27" s="3">
        <v>0</v>
      </c>
      <c r="AC27" s="60">
        <v>0</v>
      </c>
      <c r="AD27" s="62"/>
      <c r="AE27" s="61"/>
      <c r="AF27" s="4">
        <v>0</v>
      </c>
    </row>
    <row r="28" spans="4:32" ht="13.15" customHeight="1">
      <c r="E28" s="63" t="s">
        <v>28</v>
      </c>
      <c r="F28" s="62"/>
      <c r="G28" s="62"/>
      <c r="H28" s="62"/>
      <c r="I28" s="64"/>
      <c r="J28" s="60">
        <v>6.9</v>
      </c>
      <c r="K28" s="61"/>
      <c r="L28" s="60">
        <v>6.9</v>
      </c>
      <c r="M28" s="61"/>
      <c r="N28" s="60">
        <v>6.9</v>
      </c>
      <c r="O28" s="61"/>
      <c r="P28" s="60">
        <v>6.9</v>
      </c>
      <c r="Q28" s="62"/>
      <c r="R28" s="61"/>
      <c r="S28" s="60">
        <v>7.1</v>
      </c>
      <c r="T28" s="61"/>
      <c r="U28" s="60">
        <v>6.1</v>
      </c>
      <c r="V28" s="61"/>
      <c r="W28" s="60">
        <v>6.1</v>
      </c>
      <c r="X28" s="62"/>
      <c r="Y28" s="62"/>
      <c r="Z28" s="62"/>
      <c r="AA28" s="61"/>
      <c r="AB28" s="3">
        <v>6.1</v>
      </c>
      <c r="AC28" s="60">
        <v>6.1</v>
      </c>
      <c r="AD28" s="62"/>
      <c r="AE28" s="61"/>
      <c r="AF28" s="4">
        <v>6.2</v>
      </c>
    </row>
    <row r="29" spans="4:32" ht="13.15" customHeight="1">
      <c r="E29" s="63" t="s">
        <v>32</v>
      </c>
      <c r="F29" s="62"/>
      <c r="G29" s="62"/>
      <c r="H29" s="62"/>
      <c r="I29" s="64"/>
      <c r="J29" s="74"/>
      <c r="K29" s="61"/>
      <c r="L29" s="74"/>
      <c r="M29" s="61"/>
      <c r="N29" s="74"/>
      <c r="O29" s="61"/>
      <c r="P29" s="74"/>
      <c r="Q29" s="62"/>
      <c r="R29" s="61"/>
      <c r="S29" s="74"/>
      <c r="T29" s="61"/>
      <c r="U29" s="74"/>
      <c r="V29" s="61"/>
      <c r="W29" s="74"/>
      <c r="X29" s="62"/>
      <c r="Y29" s="62"/>
      <c r="Z29" s="62"/>
      <c r="AA29" s="61"/>
      <c r="AB29" s="5"/>
      <c r="AC29" s="74"/>
      <c r="AD29" s="62"/>
      <c r="AE29" s="61"/>
      <c r="AF29" s="6"/>
    </row>
    <row r="30" spans="4:32" ht="13.15" customHeight="1">
      <c r="E30" s="63" t="s">
        <v>944</v>
      </c>
      <c r="F30" s="62"/>
      <c r="G30" s="62"/>
      <c r="H30" s="62"/>
      <c r="I30" s="64"/>
      <c r="J30" s="74"/>
      <c r="K30" s="61"/>
      <c r="L30" s="74"/>
      <c r="M30" s="61"/>
      <c r="N30" s="74"/>
      <c r="O30" s="61"/>
      <c r="P30" s="74"/>
      <c r="Q30" s="62"/>
      <c r="R30" s="61"/>
      <c r="S30" s="74"/>
      <c r="T30" s="61"/>
      <c r="U30" s="74"/>
      <c r="V30" s="61"/>
      <c r="W30" s="74"/>
      <c r="X30" s="62"/>
      <c r="Y30" s="62"/>
      <c r="Z30" s="62"/>
      <c r="AA30" s="61"/>
      <c r="AB30" s="5"/>
      <c r="AC30" s="74"/>
      <c r="AD30" s="62"/>
      <c r="AE30" s="61"/>
      <c r="AF30" s="6"/>
    </row>
    <row r="31" spans="4:32" ht="20.25" customHeight="1">
      <c r="E31" s="63" t="s">
        <v>38</v>
      </c>
      <c r="F31" s="62"/>
      <c r="G31" s="62"/>
      <c r="H31" s="62"/>
      <c r="I31" s="64"/>
      <c r="J31" s="77">
        <v>1</v>
      </c>
      <c r="K31" s="61"/>
      <c r="L31" s="77">
        <v>1</v>
      </c>
      <c r="M31" s="61"/>
      <c r="N31" s="77">
        <v>1</v>
      </c>
      <c r="O31" s="61"/>
      <c r="P31" s="77">
        <v>1</v>
      </c>
      <c r="Q31" s="62"/>
      <c r="R31" s="61"/>
      <c r="S31" s="77">
        <v>1</v>
      </c>
      <c r="T31" s="61"/>
      <c r="U31" s="77">
        <v>0.998</v>
      </c>
      <c r="V31" s="61"/>
      <c r="W31" s="77">
        <v>0.998</v>
      </c>
      <c r="X31" s="62"/>
      <c r="Y31" s="62"/>
      <c r="Z31" s="62"/>
      <c r="AA31" s="61"/>
      <c r="AB31" s="7">
        <v>0.998</v>
      </c>
      <c r="AC31" s="77">
        <v>0.998</v>
      </c>
      <c r="AD31" s="62"/>
      <c r="AE31" s="61"/>
      <c r="AF31" s="8">
        <v>0.998</v>
      </c>
    </row>
    <row r="32" spans="4:32" ht="13.15" customHeight="1">
      <c r="E32" s="63" t="s">
        <v>41</v>
      </c>
      <c r="F32" s="62"/>
      <c r="G32" s="62"/>
      <c r="H32" s="62"/>
      <c r="I32" s="64"/>
      <c r="J32" s="60">
        <v>24</v>
      </c>
      <c r="K32" s="61"/>
      <c r="L32" s="60">
        <v>24</v>
      </c>
      <c r="M32" s="61"/>
      <c r="N32" s="60">
        <v>24</v>
      </c>
      <c r="O32" s="61"/>
      <c r="P32" s="60">
        <v>24</v>
      </c>
      <c r="Q32" s="62"/>
      <c r="R32" s="61"/>
      <c r="S32" s="60">
        <v>24</v>
      </c>
      <c r="T32" s="61"/>
      <c r="U32" s="60">
        <v>27.8</v>
      </c>
      <c r="V32" s="61"/>
      <c r="W32" s="60">
        <v>27.8</v>
      </c>
      <c r="X32" s="62"/>
      <c r="Y32" s="62"/>
      <c r="Z32" s="62"/>
      <c r="AA32" s="61"/>
      <c r="AB32" s="3">
        <v>27.8</v>
      </c>
      <c r="AC32" s="60">
        <v>27.8</v>
      </c>
      <c r="AD32" s="62"/>
      <c r="AE32" s="61"/>
      <c r="AF32" s="4">
        <v>27.8</v>
      </c>
    </row>
    <row r="33" spans="5:32" ht="13.15" customHeight="1">
      <c r="E33" s="75" t="s">
        <v>45</v>
      </c>
      <c r="F33" s="62"/>
      <c r="G33" s="62"/>
      <c r="H33" s="62"/>
      <c r="I33" s="64"/>
      <c r="J33" s="76">
        <v>6.4</v>
      </c>
      <c r="K33" s="61"/>
      <c r="L33" s="76">
        <v>6.5</v>
      </c>
      <c r="M33" s="61"/>
      <c r="N33" s="76">
        <v>6.5</v>
      </c>
      <c r="O33" s="61"/>
      <c r="P33" s="76">
        <v>6.5</v>
      </c>
      <c r="Q33" s="62"/>
      <c r="R33" s="61"/>
      <c r="S33" s="76">
        <v>6.6</v>
      </c>
      <c r="T33" s="61"/>
      <c r="U33" s="76">
        <v>5.6</v>
      </c>
      <c r="V33" s="61"/>
      <c r="W33" s="76">
        <v>5.6</v>
      </c>
      <c r="X33" s="62"/>
      <c r="Y33" s="62"/>
      <c r="Z33" s="62"/>
      <c r="AA33" s="61"/>
      <c r="AB33" s="9">
        <v>5.7</v>
      </c>
      <c r="AC33" s="76">
        <v>5.7</v>
      </c>
      <c r="AD33" s="62"/>
      <c r="AE33" s="61"/>
      <c r="AF33" s="10">
        <v>5.8</v>
      </c>
    </row>
    <row r="34" spans="5:32" ht="20.25" customHeight="1">
      <c r="E34" s="63" t="s">
        <v>945</v>
      </c>
      <c r="F34" s="62"/>
      <c r="G34" s="62"/>
      <c r="H34" s="62"/>
      <c r="I34" s="64"/>
      <c r="J34" s="74">
        <v>0.3</v>
      </c>
      <c r="K34" s="61"/>
      <c r="L34" s="74">
        <v>0.3</v>
      </c>
      <c r="M34" s="61"/>
      <c r="N34" s="74">
        <v>0.3</v>
      </c>
      <c r="O34" s="61"/>
      <c r="P34" s="74">
        <v>0.3</v>
      </c>
      <c r="Q34" s="62"/>
      <c r="R34" s="61"/>
      <c r="S34" s="74">
        <v>0.3</v>
      </c>
      <c r="T34" s="61"/>
      <c r="U34" s="74">
        <v>0.3</v>
      </c>
      <c r="V34" s="61"/>
      <c r="W34" s="74">
        <v>0.3</v>
      </c>
      <c r="X34" s="62"/>
      <c r="Y34" s="62"/>
      <c r="Z34" s="62"/>
      <c r="AA34" s="61"/>
      <c r="AB34" s="5">
        <v>0.3</v>
      </c>
      <c r="AC34" s="74">
        <v>0.3</v>
      </c>
      <c r="AD34" s="62"/>
      <c r="AE34" s="61"/>
      <c r="AF34" s="6">
        <v>0.3</v>
      </c>
    </row>
    <row r="35" spans="5:32" ht="20.25" customHeight="1">
      <c r="E35" s="63" t="s">
        <v>946</v>
      </c>
      <c r="F35" s="62"/>
      <c r="G35" s="62"/>
      <c r="H35" s="62"/>
      <c r="I35" s="64"/>
      <c r="J35" s="74" t="s">
        <v>947</v>
      </c>
      <c r="K35" s="61"/>
      <c r="L35" s="74" t="s">
        <v>947</v>
      </c>
      <c r="M35" s="61"/>
      <c r="N35" s="74" t="s">
        <v>947</v>
      </c>
      <c r="O35" s="61"/>
      <c r="P35" s="74" t="s">
        <v>947</v>
      </c>
      <c r="Q35" s="62"/>
      <c r="R35" s="61"/>
      <c r="S35" s="74" t="s">
        <v>947</v>
      </c>
      <c r="T35" s="61"/>
      <c r="U35" s="74" t="s">
        <v>947</v>
      </c>
      <c r="V35" s="61"/>
      <c r="W35" s="74" t="s">
        <v>947</v>
      </c>
      <c r="X35" s="62"/>
      <c r="Y35" s="62"/>
      <c r="Z35" s="62"/>
      <c r="AA35" s="61"/>
      <c r="AB35" s="5" t="s">
        <v>947</v>
      </c>
      <c r="AC35" s="74" t="s">
        <v>947</v>
      </c>
      <c r="AD35" s="62"/>
      <c r="AE35" s="61"/>
      <c r="AF35" s="6" t="s">
        <v>947</v>
      </c>
    </row>
    <row r="36" spans="5:32" ht="13.15" customHeight="1">
      <c r="E36" s="63" t="s">
        <v>57</v>
      </c>
      <c r="F36" s="62"/>
      <c r="G36" s="62"/>
      <c r="H36" s="62"/>
      <c r="I36" s="64"/>
      <c r="J36" s="74"/>
      <c r="K36" s="61"/>
      <c r="L36" s="74"/>
      <c r="M36" s="61"/>
      <c r="N36" s="74"/>
      <c r="O36" s="61"/>
      <c r="P36" s="74"/>
      <c r="Q36" s="62"/>
      <c r="R36" s="61"/>
      <c r="S36" s="74"/>
      <c r="T36" s="61"/>
      <c r="U36" s="74"/>
      <c r="V36" s="61"/>
      <c r="W36" s="74"/>
      <c r="X36" s="62"/>
      <c r="Y36" s="62"/>
      <c r="Z36" s="62"/>
      <c r="AA36" s="61"/>
      <c r="AB36" s="5"/>
      <c r="AC36" s="74"/>
      <c r="AD36" s="62"/>
      <c r="AE36" s="61"/>
      <c r="AF36" s="6"/>
    </row>
    <row r="37" spans="5:32">
      <c r="E37" s="63" t="s">
        <v>61</v>
      </c>
      <c r="F37" s="62"/>
      <c r="G37" s="62"/>
      <c r="H37" s="62"/>
      <c r="I37" s="64"/>
      <c r="J37" s="60">
        <v>0</v>
      </c>
      <c r="K37" s="61"/>
      <c r="L37" s="60">
        <v>0</v>
      </c>
      <c r="M37" s="61"/>
      <c r="N37" s="60">
        <v>0</v>
      </c>
      <c r="O37" s="61"/>
      <c r="P37" s="60">
        <v>0</v>
      </c>
      <c r="Q37" s="62"/>
      <c r="R37" s="61"/>
      <c r="S37" s="60">
        <v>0</v>
      </c>
      <c r="T37" s="61"/>
      <c r="U37" s="60">
        <v>0</v>
      </c>
      <c r="V37" s="61"/>
      <c r="W37" s="60">
        <v>0</v>
      </c>
      <c r="X37" s="62"/>
      <c r="Y37" s="62"/>
      <c r="Z37" s="62"/>
      <c r="AA37" s="61"/>
      <c r="AB37" s="3">
        <v>0</v>
      </c>
      <c r="AC37" s="60">
        <v>0</v>
      </c>
      <c r="AD37" s="62"/>
      <c r="AE37" s="61"/>
      <c r="AF37" s="4">
        <v>0</v>
      </c>
    </row>
    <row r="38" spans="5:32" ht="20.25" customHeight="1">
      <c r="E38" s="63" t="s">
        <v>66</v>
      </c>
      <c r="F38" s="62"/>
      <c r="G38" s="62"/>
      <c r="H38" s="62"/>
      <c r="I38" s="64"/>
      <c r="J38" s="60">
        <v>0</v>
      </c>
      <c r="K38" s="61"/>
      <c r="L38" s="60">
        <v>0</v>
      </c>
      <c r="M38" s="61"/>
      <c r="N38" s="60">
        <v>0</v>
      </c>
      <c r="O38" s="61"/>
      <c r="P38" s="60">
        <v>0</v>
      </c>
      <c r="Q38" s="62"/>
      <c r="R38" s="61"/>
      <c r="S38" s="60">
        <v>0</v>
      </c>
      <c r="T38" s="61"/>
      <c r="U38" s="60">
        <v>0</v>
      </c>
      <c r="V38" s="61"/>
      <c r="W38" s="60">
        <v>0</v>
      </c>
      <c r="X38" s="62"/>
      <c r="Y38" s="62"/>
      <c r="Z38" s="62"/>
      <c r="AA38" s="61"/>
      <c r="AB38" s="3">
        <v>0</v>
      </c>
      <c r="AC38" s="60">
        <v>0</v>
      </c>
      <c r="AD38" s="62"/>
      <c r="AE38" s="61"/>
      <c r="AF38" s="4">
        <v>0</v>
      </c>
    </row>
    <row r="39" spans="5:32">
      <c r="E39" s="63" t="s">
        <v>69</v>
      </c>
      <c r="F39" s="62"/>
      <c r="G39" s="62"/>
      <c r="H39" s="62"/>
      <c r="I39" s="64"/>
      <c r="J39" s="60">
        <v>2.5</v>
      </c>
      <c r="K39" s="61"/>
      <c r="L39" s="60">
        <v>2.5</v>
      </c>
      <c r="M39" s="61"/>
      <c r="N39" s="60">
        <v>2.5</v>
      </c>
      <c r="O39" s="61"/>
      <c r="P39" s="60">
        <v>2.5</v>
      </c>
      <c r="Q39" s="62"/>
      <c r="R39" s="61"/>
      <c r="S39" s="60">
        <v>2.5</v>
      </c>
      <c r="T39" s="61"/>
      <c r="U39" s="60">
        <v>2.5</v>
      </c>
      <c r="V39" s="61"/>
      <c r="W39" s="60">
        <v>2.5</v>
      </c>
      <c r="X39" s="62"/>
      <c r="Y39" s="62"/>
      <c r="Z39" s="62"/>
      <c r="AA39" s="61"/>
      <c r="AB39" s="3">
        <v>2.5</v>
      </c>
      <c r="AC39" s="60">
        <v>2.5</v>
      </c>
      <c r="AD39" s="62"/>
      <c r="AE39" s="61"/>
      <c r="AF39" s="4">
        <v>2.5</v>
      </c>
    </row>
    <row r="40" spans="5:32">
      <c r="E40" s="63" t="s">
        <v>73</v>
      </c>
      <c r="F40" s="62"/>
      <c r="G40" s="62"/>
      <c r="H40" s="62"/>
      <c r="I40" s="64"/>
      <c r="J40" s="60">
        <v>0</v>
      </c>
      <c r="K40" s="61"/>
      <c r="L40" s="60">
        <v>0</v>
      </c>
      <c r="M40" s="61"/>
      <c r="N40" s="60">
        <v>0</v>
      </c>
      <c r="O40" s="61"/>
      <c r="P40" s="60">
        <v>0</v>
      </c>
      <c r="Q40" s="62"/>
      <c r="R40" s="61"/>
      <c r="S40" s="60">
        <v>0</v>
      </c>
      <c r="T40" s="61"/>
      <c r="U40" s="60">
        <v>0</v>
      </c>
      <c r="V40" s="61"/>
      <c r="W40" s="60">
        <v>0</v>
      </c>
      <c r="X40" s="62"/>
      <c r="Y40" s="62"/>
      <c r="Z40" s="62"/>
      <c r="AA40" s="61"/>
      <c r="AB40" s="3">
        <v>0</v>
      </c>
      <c r="AC40" s="60">
        <v>0</v>
      </c>
      <c r="AD40" s="62"/>
      <c r="AE40" s="61"/>
      <c r="AF40" s="4">
        <v>0</v>
      </c>
    </row>
    <row r="41" spans="5:32">
      <c r="E41" s="63" t="s">
        <v>76</v>
      </c>
      <c r="F41" s="62"/>
      <c r="G41" s="62"/>
      <c r="H41" s="62"/>
      <c r="I41" s="64"/>
      <c r="J41" s="60">
        <v>0</v>
      </c>
      <c r="K41" s="61"/>
      <c r="L41" s="60">
        <v>0</v>
      </c>
      <c r="M41" s="61"/>
      <c r="N41" s="60">
        <v>0</v>
      </c>
      <c r="O41" s="61"/>
      <c r="P41" s="60">
        <v>0</v>
      </c>
      <c r="Q41" s="62"/>
      <c r="R41" s="61"/>
      <c r="S41" s="60">
        <v>0</v>
      </c>
      <c r="T41" s="61"/>
      <c r="U41" s="60">
        <v>0</v>
      </c>
      <c r="V41" s="61"/>
      <c r="W41" s="60">
        <v>0</v>
      </c>
      <c r="X41" s="62"/>
      <c r="Y41" s="62"/>
      <c r="Z41" s="62"/>
      <c r="AA41" s="61"/>
      <c r="AB41" s="3">
        <v>0</v>
      </c>
      <c r="AC41" s="60">
        <v>0</v>
      </c>
      <c r="AD41" s="62"/>
      <c r="AE41" s="61"/>
      <c r="AF41" s="4">
        <v>0</v>
      </c>
    </row>
    <row r="42" spans="5:32">
      <c r="E42" s="63" t="s">
        <v>80</v>
      </c>
      <c r="F42" s="62"/>
      <c r="G42" s="62"/>
      <c r="H42" s="62"/>
      <c r="I42" s="64"/>
      <c r="J42" s="60">
        <v>0</v>
      </c>
      <c r="K42" s="61"/>
      <c r="L42" s="60">
        <v>0</v>
      </c>
      <c r="M42" s="61"/>
      <c r="N42" s="60">
        <v>0</v>
      </c>
      <c r="O42" s="61"/>
      <c r="P42" s="60">
        <v>0</v>
      </c>
      <c r="Q42" s="62"/>
      <c r="R42" s="61"/>
      <c r="S42" s="60">
        <v>0</v>
      </c>
      <c r="T42" s="61"/>
      <c r="U42" s="60">
        <v>0</v>
      </c>
      <c r="V42" s="61"/>
      <c r="W42" s="60">
        <v>0</v>
      </c>
      <c r="X42" s="62"/>
      <c r="Y42" s="62"/>
      <c r="Z42" s="62"/>
      <c r="AA42" s="61"/>
      <c r="AB42" s="3">
        <v>0</v>
      </c>
      <c r="AC42" s="60">
        <v>0</v>
      </c>
      <c r="AD42" s="62"/>
      <c r="AE42" s="61"/>
      <c r="AF42" s="4">
        <v>0</v>
      </c>
    </row>
    <row r="43" spans="5:32" ht="25.5" customHeight="1">
      <c r="E43" s="63" t="s">
        <v>84</v>
      </c>
      <c r="F43" s="62"/>
      <c r="G43" s="62"/>
      <c r="H43" s="62"/>
      <c r="I43" s="64"/>
      <c r="J43" s="60">
        <v>28.198276</v>
      </c>
      <c r="K43" s="61"/>
      <c r="L43" s="60">
        <v>28.002200999999999</v>
      </c>
      <c r="M43" s="61"/>
      <c r="N43" s="60">
        <v>27.761662999999999</v>
      </c>
      <c r="O43" s="61"/>
      <c r="P43" s="60">
        <v>27.524584000000001</v>
      </c>
      <c r="Q43" s="62"/>
      <c r="R43" s="61"/>
      <c r="S43" s="60">
        <v>27.291684</v>
      </c>
      <c r="T43" s="61"/>
      <c r="U43" s="60">
        <v>28.198276</v>
      </c>
      <c r="V43" s="61"/>
      <c r="W43" s="60">
        <v>28.002200999999999</v>
      </c>
      <c r="X43" s="62"/>
      <c r="Y43" s="62"/>
      <c r="Z43" s="62"/>
      <c r="AA43" s="61"/>
      <c r="AB43" s="3">
        <v>27.761662999999999</v>
      </c>
      <c r="AC43" s="60">
        <v>27.524584000000001</v>
      </c>
      <c r="AD43" s="62"/>
      <c r="AE43" s="61"/>
      <c r="AF43" s="4">
        <v>27.291684</v>
      </c>
    </row>
    <row r="44" spans="5:32" ht="30.75" customHeight="1">
      <c r="E44" s="63" t="s">
        <v>88</v>
      </c>
      <c r="F44" s="62"/>
      <c r="G44" s="62"/>
      <c r="H44" s="62"/>
      <c r="I44" s="64"/>
      <c r="J44" s="60">
        <v>13.198276</v>
      </c>
      <c r="K44" s="61"/>
      <c r="L44" s="60">
        <v>13.002200999999999</v>
      </c>
      <c r="M44" s="61"/>
      <c r="N44" s="60">
        <v>12.761663</v>
      </c>
      <c r="O44" s="61"/>
      <c r="P44" s="60">
        <v>12.524584000000001</v>
      </c>
      <c r="Q44" s="62"/>
      <c r="R44" s="61"/>
      <c r="S44" s="60">
        <v>12.291684</v>
      </c>
      <c r="T44" s="61"/>
      <c r="U44" s="60">
        <v>13.198276</v>
      </c>
      <c r="V44" s="61"/>
      <c r="W44" s="60">
        <v>13.002200999999999</v>
      </c>
      <c r="X44" s="62"/>
      <c r="Y44" s="62"/>
      <c r="Z44" s="62"/>
      <c r="AA44" s="61"/>
      <c r="AB44" s="3">
        <v>12.761663</v>
      </c>
      <c r="AC44" s="60">
        <v>12.524584000000001</v>
      </c>
      <c r="AD44" s="62"/>
      <c r="AE44" s="61"/>
      <c r="AF44" s="4">
        <v>12.291684</v>
      </c>
    </row>
    <row r="45" spans="5:32">
      <c r="E45" s="63" t="s">
        <v>92</v>
      </c>
      <c r="F45" s="62"/>
      <c r="G45" s="62"/>
      <c r="H45" s="62"/>
      <c r="I45" s="64"/>
      <c r="J45" s="74"/>
      <c r="K45" s="61"/>
      <c r="L45" s="74"/>
      <c r="M45" s="61"/>
      <c r="N45" s="74"/>
      <c r="O45" s="61"/>
      <c r="P45" s="74"/>
      <c r="Q45" s="62"/>
      <c r="R45" s="61"/>
      <c r="S45" s="74"/>
      <c r="T45" s="61"/>
      <c r="U45" s="74"/>
      <c r="V45" s="61"/>
      <c r="W45" s="74"/>
      <c r="X45" s="62"/>
      <c r="Y45" s="62"/>
      <c r="Z45" s="62"/>
      <c r="AA45" s="61"/>
      <c r="AB45" s="5"/>
      <c r="AC45" s="74"/>
      <c r="AD45" s="62"/>
      <c r="AE45" s="61"/>
      <c r="AF45" s="6"/>
    </row>
    <row r="46" spans="5:32">
      <c r="E46" s="63" t="s">
        <v>96</v>
      </c>
      <c r="F46" s="62"/>
      <c r="G46" s="62"/>
      <c r="H46" s="62"/>
      <c r="I46" s="64"/>
      <c r="J46" s="74"/>
      <c r="K46" s="61"/>
      <c r="L46" s="74"/>
      <c r="M46" s="61"/>
      <c r="N46" s="74"/>
      <c r="O46" s="61"/>
      <c r="P46" s="74"/>
      <c r="Q46" s="62"/>
      <c r="R46" s="61"/>
      <c r="S46" s="74"/>
      <c r="T46" s="61"/>
      <c r="U46" s="74"/>
      <c r="V46" s="61"/>
      <c r="W46" s="74"/>
      <c r="X46" s="62"/>
      <c r="Y46" s="62"/>
      <c r="Z46" s="62"/>
      <c r="AA46" s="61"/>
      <c r="AB46" s="5"/>
      <c r="AC46" s="74"/>
      <c r="AD46" s="62"/>
      <c r="AE46" s="61"/>
      <c r="AF46" s="6"/>
    </row>
    <row r="47" spans="5:32" ht="18">
      <c r="E47" s="63" t="s">
        <v>100</v>
      </c>
      <c r="F47" s="62"/>
      <c r="G47" s="62"/>
      <c r="H47" s="62"/>
      <c r="I47" s="64"/>
      <c r="J47" s="74" t="s">
        <v>948</v>
      </c>
      <c r="K47" s="61"/>
      <c r="L47" s="74" t="s">
        <v>948</v>
      </c>
      <c r="M47" s="61"/>
      <c r="N47" s="74" t="s">
        <v>948</v>
      </c>
      <c r="O47" s="61"/>
      <c r="P47" s="74" t="s">
        <v>948</v>
      </c>
      <c r="Q47" s="62"/>
      <c r="R47" s="61"/>
      <c r="S47" s="74" t="s">
        <v>948</v>
      </c>
      <c r="T47" s="61"/>
      <c r="U47" s="74" t="s">
        <v>948</v>
      </c>
      <c r="V47" s="61"/>
      <c r="W47" s="74" t="s">
        <v>948</v>
      </c>
      <c r="X47" s="62"/>
      <c r="Y47" s="62"/>
      <c r="Z47" s="62"/>
      <c r="AA47" s="61"/>
      <c r="AB47" s="5" t="s">
        <v>948</v>
      </c>
      <c r="AC47" s="74" t="s">
        <v>948</v>
      </c>
      <c r="AD47" s="62"/>
      <c r="AE47" s="61"/>
      <c r="AF47" s="6" t="s">
        <v>948</v>
      </c>
    </row>
    <row r="48" spans="5:32">
      <c r="E48" s="70" t="s">
        <v>104</v>
      </c>
      <c r="F48" s="71"/>
      <c r="G48" s="71"/>
      <c r="H48" s="71"/>
      <c r="I48" s="72"/>
      <c r="J48" s="65" t="s">
        <v>949</v>
      </c>
      <c r="K48" s="66"/>
      <c r="L48" s="65" t="s">
        <v>949</v>
      </c>
      <c r="M48" s="66"/>
      <c r="N48" s="65" t="s">
        <v>949</v>
      </c>
      <c r="O48" s="66"/>
      <c r="P48" s="65" t="s">
        <v>949</v>
      </c>
      <c r="Q48" s="73"/>
      <c r="R48" s="66"/>
      <c r="S48" s="65" t="s">
        <v>949</v>
      </c>
      <c r="T48" s="66"/>
      <c r="U48" s="67" t="s">
        <v>949</v>
      </c>
      <c r="V48" s="68"/>
      <c r="W48" s="67"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RjjUmupY7IdpN9WnD7iTKd30zvpnKrH/at9qVpS7KlivNkGfv5DUlEGzkqIa5tvKMLNetOWJdbLubb21SC2Klg==" saltValue="tVq6tr4rA7riD78wq1TwRg=="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888A187D-EC2A-464B-ACA2-D44D66194EFC}"/>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AGWA - Agnes Water (66/22kV)</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J53"/>
  <sheetViews>
    <sheetView showGridLines="0" topLeftCell="A37"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951</v>
      </c>
      <c r="J3" s="160"/>
      <c r="K3" s="160"/>
      <c r="L3" s="160"/>
      <c r="M3" s="160"/>
      <c r="N3" s="160"/>
      <c r="O3" s="160"/>
      <c r="P3" s="160"/>
      <c r="Q3" s="160"/>
      <c r="R3" s="160"/>
      <c r="S3" s="160"/>
      <c r="V3" s="94" t="s">
        <v>926</v>
      </c>
      <c r="W3" s="160"/>
      <c r="Y3" s="95" t="s">
        <v>952</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953</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954</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955</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956</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61.6</v>
      </c>
      <c r="K26" s="61"/>
      <c r="L26" s="101">
        <v>61.6</v>
      </c>
      <c r="M26" s="61"/>
      <c r="N26" s="101">
        <v>61.6</v>
      </c>
      <c r="O26" s="61"/>
      <c r="P26" s="101">
        <v>61.6</v>
      </c>
      <c r="Q26" s="62"/>
      <c r="R26" s="61"/>
      <c r="S26" s="101">
        <v>61.6</v>
      </c>
      <c r="T26" s="61"/>
      <c r="U26" s="101">
        <v>64.7</v>
      </c>
      <c r="V26" s="61"/>
      <c r="W26" s="101">
        <v>64.7</v>
      </c>
      <c r="X26" s="62"/>
      <c r="Y26" s="62"/>
      <c r="Z26" s="62"/>
      <c r="AA26" s="61"/>
      <c r="AB26" s="3">
        <v>64.7</v>
      </c>
      <c r="AC26" s="60">
        <v>64.7</v>
      </c>
      <c r="AD26" s="62"/>
      <c r="AE26" s="61"/>
      <c r="AF26" s="4">
        <v>64.7</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23.3</v>
      </c>
      <c r="K28" s="61"/>
      <c r="L28" s="101">
        <v>23.2</v>
      </c>
      <c r="M28" s="61"/>
      <c r="N28" s="101">
        <v>23.1</v>
      </c>
      <c r="O28" s="61"/>
      <c r="P28" s="101">
        <v>22.9</v>
      </c>
      <c r="Q28" s="62"/>
      <c r="R28" s="61"/>
      <c r="S28" s="101">
        <v>23.3</v>
      </c>
      <c r="T28" s="61"/>
      <c r="U28" s="101">
        <v>13.1</v>
      </c>
      <c r="V28" s="61"/>
      <c r="W28" s="101">
        <v>12.9</v>
      </c>
      <c r="X28" s="62"/>
      <c r="Y28" s="62"/>
      <c r="Z28" s="62"/>
      <c r="AA28" s="61"/>
      <c r="AB28" s="3">
        <v>12.7</v>
      </c>
      <c r="AC28" s="60">
        <v>12.5</v>
      </c>
      <c r="AD28" s="62"/>
      <c r="AE28" s="61"/>
      <c r="AF28" s="4">
        <v>12.6</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0.996</v>
      </c>
      <c r="K31" s="61"/>
      <c r="L31" s="106">
        <v>0.996</v>
      </c>
      <c r="M31" s="61"/>
      <c r="N31" s="106">
        <v>0.996</v>
      </c>
      <c r="O31" s="61"/>
      <c r="P31" s="106">
        <v>0.996</v>
      </c>
      <c r="Q31" s="62"/>
      <c r="R31" s="61"/>
      <c r="S31" s="106">
        <v>0.996</v>
      </c>
      <c r="T31" s="61"/>
      <c r="U31" s="106">
        <v>0.99299999999999999</v>
      </c>
      <c r="V31" s="61"/>
      <c r="W31" s="106">
        <v>0.99299999999999999</v>
      </c>
      <c r="X31" s="62"/>
      <c r="Y31" s="62"/>
      <c r="Z31" s="62"/>
      <c r="AA31" s="61"/>
      <c r="AB31" s="7">
        <v>0.99299999999999999</v>
      </c>
      <c r="AC31" s="77">
        <v>0.99299999999999999</v>
      </c>
      <c r="AD31" s="62"/>
      <c r="AE31" s="61"/>
      <c r="AF31" s="8">
        <v>0.99299999999999999</v>
      </c>
    </row>
    <row r="32" spans="4:32" ht="13.15" customHeight="1">
      <c r="E32" s="63" t="s">
        <v>41</v>
      </c>
      <c r="F32" s="62"/>
      <c r="G32" s="62"/>
      <c r="H32" s="62"/>
      <c r="I32" s="64"/>
      <c r="J32" s="101">
        <v>34.299999999999997</v>
      </c>
      <c r="K32" s="61"/>
      <c r="L32" s="101">
        <v>34.299999999999997</v>
      </c>
      <c r="M32" s="61"/>
      <c r="N32" s="101">
        <v>34.299999999999997</v>
      </c>
      <c r="O32" s="61"/>
      <c r="P32" s="101">
        <v>34.299999999999997</v>
      </c>
      <c r="Q32" s="62"/>
      <c r="R32" s="61"/>
      <c r="S32" s="101">
        <v>34.299999999999997</v>
      </c>
      <c r="T32" s="61"/>
      <c r="U32" s="101">
        <v>35.799999999999997</v>
      </c>
      <c r="V32" s="61"/>
      <c r="W32" s="101">
        <v>35.799999999999997</v>
      </c>
      <c r="X32" s="62"/>
      <c r="Y32" s="62"/>
      <c r="Z32" s="62"/>
      <c r="AA32" s="61"/>
      <c r="AB32" s="3">
        <v>35.799999999999997</v>
      </c>
      <c r="AC32" s="60">
        <v>35.799999999999997</v>
      </c>
      <c r="AD32" s="62"/>
      <c r="AE32" s="61"/>
      <c r="AF32" s="4">
        <v>35.799999999999997</v>
      </c>
    </row>
    <row r="33" spans="5:32" ht="13.15" customHeight="1">
      <c r="E33" s="75" t="s">
        <v>45</v>
      </c>
      <c r="F33" s="62"/>
      <c r="G33" s="62"/>
      <c r="H33" s="62"/>
      <c r="I33" s="64"/>
      <c r="J33" s="105">
        <v>21.2</v>
      </c>
      <c r="K33" s="61"/>
      <c r="L33" s="105">
        <v>21.1</v>
      </c>
      <c r="M33" s="61"/>
      <c r="N33" s="105">
        <v>21</v>
      </c>
      <c r="O33" s="61"/>
      <c r="P33" s="105">
        <v>20.8</v>
      </c>
      <c r="Q33" s="62"/>
      <c r="R33" s="61"/>
      <c r="S33" s="105">
        <v>21.2</v>
      </c>
      <c r="T33" s="61"/>
      <c r="U33" s="105">
        <v>12.3</v>
      </c>
      <c r="V33" s="61"/>
      <c r="W33" s="105">
        <v>12.1</v>
      </c>
      <c r="X33" s="62"/>
      <c r="Y33" s="62"/>
      <c r="Z33" s="62"/>
      <c r="AA33" s="61"/>
      <c r="AB33" s="9">
        <v>12</v>
      </c>
      <c r="AC33" s="76">
        <v>11.8</v>
      </c>
      <c r="AD33" s="62"/>
      <c r="AE33" s="61"/>
      <c r="AF33" s="10">
        <v>11.9</v>
      </c>
    </row>
    <row r="34" spans="5:32" ht="20.25" customHeight="1">
      <c r="E34" s="63" t="s">
        <v>945</v>
      </c>
      <c r="F34" s="62"/>
      <c r="G34" s="62"/>
      <c r="H34" s="62"/>
      <c r="I34" s="64"/>
      <c r="J34" s="104">
        <v>1.1000000000000001</v>
      </c>
      <c r="K34" s="61"/>
      <c r="L34" s="104">
        <v>1.1000000000000001</v>
      </c>
      <c r="M34" s="61"/>
      <c r="N34" s="104">
        <v>1.1000000000000001</v>
      </c>
      <c r="O34" s="61"/>
      <c r="P34" s="104">
        <v>1</v>
      </c>
      <c r="Q34" s="62"/>
      <c r="R34" s="61"/>
      <c r="S34" s="104">
        <v>1.1000000000000001</v>
      </c>
      <c r="T34" s="61"/>
      <c r="U34" s="104">
        <v>0.6</v>
      </c>
      <c r="V34" s="61"/>
      <c r="W34" s="104">
        <v>0.6</v>
      </c>
      <c r="X34" s="62"/>
      <c r="Y34" s="62"/>
      <c r="Z34" s="62"/>
      <c r="AA34" s="61"/>
      <c r="AB34" s="5">
        <v>0.6</v>
      </c>
      <c r="AC34" s="74">
        <v>0.6</v>
      </c>
      <c r="AD34" s="62"/>
      <c r="AE34" s="61"/>
      <c r="AF34" s="6">
        <v>0.6</v>
      </c>
    </row>
    <row r="35" spans="5:32" ht="20.25" customHeight="1">
      <c r="E35" s="63" t="s">
        <v>946</v>
      </c>
      <c r="F35" s="62"/>
      <c r="G35" s="62"/>
      <c r="H35" s="62"/>
      <c r="I35" s="64"/>
      <c r="J35" s="104" t="s">
        <v>947</v>
      </c>
      <c r="K35" s="61"/>
      <c r="L35" s="104" t="s">
        <v>947</v>
      </c>
      <c r="M35" s="61"/>
      <c r="N35" s="104" t="s">
        <v>947</v>
      </c>
      <c r="O35" s="61"/>
      <c r="P35" s="104" t="s">
        <v>947</v>
      </c>
      <c r="Q35" s="62"/>
      <c r="R35" s="61"/>
      <c r="S35" s="104" t="s">
        <v>947</v>
      </c>
      <c r="T35" s="61"/>
      <c r="U35" s="104" t="s">
        <v>947</v>
      </c>
      <c r="V35" s="61"/>
      <c r="W35" s="104" t="s">
        <v>947</v>
      </c>
      <c r="X35" s="62"/>
      <c r="Y35" s="62"/>
      <c r="Z35" s="62"/>
      <c r="AA35" s="61"/>
      <c r="AB35" s="5" t="s">
        <v>947</v>
      </c>
      <c r="AC35" s="74" t="s">
        <v>947</v>
      </c>
      <c r="AD35" s="62"/>
      <c r="AE35" s="61"/>
      <c r="AF35" s="6" t="s">
        <v>947</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30</v>
      </c>
      <c r="K43" s="61"/>
      <c r="L43" s="101">
        <v>29.873137</v>
      </c>
      <c r="M43" s="61"/>
      <c r="N43" s="101">
        <v>29.483225999999998</v>
      </c>
      <c r="O43" s="61"/>
      <c r="P43" s="101">
        <v>29.127873999999998</v>
      </c>
      <c r="Q43" s="62"/>
      <c r="R43" s="61"/>
      <c r="S43" s="101">
        <v>28.778335999999999</v>
      </c>
      <c r="T43" s="61"/>
      <c r="U43" s="101">
        <v>30</v>
      </c>
      <c r="V43" s="61"/>
      <c r="W43" s="101">
        <v>29.873137</v>
      </c>
      <c r="X43" s="62"/>
      <c r="Y43" s="62"/>
      <c r="Z43" s="62"/>
      <c r="AA43" s="61"/>
      <c r="AB43" s="3">
        <v>29.483225999999998</v>
      </c>
      <c r="AC43" s="60">
        <v>29.127873999999998</v>
      </c>
      <c r="AD43" s="62"/>
      <c r="AE43" s="61"/>
      <c r="AF43" s="4">
        <v>28.778335999999999</v>
      </c>
    </row>
    <row r="44" spans="5:32" ht="30.75" customHeight="1">
      <c r="E44" s="63" t="s">
        <v>88</v>
      </c>
      <c r="F44" s="62"/>
      <c r="G44" s="62"/>
      <c r="H44" s="62"/>
      <c r="I44" s="64"/>
      <c r="J44" s="101">
        <v>15</v>
      </c>
      <c r="K44" s="61"/>
      <c r="L44" s="101">
        <v>14.873137</v>
      </c>
      <c r="M44" s="61"/>
      <c r="N44" s="101">
        <v>14.483226</v>
      </c>
      <c r="O44" s="61"/>
      <c r="P44" s="101">
        <v>14.127874</v>
      </c>
      <c r="Q44" s="62"/>
      <c r="R44" s="61"/>
      <c r="S44" s="101">
        <v>13.778335999999999</v>
      </c>
      <c r="T44" s="61"/>
      <c r="U44" s="101">
        <v>15</v>
      </c>
      <c r="V44" s="61"/>
      <c r="W44" s="101">
        <v>14.873137</v>
      </c>
      <c r="X44" s="62"/>
      <c r="Y44" s="62"/>
      <c r="Z44" s="62"/>
      <c r="AA44" s="61"/>
      <c r="AB44" s="3">
        <v>14.483226</v>
      </c>
      <c r="AC44" s="60">
        <v>14.127874</v>
      </c>
      <c r="AD44" s="62"/>
      <c r="AE44" s="61"/>
      <c r="AF44" s="4">
        <v>13.778335999999999</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957</v>
      </c>
      <c r="K47" s="61"/>
      <c r="L47" s="104" t="s">
        <v>957</v>
      </c>
      <c r="M47" s="61"/>
      <c r="N47" s="104" t="s">
        <v>957</v>
      </c>
      <c r="O47" s="61"/>
      <c r="P47" s="104" t="s">
        <v>957</v>
      </c>
      <c r="Q47" s="62"/>
      <c r="R47" s="61"/>
      <c r="S47" s="104" t="s">
        <v>957</v>
      </c>
      <c r="T47" s="61"/>
      <c r="U47" s="104" t="s">
        <v>957</v>
      </c>
      <c r="V47" s="61"/>
      <c r="W47" s="104" t="s">
        <v>957</v>
      </c>
      <c r="X47" s="62"/>
      <c r="Y47" s="62"/>
      <c r="Z47" s="62"/>
      <c r="AA47" s="61"/>
      <c r="AB47" s="5" t="s">
        <v>957</v>
      </c>
      <c r="AC47" s="74" t="s">
        <v>957</v>
      </c>
      <c r="AD47" s="62"/>
      <c r="AE47" s="61"/>
      <c r="AF47" s="6" t="s">
        <v>957</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epufnRZRLnLrgcze6LnIH5WJLOoPKUnDGeC0PKF0jF1vhQbCrbQLDmS2RiCuddMh6nzX/eeFXO2vhXhNzH/Beg==" saltValue="yC6eQnijL8MUFeze8tQqXA=="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427F9BF5-64E3-4433-9C1A-B2C5C81E7A8C}"/>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AITK - Aitkenvale (66/11kV)</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AJ53"/>
  <sheetViews>
    <sheetView showGridLines="0" topLeftCell="A32" zoomScale="120" zoomScaleNormal="12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958</v>
      </c>
      <c r="J3" s="160"/>
      <c r="K3" s="160"/>
      <c r="L3" s="160"/>
      <c r="M3" s="160"/>
      <c r="N3" s="160"/>
      <c r="O3" s="160"/>
      <c r="P3" s="160"/>
      <c r="Q3" s="160"/>
      <c r="R3" s="160"/>
      <c r="S3" s="160"/>
      <c r="V3" s="94" t="s">
        <v>926</v>
      </c>
      <c r="W3" s="160"/>
      <c r="Y3" s="95" t="s">
        <v>959</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960</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961</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962</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963</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7.3</v>
      </c>
      <c r="K26" s="61"/>
      <c r="L26" s="101">
        <v>7.3</v>
      </c>
      <c r="M26" s="61"/>
      <c r="N26" s="101">
        <v>7.3</v>
      </c>
      <c r="O26" s="61"/>
      <c r="P26" s="101">
        <v>7.3</v>
      </c>
      <c r="Q26" s="62"/>
      <c r="R26" s="61"/>
      <c r="S26" s="101">
        <v>7.3</v>
      </c>
      <c r="T26" s="61"/>
      <c r="U26" s="101">
        <v>7.9</v>
      </c>
      <c r="V26" s="61"/>
      <c r="W26" s="101">
        <v>7.9</v>
      </c>
      <c r="X26" s="62"/>
      <c r="Y26" s="62"/>
      <c r="Z26" s="62"/>
      <c r="AA26" s="61"/>
      <c r="AB26" s="3">
        <v>7.9</v>
      </c>
      <c r="AC26" s="60">
        <v>7.9</v>
      </c>
      <c r="AD26" s="62"/>
      <c r="AE26" s="61"/>
      <c r="AF26" s="4">
        <v>7.9</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5.6</v>
      </c>
      <c r="K28" s="61"/>
      <c r="L28" s="101">
        <v>5.6</v>
      </c>
      <c r="M28" s="61"/>
      <c r="N28" s="101">
        <v>5.6</v>
      </c>
      <c r="O28" s="61"/>
      <c r="P28" s="101">
        <v>5.6</v>
      </c>
      <c r="Q28" s="62"/>
      <c r="R28" s="61"/>
      <c r="S28" s="101">
        <v>5.7</v>
      </c>
      <c r="T28" s="61"/>
      <c r="U28" s="101">
        <v>5.9</v>
      </c>
      <c r="V28" s="61"/>
      <c r="W28" s="101">
        <v>5.8</v>
      </c>
      <c r="X28" s="62"/>
      <c r="Y28" s="62"/>
      <c r="Z28" s="62"/>
      <c r="AA28" s="61"/>
      <c r="AB28" s="3">
        <v>5.8</v>
      </c>
      <c r="AC28" s="60">
        <v>5.8</v>
      </c>
      <c r="AD28" s="62"/>
      <c r="AE28" s="61"/>
      <c r="AF28" s="4">
        <v>5.9</v>
      </c>
    </row>
    <row r="29" spans="4:32" ht="13.15" customHeight="1">
      <c r="E29" s="63" t="s">
        <v>32</v>
      </c>
      <c r="F29" s="62"/>
      <c r="G29" s="62"/>
      <c r="H29" s="62"/>
      <c r="I29" s="64"/>
      <c r="J29" s="104"/>
      <c r="K29" s="61"/>
      <c r="L29" s="104"/>
      <c r="M29" s="61"/>
      <c r="N29" s="111"/>
      <c r="O29" s="112"/>
      <c r="P29" s="111"/>
      <c r="Q29" s="113"/>
      <c r="R29" s="112"/>
      <c r="S29" s="111"/>
      <c r="T29" s="112"/>
      <c r="U29" s="104"/>
      <c r="V29" s="61"/>
      <c r="W29" s="104"/>
      <c r="X29" s="62"/>
      <c r="Y29" s="62"/>
      <c r="Z29" s="62"/>
      <c r="AA29" s="61"/>
      <c r="AB29" s="5"/>
      <c r="AC29" s="60"/>
      <c r="AD29" s="62"/>
      <c r="AE29" s="61"/>
      <c r="AF29" s="4"/>
    </row>
    <row r="30" spans="4:32" ht="13.15" customHeight="1">
      <c r="E30" s="63" t="s">
        <v>944</v>
      </c>
      <c r="F30" s="62"/>
      <c r="G30" s="62"/>
      <c r="H30" s="62"/>
      <c r="I30" s="64"/>
      <c r="J30" s="104"/>
      <c r="K30" s="61"/>
      <c r="L30" s="104"/>
      <c r="M30" s="61"/>
      <c r="N30" s="111"/>
      <c r="O30" s="112"/>
      <c r="P30" s="111"/>
      <c r="Q30" s="113"/>
      <c r="R30" s="112"/>
      <c r="S30" s="111"/>
      <c r="T30" s="112"/>
      <c r="U30" s="104"/>
      <c r="V30" s="61"/>
      <c r="W30" s="104"/>
      <c r="X30" s="62"/>
      <c r="Y30" s="62"/>
      <c r="Z30" s="62"/>
      <c r="AA30" s="61"/>
      <c r="AB30" s="5"/>
      <c r="AC30" s="60"/>
      <c r="AD30" s="62"/>
      <c r="AE30" s="61"/>
      <c r="AF30" s="4"/>
    </row>
    <row r="31" spans="4:32" ht="20.25" customHeight="1">
      <c r="E31" s="63" t="s">
        <v>38</v>
      </c>
      <c r="F31" s="62"/>
      <c r="G31" s="62"/>
      <c r="H31" s="62"/>
      <c r="I31" s="64"/>
      <c r="J31" s="106">
        <v>0.94699999999999995</v>
      </c>
      <c r="K31" s="61"/>
      <c r="L31" s="106">
        <v>0.94699999999999995</v>
      </c>
      <c r="M31" s="61"/>
      <c r="N31" s="106">
        <v>0.94699999999999995</v>
      </c>
      <c r="O31" s="61"/>
      <c r="P31" s="106">
        <v>0.94699999999999995</v>
      </c>
      <c r="Q31" s="62"/>
      <c r="R31" s="61"/>
      <c r="S31" s="106">
        <v>0.94699999999999995</v>
      </c>
      <c r="T31" s="61"/>
      <c r="U31" s="106">
        <v>0.99299999999999999</v>
      </c>
      <c r="V31" s="61"/>
      <c r="W31" s="106">
        <v>0.99299999999999999</v>
      </c>
      <c r="X31" s="62"/>
      <c r="Y31" s="62"/>
      <c r="Z31" s="62"/>
      <c r="AA31" s="61"/>
      <c r="AB31" s="7">
        <v>0.99299999999999999</v>
      </c>
      <c r="AC31" s="77">
        <v>0.99299999999999999</v>
      </c>
      <c r="AD31" s="62"/>
      <c r="AE31" s="61"/>
      <c r="AF31" s="8">
        <v>0.99299999999999999</v>
      </c>
    </row>
    <row r="32" spans="4:32" ht="13.15" customHeight="1">
      <c r="E32" s="63" t="s">
        <v>41</v>
      </c>
      <c r="F32" s="62"/>
      <c r="G32" s="62"/>
      <c r="H32" s="62"/>
      <c r="I32" s="64"/>
      <c r="J32" s="101">
        <v>4.2</v>
      </c>
      <c r="K32" s="61"/>
      <c r="L32" s="101">
        <v>4.2</v>
      </c>
      <c r="M32" s="61"/>
      <c r="N32" s="101">
        <v>4.2</v>
      </c>
      <c r="O32" s="61"/>
      <c r="P32" s="101">
        <v>4.2</v>
      </c>
      <c r="Q32" s="62"/>
      <c r="R32" s="61"/>
      <c r="S32" s="101">
        <v>4.2</v>
      </c>
      <c r="T32" s="61"/>
      <c r="U32" s="101">
        <v>4.4000000000000004</v>
      </c>
      <c r="V32" s="61"/>
      <c r="W32" s="101">
        <v>4.4000000000000004</v>
      </c>
      <c r="X32" s="62"/>
      <c r="Y32" s="62"/>
      <c r="Z32" s="62"/>
      <c r="AA32" s="61"/>
      <c r="AB32" s="3">
        <v>4.4000000000000004</v>
      </c>
      <c r="AC32" s="60">
        <v>4.4000000000000004</v>
      </c>
      <c r="AD32" s="62"/>
      <c r="AE32" s="61"/>
      <c r="AF32" s="4">
        <v>4.4000000000000004</v>
      </c>
    </row>
    <row r="33" spans="5:32" ht="13.15" customHeight="1">
      <c r="E33" s="75" t="s">
        <v>45</v>
      </c>
      <c r="F33" s="62"/>
      <c r="G33" s="62"/>
      <c r="H33" s="62"/>
      <c r="I33" s="64"/>
      <c r="J33" s="105">
        <v>5.5</v>
      </c>
      <c r="K33" s="61"/>
      <c r="L33" s="105">
        <v>5.5</v>
      </c>
      <c r="M33" s="61"/>
      <c r="N33" s="105">
        <v>5.5</v>
      </c>
      <c r="O33" s="61"/>
      <c r="P33" s="105">
        <v>5.5</v>
      </c>
      <c r="Q33" s="62"/>
      <c r="R33" s="61"/>
      <c r="S33" s="105">
        <v>5.6</v>
      </c>
      <c r="T33" s="61"/>
      <c r="U33" s="105">
        <v>5.2</v>
      </c>
      <c r="V33" s="61"/>
      <c r="W33" s="105">
        <v>5.2</v>
      </c>
      <c r="X33" s="62"/>
      <c r="Y33" s="62"/>
      <c r="Z33" s="62"/>
      <c r="AA33" s="61"/>
      <c r="AB33" s="9">
        <v>5.2</v>
      </c>
      <c r="AC33" s="76">
        <v>5.0999999999999996</v>
      </c>
      <c r="AD33" s="62"/>
      <c r="AE33" s="61"/>
      <c r="AF33" s="10">
        <v>5.2</v>
      </c>
    </row>
    <row r="34" spans="5:32" ht="20.25" customHeight="1">
      <c r="E34" s="63" t="s">
        <v>945</v>
      </c>
      <c r="F34" s="62"/>
      <c r="G34" s="62"/>
      <c r="H34" s="62"/>
      <c r="I34" s="64"/>
      <c r="J34" s="104">
        <v>0.3</v>
      </c>
      <c r="K34" s="61"/>
      <c r="L34" s="104">
        <v>0.3</v>
      </c>
      <c r="M34" s="61"/>
      <c r="N34" s="104">
        <v>0.3</v>
      </c>
      <c r="O34" s="61"/>
      <c r="P34" s="104">
        <v>0.3</v>
      </c>
      <c r="Q34" s="62"/>
      <c r="R34" s="61"/>
      <c r="S34" s="104">
        <v>0.3</v>
      </c>
      <c r="T34" s="61"/>
      <c r="U34" s="104">
        <v>0.3</v>
      </c>
      <c r="V34" s="61"/>
      <c r="W34" s="104">
        <v>0.3</v>
      </c>
      <c r="X34" s="62"/>
      <c r="Y34" s="62"/>
      <c r="Z34" s="62"/>
      <c r="AA34" s="61"/>
      <c r="AB34" s="5">
        <v>0.3</v>
      </c>
      <c r="AC34" s="74">
        <v>0.3</v>
      </c>
      <c r="AD34" s="62"/>
      <c r="AE34" s="61"/>
      <c r="AF34" s="6">
        <v>0.3</v>
      </c>
    </row>
    <row r="35" spans="5:32" ht="20.25" customHeight="1">
      <c r="E35" s="63" t="s">
        <v>946</v>
      </c>
      <c r="F35" s="62"/>
      <c r="G35" s="62"/>
      <c r="H35" s="62"/>
      <c r="I35" s="64"/>
      <c r="J35" s="104" t="s">
        <v>964</v>
      </c>
      <c r="K35" s="61"/>
      <c r="L35" s="104" t="s">
        <v>964</v>
      </c>
      <c r="M35" s="61"/>
      <c r="N35" s="104" t="s">
        <v>964</v>
      </c>
      <c r="O35" s="61"/>
      <c r="P35" s="104" t="s">
        <v>964</v>
      </c>
      <c r="Q35" s="62"/>
      <c r="R35" s="61"/>
      <c r="S35" s="104" t="s">
        <v>964</v>
      </c>
      <c r="T35" s="61"/>
      <c r="U35" s="104" t="s">
        <v>964</v>
      </c>
      <c r="V35" s="61"/>
      <c r="W35" s="104" t="s">
        <v>964</v>
      </c>
      <c r="X35" s="62"/>
      <c r="Y35" s="62"/>
      <c r="Z35" s="62"/>
      <c r="AA35" s="61"/>
      <c r="AB35" s="5" t="s">
        <v>964</v>
      </c>
      <c r="AC35" s="74" t="s">
        <v>964</v>
      </c>
      <c r="AD35" s="62"/>
      <c r="AE35" s="61"/>
      <c r="AF35" s="6" t="s">
        <v>964</v>
      </c>
    </row>
    <row r="36" spans="5:32" ht="13.15" customHeight="1">
      <c r="E36" s="63" t="s">
        <v>57</v>
      </c>
      <c r="F36" s="62"/>
      <c r="G36" s="62"/>
      <c r="H36" s="62"/>
      <c r="I36" s="64"/>
      <c r="J36" s="101">
        <v>1.3</v>
      </c>
      <c r="K36" s="61"/>
      <c r="L36" s="101">
        <v>1.3</v>
      </c>
      <c r="M36" s="61"/>
      <c r="N36" s="101">
        <v>1.3</v>
      </c>
      <c r="O36" s="61"/>
      <c r="P36" s="101">
        <v>1.3</v>
      </c>
      <c r="Q36" s="62"/>
      <c r="R36" s="61"/>
      <c r="S36" s="101">
        <v>1.4</v>
      </c>
      <c r="T36" s="61"/>
      <c r="U36" s="101">
        <v>0.8</v>
      </c>
      <c r="V36" s="61"/>
      <c r="W36" s="101">
        <v>0.8</v>
      </c>
      <c r="X36" s="62"/>
      <c r="Y36" s="62"/>
      <c r="Z36" s="62"/>
      <c r="AA36" s="61"/>
      <c r="AB36" s="3">
        <v>0.8</v>
      </c>
      <c r="AC36" s="60">
        <v>0.7</v>
      </c>
      <c r="AD36" s="62"/>
      <c r="AE36" s="61"/>
      <c r="AF36" s="4">
        <v>0.8</v>
      </c>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10</v>
      </c>
      <c r="K40" s="61"/>
      <c r="L40" s="101">
        <v>10</v>
      </c>
      <c r="M40" s="61"/>
      <c r="N40" s="101">
        <v>10</v>
      </c>
      <c r="O40" s="61"/>
      <c r="P40" s="101">
        <v>10</v>
      </c>
      <c r="Q40" s="62"/>
      <c r="R40" s="61"/>
      <c r="S40" s="101">
        <v>10</v>
      </c>
      <c r="T40" s="61"/>
      <c r="U40" s="101">
        <v>10</v>
      </c>
      <c r="V40" s="61"/>
      <c r="W40" s="101">
        <v>10</v>
      </c>
      <c r="X40" s="62"/>
      <c r="Y40" s="62"/>
      <c r="Z40" s="62"/>
      <c r="AA40" s="61"/>
      <c r="AB40" s="3">
        <v>10</v>
      </c>
      <c r="AC40" s="60">
        <v>10</v>
      </c>
      <c r="AD40" s="62"/>
      <c r="AE40" s="61"/>
      <c r="AF40" s="4">
        <v>10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4.2247459999999997</v>
      </c>
      <c r="K43" s="61"/>
      <c r="L43" s="101">
        <v>4.0906169999999999</v>
      </c>
      <c r="M43" s="61"/>
      <c r="N43" s="101">
        <v>3.9264459999999999</v>
      </c>
      <c r="O43" s="61"/>
      <c r="P43" s="101">
        <v>3.7784120000000003</v>
      </c>
      <c r="Q43" s="62"/>
      <c r="R43" s="61"/>
      <c r="S43" s="101">
        <v>3.6334790000000003</v>
      </c>
      <c r="T43" s="61"/>
      <c r="U43" s="101">
        <v>4.2247459999999997</v>
      </c>
      <c r="V43" s="61"/>
      <c r="W43" s="101">
        <v>4.0906169999999999</v>
      </c>
      <c r="X43" s="62"/>
      <c r="Y43" s="62"/>
      <c r="Z43" s="62"/>
      <c r="AA43" s="61"/>
      <c r="AB43" s="3">
        <v>3.9264459999999999</v>
      </c>
      <c r="AC43" s="60">
        <v>3.7784120000000003</v>
      </c>
      <c r="AD43" s="62"/>
      <c r="AE43" s="61"/>
      <c r="AF43" s="4">
        <v>3.6334790000000003</v>
      </c>
    </row>
    <row r="44" spans="5:32" ht="30.75" customHeight="1">
      <c r="E44" s="63" t="s">
        <v>88</v>
      </c>
      <c r="F44" s="62"/>
      <c r="G44" s="62"/>
      <c r="H44" s="62"/>
      <c r="I44" s="64"/>
      <c r="J44" s="101">
        <v>1.2247460000000001</v>
      </c>
      <c r="K44" s="61"/>
      <c r="L44" s="101">
        <v>1.0906170000000002</v>
      </c>
      <c r="M44" s="61"/>
      <c r="N44" s="101">
        <v>0.92644599999999988</v>
      </c>
      <c r="O44" s="61"/>
      <c r="P44" s="101">
        <v>0.77841200000000033</v>
      </c>
      <c r="Q44" s="62"/>
      <c r="R44" s="61"/>
      <c r="S44" s="101">
        <v>0.63347900000000035</v>
      </c>
      <c r="T44" s="61"/>
      <c r="U44" s="101">
        <v>1.2247460000000001</v>
      </c>
      <c r="V44" s="61"/>
      <c r="W44" s="101">
        <v>1.0906170000000002</v>
      </c>
      <c r="X44" s="62"/>
      <c r="Y44" s="62"/>
      <c r="Z44" s="62"/>
      <c r="AA44" s="61"/>
      <c r="AB44" s="3">
        <v>0.92644599999999988</v>
      </c>
      <c r="AC44" s="60">
        <v>0.77841200000000033</v>
      </c>
      <c r="AD44" s="62"/>
      <c r="AE44" s="61"/>
      <c r="AF44" s="4">
        <v>0.63347900000000035</v>
      </c>
    </row>
    <row r="45" spans="5:32">
      <c r="E45" s="63" t="s">
        <v>92</v>
      </c>
      <c r="F45" s="62"/>
      <c r="G45" s="62"/>
      <c r="H45" s="62"/>
      <c r="I45" s="64"/>
      <c r="J45" s="104"/>
      <c r="K45" s="61"/>
      <c r="L45" s="104"/>
      <c r="M45" s="61"/>
      <c r="N45" s="101"/>
      <c r="O45" s="61"/>
      <c r="P45" s="101"/>
      <c r="Q45" s="62"/>
      <c r="R45" s="61"/>
      <c r="S45" s="101"/>
      <c r="T45" s="61"/>
      <c r="U45" s="104"/>
      <c r="V45" s="61"/>
      <c r="W45" s="104"/>
      <c r="X45" s="62"/>
      <c r="Y45" s="62"/>
      <c r="Z45" s="62"/>
      <c r="AA45" s="61"/>
      <c r="AB45" s="5"/>
      <c r="AC45" s="60"/>
      <c r="AD45" s="62"/>
      <c r="AE45" s="61"/>
      <c r="AF45" s="4"/>
    </row>
    <row r="46" spans="5:32">
      <c r="E46" s="63" t="s">
        <v>96</v>
      </c>
      <c r="F46" s="62"/>
      <c r="G46" s="62"/>
      <c r="H46" s="62"/>
      <c r="I46" s="64"/>
      <c r="J46" s="104"/>
      <c r="K46" s="61"/>
      <c r="L46" s="104"/>
      <c r="M46" s="61"/>
      <c r="N46" s="101"/>
      <c r="O46" s="61"/>
      <c r="P46" s="101"/>
      <c r="Q46" s="62"/>
      <c r="R46" s="61"/>
      <c r="S46" s="101"/>
      <c r="T46" s="61"/>
      <c r="U46" s="104"/>
      <c r="V46" s="61"/>
      <c r="W46" s="104"/>
      <c r="X46" s="62"/>
      <c r="Y46" s="62"/>
      <c r="Z46" s="62"/>
      <c r="AA46" s="61"/>
      <c r="AB46" s="5"/>
      <c r="AC46" s="60"/>
      <c r="AD46" s="62"/>
      <c r="AE46" s="61"/>
      <c r="AF46" s="4"/>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ht="15" customHeight="1" thickBot="1">
      <c r="E48" s="70" t="s">
        <v>104</v>
      </c>
      <c r="F48" s="71"/>
      <c r="G48" s="71"/>
      <c r="H48" s="71"/>
      <c r="I48" s="72"/>
      <c r="J48" s="102" t="s">
        <v>949</v>
      </c>
      <c r="K48" s="66"/>
      <c r="L48" s="102" t="s">
        <v>949</v>
      </c>
      <c r="M48" s="66"/>
      <c r="N48" s="102" t="s">
        <v>949</v>
      </c>
      <c r="O48" s="66"/>
      <c r="P48" s="108" t="s">
        <v>949</v>
      </c>
      <c r="Q48" s="109"/>
      <c r="R48" s="110"/>
      <c r="S48" s="102" t="s">
        <v>949</v>
      </c>
      <c r="T48" s="66"/>
      <c r="U48" s="103" t="s">
        <v>949</v>
      </c>
      <c r="V48" s="68"/>
      <c r="W48" s="103" t="s">
        <v>949</v>
      </c>
      <c r="X48" s="69"/>
      <c r="Y48" s="69"/>
      <c r="Z48" s="69"/>
      <c r="AA48" s="68"/>
      <c r="AB48" s="11" t="s">
        <v>949</v>
      </c>
      <c r="AC48" s="103" t="s">
        <v>949</v>
      </c>
      <c r="AD48" s="69"/>
      <c r="AE48" s="69"/>
      <c r="AF48" s="41" t="s">
        <v>949</v>
      </c>
    </row>
    <row r="49" spans="5:5" ht="0" hidden="1" customHeight="1"/>
    <row r="50" spans="5:5" ht="15.95" customHeight="1" thickTop="1">
      <c r="E50" s="15" t="s">
        <v>950</v>
      </c>
    </row>
    <row r="51" spans="5:5" ht="2.4500000000000002" customHeight="1"/>
    <row r="52" spans="5:5" ht="0.6" customHeight="1"/>
    <row r="53" spans="5:5" ht="0" hidden="1" customHeight="1"/>
  </sheetData>
  <sheetProtection algorithmName="SHA-512" hashValue="88nJBD17MiK/+0uwKBtT7FZunCQETc49jDNKXgoJCL0SY2Se3F8rJCMu3MSRcbLbcDQ0ychwlxX0f97+CIlciQ==" saltValue="wo/4MpZPWk0i0nDrAXMxqA=="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9E17D945-C6F0-442C-B1B0-CE6510BAD530}"/>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ALLO - Allora (33/11kV)</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J53"/>
  <sheetViews>
    <sheetView showGridLines="0" topLeftCell="A28"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965</v>
      </c>
      <c r="J3" s="160"/>
      <c r="K3" s="160"/>
      <c r="L3" s="160"/>
      <c r="M3" s="160"/>
      <c r="N3" s="160"/>
      <c r="O3" s="160"/>
      <c r="P3" s="160"/>
      <c r="Q3" s="160"/>
      <c r="R3" s="160"/>
      <c r="S3" s="160"/>
      <c r="V3" s="94" t="s">
        <v>926</v>
      </c>
      <c r="W3" s="160"/>
      <c r="Y3" s="95" t="s">
        <v>966</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953</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967</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968</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969</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70</v>
      </c>
      <c r="K26" s="61"/>
      <c r="L26" s="101">
        <v>70</v>
      </c>
      <c r="M26" s="61"/>
      <c r="N26" s="101">
        <v>70</v>
      </c>
      <c r="O26" s="61"/>
      <c r="P26" s="101">
        <v>70</v>
      </c>
      <c r="Q26" s="62"/>
      <c r="R26" s="61"/>
      <c r="S26" s="101">
        <v>70</v>
      </c>
      <c r="T26" s="61"/>
      <c r="U26" s="101">
        <v>73.5</v>
      </c>
      <c r="V26" s="61"/>
      <c r="W26" s="101">
        <v>73.5</v>
      </c>
      <c r="X26" s="62"/>
      <c r="Y26" s="62"/>
      <c r="Z26" s="62"/>
      <c r="AA26" s="61"/>
      <c r="AB26" s="3">
        <v>73.5</v>
      </c>
      <c r="AC26" s="60">
        <v>73.5</v>
      </c>
      <c r="AD26" s="62"/>
      <c r="AE26" s="61"/>
      <c r="AF26" s="4">
        <v>73.5</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33.700000000000003</v>
      </c>
      <c r="K28" s="61"/>
      <c r="L28" s="101">
        <v>33.4</v>
      </c>
      <c r="M28" s="61"/>
      <c r="N28" s="101">
        <v>33.200000000000003</v>
      </c>
      <c r="O28" s="61"/>
      <c r="P28" s="101">
        <v>32.9</v>
      </c>
      <c r="Q28" s="62"/>
      <c r="R28" s="61"/>
      <c r="S28" s="101">
        <v>33.4</v>
      </c>
      <c r="T28" s="61"/>
      <c r="U28" s="101">
        <v>18.8</v>
      </c>
      <c r="V28" s="61"/>
      <c r="W28" s="101">
        <v>18.600000000000001</v>
      </c>
      <c r="X28" s="62"/>
      <c r="Y28" s="62"/>
      <c r="Z28" s="62"/>
      <c r="AA28" s="61"/>
      <c r="AB28" s="3">
        <v>18.600000000000001</v>
      </c>
      <c r="AC28" s="60">
        <v>18.600000000000001</v>
      </c>
      <c r="AD28" s="62"/>
      <c r="AE28" s="61"/>
      <c r="AF28" s="4">
        <v>19</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0.97899999999999998</v>
      </c>
      <c r="K31" s="61"/>
      <c r="L31" s="106">
        <v>0.97899999999999998</v>
      </c>
      <c r="M31" s="61"/>
      <c r="N31" s="106">
        <v>0.97899999999999998</v>
      </c>
      <c r="O31" s="61"/>
      <c r="P31" s="106">
        <v>0.97899999999999998</v>
      </c>
      <c r="Q31" s="62"/>
      <c r="R31" s="61"/>
      <c r="S31" s="106">
        <v>0.97899999999999998</v>
      </c>
      <c r="T31" s="61"/>
      <c r="U31" s="106">
        <v>0.998</v>
      </c>
      <c r="V31" s="61"/>
      <c r="W31" s="106">
        <v>0.998</v>
      </c>
      <c r="X31" s="62"/>
      <c r="Y31" s="62"/>
      <c r="Z31" s="62"/>
      <c r="AA31" s="61"/>
      <c r="AB31" s="7">
        <v>0.998</v>
      </c>
      <c r="AC31" s="77">
        <v>0.998</v>
      </c>
      <c r="AD31" s="62"/>
      <c r="AE31" s="61"/>
      <c r="AF31" s="8">
        <v>0.998</v>
      </c>
    </row>
    <row r="32" spans="4:32" ht="13.15" customHeight="1">
      <c r="E32" s="63" t="s">
        <v>41</v>
      </c>
      <c r="F32" s="62"/>
      <c r="G32" s="62"/>
      <c r="H32" s="62"/>
      <c r="I32" s="64"/>
      <c r="J32" s="101">
        <v>38.5</v>
      </c>
      <c r="K32" s="61"/>
      <c r="L32" s="101">
        <v>38.5</v>
      </c>
      <c r="M32" s="61"/>
      <c r="N32" s="101">
        <v>38.5</v>
      </c>
      <c r="O32" s="61"/>
      <c r="P32" s="101">
        <v>38.5</v>
      </c>
      <c r="Q32" s="62"/>
      <c r="R32" s="61"/>
      <c r="S32" s="101">
        <v>38.5</v>
      </c>
      <c r="T32" s="61"/>
      <c r="U32" s="101">
        <v>40.299999999999997</v>
      </c>
      <c r="V32" s="61"/>
      <c r="W32" s="101">
        <v>40.299999999999997</v>
      </c>
      <c r="X32" s="62"/>
      <c r="Y32" s="62"/>
      <c r="Z32" s="62"/>
      <c r="AA32" s="61"/>
      <c r="AB32" s="3">
        <v>40.299999999999997</v>
      </c>
      <c r="AC32" s="60">
        <v>40.299999999999997</v>
      </c>
      <c r="AD32" s="62"/>
      <c r="AE32" s="61"/>
      <c r="AF32" s="4">
        <v>40.299999999999997</v>
      </c>
    </row>
    <row r="33" spans="5:32" ht="13.15" customHeight="1">
      <c r="E33" s="75" t="s">
        <v>45</v>
      </c>
      <c r="F33" s="62"/>
      <c r="G33" s="62"/>
      <c r="H33" s="62"/>
      <c r="I33" s="64"/>
      <c r="J33" s="105">
        <v>30.4</v>
      </c>
      <c r="K33" s="61"/>
      <c r="L33" s="105">
        <v>30.1</v>
      </c>
      <c r="M33" s="61"/>
      <c r="N33" s="105">
        <v>30</v>
      </c>
      <c r="O33" s="61"/>
      <c r="P33" s="105">
        <v>29.7</v>
      </c>
      <c r="Q33" s="62"/>
      <c r="R33" s="61"/>
      <c r="S33" s="105">
        <v>30.2</v>
      </c>
      <c r="T33" s="61"/>
      <c r="U33" s="105">
        <v>18.100000000000001</v>
      </c>
      <c r="V33" s="61"/>
      <c r="W33" s="105">
        <v>17.899999999999999</v>
      </c>
      <c r="X33" s="62"/>
      <c r="Y33" s="62"/>
      <c r="Z33" s="62"/>
      <c r="AA33" s="61"/>
      <c r="AB33" s="9">
        <v>18</v>
      </c>
      <c r="AC33" s="76">
        <v>17.899999999999999</v>
      </c>
      <c r="AD33" s="62"/>
      <c r="AE33" s="61"/>
      <c r="AF33" s="10">
        <v>18.3</v>
      </c>
    </row>
    <row r="34" spans="5:32" ht="20.25" customHeight="1">
      <c r="E34" s="63" t="s">
        <v>945</v>
      </c>
      <c r="F34" s="62"/>
      <c r="G34" s="62"/>
      <c r="H34" s="62"/>
      <c r="I34" s="64"/>
      <c r="J34" s="104">
        <v>1.5</v>
      </c>
      <c r="K34" s="61"/>
      <c r="L34" s="104">
        <v>1.5</v>
      </c>
      <c r="M34" s="61"/>
      <c r="N34" s="104">
        <v>1.5</v>
      </c>
      <c r="O34" s="61"/>
      <c r="P34" s="104">
        <v>1.5</v>
      </c>
      <c r="Q34" s="62"/>
      <c r="R34" s="61"/>
      <c r="S34" s="104">
        <v>1.5</v>
      </c>
      <c r="T34" s="61"/>
      <c r="U34" s="104">
        <v>0.9</v>
      </c>
      <c r="V34" s="61"/>
      <c r="W34" s="104">
        <v>0.9</v>
      </c>
      <c r="X34" s="62"/>
      <c r="Y34" s="62"/>
      <c r="Z34" s="62"/>
      <c r="AA34" s="61"/>
      <c r="AB34" s="5">
        <v>0.9</v>
      </c>
      <c r="AC34" s="74">
        <v>0.9</v>
      </c>
      <c r="AD34" s="62"/>
      <c r="AE34" s="61"/>
      <c r="AF34" s="6">
        <v>0.9</v>
      </c>
    </row>
    <row r="35" spans="5:32" ht="20.25" customHeight="1">
      <c r="E35" s="63" t="s">
        <v>946</v>
      </c>
      <c r="F35" s="62"/>
      <c r="G35" s="62"/>
      <c r="H35" s="62"/>
      <c r="I35" s="64"/>
      <c r="J35" s="104" t="s">
        <v>970</v>
      </c>
      <c r="K35" s="61"/>
      <c r="L35" s="104" t="s">
        <v>970</v>
      </c>
      <c r="M35" s="61"/>
      <c r="N35" s="104" t="s">
        <v>970</v>
      </c>
      <c r="O35" s="61"/>
      <c r="P35" s="104" t="s">
        <v>970</v>
      </c>
      <c r="Q35" s="62"/>
      <c r="R35" s="61"/>
      <c r="S35" s="104" t="s">
        <v>970</v>
      </c>
      <c r="T35" s="61"/>
      <c r="U35" s="104" t="s">
        <v>970</v>
      </c>
      <c r="V35" s="61"/>
      <c r="W35" s="104" t="s">
        <v>970</v>
      </c>
      <c r="X35" s="62"/>
      <c r="Y35" s="62"/>
      <c r="Z35" s="62"/>
      <c r="AA35" s="61"/>
      <c r="AB35" s="5" t="s">
        <v>970</v>
      </c>
      <c r="AC35" s="74" t="s">
        <v>970</v>
      </c>
      <c r="AD35" s="62"/>
      <c r="AE35" s="61"/>
      <c r="AF35" s="6" t="s">
        <v>970</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28.810805000000002</v>
      </c>
      <c r="K43" s="61"/>
      <c r="L43" s="101">
        <v>28.174978000000003</v>
      </c>
      <c r="M43" s="61"/>
      <c r="N43" s="101">
        <v>27.423334000000001</v>
      </c>
      <c r="O43" s="61"/>
      <c r="P43" s="101">
        <v>26.787795000000003</v>
      </c>
      <c r="Q43" s="62"/>
      <c r="R43" s="61"/>
      <c r="S43" s="101">
        <v>26.900866000000001</v>
      </c>
      <c r="T43" s="61"/>
      <c r="U43" s="101">
        <v>28.810805000000002</v>
      </c>
      <c r="V43" s="61"/>
      <c r="W43" s="101">
        <v>28.174978000000003</v>
      </c>
      <c r="X43" s="62"/>
      <c r="Y43" s="62"/>
      <c r="Z43" s="62"/>
      <c r="AA43" s="61"/>
      <c r="AB43" s="3">
        <v>27.423334000000001</v>
      </c>
      <c r="AC43" s="60">
        <v>26.787795000000003</v>
      </c>
      <c r="AD43" s="62"/>
      <c r="AE43" s="61"/>
      <c r="AF43" s="4">
        <v>26.900866000000001</v>
      </c>
    </row>
    <row r="44" spans="5:32" ht="30.75" customHeight="1">
      <c r="E44" s="63" t="s">
        <v>88</v>
      </c>
      <c r="F44" s="62"/>
      <c r="G44" s="62"/>
      <c r="H44" s="62"/>
      <c r="I44" s="64"/>
      <c r="J44" s="101">
        <v>10.810805</v>
      </c>
      <c r="K44" s="61"/>
      <c r="L44" s="101">
        <v>10.174978000000001</v>
      </c>
      <c r="M44" s="61"/>
      <c r="N44" s="101">
        <v>9.4233340000000005</v>
      </c>
      <c r="O44" s="61"/>
      <c r="P44" s="101">
        <v>8.7877950000000009</v>
      </c>
      <c r="Q44" s="62"/>
      <c r="R44" s="61"/>
      <c r="S44" s="101">
        <v>8.9008660000000024</v>
      </c>
      <c r="T44" s="61"/>
      <c r="U44" s="101">
        <v>10.810805</v>
      </c>
      <c r="V44" s="61"/>
      <c r="W44" s="101">
        <v>10.174978000000001</v>
      </c>
      <c r="X44" s="62"/>
      <c r="Y44" s="62"/>
      <c r="Z44" s="62"/>
      <c r="AA44" s="61"/>
      <c r="AB44" s="3">
        <v>9.4233340000000005</v>
      </c>
      <c r="AC44" s="60">
        <v>8.7877950000000009</v>
      </c>
      <c r="AD44" s="62"/>
      <c r="AE44" s="61"/>
      <c r="AF44" s="4">
        <v>8.9008660000000024</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957</v>
      </c>
      <c r="K47" s="61"/>
      <c r="L47" s="104" t="s">
        <v>957</v>
      </c>
      <c r="M47" s="61"/>
      <c r="N47" s="104" t="s">
        <v>957</v>
      </c>
      <c r="O47" s="61"/>
      <c r="P47" s="104" t="s">
        <v>957</v>
      </c>
      <c r="Q47" s="62"/>
      <c r="R47" s="61"/>
      <c r="S47" s="104" t="s">
        <v>957</v>
      </c>
      <c r="T47" s="61"/>
      <c r="U47" s="104" t="s">
        <v>957</v>
      </c>
      <c r="V47" s="61"/>
      <c r="W47" s="104" t="s">
        <v>957</v>
      </c>
      <c r="X47" s="62"/>
      <c r="Y47" s="62"/>
      <c r="Z47" s="62"/>
      <c r="AA47" s="61"/>
      <c r="AB47" s="5" t="s">
        <v>957</v>
      </c>
      <c r="AC47" s="74" t="s">
        <v>957</v>
      </c>
      <c r="AD47" s="62"/>
      <c r="AE47" s="61"/>
      <c r="AF47" s="6" t="s">
        <v>957</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uUqnI4rATZPfFF/7yTIir8WFpyag+4qq3ZFwxEPDLATEBVgwznZbagwQMa8jPGHqr0VaNEoHmo8HRPreigZnuA==" saltValue="GhlVtL9bSv/qg0tGXwc7EQ=="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806CA293-F795-4DDB-8C29-6E46021F7813}"/>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ALSH - Alan Sherriff (132/11kV)</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AJ53"/>
  <sheetViews>
    <sheetView showGridLines="0" topLeftCell="A31"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971</v>
      </c>
      <c r="J3" s="160"/>
      <c r="K3" s="160"/>
      <c r="L3" s="160"/>
      <c r="M3" s="160"/>
      <c r="N3" s="160"/>
      <c r="O3" s="160"/>
      <c r="P3" s="160"/>
      <c r="Q3" s="160"/>
      <c r="R3" s="160"/>
      <c r="S3" s="160"/>
      <c r="V3" s="94" t="s">
        <v>926</v>
      </c>
      <c r="W3" s="160"/>
      <c r="Y3" s="95" t="s">
        <v>972</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973</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974</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975</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976</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90.7</v>
      </c>
      <c r="K26" s="61"/>
      <c r="L26" s="101">
        <v>90.7</v>
      </c>
      <c r="M26" s="61"/>
      <c r="N26" s="101">
        <v>90.7</v>
      </c>
      <c r="O26" s="61"/>
      <c r="P26" s="101">
        <v>90.7</v>
      </c>
      <c r="Q26" s="62"/>
      <c r="R26" s="61"/>
      <c r="S26" s="101">
        <v>90.7</v>
      </c>
      <c r="T26" s="61"/>
      <c r="U26" s="101">
        <v>93.7</v>
      </c>
      <c r="V26" s="61"/>
      <c r="W26" s="101">
        <v>93.7</v>
      </c>
      <c r="X26" s="62"/>
      <c r="Y26" s="62"/>
      <c r="Z26" s="62"/>
      <c r="AA26" s="61"/>
      <c r="AB26" s="3">
        <v>93.7</v>
      </c>
      <c r="AC26" s="60">
        <v>93.7</v>
      </c>
      <c r="AD26" s="62"/>
      <c r="AE26" s="61"/>
      <c r="AF26" s="4">
        <v>93.7</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22.2</v>
      </c>
      <c r="K28" s="61"/>
      <c r="L28" s="101">
        <v>22.2</v>
      </c>
      <c r="M28" s="61"/>
      <c r="N28" s="101">
        <v>22.3</v>
      </c>
      <c r="O28" s="61"/>
      <c r="P28" s="101">
        <v>22.1</v>
      </c>
      <c r="Q28" s="62"/>
      <c r="R28" s="61"/>
      <c r="S28" s="101">
        <v>22.6</v>
      </c>
      <c r="T28" s="61"/>
      <c r="U28" s="101">
        <v>12.9</v>
      </c>
      <c r="V28" s="61"/>
      <c r="W28" s="101">
        <v>13.7</v>
      </c>
      <c r="X28" s="62"/>
      <c r="Y28" s="62"/>
      <c r="Z28" s="62"/>
      <c r="AA28" s="61"/>
      <c r="AB28" s="3">
        <v>13.6</v>
      </c>
      <c r="AC28" s="60">
        <v>13.4</v>
      </c>
      <c r="AD28" s="62"/>
      <c r="AE28" s="61"/>
      <c r="AF28" s="4">
        <v>13.4</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0.98399999999999999</v>
      </c>
      <c r="K31" s="61"/>
      <c r="L31" s="106">
        <v>0.98399999999999999</v>
      </c>
      <c r="M31" s="61"/>
      <c r="N31" s="106">
        <v>0.98399999999999999</v>
      </c>
      <c r="O31" s="61"/>
      <c r="P31" s="106">
        <v>0.98399999999999999</v>
      </c>
      <c r="Q31" s="62"/>
      <c r="R31" s="61"/>
      <c r="S31" s="106">
        <v>0.98399999999999999</v>
      </c>
      <c r="T31" s="61"/>
      <c r="U31" s="106">
        <v>1</v>
      </c>
      <c r="V31" s="61"/>
      <c r="W31" s="106">
        <v>0.93200000000000005</v>
      </c>
      <c r="X31" s="62"/>
      <c r="Y31" s="62"/>
      <c r="Z31" s="62"/>
      <c r="AA31" s="61"/>
      <c r="AB31" s="7">
        <v>0.93200000000000005</v>
      </c>
      <c r="AC31" s="77">
        <v>0.93200000000000005</v>
      </c>
      <c r="AD31" s="62"/>
      <c r="AE31" s="61"/>
      <c r="AF31" s="8">
        <v>0.93200000000000005</v>
      </c>
    </row>
    <row r="32" spans="4:32" ht="13.15" customHeight="1">
      <c r="E32" s="63" t="s">
        <v>41</v>
      </c>
      <c r="F32" s="62"/>
      <c r="G32" s="62"/>
      <c r="H32" s="62"/>
      <c r="I32" s="64"/>
      <c r="J32" s="101">
        <v>48</v>
      </c>
      <c r="K32" s="61"/>
      <c r="L32" s="101">
        <v>48</v>
      </c>
      <c r="M32" s="61"/>
      <c r="N32" s="101">
        <v>48</v>
      </c>
      <c r="O32" s="61"/>
      <c r="P32" s="101">
        <v>48</v>
      </c>
      <c r="Q32" s="62"/>
      <c r="R32" s="61"/>
      <c r="S32" s="101">
        <v>48</v>
      </c>
      <c r="T32" s="61"/>
      <c r="U32" s="101">
        <v>50.4</v>
      </c>
      <c r="V32" s="61"/>
      <c r="W32" s="101">
        <v>50.4</v>
      </c>
      <c r="X32" s="62"/>
      <c r="Y32" s="62"/>
      <c r="Z32" s="62"/>
      <c r="AA32" s="61"/>
      <c r="AB32" s="3">
        <v>50.4</v>
      </c>
      <c r="AC32" s="60">
        <v>50.4</v>
      </c>
      <c r="AD32" s="62"/>
      <c r="AE32" s="61"/>
      <c r="AF32" s="4">
        <v>50.4</v>
      </c>
    </row>
    <row r="33" spans="5:32" ht="13.15" customHeight="1">
      <c r="E33" s="75" t="s">
        <v>45</v>
      </c>
      <c r="F33" s="62"/>
      <c r="G33" s="62"/>
      <c r="H33" s="62"/>
      <c r="I33" s="64"/>
      <c r="J33" s="105">
        <v>20.8</v>
      </c>
      <c r="K33" s="61"/>
      <c r="L33" s="105">
        <v>20.8</v>
      </c>
      <c r="M33" s="61"/>
      <c r="N33" s="105">
        <v>20.8</v>
      </c>
      <c r="O33" s="61"/>
      <c r="P33" s="105">
        <v>20.7</v>
      </c>
      <c r="Q33" s="62"/>
      <c r="R33" s="61"/>
      <c r="S33" s="105">
        <v>21.1</v>
      </c>
      <c r="T33" s="61"/>
      <c r="U33" s="105">
        <v>13.3</v>
      </c>
      <c r="V33" s="61"/>
      <c r="W33" s="105">
        <v>13.1</v>
      </c>
      <c r="X33" s="62"/>
      <c r="Y33" s="62"/>
      <c r="Z33" s="62"/>
      <c r="AA33" s="61"/>
      <c r="AB33" s="9">
        <v>13</v>
      </c>
      <c r="AC33" s="76">
        <v>12.8</v>
      </c>
      <c r="AD33" s="62"/>
      <c r="AE33" s="61"/>
      <c r="AF33" s="10">
        <v>12.9</v>
      </c>
    </row>
    <row r="34" spans="5:32" ht="20.25" customHeight="1">
      <c r="E34" s="63" t="s">
        <v>945</v>
      </c>
      <c r="F34" s="62"/>
      <c r="G34" s="62"/>
      <c r="H34" s="62"/>
      <c r="I34" s="64"/>
      <c r="J34" s="104">
        <v>1</v>
      </c>
      <c r="K34" s="61"/>
      <c r="L34" s="104">
        <v>1</v>
      </c>
      <c r="M34" s="61"/>
      <c r="N34" s="104">
        <v>1</v>
      </c>
      <c r="O34" s="61"/>
      <c r="P34" s="104">
        <v>1</v>
      </c>
      <c r="Q34" s="62"/>
      <c r="R34" s="61"/>
      <c r="S34" s="104">
        <v>1.1000000000000001</v>
      </c>
      <c r="T34" s="61"/>
      <c r="U34" s="104">
        <v>0.7</v>
      </c>
      <c r="V34" s="61"/>
      <c r="W34" s="104">
        <v>0.7</v>
      </c>
      <c r="X34" s="62"/>
      <c r="Y34" s="62"/>
      <c r="Z34" s="62"/>
      <c r="AA34" s="61"/>
      <c r="AB34" s="5">
        <v>0.7</v>
      </c>
      <c r="AC34" s="74">
        <v>0.6</v>
      </c>
      <c r="AD34" s="62"/>
      <c r="AE34" s="61"/>
      <c r="AF34" s="6">
        <v>0.6</v>
      </c>
    </row>
    <row r="35" spans="5:32" ht="20.25" customHeight="1">
      <c r="E35" s="63" t="s">
        <v>946</v>
      </c>
      <c r="F35" s="62"/>
      <c r="G35" s="62"/>
      <c r="H35" s="62"/>
      <c r="I35" s="64"/>
      <c r="J35" s="104" t="s">
        <v>977</v>
      </c>
      <c r="K35" s="61"/>
      <c r="L35" s="104" t="s">
        <v>977</v>
      </c>
      <c r="M35" s="61"/>
      <c r="N35" s="104" t="s">
        <v>977</v>
      </c>
      <c r="O35" s="61"/>
      <c r="P35" s="104" t="s">
        <v>977</v>
      </c>
      <c r="Q35" s="62"/>
      <c r="R35" s="61"/>
      <c r="S35" s="104" t="s">
        <v>977</v>
      </c>
      <c r="T35" s="61"/>
      <c r="U35" s="104" t="s">
        <v>977</v>
      </c>
      <c r="V35" s="61"/>
      <c r="W35" s="104" t="s">
        <v>977</v>
      </c>
      <c r="X35" s="62"/>
      <c r="Y35" s="62"/>
      <c r="Z35" s="62"/>
      <c r="AA35" s="61"/>
      <c r="AB35" s="5" t="s">
        <v>977</v>
      </c>
      <c r="AC35" s="74" t="s">
        <v>977</v>
      </c>
      <c r="AD35" s="62"/>
      <c r="AE35" s="61"/>
      <c r="AF35" s="6" t="s">
        <v>977</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70</v>
      </c>
      <c r="K43" s="61"/>
      <c r="L43" s="101">
        <v>70</v>
      </c>
      <c r="M43" s="61"/>
      <c r="N43" s="101">
        <v>70</v>
      </c>
      <c r="O43" s="61"/>
      <c r="P43" s="101">
        <v>69.880499</v>
      </c>
      <c r="Q43" s="62"/>
      <c r="R43" s="61"/>
      <c r="S43" s="101">
        <v>69.415702999999993</v>
      </c>
      <c r="T43" s="61"/>
      <c r="U43" s="101">
        <v>70</v>
      </c>
      <c r="V43" s="61"/>
      <c r="W43" s="101">
        <v>70</v>
      </c>
      <c r="X43" s="62"/>
      <c r="Y43" s="62"/>
      <c r="Z43" s="62"/>
      <c r="AA43" s="61"/>
      <c r="AB43" s="3">
        <v>70</v>
      </c>
      <c r="AC43" s="60">
        <v>69.880499</v>
      </c>
      <c r="AD43" s="62"/>
      <c r="AE43" s="61"/>
      <c r="AF43" s="4">
        <v>69.415702999999993</v>
      </c>
    </row>
    <row r="44" spans="5:32" ht="30.75" customHeight="1">
      <c r="E44" s="63" t="s">
        <v>88</v>
      </c>
      <c r="F44" s="62"/>
      <c r="G44" s="62"/>
      <c r="H44" s="62"/>
      <c r="I44" s="64"/>
      <c r="J44" s="101">
        <v>35</v>
      </c>
      <c r="K44" s="61"/>
      <c r="L44" s="101">
        <v>35</v>
      </c>
      <c r="M44" s="61"/>
      <c r="N44" s="101">
        <v>35</v>
      </c>
      <c r="O44" s="61"/>
      <c r="P44" s="101">
        <v>34.880499</v>
      </c>
      <c r="Q44" s="62"/>
      <c r="R44" s="61"/>
      <c r="S44" s="101">
        <v>34.415703000000001</v>
      </c>
      <c r="T44" s="61"/>
      <c r="U44" s="101">
        <v>35</v>
      </c>
      <c r="V44" s="61"/>
      <c r="W44" s="101">
        <v>35</v>
      </c>
      <c r="X44" s="62"/>
      <c r="Y44" s="62"/>
      <c r="Z44" s="62"/>
      <c r="AA44" s="61"/>
      <c r="AB44" s="3">
        <v>35</v>
      </c>
      <c r="AC44" s="60">
        <v>34.880499</v>
      </c>
      <c r="AD44" s="62"/>
      <c r="AE44" s="61"/>
      <c r="AF44" s="4">
        <v>34.415703000000001</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957</v>
      </c>
      <c r="K47" s="61"/>
      <c r="L47" s="104" t="s">
        <v>957</v>
      </c>
      <c r="M47" s="61"/>
      <c r="N47" s="104" t="s">
        <v>957</v>
      </c>
      <c r="O47" s="61"/>
      <c r="P47" s="104" t="s">
        <v>957</v>
      </c>
      <c r="Q47" s="62"/>
      <c r="R47" s="61"/>
      <c r="S47" s="104" t="s">
        <v>957</v>
      </c>
      <c r="T47" s="61"/>
      <c r="U47" s="104" t="s">
        <v>957</v>
      </c>
      <c r="V47" s="61"/>
      <c r="W47" s="104" t="s">
        <v>957</v>
      </c>
      <c r="X47" s="62"/>
      <c r="Y47" s="62"/>
      <c r="Z47" s="62"/>
      <c r="AA47" s="61"/>
      <c r="AB47" s="5" t="s">
        <v>957</v>
      </c>
      <c r="AC47" s="74" t="s">
        <v>957</v>
      </c>
      <c r="AD47" s="62"/>
      <c r="AE47" s="61"/>
      <c r="AF47" s="6" t="s">
        <v>957</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JGH8rKB4HMg/DlM0bsjROMkDU52abTRWLe6HTLXRfTOsmWi2yfqnE3qKAvvM5JNxfXsdH16RqmG/8D1g15cD0A==" saltValue="/ze0vLCnHDOqtq5Q1o0Xeg=="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69185B8F-1369-433B-AC98-4949CC73B409}"/>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ALST - Alfred Street (33/11kV)</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AJ53"/>
  <sheetViews>
    <sheetView showGridLines="0" topLeftCell="A34"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978</v>
      </c>
      <c r="J3" s="160"/>
      <c r="K3" s="160"/>
      <c r="L3" s="160"/>
      <c r="M3" s="160"/>
      <c r="N3" s="160"/>
      <c r="O3" s="160"/>
      <c r="P3" s="160"/>
      <c r="Q3" s="160"/>
      <c r="R3" s="160"/>
      <c r="S3" s="160"/>
      <c r="V3" s="94" t="s">
        <v>926</v>
      </c>
      <c r="W3" s="160"/>
      <c r="Y3" s="95" t="s">
        <v>979</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980</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981</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982</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983</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984</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88.1</v>
      </c>
      <c r="K26" s="61"/>
      <c r="L26" s="101">
        <v>88.1</v>
      </c>
      <c r="M26" s="61"/>
      <c r="N26" s="101">
        <v>88.1</v>
      </c>
      <c r="O26" s="61"/>
      <c r="P26" s="101">
        <v>88.1</v>
      </c>
      <c r="Q26" s="62"/>
      <c r="R26" s="61"/>
      <c r="S26" s="101">
        <v>88.1</v>
      </c>
      <c r="T26" s="61"/>
      <c r="U26" s="101">
        <v>97.4</v>
      </c>
      <c r="V26" s="61"/>
      <c r="W26" s="101">
        <v>97.4</v>
      </c>
      <c r="X26" s="62"/>
      <c r="Y26" s="62"/>
      <c r="Z26" s="62"/>
      <c r="AA26" s="61"/>
      <c r="AB26" s="3">
        <v>97.4</v>
      </c>
      <c r="AC26" s="60">
        <v>97.4</v>
      </c>
      <c r="AD26" s="62"/>
      <c r="AE26" s="61"/>
      <c r="AF26" s="4">
        <v>97.4</v>
      </c>
    </row>
    <row r="27" spans="4:32" ht="20.25" customHeight="1">
      <c r="E27" s="63" t="s">
        <v>24</v>
      </c>
      <c r="F27" s="62"/>
      <c r="G27" s="62"/>
      <c r="H27" s="62"/>
      <c r="I27" s="64"/>
      <c r="J27" s="101">
        <v>0.8</v>
      </c>
      <c r="K27" s="61"/>
      <c r="L27" s="101">
        <v>0.8</v>
      </c>
      <c r="M27" s="61"/>
      <c r="N27" s="101">
        <v>0.8</v>
      </c>
      <c r="O27" s="61"/>
      <c r="P27" s="101">
        <v>0.8</v>
      </c>
      <c r="Q27" s="62"/>
      <c r="R27" s="61"/>
      <c r="S27" s="101">
        <v>0.8</v>
      </c>
      <c r="T27" s="61"/>
      <c r="U27" s="101">
        <v>1</v>
      </c>
      <c r="V27" s="61"/>
      <c r="W27" s="101">
        <v>1</v>
      </c>
      <c r="X27" s="62"/>
      <c r="Y27" s="62"/>
      <c r="Z27" s="62"/>
      <c r="AA27" s="61"/>
      <c r="AB27" s="3">
        <v>1</v>
      </c>
      <c r="AC27" s="60">
        <v>1</v>
      </c>
      <c r="AD27" s="62"/>
      <c r="AE27" s="61"/>
      <c r="AF27" s="4">
        <v>1</v>
      </c>
    </row>
    <row r="28" spans="4:32" ht="13.15" customHeight="1">
      <c r="E28" s="63" t="s">
        <v>28</v>
      </c>
      <c r="F28" s="62"/>
      <c r="G28" s="62"/>
      <c r="H28" s="62"/>
      <c r="I28" s="64"/>
      <c r="J28" s="101">
        <v>24.6</v>
      </c>
      <c r="K28" s="61"/>
      <c r="L28" s="101">
        <v>24.7</v>
      </c>
      <c r="M28" s="61"/>
      <c r="N28" s="101">
        <v>24.8</v>
      </c>
      <c r="O28" s="61"/>
      <c r="P28" s="101">
        <v>24.8</v>
      </c>
      <c r="Q28" s="62"/>
      <c r="R28" s="61"/>
      <c r="S28" s="101">
        <v>25.4</v>
      </c>
      <c r="T28" s="61"/>
      <c r="U28" s="101">
        <v>24.6</v>
      </c>
      <c r="V28" s="61"/>
      <c r="W28" s="101">
        <v>24.5</v>
      </c>
      <c r="X28" s="62"/>
      <c r="Y28" s="62"/>
      <c r="Z28" s="62"/>
      <c r="AA28" s="61"/>
      <c r="AB28" s="3">
        <v>24.5</v>
      </c>
      <c r="AC28" s="60">
        <v>24.4</v>
      </c>
      <c r="AD28" s="62"/>
      <c r="AE28" s="61"/>
      <c r="AF28" s="4">
        <v>24.9</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1</v>
      </c>
      <c r="K31" s="61"/>
      <c r="L31" s="106">
        <v>1</v>
      </c>
      <c r="M31" s="61"/>
      <c r="N31" s="106">
        <v>1</v>
      </c>
      <c r="O31" s="61"/>
      <c r="P31" s="106">
        <v>1</v>
      </c>
      <c r="Q31" s="62"/>
      <c r="R31" s="61"/>
      <c r="S31" s="106">
        <v>1</v>
      </c>
      <c r="T31" s="61"/>
      <c r="U31" s="106">
        <v>1</v>
      </c>
      <c r="V31" s="61"/>
      <c r="W31" s="106">
        <v>1</v>
      </c>
      <c r="X31" s="62"/>
      <c r="Y31" s="62"/>
      <c r="Z31" s="62"/>
      <c r="AA31" s="61"/>
      <c r="AB31" s="7">
        <v>1</v>
      </c>
      <c r="AC31" s="77">
        <v>1</v>
      </c>
      <c r="AD31" s="62"/>
      <c r="AE31" s="61"/>
      <c r="AF31" s="8">
        <v>1</v>
      </c>
    </row>
    <row r="32" spans="4:32" ht="13.15" customHeight="1">
      <c r="E32" s="63" t="s">
        <v>41</v>
      </c>
      <c r="F32" s="62"/>
      <c r="G32" s="62"/>
      <c r="H32" s="62"/>
      <c r="I32" s="64"/>
      <c r="J32" s="101">
        <v>50.8</v>
      </c>
      <c r="K32" s="61"/>
      <c r="L32" s="101">
        <v>50.8</v>
      </c>
      <c r="M32" s="61"/>
      <c r="N32" s="101">
        <v>50.8</v>
      </c>
      <c r="O32" s="61"/>
      <c r="P32" s="101">
        <v>50.8</v>
      </c>
      <c r="Q32" s="62"/>
      <c r="R32" s="61"/>
      <c r="S32" s="101">
        <v>50.8</v>
      </c>
      <c r="T32" s="61"/>
      <c r="U32" s="101">
        <v>53.5</v>
      </c>
      <c r="V32" s="61"/>
      <c r="W32" s="101">
        <v>53.5</v>
      </c>
      <c r="X32" s="62"/>
      <c r="Y32" s="62"/>
      <c r="Z32" s="62"/>
      <c r="AA32" s="61"/>
      <c r="AB32" s="3">
        <v>53.5</v>
      </c>
      <c r="AC32" s="60">
        <v>53.5</v>
      </c>
      <c r="AD32" s="62"/>
      <c r="AE32" s="61"/>
      <c r="AF32" s="4">
        <v>53.5</v>
      </c>
    </row>
    <row r="33" spans="5:32" ht="13.15" customHeight="1">
      <c r="E33" s="75" t="s">
        <v>45</v>
      </c>
      <c r="F33" s="62"/>
      <c r="G33" s="62"/>
      <c r="H33" s="62"/>
      <c r="I33" s="64"/>
      <c r="J33" s="105">
        <v>24</v>
      </c>
      <c r="K33" s="61"/>
      <c r="L33" s="105">
        <v>24</v>
      </c>
      <c r="M33" s="61"/>
      <c r="N33" s="105">
        <v>24.2</v>
      </c>
      <c r="O33" s="61"/>
      <c r="P33" s="105">
        <v>24.2</v>
      </c>
      <c r="Q33" s="62"/>
      <c r="R33" s="61"/>
      <c r="S33" s="105">
        <v>24.7</v>
      </c>
      <c r="T33" s="61"/>
      <c r="U33" s="105">
        <v>24.2</v>
      </c>
      <c r="V33" s="61"/>
      <c r="W33" s="105">
        <v>24.1</v>
      </c>
      <c r="X33" s="62"/>
      <c r="Y33" s="62"/>
      <c r="Z33" s="62"/>
      <c r="AA33" s="61"/>
      <c r="AB33" s="9">
        <v>24.1</v>
      </c>
      <c r="AC33" s="76">
        <v>24</v>
      </c>
      <c r="AD33" s="62"/>
      <c r="AE33" s="61"/>
      <c r="AF33" s="10">
        <v>24.5</v>
      </c>
    </row>
    <row r="34" spans="5:32" ht="20.25" customHeight="1">
      <c r="E34" s="63" t="s">
        <v>945</v>
      </c>
      <c r="F34" s="62"/>
      <c r="G34" s="62"/>
      <c r="H34" s="62"/>
      <c r="I34" s="64"/>
      <c r="J34" s="104">
        <v>1.2</v>
      </c>
      <c r="K34" s="61"/>
      <c r="L34" s="104">
        <v>1.2</v>
      </c>
      <c r="M34" s="61"/>
      <c r="N34" s="104">
        <v>1.2</v>
      </c>
      <c r="O34" s="61"/>
      <c r="P34" s="104">
        <v>1.2</v>
      </c>
      <c r="Q34" s="62"/>
      <c r="R34" s="61"/>
      <c r="S34" s="104">
        <v>1.2</v>
      </c>
      <c r="T34" s="61"/>
      <c r="U34" s="104">
        <v>1.2</v>
      </c>
      <c r="V34" s="61"/>
      <c r="W34" s="104">
        <v>1.2</v>
      </c>
      <c r="X34" s="62"/>
      <c r="Y34" s="62"/>
      <c r="Z34" s="62"/>
      <c r="AA34" s="61"/>
      <c r="AB34" s="5">
        <v>1.2</v>
      </c>
      <c r="AC34" s="74">
        <v>1.2</v>
      </c>
      <c r="AD34" s="62"/>
      <c r="AE34" s="61"/>
      <c r="AF34" s="6">
        <v>1.2</v>
      </c>
    </row>
    <row r="35" spans="5:32" ht="20.25" customHeight="1">
      <c r="E35" s="63" t="s">
        <v>946</v>
      </c>
      <c r="F35" s="62"/>
      <c r="G35" s="62"/>
      <c r="H35" s="62"/>
      <c r="I35" s="64"/>
      <c r="J35" s="104" t="s">
        <v>985</v>
      </c>
      <c r="K35" s="61"/>
      <c r="L35" s="104" t="s">
        <v>985</v>
      </c>
      <c r="M35" s="61"/>
      <c r="N35" s="104" t="s">
        <v>985</v>
      </c>
      <c r="O35" s="61"/>
      <c r="P35" s="104" t="s">
        <v>985</v>
      </c>
      <c r="Q35" s="62"/>
      <c r="R35" s="61"/>
      <c r="S35" s="104" t="s">
        <v>985</v>
      </c>
      <c r="T35" s="61"/>
      <c r="U35" s="104" t="s">
        <v>985</v>
      </c>
      <c r="V35" s="61"/>
      <c r="W35" s="104" t="s">
        <v>985</v>
      </c>
      <c r="X35" s="62"/>
      <c r="Y35" s="62"/>
      <c r="Z35" s="62"/>
      <c r="AA35" s="61"/>
      <c r="AB35" s="5" t="s">
        <v>985</v>
      </c>
      <c r="AC35" s="74" t="s">
        <v>985</v>
      </c>
      <c r="AD35" s="62"/>
      <c r="AE35" s="61"/>
      <c r="AF35" s="6" t="s">
        <v>985</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47.788657999999998</v>
      </c>
      <c r="K43" s="61"/>
      <c r="L43" s="101">
        <v>46.931716999999999</v>
      </c>
      <c r="M43" s="61"/>
      <c r="N43" s="101">
        <v>45.920845</v>
      </c>
      <c r="O43" s="61"/>
      <c r="P43" s="101">
        <v>44.959474999999998</v>
      </c>
      <c r="Q43" s="62"/>
      <c r="R43" s="61"/>
      <c r="S43" s="101">
        <v>43.989530000000002</v>
      </c>
      <c r="T43" s="61"/>
      <c r="U43" s="101">
        <v>47.788657999999998</v>
      </c>
      <c r="V43" s="61"/>
      <c r="W43" s="101">
        <v>46.931716999999999</v>
      </c>
      <c r="X43" s="62"/>
      <c r="Y43" s="62"/>
      <c r="Z43" s="62"/>
      <c r="AA43" s="61"/>
      <c r="AB43" s="3">
        <v>45.920845</v>
      </c>
      <c r="AC43" s="60">
        <v>44.959474999999998</v>
      </c>
      <c r="AD43" s="62"/>
      <c r="AE43" s="61"/>
      <c r="AF43" s="4">
        <v>43.989530000000002</v>
      </c>
    </row>
    <row r="44" spans="5:32" ht="30.75" customHeight="1">
      <c r="E44" s="63" t="s">
        <v>88</v>
      </c>
      <c r="F44" s="62"/>
      <c r="G44" s="62"/>
      <c r="H44" s="62"/>
      <c r="I44" s="64"/>
      <c r="J44" s="101">
        <v>23.788658000000002</v>
      </c>
      <c r="K44" s="61"/>
      <c r="L44" s="101">
        <v>22.931716999999999</v>
      </c>
      <c r="M44" s="61"/>
      <c r="N44" s="101">
        <v>21.920845</v>
      </c>
      <c r="O44" s="61"/>
      <c r="P44" s="101">
        <v>20.959475000000001</v>
      </c>
      <c r="Q44" s="62"/>
      <c r="R44" s="61"/>
      <c r="S44" s="101">
        <v>19.989530000000002</v>
      </c>
      <c r="T44" s="61"/>
      <c r="U44" s="101">
        <v>23.788658000000002</v>
      </c>
      <c r="V44" s="61"/>
      <c r="W44" s="101">
        <v>22.931716999999999</v>
      </c>
      <c r="X44" s="62"/>
      <c r="Y44" s="62"/>
      <c r="Z44" s="62"/>
      <c r="AA44" s="61"/>
      <c r="AB44" s="3">
        <v>21.920845</v>
      </c>
      <c r="AC44" s="60">
        <v>20.959475000000001</v>
      </c>
      <c r="AD44" s="62"/>
      <c r="AE44" s="61"/>
      <c r="AF44" s="4">
        <v>19.989530000000002</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957</v>
      </c>
      <c r="K47" s="61"/>
      <c r="L47" s="104" t="s">
        <v>957</v>
      </c>
      <c r="M47" s="61"/>
      <c r="N47" s="104" t="s">
        <v>957</v>
      </c>
      <c r="O47" s="61"/>
      <c r="P47" s="104" t="s">
        <v>957</v>
      </c>
      <c r="Q47" s="62"/>
      <c r="R47" s="61"/>
      <c r="S47" s="104" t="s">
        <v>957</v>
      </c>
      <c r="T47" s="61"/>
      <c r="U47" s="104" t="s">
        <v>957</v>
      </c>
      <c r="V47" s="61"/>
      <c r="W47" s="104" t="s">
        <v>957</v>
      </c>
      <c r="X47" s="62"/>
      <c r="Y47" s="62"/>
      <c r="Z47" s="62"/>
      <c r="AA47" s="61"/>
      <c r="AB47" s="5" t="s">
        <v>957</v>
      </c>
      <c r="AC47" s="74" t="s">
        <v>957</v>
      </c>
      <c r="AD47" s="62"/>
      <c r="AE47" s="61"/>
      <c r="AF47" s="6" t="s">
        <v>957</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VCiy5FQ7dgUXyU7+G41uaZIVg9s5vhEc5w2RBBdGkoLhwQ1uodJtxDgCDDwqTb339tHWn0h0qB/ytR40qoZomQ==" saltValue="xHNFi2pvV8dZofb39aoTAA=="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EC53A963-78DE-451D-922F-5D8E93600FB1}"/>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ATHE - Atherton (66/22kV)</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AJ53"/>
  <sheetViews>
    <sheetView showGridLines="0" topLeftCell="A28"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986</v>
      </c>
      <c r="J3" s="160"/>
      <c r="K3" s="160"/>
      <c r="L3" s="160"/>
      <c r="M3" s="160"/>
      <c r="N3" s="160"/>
      <c r="O3" s="160"/>
      <c r="P3" s="160"/>
      <c r="Q3" s="160"/>
      <c r="R3" s="160"/>
      <c r="S3" s="160"/>
      <c r="V3" s="94" t="s">
        <v>926</v>
      </c>
      <c r="W3" s="160"/>
      <c r="Y3" s="95" t="s">
        <v>987</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929</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988</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989</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990</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991</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24.4</v>
      </c>
      <c r="K26" s="61"/>
      <c r="L26" s="101">
        <v>24.4</v>
      </c>
      <c r="M26" s="61"/>
      <c r="N26" s="101">
        <v>24.4</v>
      </c>
      <c r="O26" s="61"/>
      <c r="P26" s="101">
        <v>24.4</v>
      </c>
      <c r="Q26" s="62"/>
      <c r="R26" s="61"/>
      <c r="S26" s="101">
        <v>24.4</v>
      </c>
      <c r="T26" s="61"/>
      <c r="U26" s="101">
        <v>25.7</v>
      </c>
      <c r="V26" s="61"/>
      <c r="W26" s="101">
        <v>25.7</v>
      </c>
      <c r="X26" s="62"/>
      <c r="Y26" s="62"/>
      <c r="Z26" s="62"/>
      <c r="AA26" s="61"/>
      <c r="AB26" s="3">
        <v>25.7</v>
      </c>
      <c r="AC26" s="60">
        <v>25.7</v>
      </c>
      <c r="AD26" s="62"/>
      <c r="AE26" s="61"/>
      <c r="AF26" s="4">
        <v>25.7</v>
      </c>
    </row>
    <row r="27" spans="4:32" ht="20.25" customHeight="1">
      <c r="E27" s="63" t="s">
        <v>24</v>
      </c>
      <c r="F27" s="62"/>
      <c r="G27" s="62"/>
      <c r="H27" s="62"/>
      <c r="I27" s="64"/>
      <c r="J27" s="101">
        <v>1.1000000000000001</v>
      </c>
      <c r="K27" s="61"/>
      <c r="L27" s="101">
        <v>1.1000000000000001</v>
      </c>
      <c r="M27" s="61"/>
      <c r="N27" s="101">
        <v>1.1000000000000001</v>
      </c>
      <c r="O27" s="61"/>
      <c r="P27" s="101">
        <v>1.1000000000000001</v>
      </c>
      <c r="Q27" s="62"/>
      <c r="R27" s="61"/>
      <c r="S27" s="101">
        <v>1.1000000000000001</v>
      </c>
      <c r="T27" s="61"/>
      <c r="U27" s="101">
        <v>1.1000000000000001</v>
      </c>
      <c r="V27" s="61"/>
      <c r="W27" s="101">
        <v>1.1000000000000001</v>
      </c>
      <c r="X27" s="62"/>
      <c r="Y27" s="62"/>
      <c r="Z27" s="62"/>
      <c r="AA27" s="61"/>
      <c r="AB27" s="3">
        <v>1.1000000000000001</v>
      </c>
      <c r="AC27" s="60">
        <v>1.1000000000000001</v>
      </c>
      <c r="AD27" s="62"/>
      <c r="AE27" s="61"/>
      <c r="AF27" s="4">
        <v>1.1000000000000001</v>
      </c>
    </row>
    <row r="28" spans="4:32" ht="13.15" customHeight="1">
      <c r="E28" s="63" t="s">
        <v>28</v>
      </c>
      <c r="F28" s="62"/>
      <c r="G28" s="62"/>
      <c r="H28" s="62"/>
      <c r="I28" s="64"/>
      <c r="J28" s="101">
        <v>7.3</v>
      </c>
      <c r="K28" s="61"/>
      <c r="L28" s="101">
        <v>7.3</v>
      </c>
      <c r="M28" s="61"/>
      <c r="N28" s="101">
        <v>7.3</v>
      </c>
      <c r="O28" s="61"/>
      <c r="P28" s="101">
        <v>7.3</v>
      </c>
      <c r="Q28" s="62"/>
      <c r="R28" s="61"/>
      <c r="S28" s="101">
        <v>7.5</v>
      </c>
      <c r="T28" s="61"/>
      <c r="U28" s="101">
        <v>6.4</v>
      </c>
      <c r="V28" s="61"/>
      <c r="W28" s="101">
        <v>6.3</v>
      </c>
      <c r="X28" s="62"/>
      <c r="Y28" s="62"/>
      <c r="Z28" s="62"/>
      <c r="AA28" s="61"/>
      <c r="AB28" s="3">
        <v>6.3</v>
      </c>
      <c r="AC28" s="60">
        <v>6.3</v>
      </c>
      <c r="AD28" s="62"/>
      <c r="AE28" s="61"/>
      <c r="AF28" s="4">
        <v>6.4</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0.96699999999999997</v>
      </c>
      <c r="K31" s="61"/>
      <c r="L31" s="106">
        <v>0.96699999999999997</v>
      </c>
      <c r="M31" s="61"/>
      <c r="N31" s="106">
        <v>0.96699999999999997</v>
      </c>
      <c r="O31" s="61"/>
      <c r="P31" s="106">
        <v>0.96699999999999997</v>
      </c>
      <c r="Q31" s="62"/>
      <c r="R31" s="61"/>
      <c r="S31" s="106">
        <v>0.96699999999999997</v>
      </c>
      <c r="T31" s="61"/>
      <c r="U31" s="106">
        <v>0.95499999999999996</v>
      </c>
      <c r="V31" s="61"/>
      <c r="W31" s="106">
        <v>0.95499999999999996</v>
      </c>
      <c r="X31" s="62"/>
      <c r="Y31" s="62"/>
      <c r="Z31" s="62"/>
      <c r="AA31" s="61"/>
      <c r="AB31" s="7">
        <v>0.95499999999999996</v>
      </c>
      <c r="AC31" s="77">
        <v>0.95499999999999996</v>
      </c>
      <c r="AD31" s="62"/>
      <c r="AE31" s="61"/>
      <c r="AF31" s="8">
        <v>0.95499999999999996</v>
      </c>
    </row>
    <row r="32" spans="4:32" ht="13.15" customHeight="1">
      <c r="E32" s="63" t="s">
        <v>41</v>
      </c>
      <c r="F32" s="62"/>
      <c r="G32" s="62"/>
      <c r="H32" s="62"/>
      <c r="I32" s="64"/>
      <c r="J32" s="101">
        <v>14</v>
      </c>
      <c r="K32" s="61"/>
      <c r="L32" s="101">
        <v>14</v>
      </c>
      <c r="M32" s="61"/>
      <c r="N32" s="101">
        <v>14</v>
      </c>
      <c r="O32" s="61"/>
      <c r="P32" s="101">
        <v>14</v>
      </c>
      <c r="Q32" s="62"/>
      <c r="R32" s="61"/>
      <c r="S32" s="101">
        <v>14</v>
      </c>
      <c r="T32" s="61"/>
      <c r="U32" s="101">
        <v>14.5</v>
      </c>
      <c r="V32" s="61"/>
      <c r="W32" s="101">
        <v>14.5</v>
      </c>
      <c r="X32" s="62"/>
      <c r="Y32" s="62"/>
      <c r="Z32" s="62"/>
      <c r="AA32" s="61"/>
      <c r="AB32" s="3">
        <v>14.5</v>
      </c>
      <c r="AC32" s="60">
        <v>14.5</v>
      </c>
      <c r="AD32" s="62"/>
      <c r="AE32" s="61"/>
      <c r="AF32" s="4">
        <v>14.5</v>
      </c>
    </row>
    <row r="33" spans="5:32" ht="13.15" customHeight="1">
      <c r="E33" s="75" t="s">
        <v>45</v>
      </c>
      <c r="F33" s="62"/>
      <c r="G33" s="62"/>
      <c r="H33" s="62"/>
      <c r="I33" s="64"/>
      <c r="J33" s="105">
        <v>7.2</v>
      </c>
      <c r="K33" s="61"/>
      <c r="L33" s="105">
        <v>7.2</v>
      </c>
      <c r="M33" s="61"/>
      <c r="N33" s="105">
        <v>7.2</v>
      </c>
      <c r="O33" s="61"/>
      <c r="P33" s="105">
        <v>7.2</v>
      </c>
      <c r="Q33" s="62"/>
      <c r="R33" s="61"/>
      <c r="S33" s="105">
        <v>7.3</v>
      </c>
      <c r="T33" s="61"/>
      <c r="U33" s="105">
        <v>6.2</v>
      </c>
      <c r="V33" s="61"/>
      <c r="W33" s="105">
        <v>6.2</v>
      </c>
      <c r="X33" s="62"/>
      <c r="Y33" s="62"/>
      <c r="Z33" s="62"/>
      <c r="AA33" s="61"/>
      <c r="AB33" s="9">
        <v>6.2</v>
      </c>
      <c r="AC33" s="76">
        <v>6.1</v>
      </c>
      <c r="AD33" s="62"/>
      <c r="AE33" s="61"/>
      <c r="AF33" s="10">
        <v>6.2</v>
      </c>
    </row>
    <row r="34" spans="5:32" ht="20.25" customHeight="1">
      <c r="E34" s="63" t="s">
        <v>945</v>
      </c>
      <c r="F34" s="62"/>
      <c r="G34" s="62"/>
      <c r="H34" s="62"/>
      <c r="I34" s="64"/>
      <c r="J34" s="104">
        <v>0.4</v>
      </c>
      <c r="K34" s="61"/>
      <c r="L34" s="104">
        <v>0.4</v>
      </c>
      <c r="M34" s="61"/>
      <c r="N34" s="104">
        <v>0.4</v>
      </c>
      <c r="O34" s="61"/>
      <c r="P34" s="104">
        <v>0.4</v>
      </c>
      <c r="Q34" s="62"/>
      <c r="R34" s="61"/>
      <c r="S34" s="104">
        <v>0.4</v>
      </c>
      <c r="T34" s="61"/>
      <c r="U34" s="104">
        <v>0.3</v>
      </c>
      <c r="V34" s="61"/>
      <c r="W34" s="104">
        <v>0.3</v>
      </c>
      <c r="X34" s="62"/>
      <c r="Y34" s="62"/>
      <c r="Z34" s="62"/>
      <c r="AA34" s="61"/>
      <c r="AB34" s="5">
        <v>0.3</v>
      </c>
      <c r="AC34" s="74">
        <v>0.3</v>
      </c>
      <c r="AD34" s="62"/>
      <c r="AE34" s="61"/>
      <c r="AF34" s="6">
        <v>0.3</v>
      </c>
    </row>
    <row r="35" spans="5:32" ht="20.25" customHeight="1">
      <c r="E35" s="63" t="s">
        <v>946</v>
      </c>
      <c r="F35" s="62"/>
      <c r="G35" s="62"/>
      <c r="H35" s="62"/>
      <c r="I35" s="64"/>
      <c r="J35" s="104" t="s">
        <v>992</v>
      </c>
      <c r="K35" s="61"/>
      <c r="L35" s="104" t="s">
        <v>992</v>
      </c>
      <c r="M35" s="61"/>
      <c r="N35" s="104" t="s">
        <v>992</v>
      </c>
      <c r="O35" s="61"/>
      <c r="P35" s="104" t="s">
        <v>992</v>
      </c>
      <c r="Q35" s="62"/>
      <c r="R35" s="61"/>
      <c r="S35" s="104" t="s">
        <v>992</v>
      </c>
      <c r="T35" s="61"/>
      <c r="U35" s="104" t="s">
        <v>992</v>
      </c>
      <c r="V35" s="61"/>
      <c r="W35" s="104" t="s">
        <v>992</v>
      </c>
      <c r="X35" s="62"/>
      <c r="Y35" s="62"/>
      <c r="Z35" s="62"/>
      <c r="AA35" s="61"/>
      <c r="AB35" s="5" t="s">
        <v>992</v>
      </c>
      <c r="AC35" s="74" t="s">
        <v>992</v>
      </c>
      <c r="AD35" s="62"/>
      <c r="AE35" s="61"/>
      <c r="AF35" s="6" t="s">
        <v>992</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16.673940999999999</v>
      </c>
      <c r="K43" s="61"/>
      <c r="L43" s="101">
        <v>16.642226999999998</v>
      </c>
      <c r="M43" s="61"/>
      <c r="N43" s="101">
        <v>16.613455999999999</v>
      </c>
      <c r="O43" s="61"/>
      <c r="P43" s="101">
        <v>16.591123</v>
      </c>
      <c r="Q43" s="62"/>
      <c r="R43" s="61"/>
      <c r="S43" s="101">
        <v>16.572209000000001</v>
      </c>
      <c r="T43" s="61"/>
      <c r="U43" s="101">
        <v>16.673940999999999</v>
      </c>
      <c r="V43" s="61"/>
      <c r="W43" s="101">
        <v>16.642226999999998</v>
      </c>
      <c r="X43" s="62"/>
      <c r="Y43" s="62"/>
      <c r="Z43" s="62"/>
      <c r="AA43" s="61"/>
      <c r="AB43" s="3">
        <v>16.613455999999999</v>
      </c>
      <c r="AC43" s="60">
        <v>16.591123</v>
      </c>
      <c r="AD43" s="62"/>
      <c r="AE43" s="61"/>
      <c r="AF43" s="4">
        <v>16.572209000000001</v>
      </c>
    </row>
    <row r="44" spans="5:32" ht="30.75" customHeight="1">
      <c r="E44" s="63" t="s">
        <v>88</v>
      </c>
      <c r="F44" s="62"/>
      <c r="G44" s="62"/>
      <c r="H44" s="62"/>
      <c r="I44" s="64"/>
      <c r="J44" s="101">
        <v>7.8739409999999994</v>
      </c>
      <c r="K44" s="61"/>
      <c r="L44" s="101">
        <v>7.8422269999999994</v>
      </c>
      <c r="M44" s="61"/>
      <c r="N44" s="101">
        <v>7.8134559999999995</v>
      </c>
      <c r="O44" s="61"/>
      <c r="P44" s="101">
        <v>6.5911229999999996</v>
      </c>
      <c r="Q44" s="62"/>
      <c r="R44" s="61"/>
      <c r="S44" s="101">
        <v>7.7722089999999993</v>
      </c>
      <c r="T44" s="61"/>
      <c r="U44" s="101">
        <v>7.8739409999999994</v>
      </c>
      <c r="V44" s="61"/>
      <c r="W44" s="101">
        <v>7.8422269999999994</v>
      </c>
      <c r="X44" s="62"/>
      <c r="Y44" s="62"/>
      <c r="Z44" s="62"/>
      <c r="AA44" s="61"/>
      <c r="AB44" s="3">
        <v>7.8134559999999995</v>
      </c>
      <c r="AC44" s="60">
        <v>7.7911229999999989</v>
      </c>
      <c r="AD44" s="62"/>
      <c r="AE44" s="61"/>
      <c r="AF44" s="4">
        <v>7.7722089999999993</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mvMgJxDglKKosHMNMRs4KQQXvXa27SoaHATg1z1CT24PNt4//mQACBKiYSpmIfC2MEtBwVIIGWKbnL2zAkYGdA==" saltValue="52EMb4HhrZcBLero5HcVvQ=="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29DD8D5F-1702-450B-825D-60D3B66779CC}"/>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AWOO - Awoonga (66/11kV)</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AJ53"/>
  <sheetViews>
    <sheetView showGridLines="0" topLeftCell="A37"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993</v>
      </c>
      <c r="J3" s="160"/>
      <c r="K3" s="160"/>
      <c r="L3" s="160"/>
      <c r="M3" s="160"/>
      <c r="N3" s="160"/>
      <c r="O3" s="160"/>
      <c r="P3" s="160"/>
      <c r="Q3" s="160"/>
      <c r="R3" s="160"/>
      <c r="S3" s="160"/>
      <c r="V3" s="94" t="s">
        <v>926</v>
      </c>
      <c r="W3" s="160"/>
      <c r="Y3" s="95" t="s">
        <v>994</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953</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995</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996</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997</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23.9</v>
      </c>
      <c r="K26" s="61"/>
      <c r="L26" s="101">
        <v>23.9</v>
      </c>
      <c r="M26" s="61"/>
      <c r="N26" s="101">
        <v>23.9</v>
      </c>
      <c r="O26" s="61"/>
      <c r="P26" s="101">
        <v>23.9</v>
      </c>
      <c r="Q26" s="62"/>
      <c r="R26" s="61"/>
      <c r="S26" s="101">
        <v>23.9</v>
      </c>
      <c r="T26" s="61"/>
      <c r="U26" s="101">
        <v>25.4</v>
      </c>
      <c r="V26" s="61"/>
      <c r="W26" s="101">
        <v>25.4</v>
      </c>
      <c r="X26" s="62"/>
      <c r="Y26" s="62"/>
      <c r="Z26" s="62"/>
      <c r="AA26" s="61"/>
      <c r="AB26" s="3">
        <v>25.4</v>
      </c>
      <c r="AC26" s="60">
        <v>25.4</v>
      </c>
      <c r="AD26" s="62"/>
      <c r="AE26" s="61"/>
      <c r="AF26" s="4">
        <v>25.4</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10.1</v>
      </c>
      <c r="K28" s="61"/>
      <c r="L28" s="101">
        <v>10.1</v>
      </c>
      <c r="M28" s="61"/>
      <c r="N28" s="101">
        <v>10</v>
      </c>
      <c r="O28" s="61"/>
      <c r="P28" s="101">
        <v>9.9</v>
      </c>
      <c r="Q28" s="62"/>
      <c r="R28" s="61"/>
      <c r="S28" s="101">
        <v>10.1</v>
      </c>
      <c r="T28" s="61"/>
      <c r="U28" s="101">
        <v>5</v>
      </c>
      <c r="V28" s="61"/>
      <c r="W28" s="101">
        <v>4.9000000000000004</v>
      </c>
      <c r="X28" s="62"/>
      <c r="Y28" s="62"/>
      <c r="Z28" s="62"/>
      <c r="AA28" s="61"/>
      <c r="AB28" s="3">
        <v>4.9000000000000004</v>
      </c>
      <c r="AC28" s="60">
        <v>4.9000000000000004</v>
      </c>
      <c r="AD28" s="62"/>
      <c r="AE28" s="61"/>
      <c r="AF28" s="4">
        <v>4.9000000000000004</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0.96299999999999997</v>
      </c>
      <c r="K31" s="61"/>
      <c r="L31" s="106">
        <v>0.96299999999999997</v>
      </c>
      <c r="M31" s="61"/>
      <c r="N31" s="106">
        <v>0.96299999999999997</v>
      </c>
      <c r="O31" s="61"/>
      <c r="P31" s="106">
        <v>0.96299999999999997</v>
      </c>
      <c r="Q31" s="62"/>
      <c r="R31" s="61"/>
      <c r="S31" s="106">
        <v>0.96299999999999997</v>
      </c>
      <c r="T31" s="61"/>
      <c r="U31" s="106">
        <v>0.95199999999999996</v>
      </c>
      <c r="V31" s="61"/>
      <c r="W31" s="106">
        <v>0.95199999999999996</v>
      </c>
      <c r="X31" s="62"/>
      <c r="Y31" s="62"/>
      <c r="Z31" s="62"/>
      <c r="AA31" s="61"/>
      <c r="AB31" s="7">
        <v>0.95199999999999996</v>
      </c>
      <c r="AC31" s="77">
        <v>0.95199999999999996</v>
      </c>
      <c r="AD31" s="62"/>
      <c r="AE31" s="61"/>
      <c r="AF31" s="8">
        <v>0.95199999999999996</v>
      </c>
    </row>
    <row r="32" spans="4:32" ht="13.15" customHeight="1">
      <c r="E32" s="63" t="s">
        <v>41</v>
      </c>
      <c r="F32" s="62"/>
      <c r="G32" s="62"/>
      <c r="H32" s="62"/>
      <c r="I32" s="64"/>
      <c r="J32" s="101">
        <v>13.6</v>
      </c>
      <c r="K32" s="61"/>
      <c r="L32" s="101">
        <v>13.6</v>
      </c>
      <c r="M32" s="61"/>
      <c r="N32" s="101">
        <v>13.6</v>
      </c>
      <c r="O32" s="61"/>
      <c r="P32" s="101">
        <v>13.6</v>
      </c>
      <c r="Q32" s="62"/>
      <c r="R32" s="61"/>
      <c r="S32" s="101">
        <v>13.6</v>
      </c>
      <c r="T32" s="61"/>
      <c r="U32" s="101">
        <v>14.2</v>
      </c>
      <c r="V32" s="61"/>
      <c r="W32" s="101">
        <v>14.2</v>
      </c>
      <c r="X32" s="62"/>
      <c r="Y32" s="62"/>
      <c r="Z32" s="62"/>
      <c r="AA32" s="61"/>
      <c r="AB32" s="3">
        <v>14.2</v>
      </c>
      <c r="AC32" s="60">
        <v>14.2</v>
      </c>
      <c r="AD32" s="62"/>
      <c r="AE32" s="61"/>
      <c r="AF32" s="4">
        <v>14.2</v>
      </c>
    </row>
    <row r="33" spans="5:32" ht="13.15" customHeight="1">
      <c r="E33" s="75" t="s">
        <v>45</v>
      </c>
      <c r="F33" s="62"/>
      <c r="G33" s="62"/>
      <c r="H33" s="62"/>
      <c r="I33" s="64"/>
      <c r="J33" s="105">
        <v>9.9</v>
      </c>
      <c r="K33" s="61"/>
      <c r="L33" s="105">
        <v>9.8000000000000007</v>
      </c>
      <c r="M33" s="61"/>
      <c r="N33" s="105">
        <v>9.8000000000000007</v>
      </c>
      <c r="O33" s="61"/>
      <c r="P33" s="105">
        <v>9.6999999999999993</v>
      </c>
      <c r="Q33" s="62"/>
      <c r="R33" s="61"/>
      <c r="S33" s="105">
        <v>9.8000000000000007</v>
      </c>
      <c r="T33" s="61"/>
      <c r="U33" s="105">
        <v>4.8</v>
      </c>
      <c r="V33" s="61"/>
      <c r="W33" s="105">
        <v>4.7</v>
      </c>
      <c r="X33" s="62"/>
      <c r="Y33" s="62"/>
      <c r="Z33" s="62"/>
      <c r="AA33" s="61"/>
      <c r="AB33" s="9">
        <v>4.7</v>
      </c>
      <c r="AC33" s="76">
        <v>4.7</v>
      </c>
      <c r="AD33" s="62"/>
      <c r="AE33" s="61"/>
      <c r="AF33" s="10">
        <v>4.7</v>
      </c>
    </row>
    <row r="34" spans="5:32" ht="20.25" customHeight="1">
      <c r="E34" s="63" t="s">
        <v>945</v>
      </c>
      <c r="F34" s="62"/>
      <c r="G34" s="62"/>
      <c r="H34" s="62"/>
      <c r="I34" s="64"/>
      <c r="J34" s="104">
        <v>0.5</v>
      </c>
      <c r="K34" s="61"/>
      <c r="L34" s="104">
        <v>0.5</v>
      </c>
      <c r="M34" s="61"/>
      <c r="N34" s="104">
        <v>0.5</v>
      </c>
      <c r="O34" s="61"/>
      <c r="P34" s="104">
        <v>0.5</v>
      </c>
      <c r="Q34" s="62"/>
      <c r="R34" s="61"/>
      <c r="S34" s="104">
        <v>0.5</v>
      </c>
      <c r="T34" s="61"/>
      <c r="U34" s="104">
        <v>0.2</v>
      </c>
      <c r="V34" s="61"/>
      <c r="W34" s="104">
        <v>0.2</v>
      </c>
      <c r="X34" s="62"/>
      <c r="Y34" s="62"/>
      <c r="Z34" s="62"/>
      <c r="AA34" s="61"/>
      <c r="AB34" s="5">
        <v>0.2</v>
      </c>
      <c r="AC34" s="74">
        <v>0.2</v>
      </c>
      <c r="AD34" s="62"/>
      <c r="AE34" s="61"/>
      <c r="AF34" s="6">
        <v>0.2</v>
      </c>
    </row>
    <row r="35" spans="5:32" ht="20.25" customHeight="1">
      <c r="E35" s="63" t="s">
        <v>946</v>
      </c>
      <c r="F35" s="62"/>
      <c r="G35" s="62"/>
      <c r="H35" s="62"/>
      <c r="I35" s="64"/>
      <c r="J35" s="104" t="s">
        <v>998</v>
      </c>
      <c r="K35" s="61"/>
      <c r="L35" s="104" t="s">
        <v>998</v>
      </c>
      <c r="M35" s="61"/>
      <c r="N35" s="104" t="s">
        <v>998</v>
      </c>
      <c r="O35" s="61"/>
      <c r="P35" s="104" t="s">
        <v>998</v>
      </c>
      <c r="Q35" s="62"/>
      <c r="R35" s="61"/>
      <c r="S35" s="104" t="s">
        <v>998</v>
      </c>
      <c r="T35" s="61"/>
      <c r="U35" s="104" t="s">
        <v>998</v>
      </c>
      <c r="V35" s="61"/>
      <c r="W35" s="104" t="s">
        <v>998</v>
      </c>
      <c r="X35" s="62"/>
      <c r="Y35" s="62"/>
      <c r="Z35" s="62"/>
      <c r="AA35" s="61"/>
      <c r="AB35" s="5" t="s">
        <v>998</v>
      </c>
      <c r="AC35" s="74" t="s">
        <v>998</v>
      </c>
      <c r="AD35" s="62"/>
      <c r="AE35" s="61"/>
      <c r="AF35" s="6" t="s">
        <v>998</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11.904676</v>
      </c>
      <c r="K43" s="61"/>
      <c r="L43" s="101">
        <v>11.734901000000001</v>
      </c>
      <c r="M43" s="61"/>
      <c r="N43" s="101">
        <v>11.533307000000001</v>
      </c>
      <c r="O43" s="61"/>
      <c r="P43" s="101">
        <v>11.35277</v>
      </c>
      <c r="Q43" s="62"/>
      <c r="R43" s="61"/>
      <c r="S43" s="101">
        <v>11.174569</v>
      </c>
      <c r="T43" s="61"/>
      <c r="U43" s="101">
        <v>11.904676</v>
      </c>
      <c r="V43" s="61"/>
      <c r="W43" s="101">
        <v>11.734901000000001</v>
      </c>
      <c r="X43" s="62"/>
      <c r="Y43" s="62"/>
      <c r="Z43" s="62"/>
      <c r="AA43" s="61"/>
      <c r="AB43" s="3">
        <v>11.533307000000001</v>
      </c>
      <c r="AC43" s="60">
        <v>11.35277</v>
      </c>
      <c r="AD43" s="62"/>
      <c r="AE43" s="61"/>
      <c r="AF43" s="4">
        <v>11.174569</v>
      </c>
    </row>
    <row r="44" spans="5:32" ht="30.75" customHeight="1">
      <c r="E44" s="63" t="s">
        <v>88</v>
      </c>
      <c r="F44" s="62"/>
      <c r="G44" s="62"/>
      <c r="H44" s="62"/>
      <c r="I44" s="64"/>
      <c r="J44" s="101">
        <v>4.4046760000000003</v>
      </c>
      <c r="K44" s="61"/>
      <c r="L44" s="101">
        <v>4.2349009999999998</v>
      </c>
      <c r="M44" s="61"/>
      <c r="N44" s="101">
        <v>4.0333069999999998</v>
      </c>
      <c r="O44" s="61"/>
      <c r="P44" s="101">
        <v>3.85277</v>
      </c>
      <c r="Q44" s="62"/>
      <c r="R44" s="61"/>
      <c r="S44" s="101">
        <v>3.674569</v>
      </c>
      <c r="T44" s="61"/>
      <c r="U44" s="101">
        <v>4.4046760000000003</v>
      </c>
      <c r="V44" s="61"/>
      <c r="W44" s="101">
        <v>4.2349009999999998</v>
      </c>
      <c r="X44" s="62"/>
      <c r="Y44" s="62"/>
      <c r="Z44" s="62"/>
      <c r="AA44" s="61"/>
      <c r="AB44" s="3">
        <v>4.0333069999999998</v>
      </c>
      <c r="AC44" s="60">
        <v>3.85277</v>
      </c>
      <c r="AD44" s="62"/>
      <c r="AE44" s="61"/>
      <c r="AF44" s="4">
        <v>3.674569</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957</v>
      </c>
      <c r="K47" s="61"/>
      <c r="L47" s="104" t="s">
        <v>957</v>
      </c>
      <c r="M47" s="61"/>
      <c r="N47" s="104" t="s">
        <v>957</v>
      </c>
      <c r="O47" s="61"/>
      <c r="P47" s="104" t="s">
        <v>957</v>
      </c>
      <c r="Q47" s="62"/>
      <c r="R47" s="61"/>
      <c r="S47" s="104" t="s">
        <v>957</v>
      </c>
      <c r="T47" s="61"/>
      <c r="U47" s="104" t="s">
        <v>957</v>
      </c>
      <c r="V47" s="61"/>
      <c r="W47" s="104" t="s">
        <v>957</v>
      </c>
      <c r="X47" s="62"/>
      <c r="Y47" s="62"/>
      <c r="Z47" s="62"/>
      <c r="AA47" s="61"/>
      <c r="AB47" s="5" t="s">
        <v>957</v>
      </c>
      <c r="AC47" s="74" t="s">
        <v>957</v>
      </c>
      <c r="AD47" s="62"/>
      <c r="AE47" s="61"/>
      <c r="AF47" s="6" t="s">
        <v>957</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FM43J0toiNkj9qsSsvKw81LlB6IepAxhZ8MzjTHQbwi93XpFV1qFDJyPlXDqOwqp8xxbLgecUEug9o1UHYGkmg==" saltValue="J84m7bXrmgnrsNEeRTobWQ=="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EAC1E760-E1A6-4784-9CC2-594D99515008}"/>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AYRZ - Ayr (66/11kV)</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AJ53"/>
  <sheetViews>
    <sheetView showGridLines="0" topLeftCell="A31"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999</v>
      </c>
      <c r="J3" s="160"/>
      <c r="K3" s="160"/>
      <c r="L3" s="160"/>
      <c r="M3" s="160"/>
      <c r="N3" s="160"/>
      <c r="O3" s="160"/>
      <c r="P3" s="160"/>
      <c r="Q3" s="160"/>
      <c r="R3" s="160"/>
      <c r="S3" s="160"/>
      <c r="V3" s="94" t="s">
        <v>926</v>
      </c>
      <c r="W3" s="160"/>
      <c r="Y3" s="95" t="s">
        <v>1000</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973</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1001</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1002</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1003</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7</v>
      </c>
      <c r="K26" s="61"/>
      <c r="L26" s="101">
        <v>7</v>
      </c>
      <c r="M26" s="61"/>
      <c r="N26" s="101">
        <v>7</v>
      </c>
      <c r="O26" s="61"/>
      <c r="P26" s="101">
        <v>7</v>
      </c>
      <c r="Q26" s="62"/>
      <c r="R26" s="61"/>
      <c r="S26" s="101">
        <v>7</v>
      </c>
      <c r="T26" s="61"/>
      <c r="U26" s="101">
        <v>7.5</v>
      </c>
      <c r="V26" s="61"/>
      <c r="W26" s="101">
        <v>7.5</v>
      </c>
      <c r="X26" s="62"/>
      <c r="Y26" s="62"/>
      <c r="Z26" s="62"/>
      <c r="AA26" s="61"/>
      <c r="AB26" s="3">
        <v>7.5</v>
      </c>
      <c r="AC26" s="60">
        <v>7.5</v>
      </c>
      <c r="AD26" s="62"/>
      <c r="AE26" s="61"/>
      <c r="AF26" s="4">
        <v>7.5</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1.9</v>
      </c>
      <c r="K28" s="61"/>
      <c r="L28" s="101">
        <v>1.9</v>
      </c>
      <c r="M28" s="61"/>
      <c r="N28" s="101">
        <v>1.9</v>
      </c>
      <c r="O28" s="61"/>
      <c r="P28" s="101">
        <v>1.9</v>
      </c>
      <c r="Q28" s="62"/>
      <c r="R28" s="61"/>
      <c r="S28" s="101">
        <v>1.9</v>
      </c>
      <c r="T28" s="61"/>
      <c r="U28" s="101">
        <v>1.2</v>
      </c>
      <c r="V28" s="61"/>
      <c r="W28" s="101">
        <v>1.1000000000000001</v>
      </c>
      <c r="X28" s="62"/>
      <c r="Y28" s="62"/>
      <c r="Z28" s="62"/>
      <c r="AA28" s="61"/>
      <c r="AB28" s="3">
        <v>1.1000000000000001</v>
      </c>
      <c r="AC28" s="60">
        <v>1.1000000000000001</v>
      </c>
      <c r="AD28" s="62"/>
      <c r="AE28" s="61"/>
      <c r="AF28" s="4">
        <v>1.2</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0.98399999999999999</v>
      </c>
      <c r="K31" s="61"/>
      <c r="L31" s="106">
        <v>0.98399999999999999</v>
      </c>
      <c r="M31" s="61"/>
      <c r="N31" s="106">
        <v>0.98399999999999999</v>
      </c>
      <c r="O31" s="61"/>
      <c r="P31" s="106">
        <v>0.98399999999999999</v>
      </c>
      <c r="Q31" s="62"/>
      <c r="R31" s="61"/>
      <c r="S31" s="106">
        <v>0.98399999999999999</v>
      </c>
      <c r="T31" s="61"/>
      <c r="U31" s="106">
        <v>0.98199999999999998</v>
      </c>
      <c r="V31" s="61"/>
      <c r="W31" s="106">
        <v>0.98199999999999998</v>
      </c>
      <c r="X31" s="62"/>
      <c r="Y31" s="62"/>
      <c r="Z31" s="62"/>
      <c r="AA31" s="61"/>
      <c r="AB31" s="7">
        <v>0.98199999999999998</v>
      </c>
      <c r="AC31" s="77">
        <v>0.98199999999999998</v>
      </c>
      <c r="AD31" s="62"/>
      <c r="AE31" s="61"/>
      <c r="AF31" s="8">
        <v>0.98199999999999998</v>
      </c>
    </row>
    <row r="32" spans="4:32" ht="13.15" customHeight="1">
      <c r="E32" s="63" t="s">
        <v>41</v>
      </c>
      <c r="F32" s="62"/>
      <c r="G32" s="62"/>
      <c r="H32" s="62"/>
      <c r="I32" s="64"/>
      <c r="J32" s="101">
        <v>0</v>
      </c>
      <c r="K32" s="61"/>
      <c r="L32" s="101">
        <v>0</v>
      </c>
      <c r="M32" s="61"/>
      <c r="N32" s="101">
        <v>0</v>
      </c>
      <c r="O32" s="61"/>
      <c r="P32" s="101">
        <v>0</v>
      </c>
      <c r="Q32" s="62"/>
      <c r="R32" s="61"/>
      <c r="S32" s="101">
        <v>0</v>
      </c>
      <c r="T32" s="61"/>
      <c r="U32" s="101">
        <v>0</v>
      </c>
      <c r="V32" s="61"/>
      <c r="W32" s="101">
        <v>0</v>
      </c>
      <c r="X32" s="62"/>
      <c r="Y32" s="62"/>
      <c r="Z32" s="62"/>
      <c r="AA32" s="61"/>
      <c r="AB32" s="3">
        <v>0</v>
      </c>
      <c r="AC32" s="60">
        <v>0</v>
      </c>
      <c r="AD32" s="62"/>
      <c r="AE32" s="61"/>
      <c r="AF32" s="4">
        <v>0</v>
      </c>
    </row>
    <row r="33" spans="5:32" ht="13.15" customHeight="1">
      <c r="E33" s="75" t="s">
        <v>45</v>
      </c>
      <c r="F33" s="62"/>
      <c r="G33" s="62"/>
      <c r="H33" s="62"/>
      <c r="I33" s="64"/>
      <c r="J33" s="105">
        <v>1.7</v>
      </c>
      <c r="K33" s="61"/>
      <c r="L33" s="105">
        <v>1.7</v>
      </c>
      <c r="M33" s="61"/>
      <c r="N33" s="105">
        <v>1.7</v>
      </c>
      <c r="O33" s="61"/>
      <c r="P33" s="105">
        <v>1.7</v>
      </c>
      <c r="Q33" s="62"/>
      <c r="R33" s="61"/>
      <c r="S33" s="105">
        <v>1.7</v>
      </c>
      <c r="T33" s="61"/>
      <c r="U33" s="105">
        <v>1.1000000000000001</v>
      </c>
      <c r="V33" s="61"/>
      <c r="W33" s="105">
        <v>1.1000000000000001</v>
      </c>
      <c r="X33" s="62"/>
      <c r="Y33" s="62"/>
      <c r="Z33" s="62"/>
      <c r="AA33" s="61"/>
      <c r="AB33" s="9">
        <v>1.1000000000000001</v>
      </c>
      <c r="AC33" s="76">
        <v>1.1000000000000001</v>
      </c>
      <c r="AD33" s="62"/>
      <c r="AE33" s="61"/>
      <c r="AF33" s="10">
        <v>1.1000000000000001</v>
      </c>
    </row>
    <row r="34" spans="5:32" ht="20.25" customHeight="1">
      <c r="E34" s="63" t="s">
        <v>945</v>
      </c>
      <c r="F34" s="62"/>
      <c r="G34" s="62"/>
      <c r="H34" s="62"/>
      <c r="I34" s="64"/>
      <c r="J34" s="104">
        <v>0.1</v>
      </c>
      <c r="K34" s="61"/>
      <c r="L34" s="104">
        <v>0.1</v>
      </c>
      <c r="M34" s="61"/>
      <c r="N34" s="104">
        <v>0.1</v>
      </c>
      <c r="O34" s="61"/>
      <c r="P34" s="104">
        <v>0.1</v>
      </c>
      <c r="Q34" s="62"/>
      <c r="R34" s="61"/>
      <c r="S34" s="104">
        <v>0.1</v>
      </c>
      <c r="T34" s="61"/>
      <c r="U34" s="104">
        <v>0.1</v>
      </c>
      <c r="V34" s="61"/>
      <c r="W34" s="104">
        <v>0.1</v>
      </c>
      <c r="X34" s="62"/>
      <c r="Y34" s="62"/>
      <c r="Z34" s="62"/>
      <c r="AA34" s="61"/>
      <c r="AB34" s="5">
        <v>0.1</v>
      </c>
      <c r="AC34" s="74">
        <v>0.1</v>
      </c>
      <c r="AD34" s="62"/>
      <c r="AE34" s="61"/>
      <c r="AF34" s="6">
        <v>0.1</v>
      </c>
    </row>
    <row r="35" spans="5:32" ht="20.25" customHeight="1">
      <c r="E35" s="63" t="s">
        <v>946</v>
      </c>
      <c r="F35" s="62"/>
      <c r="G35" s="62"/>
      <c r="H35" s="62"/>
      <c r="I35" s="64"/>
      <c r="J35" s="104" t="s">
        <v>1004</v>
      </c>
      <c r="K35" s="61"/>
      <c r="L35" s="104" t="s">
        <v>1004</v>
      </c>
      <c r="M35" s="61"/>
      <c r="N35" s="104" t="s">
        <v>1004</v>
      </c>
      <c r="O35" s="61"/>
      <c r="P35" s="104" t="s">
        <v>1004</v>
      </c>
      <c r="Q35" s="62"/>
      <c r="R35" s="61"/>
      <c r="S35" s="104" t="s">
        <v>1004</v>
      </c>
      <c r="T35" s="61"/>
      <c r="U35" s="104" t="s">
        <v>1004</v>
      </c>
      <c r="V35" s="61"/>
      <c r="W35" s="104" t="s">
        <v>1004</v>
      </c>
      <c r="X35" s="62"/>
      <c r="Y35" s="62"/>
      <c r="Z35" s="62"/>
      <c r="AA35" s="61"/>
      <c r="AB35" s="5" t="s">
        <v>1004</v>
      </c>
      <c r="AC35" s="74" t="s">
        <v>1004</v>
      </c>
      <c r="AD35" s="62"/>
      <c r="AE35" s="61"/>
      <c r="AF35" s="6" t="s">
        <v>1004</v>
      </c>
    </row>
    <row r="36" spans="5:32" ht="13.15" customHeight="1">
      <c r="E36" s="63" t="s">
        <v>57</v>
      </c>
      <c r="F36" s="62"/>
      <c r="G36" s="62"/>
      <c r="H36" s="62"/>
      <c r="I36" s="64"/>
      <c r="J36" s="101">
        <v>1.7</v>
      </c>
      <c r="K36" s="61"/>
      <c r="L36" s="101">
        <v>1.7</v>
      </c>
      <c r="M36" s="61"/>
      <c r="N36" s="101">
        <v>1.7</v>
      </c>
      <c r="O36" s="61"/>
      <c r="P36" s="101">
        <v>1.7</v>
      </c>
      <c r="Q36" s="62"/>
      <c r="R36" s="61"/>
      <c r="S36" s="101">
        <v>1.7</v>
      </c>
      <c r="T36" s="61"/>
      <c r="U36" s="101">
        <v>1.1000000000000001</v>
      </c>
      <c r="V36" s="61"/>
      <c r="W36" s="101">
        <v>1.1000000000000001</v>
      </c>
      <c r="X36" s="62"/>
      <c r="Y36" s="62"/>
      <c r="Z36" s="62"/>
      <c r="AA36" s="61"/>
      <c r="AB36" s="3">
        <v>1.1000000000000001</v>
      </c>
      <c r="AC36" s="60">
        <v>1.1000000000000001</v>
      </c>
      <c r="AD36" s="62"/>
      <c r="AE36" s="61"/>
      <c r="AF36" s="4">
        <v>1.1000000000000001</v>
      </c>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1.9</v>
      </c>
      <c r="K39" s="61"/>
      <c r="L39" s="101">
        <v>1.9</v>
      </c>
      <c r="M39" s="61"/>
      <c r="N39" s="101">
        <v>1.9</v>
      </c>
      <c r="O39" s="61"/>
      <c r="P39" s="101">
        <v>1.9</v>
      </c>
      <c r="Q39" s="62"/>
      <c r="R39" s="61"/>
      <c r="S39" s="101">
        <v>1.9</v>
      </c>
      <c r="T39" s="61"/>
      <c r="U39" s="101">
        <v>1.9</v>
      </c>
      <c r="V39" s="61"/>
      <c r="W39" s="101">
        <v>1.9</v>
      </c>
      <c r="X39" s="62"/>
      <c r="Y39" s="62"/>
      <c r="Z39" s="62"/>
      <c r="AA39" s="61"/>
      <c r="AB39" s="3">
        <v>1.9</v>
      </c>
      <c r="AC39" s="60">
        <v>1.9</v>
      </c>
      <c r="AD39" s="62"/>
      <c r="AE39" s="61"/>
      <c r="AF39" s="4">
        <v>1.9</v>
      </c>
    </row>
    <row r="40" spans="5:32">
      <c r="E40" s="63" t="s">
        <v>73</v>
      </c>
      <c r="F40" s="62"/>
      <c r="G40" s="62"/>
      <c r="H40" s="62"/>
      <c r="I40" s="64"/>
      <c r="J40" s="101">
        <v>2</v>
      </c>
      <c r="K40" s="61"/>
      <c r="L40" s="101">
        <v>2</v>
      </c>
      <c r="M40" s="61"/>
      <c r="N40" s="101">
        <v>2</v>
      </c>
      <c r="O40" s="61"/>
      <c r="P40" s="101">
        <v>2</v>
      </c>
      <c r="Q40" s="62"/>
      <c r="R40" s="61"/>
      <c r="S40" s="101">
        <v>2</v>
      </c>
      <c r="T40" s="61"/>
      <c r="U40" s="101">
        <v>2</v>
      </c>
      <c r="V40" s="61"/>
      <c r="W40" s="101">
        <v>2</v>
      </c>
      <c r="X40" s="62"/>
      <c r="Y40" s="62"/>
      <c r="Z40" s="62"/>
      <c r="AA40" s="61"/>
      <c r="AB40" s="3">
        <v>2</v>
      </c>
      <c r="AC40" s="60">
        <v>2</v>
      </c>
      <c r="AD40" s="62"/>
      <c r="AE40" s="61"/>
      <c r="AF40" s="4">
        <v>2</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4.3920219999999999</v>
      </c>
      <c r="K43" s="61"/>
      <c r="L43" s="101">
        <v>4.354571</v>
      </c>
      <c r="M43" s="61"/>
      <c r="N43" s="101">
        <v>4.3090010000000003</v>
      </c>
      <c r="O43" s="61"/>
      <c r="P43" s="101">
        <v>4.2655659999999997</v>
      </c>
      <c r="Q43" s="62"/>
      <c r="R43" s="61"/>
      <c r="S43" s="101">
        <v>4.2231930000000002</v>
      </c>
      <c r="T43" s="61"/>
      <c r="U43" s="101">
        <v>4.3920219999999999</v>
      </c>
      <c r="V43" s="61"/>
      <c r="W43" s="101">
        <v>4.354571</v>
      </c>
      <c r="X43" s="62"/>
      <c r="Y43" s="62"/>
      <c r="Z43" s="62"/>
      <c r="AA43" s="61"/>
      <c r="AB43" s="3">
        <v>4.3090010000000003</v>
      </c>
      <c r="AC43" s="60">
        <v>4.2655659999999997</v>
      </c>
      <c r="AD43" s="62"/>
      <c r="AE43" s="61"/>
      <c r="AF43" s="4">
        <v>4.2231930000000002</v>
      </c>
    </row>
    <row r="44" spans="5:32" ht="30.75" customHeight="1">
      <c r="E44" s="63" t="s">
        <v>88</v>
      </c>
      <c r="F44" s="62"/>
      <c r="G44" s="62"/>
      <c r="H44" s="62"/>
      <c r="I44" s="64"/>
      <c r="J44" s="101">
        <v>0</v>
      </c>
      <c r="K44" s="61"/>
      <c r="L44" s="101">
        <v>0</v>
      </c>
      <c r="M44" s="61"/>
      <c r="N44" s="101">
        <v>0</v>
      </c>
      <c r="O44" s="61"/>
      <c r="P44" s="101">
        <v>0</v>
      </c>
      <c r="Q44" s="62"/>
      <c r="R44" s="61"/>
      <c r="S44" s="101">
        <v>0</v>
      </c>
      <c r="T44" s="61"/>
      <c r="U44" s="101">
        <v>0</v>
      </c>
      <c r="V44" s="61"/>
      <c r="W44" s="101">
        <v>0</v>
      </c>
      <c r="X44" s="62"/>
      <c r="Y44" s="62"/>
      <c r="Z44" s="62"/>
      <c r="AA44" s="61"/>
      <c r="AB44" s="3">
        <v>0</v>
      </c>
      <c r="AC44" s="60">
        <v>0</v>
      </c>
      <c r="AD44" s="62"/>
      <c r="AE44" s="61"/>
      <c r="AF44" s="4">
        <v>0</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9yIabhODVlihNSM5fjwMkSZM2jpV5U+XhHBflXqEgRXqBLR0EUUyf0+3jaVZd3tYs6jmEpnNRw/MQqOZCeMpTg==" saltValue="HIGYZZTI9xSmQOh9yFko1Q=="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7BDAE5F7-858A-40C7-AD43-8875D698BDE3}"/>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BALB - Balberra (33/11kV)</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AJ53"/>
  <sheetViews>
    <sheetView showGridLines="0" topLeftCell="A25"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1005</v>
      </c>
      <c r="J3" s="160"/>
      <c r="K3" s="160"/>
      <c r="L3" s="160"/>
      <c r="M3" s="160"/>
      <c r="N3" s="160"/>
      <c r="O3" s="160"/>
      <c r="P3" s="160"/>
      <c r="Q3" s="160"/>
      <c r="R3" s="160"/>
      <c r="S3" s="160"/>
      <c r="V3" s="94" t="s">
        <v>926</v>
      </c>
      <c r="W3" s="160"/>
      <c r="Y3" s="95" t="s">
        <v>1006</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953</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1007</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1008</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1009</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2.2000000000000002</v>
      </c>
      <c r="K26" s="61"/>
      <c r="L26" s="101">
        <v>2.2000000000000002</v>
      </c>
      <c r="M26" s="61"/>
      <c r="N26" s="101">
        <v>2.2000000000000002</v>
      </c>
      <c r="O26" s="61"/>
      <c r="P26" s="101">
        <v>2.2000000000000002</v>
      </c>
      <c r="Q26" s="62"/>
      <c r="R26" s="61"/>
      <c r="S26" s="101">
        <v>2.2000000000000002</v>
      </c>
      <c r="T26" s="61"/>
      <c r="U26" s="101">
        <v>2.2000000000000002</v>
      </c>
      <c r="V26" s="61"/>
      <c r="W26" s="101">
        <v>2.2000000000000002</v>
      </c>
      <c r="X26" s="62"/>
      <c r="Y26" s="62"/>
      <c r="Z26" s="62"/>
      <c r="AA26" s="61"/>
      <c r="AB26" s="3">
        <v>2.2000000000000002</v>
      </c>
      <c r="AC26" s="60">
        <v>2.2000000000000002</v>
      </c>
      <c r="AD26" s="62"/>
      <c r="AE26" s="61"/>
      <c r="AF26" s="4">
        <v>2.2000000000000002</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0.5</v>
      </c>
      <c r="K28" s="61"/>
      <c r="L28" s="101">
        <v>0.5</v>
      </c>
      <c r="M28" s="61"/>
      <c r="N28" s="101">
        <v>0.5</v>
      </c>
      <c r="O28" s="61"/>
      <c r="P28" s="101">
        <v>0.4</v>
      </c>
      <c r="Q28" s="62"/>
      <c r="R28" s="61"/>
      <c r="S28" s="101">
        <v>0.5</v>
      </c>
      <c r="T28" s="61"/>
      <c r="U28" s="101">
        <v>0.3</v>
      </c>
      <c r="V28" s="61"/>
      <c r="W28" s="101">
        <v>0.3</v>
      </c>
      <c r="X28" s="62"/>
      <c r="Y28" s="62"/>
      <c r="Z28" s="62"/>
      <c r="AA28" s="61"/>
      <c r="AB28" s="3">
        <v>0.3</v>
      </c>
      <c r="AC28" s="60">
        <v>0.3</v>
      </c>
      <c r="AD28" s="62"/>
      <c r="AE28" s="61"/>
      <c r="AF28" s="4">
        <v>0.3</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0.95699999999999996</v>
      </c>
      <c r="K31" s="61"/>
      <c r="L31" s="106">
        <v>0.95699999999999996</v>
      </c>
      <c r="M31" s="61"/>
      <c r="N31" s="106">
        <v>0.95699999999999996</v>
      </c>
      <c r="O31" s="61"/>
      <c r="P31" s="106">
        <v>0.97099999999999997</v>
      </c>
      <c r="Q31" s="62"/>
      <c r="R31" s="61"/>
      <c r="S31" s="106">
        <v>0.95699999999999996</v>
      </c>
      <c r="T31" s="61"/>
      <c r="U31" s="106">
        <v>0.96</v>
      </c>
      <c r="V31" s="61"/>
      <c r="W31" s="106">
        <v>0.96</v>
      </c>
      <c r="X31" s="62"/>
      <c r="Y31" s="62"/>
      <c r="Z31" s="62"/>
      <c r="AA31" s="61"/>
      <c r="AB31" s="7">
        <v>0.96</v>
      </c>
      <c r="AC31" s="77">
        <v>0.96</v>
      </c>
      <c r="AD31" s="62"/>
      <c r="AE31" s="61"/>
      <c r="AF31" s="8">
        <v>0.96</v>
      </c>
    </row>
    <row r="32" spans="4:32" ht="13.15" customHeight="1">
      <c r="E32" s="63" t="s">
        <v>41</v>
      </c>
      <c r="F32" s="62"/>
      <c r="G32" s="62"/>
      <c r="H32" s="62"/>
      <c r="I32" s="64"/>
      <c r="J32" s="101">
        <v>0</v>
      </c>
      <c r="K32" s="61"/>
      <c r="L32" s="101">
        <v>0</v>
      </c>
      <c r="M32" s="61"/>
      <c r="N32" s="101">
        <v>0</v>
      </c>
      <c r="O32" s="61"/>
      <c r="P32" s="101">
        <v>0</v>
      </c>
      <c r="Q32" s="62"/>
      <c r="R32" s="61"/>
      <c r="S32" s="101">
        <v>0</v>
      </c>
      <c r="T32" s="61"/>
      <c r="U32" s="101">
        <v>0</v>
      </c>
      <c r="V32" s="61"/>
      <c r="W32" s="101">
        <v>0</v>
      </c>
      <c r="X32" s="62"/>
      <c r="Y32" s="62"/>
      <c r="Z32" s="62"/>
      <c r="AA32" s="61"/>
      <c r="AB32" s="3">
        <v>0</v>
      </c>
      <c r="AC32" s="60">
        <v>0</v>
      </c>
      <c r="AD32" s="62"/>
      <c r="AE32" s="61"/>
      <c r="AF32" s="4">
        <v>0</v>
      </c>
    </row>
    <row r="33" spans="5:32" ht="13.15" customHeight="1">
      <c r="E33" s="75" t="s">
        <v>45</v>
      </c>
      <c r="F33" s="62"/>
      <c r="G33" s="62"/>
      <c r="H33" s="62"/>
      <c r="I33" s="64"/>
      <c r="J33" s="105">
        <v>0.5</v>
      </c>
      <c r="K33" s="61"/>
      <c r="L33" s="105">
        <v>0.5</v>
      </c>
      <c r="M33" s="61"/>
      <c r="N33" s="105">
        <v>0.5</v>
      </c>
      <c r="O33" s="61"/>
      <c r="P33" s="105">
        <v>0.4</v>
      </c>
      <c r="Q33" s="62"/>
      <c r="R33" s="61"/>
      <c r="S33" s="105">
        <v>0.5</v>
      </c>
      <c r="T33" s="61"/>
      <c r="U33" s="105">
        <v>0.3</v>
      </c>
      <c r="V33" s="61"/>
      <c r="W33" s="105">
        <v>0.3</v>
      </c>
      <c r="X33" s="62"/>
      <c r="Y33" s="62"/>
      <c r="Z33" s="62"/>
      <c r="AA33" s="61"/>
      <c r="AB33" s="9">
        <v>0.3</v>
      </c>
      <c r="AC33" s="76">
        <v>0.3</v>
      </c>
      <c r="AD33" s="62"/>
      <c r="AE33" s="61"/>
      <c r="AF33" s="10">
        <v>0.3</v>
      </c>
    </row>
    <row r="34" spans="5:32" ht="20.25" customHeight="1">
      <c r="E34" s="63" t="s">
        <v>945</v>
      </c>
      <c r="F34" s="62"/>
      <c r="G34" s="62"/>
      <c r="H34" s="62"/>
      <c r="I34" s="64"/>
      <c r="J34" s="104">
        <v>0</v>
      </c>
      <c r="K34" s="61"/>
      <c r="L34" s="104">
        <v>0</v>
      </c>
      <c r="M34" s="61"/>
      <c r="N34" s="104">
        <v>0</v>
      </c>
      <c r="O34" s="61"/>
      <c r="P34" s="104">
        <v>0</v>
      </c>
      <c r="Q34" s="62"/>
      <c r="R34" s="61"/>
      <c r="S34" s="104">
        <v>0</v>
      </c>
      <c r="T34" s="61"/>
      <c r="U34" s="104">
        <v>0</v>
      </c>
      <c r="V34" s="61"/>
      <c r="W34" s="104">
        <v>0</v>
      </c>
      <c r="X34" s="62"/>
      <c r="Y34" s="62"/>
      <c r="Z34" s="62"/>
      <c r="AA34" s="61"/>
      <c r="AB34" s="5">
        <v>0</v>
      </c>
      <c r="AC34" s="74">
        <v>0</v>
      </c>
      <c r="AD34" s="62"/>
      <c r="AE34" s="61"/>
      <c r="AF34" s="6">
        <v>0</v>
      </c>
    </row>
    <row r="35" spans="5:32" ht="20.25" customHeight="1">
      <c r="E35" s="63" t="s">
        <v>946</v>
      </c>
      <c r="F35" s="62"/>
      <c r="G35" s="62"/>
      <c r="H35" s="62"/>
      <c r="I35" s="64"/>
      <c r="J35" s="104" t="s">
        <v>1010</v>
      </c>
      <c r="K35" s="61"/>
      <c r="L35" s="104" t="s">
        <v>1010</v>
      </c>
      <c r="M35" s="61"/>
      <c r="N35" s="104" t="s">
        <v>1010</v>
      </c>
      <c r="O35" s="61"/>
      <c r="P35" s="104" t="s">
        <v>1010</v>
      </c>
      <c r="Q35" s="62"/>
      <c r="R35" s="61"/>
      <c r="S35" s="104" t="s">
        <v>1010</v>
      </c>
      <c r="T35" s="61"/>
      <c r="U35" s="104" t="s">
        <v>1010</v>
      </c>
      <c r="V35" s="61"/>
      <c r="W35" s="104" t="s">
        <v>1010</v>
      </c>
      <c r="X35" s="62"/>
      <c r="Y35" s="62"/>
      <c r="Z35" s="62"/>
      <c r="AA35" s="61"/>
      <c r="AB35" s="5" t="s">
        <v>1010</v>
      </c>
      <c r="AC35" s="74" t="s">
        <v>1010</v>
      </c>
      <c r="AD35" s="62"/>
      <c r="AE35" s="61"/>
      <c r="AF35" s="6" t="s">
        <v>1010</v>
      </c>
    </row>
    <row r="36" spans="5:32" ht="13.15" customHeight="1">
      <c r="E36" s="63" t="s">
        <v>57</v>
      </c>
      <c r="F36" s="62"/>
      <c r="G36" s="62"/>
      <c r="H36" s="62"/>
      <c r="I36" s="64"/>
      <c r="J36" s="101">
        <v>0.5</v>
      </c>
      <c r="K36" s="61"/>
      <c r="L36" s="101">
        <v>0.5</v>
      </c>
      <c r="M36" s="61"/>
      <c r="N36" s="101">
        <v>0.5</v>
      </c>
      <c r="O36" s="61"/>
      <c r="P36" s="101">
        <v>0.4</v>
      </c>
      <c r="Q36" s="62"/>
      <c r="R36" s="61"/>
      <c r="S36" s="101">
        <v>0.5</v>
      </c>
      <c r="T36" s="61"/>
      <c r="U36" s="101">
        <v>0.3</v>
      </c>
      <c r="V36" s="61"/>
      <c r="W36" s="101">
        <v>0.3</v>
      </c>
      <c r="X36" s="62"/>
      <c r="Y36" s="62"/>
      <c r="Z36" s="62"/>
      <c r="AA36" s="61"/>
      <c r="AB36" s="3">
        <v>0.3</v>
      </c>
      <c r="AC36" s="60">
        <v>0.3</v>
      </c>
      <c r="AD36" s="62"/>
      <c r="AE36" s="61"/>
      <c r="AF36" s="4">
        <v>0.3</v>
      </c>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1</v>
      </c>
      <c r="K40" s="61"/>
      <c r="L40" s="101">
        <v>1</v>
      </c>
      <c r="M40" s="61"/>
      <c r="N40" s="101">
        <v>1</v>
      </c>
      <c r="O40" s="61"/>
      <c r="P40" s="101">
        <v>1</v>
      </c>
      <c r="Q40" s="62"/>
      <c r="R40" s="61"/>
      <c r="S40" s="101">
        <v>1</v>
      </c>
      <c r="T40" s="61"/>
      <c r="U40" s="101">
        <v>1</v>
      </c>
      <c r="V40" s="61"/>
      <c r="W40" s="101">
        <v>1</v>
      </c>
      <c r="X40" s="62"/>
      <c r="Y40" s="62"/>
      <c r="Z40" s="62"/>
      <c r="AA40" s="61"/>
      <c r="AB40" s="3">
        <v>1</v>
      </c>
      <c r="AC40" s="60">
        <v>1</v>
      </c>
      <c r="AD40" s="62"/>
      <c r="AE40" s="61"/>
      <c r="AF40" s="4">
        <v>1</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1.4363859999999999</v>
      </c>
      <c r="K43" s="61"/>
      <c r="L43" s="101">
        <v>1.4266369999999999</v>
      </c>
      <c r="M43" s="61"/>
      <c r="N43" s="101">
        <v>1.414871</v>
      </c>
      <c r="O43" s="61"/>
      <c r="P43" s="101">
        <v>1.403179</v>
      </c>
      <c r="Q43" s="62"/>
      <c r="R43" s="61"/>
      <c r="S43" s="101">
        <v>1.3916489999999999</v>
      </c>
      <c r="T43" s="61"/>
      <c r="U43" s="101">
        <v>1.4363859999999999</v>
      </c>
      <c r="V43" s="61"/>
      <c r="W43" s="101">
        <v>1.4266369999999999</v>
      </c>
      <c r="X43" s="62"/>
      <c r="Y43" s="62"/>
      <c r="Z43" s="62"/>
      <c r="AA43" s="61"/>
      <c r="AB43" s="3">
        <v>1.414871</v>
      </c>
      <c r="AC43" s="60">
        <v>1.403179</v>
      </c>
      <c r="AD43" s="62"/>
      <c r="AE43" s="61"/>
      <c r="AF43" s="4">
        <v>1.3916489999999999</v>
      </c>
    </row>
    <row r="44" spans="5:32" ht="30.75" customHeight="1">
      <c r="E44" s="63" t="s">
        <v>88</v>
      </c>
      <c r="F44" s="62"/>
      <c r="G44" s="62"/>
      <c r="H44" s="62"/>
      <c r="I44" s="64"/>
      <c r="J44" s="101">
        <v>0</v>
      </c>
      <c r="K44" s="61"/>
      <c r="L44" s="101">
        <v>0</v>
      </c>
      <c r="M44" s="61"/>
      <c r="N44" s="101">
        <v>0</v>
      </c>
      <c r="O44" s="61"/>
      <c r="P44" s="101">
        <v>0</v>
      </c>
      <c r="Q44" s="62"/>
      <c r="R44" s="61"/>
      <c r="S44" s="101">
        <v>0</v>
      </c>
      <c r="T44" s="61"/>
      <c r="U44" s="101">
        <v>0</v>
      </c>
      <c r="V44" s="61"/>
      <c r="W44" s="101">
        <v>0</v>
      </c>
      <c r="X44" s="62"/>
      <c r="Y44" s="62"/>
      <c r="Z44" s="62"/>
      <c r="AA44" s="61"/>
      <c r="AB44" s="3">
        <v>0</v>
      </c>
      <c r="AC44" s="60">
        <v>0</v>
      </c>
      <c r="AD44" s="62"/>
      <c r="AE44" s="61"/>
      <c r="AF44" s="4">
        <v>0</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hzcB3FedV97nl8owJ8iTKVDRcg5pLtW4zx4P/+ep/N9xGR9206EnmpmbbdIwWkPE1jSj3uZGbsHjkM6YBl3TyA==" saltValue="z23eOgiQrQLDr7Rdk5gxMg=="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E11804CD-EC62-439B-A1EB-C0F066CB9224}"/>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BAMB - Bambaroo (66/11kV)</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AJ53"/>
  <sheetViews>
    <sheetView showGridLines="0" topLeftCell="A26" zoomScale="120" zoomScaleNormal="12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1011</v>
      </c>
      <c r="J3" s="160"/>
      <c r="K3" s="160"/>
      <c r="L3" s="160"/>
      <c r="M3" s="160"/>
      <c r="N3" s="160"/>
      <c r="O3" s="160"/>
      <c r="P3" s="160"/>
      <c r="Q3" s="160"/>
      <c r="R3" s="160"/>
      <c r="S3" s="160"/>
      <c r="V3" s="94" t="s">
        <v>926</v>
      </c>
      <c r="W3" s="160"/>
      <c r="Y3" s="95" t="s">
        <v>1012</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929</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1013</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1014</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1015</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1016</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25.8</v>
      </c>
      <c r="K26" s="61"/>
      <c r="L26" s="101">
        <v>25.8</v>
      </c>
      <c r="M26" s="61"/>
      <c r="N26" s="101">
        <v>25.8</v>
      </c>
      <c r="O26" s="61"/>
      <c r="P26" s="101">
        <v>25.8</v>
      </c>
      <c r="Q26" s="62"/>
      <c r="R26" s="61"/>
      <c r="S26" s="101">
        <v>25.8</v>
      </c>
      <c r="T26" s="61"/>
      <c r="U26" s="101">
        <v>30</v>
      </c>
      <c r="V26" s="61"/>
      <c r="W26" s="101">
        <v>30</v>
      </c>
      <c r="X26" s="62"/>
      <c r="Y26" s="62"/>
      <c r="Z26" s="62"/>
      <c r="AA26" s="61"/>
      <c r="AB26" s="3">
        <v>30</v>
      </c>
      <c r="AC26" s="60">
        <v>30</v>
      </c>
      <c r="AD26" s="62"/>
      <c r="AE26" s="61"/>
      <c r="AF26" s="4">
        <v>30</v>
      </c>
    </row>
    <row r="27" spans="4:32" ht="20.25" customHeight="1">
      <c r="E27" s="63" t="s">
        <v>24</v>
      </c>
      <c r="F27" s="62"/>
      <c r="G27" s="62"/>
      <c r="H27" s="62"/>
      <c r="I27" s="64"/>
      <c r="J27" s="101">
        <v>0.1</v>
      </c>
      <c r="K27" s="61"/>
      <c r="L27" s="101">
        <v>0.1</v>
      </c>
      <c r="M27" s="61"/>
      <c r="N27" s="101">
        <v>0.1</v>
      </c>
      <c r="O27" s="61"/>
      <c r="P27" s="101">
        <v>0.1</v>
      </c>
      <c r="Q27" s="62"/>
      <c r="R27" s="61"/>
      <c r="S27" s="101">
        <v>0.1</v>
      </c>
      <c r="T27" s="61"/>
      <c r="U27" s="101">
        <v>0.3</v>
      </c>
      <c r="V27" s="61"/>
      <c r="W27" s="101">
        <v>0.3</v>
      </c>
      <c r="X27" s="62"/>
      <c r="Y27" s="62"/>
      <c r="Z27" s="62"/>
      <c r="AA27" s="61"/>
      <c r="AB27" s="3">
        <v>0.3</v>
      </c>
      <c r="AC27" s="60">
        <v>0.3</v>
      </c>
      <c r="AD27" s="62"/>
      <c r="AE27" s="61"/>
      <c r="AF27" s="4">
        <v>0.3</v>
      </c>
    </row>
    <row r="28" spans="4:32" ht="13.15" customHeight="1">
      <c r="E28" s="63" t="s">
        <v>28</v>
      </c>
      <c r="F28" s="62"/>
      <c r="G28" s="62"/>
      <c r="H28" s="62"/>
      <c r="I28" s="64"/>
      <c r="J28" s="101">
        <v>8.8000000000000007</v>
      </c>
      <c r="K28" s="61"/>
      <c r="L28" s="101">
        <v>8.6999999999999993</v>
      </c>
      <c r="M28" s="61"/>
      <c r="N28" s="101">
        <v>8.6999999999999993</v>
      </c>
      <c r="O28" s="61"/>
      <c r="P28" s="101">
        <v>8.6</v>
      </c>
      <c r="Q28" s="62"/>
      <c r="R28" s="61"/>
      <c r="S28" s="101">
        <v>8.6999999999999993</v>
      </c>
      <c r="T28" s="61"/>
      <c r="U28" s="101">
        <v>7.1</v>
      </c>
      <c r="V28" s="61"/>
      <c r="W28" s="101">
        <v>7</v>
      </c>
      <c r="X28" s="62"/>
      <c r="Y28" s="62"/>
      <c r="Z28" s="62"/>
      <c r="AA28" s="61"/>
      <c r="AB28" s="3">
        <v>6.9</v>
      </c>
      <c r="AC28" s="60">
        <v>6.8</v>
      </c>
      <c r="AD28" s="62"/>
      <c r="AE28" s="61"/>
      <c r="AF28" s="4">
        <v>6.9</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0.97899999999999998</v>
      </c>
      <c r="K31" s="61"/>
      <c r="L31" s="106">
        <v>0.97899999999999998</v>
      </c>
      <c r="M31" s="61"/>
      <c r="N31" s="106">
        <v>0.97899999999999998</v>
      </c>
      <c r="O31" s="61"/>
      <c r="P31" s="106">
        <v>0.97899999999999998</v>
      </c>
      <c r="Q31" s="62"/>
      <c r="R31" s="61"/>
      <c r="S31" s="106">
        <v>0.97899999999999998</v>
      </c>
      <c r="T31" s="61"/>
      <c r="U31" s="106">
        <v>0.97499999999999998</v>
      </c>
      <c r="V31" s="61"/>
      <c r="W31" s="106">
        <v>0.97499999999999998</v>
      </c>
      <c r="X31" s="62"/>
      <c r="Y31" s="62"/>
      <c r="Z31" s="62"/>
      <c r="AA31" s="61"/>
      <c r="AB31" s="7">
        <v>0.97499999999999998</v>
      </c>
      <c r="AC31" s="77">
        <v>0.97499999999999998</v>
      </c>
      <c r="AD31" s="62"/>
      <c r="AE31" s="61"/>
      <c r="AF31" s="8">
        <v>0.97499999999999998</v>
      </c>
    </row>
    <row r="32" spans="4:32" ht="13.15" customHeight="1">
      <c r="E32" s="63" t="s">
        <v>41</v>
      </c>
      <c r="F32" s="62"/>
      <c r="G32" s="62"/>
      <c r="H32" s="62"/>
      <c r="I32" s="64"/>
      <c r="J32" s="101">
        <v>14.2</v>
      </c>
      <c r="K32" s="61"/>
      <c r="L32" s="101">
        <v>14.2</v>
      </c>
      <c r="M32" s="61"/>
      <c r="N32" s="101">
        <v>14.2</v>
      </c>
      <c r="O32" s="61"/>
      <c r="P32" s="101">
        <v>14.2</v>
      </c>
      <c r="Q32" s="62"/>
      <c r="R32" s="61"/>
      <c r="S32" s="101">
        <v>14.2</v>
      </c>
      <c r="T32" s="61"/>
      <c r="U32" s="101">
        <v>15</v>
      </c>
      <c r="V32" s="61"/>
      <c r="W32" s="101">
        <v>15</v>
      </c>
      <c r="X32" s="62"/>
      <c r="Y32" s="62"/>
      <c r="Z32" s="62"/>
      <c r="AA32" s="61"/>
      <c r="AB32" s="3">
        <v>15</v>
      </c>
      <c r="AC32" s="60">
        <v>15</v>
      </c>
      <c r="AD32" s="62"/>
      <c r="AE32" s="61"/>
      <c r="AF32" s="4">
        <v>15</v>
      </c>
    </row>
    <row r="33" spans="5:32" ht="13.15" customHeight="1">
      <c r="E33" s="75" t="s">
        <v>45</v>
      </c>
      <c r="F33" s="62"/>
      <c r="G33" s="62"/>
      <c r="H33" s="62"/>
      <c r="I33" s="64"/>
      <c r="J33" s="105">
        <v>8.3000000000000007</v>
      </c>
      <c r="K33" s="61"/>
      <c r="L33" s="105">
        <v>8.1999999999999993</v>
      </c>
      <c r="M33" s="61"/>
      <c r="N33" s="105">
        <v>8.1999999999999993</v>
      </c>
      <c r="O33" s="61"/>
      <c r="P33" s="105">
        <v>8.1</v>
      </c>
      <c r="Q33" s="62"/>
      <c r="R33" s="61"/>
      <c r="S33" s="105">
        <v>8.1999999999999993</v>
      </c>
      <c r="T33" s="61"/>
      <c r="U33" s="105">
        <v>6.5</v>
      </c>
      <c r="V33" s="61"/>
      <c r="W33" s="105">
        <v>6.4</v>
      </c>
      <c r="X33" s="62"/>
      <c r="Y33" s="62"/>
      <c r="Z33" s="62"/>
      <c r="AA33" s="61"/>
      <c r="AB33" s="9">
        <v>6.3</v>
      </c>
      <c r="AC33" s="76">
        <v>6.3</v>
      </c>
      <c r="AD33" s="62"/>
      <c r="AE33" s="61"/>
      <c r="AF33" s="10">
        <v>6.3</v>
      </c>
    </row>
    <row r="34" spans="5:32" ht="20.25" customHeight="1">
      <c r="E34" s="63" t="s">
        <v>945</v>
      </c>
      <c r="F34" s="62"/>
      <c r="G34" s="62"/>
      <c r="H34" s="62"/>
      <c r="I34" s="64"/>
      <c r="J34" s="104">
        <v>0.4</v>
      </c>
      <c r="K34" s="61"/>
      <c r="L34" s="104">
        <v>0.4</v>
      </c>
      <c r="M34" s="61"/>
      <c r="N34" s="104">
        <v>0.4</v>
      </c>
      <c r="O34" s="61"/>
      <c r="P34" s="104">
        <v>0.4</v>
      </c>
      <c r="Q34" s="62"/>
      <c r="R34" s="61"/>
      <c r="S34" s="104">
        <v>0.4</v>
      </c>
      <c r="T34" s="61"/>
      <c r="U34" s="104">
        <v>0.3</v>
      </c>
      <c r="V34" s="61"/>
      <c r="W34" s="104">
        <v>0.3</v>
      </c>
      <c r="X34" s="62"/>
      <c r="Y34" s="62"/>
      <c r="Z34" s="62"/>
      <c r="AA34" s="61"/>
      <c r="AB34" s="5">
        <v>0.3</v>
      </c>
      <c r="AC34" s="74">
        <v>0.3</v>
      </c>
      <c r="AD34" s="62"/>
      <c r="AE34" s="61"/>
      <c r="AF34" s="6">
        <v>0.3</v>
      </c>
    </row>
    <row r="35" spans="5:32" ht="20.25" customHeight="1">
      <c r="E35" s="63" t="s">
        <v>946</v>
      </c>
      <c r="F35" s="62"/>
      <c r="G35" s="62"/>
      <c r="H35" s="62"/>
      <c r="I35" s="64"/>
      <c r="J35" s="104" t="s">
        <v>992</v>
      </c>
      <c r="K35" s="61"/>
      <c r="L35" s="104" t="s">
        <v>992</v>
      </c>
      <c r="M35" s="61"/>
      <c r="N35" s="104" t="s">
        <v>992</v>
      </c>
      <c r="O35" s="61"/>
      <c r="P35" s="104" t="s">
        <v>992</v>
      </c>
      <c r="Q35" s="62"/>
      <c r="R35" s="61"/>
      <c r="S35" s="104" t="s">
        <v>992</v>
      </c>
      <c r="T35" s="61"/>
      <c r="U35" s="104" t="s">
        <v>992</v>
      </c>
      <c r="V35" s="61"/>
      <c r="W35" s="104" t="s">
        <v>992</v>
      </c>
      <c r="X35" s="62"/>
      <c r="Y35" s="62"/>
      <c r="Z35" s="62"/>
      <c r="AA35" s="61"/>
      <c r="AB35" s="5" t="s">
        <v>992</v>
      </c>
      <c r="AC35" s="74" t="s">
        <v>992</v>
      </c>
      <c r="AD35" s="62"/>
      <c r="AE35" s="61"/>
      <c r="AF35" s="6" t="s">
        <v>992</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5</v>
      </c>
      <c r="K43" s="61"/>
      <c r="L43" s="101">
        <v>5</v>
      </c>
      <c r="M43" s="61"/>
      <c r="N43" s="101">
        <v>5</v>
      </c>
      <c r="O43" s="61"/>
      <c r="P43" s="101">
        <v>5</v>
      </c>
      <c r="Q43" s="62"/>
      <c r="R43" s="61"/>
      <c r="S43" s="101">
        <v>4.8575970000000002</v>
      </c>
      <c r="T43" s="61"/>
      <c r="U43" s="101">
        <v>5</v>
      </c>
      <c r="V43" s="61"/>
      <c r="W43" s="101">
        <v>5</v>
      </c>
      <c r="X43" s="62"/>
      <c r="Y43" s="62"/>
      <c r="Z43" s="62"/>
      <c r="AA43" s="61"/>
      <c r="AB43" s="3">
        <v>5</v>
      </c>
      <c r="AC43" s="60">
        <v>5</v>
      </c>
      <c r="AD43" s="62"/>
      <c r="AE43" s="61"/>
      <c r="AF43" s="4">
        <v>4.8575970000000002</v>
      </c>
    </row>
    <row r="44" spans="5:32" ht="30.75" customHeight="1">
      <c r="E44" s="63" t="s">
        <v>88</v>
      </c>
      <c r="F44" s="62"/>
      <c r="G44" s="62"/>
      <c r="H44" s="62"/>
      <c r="I44" s="64"/>
      <c r="J44" s="101">
        <v>0</v>
      </c>
      <c r="K44" s="61"/>
      <c r="L44" s="101">
        <v>0</v>
      </c>
      <c r="M44" s="61"/>
      <c r="N44" s="101">
        <v>0</v>
      </c>
      <c r="O44" s="61"/>
      <c r="P44" s="101">
        <v>0</v>
      </c>
      <c r="Q44" s="62"/>
      <c r="R44" s="61"/>
      <c r="S44" s="101">
        <v>0</v>
      </c>
      <c r="T44" s="61"/>
      <c r="U44" s="101">
        <v>0</v>
      </c>
      <c r="V44" s="61"/>
      <c r="W44" s="101">
        <v>0</v>
      </c>
      <c r="X44" s="62"/>
      <c r="Y44" s="62"/>
      <c r="Z44" s="62"/>
      <c r="AA44" s="61"/>
      <c r="AB44" s="3">
        <v>0</v>
      </c>
      <c r="AC44" s="60">
        <v>0</v>
      </c>
      <c r="AD44" s="62"/>
      <c r="AE44" s="61"/>
      <c r="AF44" s="4">
        <v>0</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EjymTctS98LsxWnmkES7LbIIoDz6Z2GZy3QDsnsLXcRgrjJ9WoBVVj0FHrlL21q5ZNXaJFl6cQX8BFl+l1t+1Q==" saltValue="RcJnBG4CadUzPC/k6lsOUQ=="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659C9888-AF25-4E92-A5DF-BB9592E8668F}"/>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BARC - Barcaldine (66/22kV)</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AJ53"/>
  <sheetViews>
    <sheetView showGridLines="0" topLeftCell="A23" zoomScale="120" zoomScaleNormal="12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1017</v>
      </c>
      <c r="J3" s="160"/>
      <c r="K3" s="160"/>
      <c r="L3" s="160"/>
      <c r="M3" s="160"/>
      <c r="N3" s="160"/>
      <c r="O3" s="160"/>
      <c r="P3" s="160"/>
      <c r="Q3" s="160"/>
      <c r="R3" s="160"/>
      <c r="S3" s="160"/>
      <c r="V3" s="94" t="s">
        <v>926</v>
      </c>
      <c r="W3" s="160"/>
      <c r="Y3" s="95" t="s">
        <v>1018</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1019</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1020</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1021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1022</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1023</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52</v>
      </c>
      <c r="K26" s="61"/>
      <c r="L26" s="101">
        <v>52</v>
      </c>
      <c r="M26" s="61"/>
      <c r="N26" s="101">
        <v>52</v>
      </c>
      <c r="O26" s="61"/>
      <c r="P26" s="101">
        <v>52</v>
      </c>
      <c r="Q26" s="62"/>
      <c r="R26" s="61"/>
      <c r="S26" s="101">
        <v>52</v>
      </c>
      <c r="T26" s="61"/>
      <c r="U26" s="101">
        <v>56.6</v>
      </c>
      <c r="V26" s="61"/>
      <c r="W26" s="101">
        <v>56.6</v>
      </c>
      <c r="X26" s="62"/>
      <c r="Y26" s="62"/>
      <c r="Z26" s="62"/>
      <c r="AA26" s="61"/>
      <c r="AB26" s="3">
        <v>56.6</v>
      </c>
      <c r="AC26" s="60">
        <v>56.6</v>
      </c>
      <c r="AD26" s="62"/>
      <c r="AE26" s="61"/>
      <c r="AF26" s="4">
        <v>56.6</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19.2</v>
      </c>
      <c r="K28" s="61"/>
      <c r="L28" s="101">
        <v>19.399999999999999</v>
      </c>
      <c r="M28" s="61"/>
      <c r="N28" s="101">
        <v>19.600000000000001</v>
      </c>
      <c r="O28" s="61"/>
      <c r="P28" s="101">
        <v>19.8</v>
      </c>
      <c r="Q28" s="62"/>
      <c r="R28" s="61"/>
      <c r="S28" s="101">
        <v>20.5</v>
      </c>
      <c r="T28" s="61"/>
      <c r="U28" s="101">
        <v>14.6</v>
      </c>
      <c r="V28" s="61"/>
      <c r="W28" s="101">
        <v>14.6</v>
      </c>
      <c r="X28" s="62"/>
      <c r="Y28" s="62"/>
      <c r="Z28" s="62"/>
      <c r="AA28" s="61"/>
      <c r="AB28" s="3">
        <v>14.8</v>
      </c>
      <c r="AC28" s="60">
        <v>14.9</v>
      </c>
      <c r="AD28" s="62"/>
      <c r="AE28" s="61"/>
      <c r="AF28" s="4">
        <v>15.4</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0.998</v>
      </c>
      <c r="K31" s="61"/>
      <c r="L31" s="106">
        <v>0.998</v>
      </c>
      <c r="M31" s="61"/>
      <c r="N31" s="106">
        <v>0.998</v>
      </c>
      <c r="O31" s="61"/>
      <c r="P31" s="106">
        <v>0.998</v>
      </c>
      <c r="Q31" s="62"/>
      <c r="R31" s="61"/>
      <c r="S31" s="106">
        <v>0.998</v>
      </c>
      <c r="T31" s="61"/>
      <c r="U31" s="106">
        <v>0.999</v>
      </c>
      <c r="V31" s="61"/>
      <c r="W31" s="106">
        <v>0.999</v>
      </c>
      <c r="X31" s="62"/>
      <c r="Y31" s="62"/>
      <c r="Z31" s="62"/>
      <c r="AA31" s="61"/>
      <c r="AB31" s="7">
        <v>0.999</v>
      </c>
      <c r="AC31" s="77">
        <v>0.999</v>
      </c>
      <c r="AD31" s="62"/>
      <c r="AE31" s="61"/>
      <c r="AF31" s="8">
        <v>0.999</v>
      </c>
    </row>
    <row r="32" spans="4:32" ht="13.15" customHeight="1">
      <c r="E32" s="63" t="s">
        <v>41</v>
      </c>
      <c r="F32" s="62"/>
      <c r="G32" s="62"/>
      <c r="H32" s="62"/>
      <c r="I32" s="64"/>
      <c r="J32" s="101">
        <v>26</v>
      </c>
      <c r="K32" s="61"/>
      <c r="L32" s="101">
        <v>26</v>
      </c>
      <c r="M32" s="61"/>
      <c r="N32" s="101">
        <v>26</v>
      </c>
      <c r="O32" s="61"/>
      <c r="P32" s="101">
        <v>26</v>
      </c>
      <c r="Q32" s="62"/>
      <c r="R32" s="61"/>
      <c r="S32" s="101">
        <v>26</v>
      </c>
      <c r="T32" s="61"/>
      <c r="U32" s="101">
        <v>28.3</v>
      </c>
      <c r="V32" s="61"/>
      <c r="W32" s="101">
        <v>28.3</v>
      </c>
      <c r="X32" s="62"/>
      <c r="Y32" s="62"/>
      <c r="Z32" s="62"/>
      <c r="AA32" s="61"/>
      <c r="AB32" s="3">
        <v>28.3</v>
      </c>
      <c r="AC32" s="60">
        <v>28.3</v>
      </c>
      <c r="AD32" s="62"/>
      <c r="AE32" s="61"/>
      <c r="AF32" s="4">
        <v>28.3</v>
      </c>
    </row>
    <row r="33" spans="5:32" ht="13.15" customHeight="1">
      <c r="E33" s="75" t="s">
        <v>45</v>
      </c>
      <c r="F33" s="62"/>
      <c r="G33" s="62"/>
      <c r="H33" s="62"/>
      <c r="I33" s="64"/>
      <c r="J33" s="105">
        <v>17.5</v>
      </c>
      <c r="K33" s="61"/>
      <c r="L33" s="105">
        <v>17.7</v>
      </c>
      <c r="M33" s="61"/>
      <c r="N33" s="105">
        <v>17.899999999999999</v>
      </c>
      <c r="O33" s="61"/>
      <c r="P33" s="105">
        <v>18.100000000000001</v>
      </c>
      <c r="Q33" s="62"/>
      <c r="R33" s="61"/>
      <c r="S33" s="105">
        <v>18.7</v>
      </c>
      <c r="T33" s="61"/>
      <c r="U33" s="105">
        <v>13.7</v>
      </c>
      <c r="V33" s="61"/>
      <c r="W33" s="105">
        <v>13.7</v>
      </c>
      <c r="X33" s="62"/>
      <c r="Y33" s="62"/>
      <c r="Z33" s="62"/>
      <c r="AA33" s="61"/>
      <c r="AB33" s="9">
        <v>13.9</v>
      </c>
      <c r="AC33" s="76">
        <v>14</v>
      </c>
      <c r="AD33" s="62"/>
      <c r="AE33" s="61"/>
      <c r="AF33" s="10">
        <v>14.4</v>
      </c>
    </row>
    <row r="34" spans="5:32" ht="20.25" customHeight="1">
      <c r="E34" s="63" t="s">
        <v>945</v>
      </c>
      <c r="F34" s="62"/>
      <c r="G34" s="62"/>
      <c r="H34" s="62"/>
      <c r="I34" s="64"/>
      <c r="J34" s="104">
        <v>0.9</v>
      </c>
      <c r="K34" s="61"/>
      <c r="L34" s="104">
        <v>0.9</v>
      </c>
      <c r="M34" s="61"/>
      <c r="N34" s="104">
        <v>0.9</v>
      </c>
      <c r="O34" s="61"/>
      <c r="P34" s="104">
        <v>0.9</v>
      </c>
      <c r="Q34" s="62"/>
      <c r="R34" s="61"/>
      <c r="S34" s="104">
        <v>0.9</v>
      </c>
      <c r="T34" s="61"/>
      <c r="U34" s="104">
        <v>0.7</v>
      </c>
      <c r="V34" s="61"/>
      <c r="W34" s="104">
        <v>0.7</v>
      </c>
      <c r="X34" s="62"/>
      <c r="Y34" s="62"/>
      <c r="Z34" s="62"/>
      <c r="AA34" s="61"/>
      <c r="AB34" s="5">
        <v>0.7</v>
      </c>
      <c r="AC34" s="74">
        <v>0.7</v>
      </c>
      <c r="AD34" s="62"/>
      <c r="AE34" s="61"/>
      <c r="AF34" s="6">
        <v>0.7</v>
      </c>
    </row>
    <row r="35" spans="5:32" ht="20.25" customHeight="1">
      <c r="E35" s="63" t="s">
        <v>946</v>
      </c>
      <c r="F35" s="62"/>
      <c r="G35" s="62"/>
      <c r="H35" s="62"/>
      <c r="I35" s="64"/>
      <c r="J35" s="104" t="s">
        <v>1024</v>
      </c>
      <c r="K35" s="61"/>
      <c r="L35" s="104" t="s">
        <v>1024</v>
      </c>
      <c r="M35" s="61"/>
      <c r="N35" s="104" t="s">
        <v>1024</v>
      </c>
      <c r="O35" s="61"/>
      <c r="P35" s="104" t="s">
        <v>1024</v>
      </c>
      <c r="Q35" s="62"/>
      <c r="R35" s="61"/>
      <c r="S35" s="104" t="s">
        <v>1024</v>
      </c>
      <c r="T35" s="61"/>
      <c r="U35" s="104" t="s">
        <v>1024</v>
      </c>
      <c r="V35" s="61"/>
      <c r="W35" s="104" t="s">
        <v>1024</v>
      </c>
      <c r="X35" s="62"/>
      <c r="Y35" s="62"/>
      <c r="Z35" s="62"/>
      <c r="AA35" s="61"/>
      <c r="AB35" s="5" t="s">
        <v>1024</v>
      </c>
      <c r="AC35" s="74" t="s">
        <v>1024</v>
      </c>
      <c r="AD35" s="62"/>
      <c r="AE35" s="61"/>
      <c r="AF35" s="6" t="s">
        <v>1024</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19.624763999999999</v>
      </c>
      <c r="K43" s="61"/>
      <c r="L43" s="101">
        <v>19.042017999999999</v>
      </c>
      <c r="M43" s="61"/>
      <c r="N43" s="101">
        <v>18.340022999999999</v>
      </c>
      <c r="O43" s="61"/>
      <c r="P43" s="101">
        <v>17.727005999999999</v>
      </c>
      <c r="Q43" s="62"/>
      <c r="R43" s="61"/>
      <c r="S43" s="101">
        <v>17.172708</v>
      </c>
      <c r="T43" s="61"/>
      <c r="U43" s="101">
        <v>19.624763999999999</v>
      </c>
      <c r="V43" s="61"/>
      <c r="W43" s="101">
        <v>19.042017999999999</v>
      </c>
      <c r="X43" s="62"/>
      <c r="Y43" s="62"/>
      <c r="Z43" s="62"/>
      <c r="AA43" s="61"/>
      <c r="AB43" s="3">
        <v>18.340022999999999</v>
      </c>
      <c r="AC43" s="60">
        <v>17.727005999999999</v>
      </c>
      <c r="AD43" s="62"/>
      <c r="AE43" s="61"/>
      <c r="AF43" s="4">
        <v>17.172708</v>
      </c>
    </row>
    <row r="44" spans="5:32" ht="30.75" customHeight="1">
      <c r="E44" s="63" t="s">
        <v>88</v>
      </c>
      <c r="F44" s="62"/>
      <c r="G44" s="62"/>
      <c r="H44" s="62"/>
      <c r="I44" s="64"/>
      <c r="J44" s="101">
        <v>4.624763999999999</v>
      </c>
      <c r="K44" s="61"/>
      <c r="L44" s="101">
        <v>4.0420180000000006</v>
      </c>
      <c r="M44" s="61"/>
      <c r="N44" s="101">
        <v>3.3400229999999986</v>
      </c>
      <c r="O44" s="61"/>
      <c r="P44" s="101">
        <v>2.7270059999999994</v>
      </c>
      <c r="Q44" s="62"/>
      <c r="R44" s="61"/>
      <c r="S44" s="101">
        <v>2.1727079999999983</v>
      </c>
      <c r="T44" s="61"/>
      <c r="U44" s="101">
        <v>4.624763999999999</v>
      </c>
      <c r="V44" s="61"/>
      <c r="W44" s="101">
        <v>4.0420180000000006</v>
      </c>
      <c r="X44" s="62"/>
      <c r="Y44" s="62"/>
      <c r="Z44" s="62"/>
      <c r="AA44" s="61"/>
      <c r="AB44" s="3">
        <v>3.3400229999999986</v>
      </c>
      <c r="AC44" s="60">
        <v>2.7270059999999994</v>
      </c>
      <c r="AD44" s="62"/>
      <c r="AE44" s="61"/>
      <c r="AF44" s="4">
        <v>2.1727079999999983</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957</v>
      </c>
      <c r="K47" s="61"/>
      <c r="L47" s="104" t="s">
        <v>957</v>
      </c>
      <c r="M47" s="61"/>
      <c r="N47" s="104" t="s">
        <v>957</v>
      </c>
      <c r="O47" s="61"/>
      <c r="P47" s="104" t="s">
        <v>957</v>
      </c>
      <c r="Q47" s="62"/>
      <c r="R47" s="61"/>
      <c r="S47" s="104" t="s">
        <v>957</v>
      </c>
      <c r="T47" s="61"/>
      <c r="U47" s="104" t="s">
        <v>957</v>
      </c>
      <c r="V47" s="61"/>
      <c r="W47" s="104" t="s">
        <v>957</v>
      </c>
      <c r="X47" s="62"/>
      <c r="Y47" s="62"/>
      <c r="Z47" s="62"/>
      <c r="AA47" s="61"/>
      <c r="AB47" s="5" t="s">
        <v>957</v>
      </c>
      <c r="AC47" s="74" t="s">
        <v>957</v>
      </c>
      <c r="AD47" s="62"/>
      <c r="AE47" s="61"/>
      <c r="AF47" s="6" t="s">
        <v>957</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3z2I+/ruwNVeGA3eLvelRUZfOYPNhovgm9mrG/QDdEJ2t8v9UrKQCJZms9HqMTWCkBxQQyr0J/9qVND/0O4Crg==" saltValue="YUtgoq55KNWciF+DaajNMA=="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F794ED0C-86D0-4E5A-AA27-C3529E5552F8}"/>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BARG - Bargara (66/11kV)</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1:AJ53"/>
  <sheetViews>
    <sheetView showGridLines="0" topLeftCell="A28"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1025</v>
      </c>
      <c r="J3" s="160"/>
      <c r="K3" s="160"/>
      <c r="L3" s="160"/>
      <c r="M3" s="160"/>
      <c r="N3" s="160"/>
      <c r="O3" s="160"/>
      <c r="P3" s="160"/>
      <c r="Q3" s="160"/>
      <c r="R3" s="160"/>
      <c r="S3" s="160"/>
      <c r="V3" s="94" t="s">
        <v>926</v>
      </c>
      <c r="W3" s="160"/>
      <c r="Y3" s="95" t="s">
        <v>994</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953</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1026</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1027</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1028</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5.6</v>
      </c>
      <c r="K26" s="61"/>
      <c r="L26" s="101">
        <v>5.6</v>
      </c>
      <c r="M26" s="61"/>
      <c r="N26" s="101">
        <v>5.6</v>
      </c>
      <c r="O26" s="61"/>
      <c r="P26" s="101">
        <v>5.6</v>
      </c>
      <c r="Q26" s="62"/>
      <c r="R26" s="61"/>
      <c r="S26" s="101">
        <v>5.6</v>
      </c>
      <c r="T26" s="61"/>
      <c r="U26" s="101">
        <v>6.3</v>
      </c>
      <c r="V26" s="61"/>
      <c r="W26" s="101">
        <v>6.3</v>
      </c>
      <c r="X26" s="62"/>
      <c r="Y26" s="62"/>
      <c r="Z26" s="62"/>
      <c r="AA26" s="61"/>
      <c r="AB26" s="3">
        <v>6.3</v>
      </c>
      <c r="AC26" s="60">
        <v>6.3</v>
      </c>
      <c r="AD26" s="62"/>
      <c r="AE26" s="61"/>
      <c r="AF26" s="4">
        <v>6.3</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2.2000000000000002</v>
      </c>
      <c r="K28" s="61"/>
      <c r="L28" s="101">
        <v>2.2000000000000002</v>
      </c>
      <c r="M28" s="61"/>
      <c r="N28" s="101">
        <v>2.2000000000000002</v>
      </c>
      <c r="O28" s="61"/>
      <c r="P28" s="101">
        <v>2.2000000000000002</v>
      </c>
      <c r="Q28" s="62"/>
      <c r="R28" s="61"/>
      <c r="S28" s="101">
        <v>2.2999999999999998</v>
      </c>
      <c r="T28" s="61"/>
      <c r="U28" s="101">
        <v>1.4</v>
      </c>
      <c r="V28" s="61"/>
      <c r="W28" s="101">
        <v>1.3</v>
      </c>
      <c r="X28" s="62"/>
      <c r="Y28" s="62"/>
      <c r="Z28" s="62"/>
      <c r="AA28" s="61"/>
      <c r="AB28" s="3">
        <v>1.3</v>
      </c>
      <c r="AC28" s="60">
        <v>1.3</v>
      </c>
      <c r="AD28" s="62"/>
      <c r="AE28" s="61"/>
      <c r="AF28" s="4">
        <v>1.3</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0.84299999999999997</v>
      </c>
      <c r="K31" s="61"/>
      <c r="L31" s="106">
        <v>0.84299999999999997</v>
      </c>
      <c r="M31" s="61"/>
      <c r="N31" s="106">
        <v>0.84299999999999997</v>
      </c>
      <c r="O31" s="61"/>
      <c r="P31" s="106">
        <v>0.84299999999999997</v>
      </c>
      <c r="Q31" s="62"/>
      <c r="R31" s="61"/>
      <c r="S31" s="106">
        <v>0.86699999999999999</v>
      </c>
      <c r="T31" s="61"/>
      <c r="U31" s="106">
        <v>0.86499999999999999</v>
      </c>
      <c r="V31" s="61"/>
      <c r="W31" s="106">
        <v>0.86499999999999999</v>
      </c>
      <c r="X31" s="62"/>
      <c r="Y31" s="62"/>
      <c r="Z31" s="62"/>
      <c r="AA31" s="61"/>
      <c r="AB31" s="7">
        <v>0.86499999999999999</v>
      </c>
      <c r="AC31" s="77">
        <v>0.86499999999999999</v>
      </c>
      <c r="AD31" s="62"/>
      <c r="AE31" s="61"/>
      <c r="AF31" s="8">
        <v>0.86499999999999999</v>
      </c>
    </row>
    <row r="32" spans="4:32" ht="13.15" customHeight="1">
      <c r="E32" s="63" t="s">
        <v>41</v>
      </c>
      <c r="F32" s="62"/>
      <c r="G32" s="62"/>
      <c r="H32" s="62"/>
      <c r="I32" s="64"/>
      <c r="J32" s="101">
        <v>0</v>
      </c>
      <c r="K32" s="61"/>
      <c r="L32" s="101">
        <v>0</v>
      </c>
      <c r="M32" s="61"/>
      <c r="N32" s="101">
        <v>0</v>
      </c>
      <c r="O32" s="61"/>
      <c r="P32" s="101">
        <v>0</v>
      </c>
      <c r="Q32" s="62"/>
      <c r="R32" s="61"/>
      <c r="S32" s="101">
        <v>0</v>
      </c>
      <c r="T32" s="61"/>
      <c r="U32" s="101">
        <v>0</v>
      </c>
      <c r="V32" s="61"/>
      <c r="W32" s="101">
        <v>0</v>
      </c>
      <c r="X32" s="62"/>
      <c r="Y32" s="62"/>
      <c r="Z32" s="62"/>
      <c r="AA32" s="61"/>
      <c r="AB32" s="3">
        <v>0</v>
      </c>
      <c r="AC32" s="60">
        <v>0</v>
      </c>
      <c r="AD32" s="62"/>
      <c r="AE32" s="61"/>
      <c r="AF32" s="4">
        <v>0</v>
      </c>
    </row>
    <row r="33" spans="5:32" ht="13.15" customHeight="1">
      <c r="E33" s="75" t="s">
        <v>45</v>
      </c>
      <c r="F33" s="62"/>
      <c r="G33" s="62"/>
      <c r="H33" s="62"/>
      <c r="I33" s="64"/>
      <c r="J33" s="105">
        <v>2.1</v>
      </c>
      <c r="K33" s="61"/>
      <c r="L33" s="105">
        <v>2.1</v>
      </c>
      <c r="M33" s="61"/>
      <c r="N33" s="105">
        <v>2.1</v>
      </c>
      <c r="O33" s="61"/>
      <c r="P33" s="105">
        <v>2.1</v>
      </c>
      <c r="Q33" s="62"/>
      <c r="R33" s="61"/>
      <c r="S33" s="105">
        <v>2.2000000000000002</v>
      </c>
      <c r="T33" s="61"/>
      <c r="U33" s="105">
        <v>1.3</v>
      </c>
      <c r="V33" s="61"/>
      <c r="W33" s="105">
        <v>1.3</v>
      </c>
      <c r="X33" s="62"/>
      <c r="Y33" s="62"/>
      <c r="Z33" s="62"/>
      <c r="AA33" s="61"/>
      <c r="AB33" s="9">
        <v>1.3</v>
      </c>
      <c r="AC33" s="76">
        <v>1.3</v>
      </c>
      <c r="AD33" s="62"/>
      <c r="AE33" s="61"/>
      <c r="AF33" s="10">
        <v>1.3</v>
      </c>
    </row>
    <row r="34" spans="5:32" ht="20.25" customHeight="1">
      <c r="E34" s="63" t="s">
        <v>945</v>
      </c>
      <c r="F34" s="62"/>
      <c r="G34" s="62"/>
      <c r="H34" s="62"/>
      <c r="I34" s="64"/>
      <c r="J34" s="104">
        <v>0.1</v>
      </c>
      <c r="K34" s="61"/>
      <c r="L34" s="104">
        <v>0.1</v>
      </c>
      <c r="M34" s="61"/>
      <c r="N34" s="104">
        <v>0.1</v>
      </c>
      <c r="O34" s="61"/>
      <c r="P34" s="104">
        <v>0.1</v>
      </c>
      <c r="Q34" s="62"/>
      <c r="R34" s="61"/>
      <c r="S34" s="104">
        <v>0.1</v>
      </c>
      <c r="T34" s="61"/>
      <c r="U34" s="104">
        <v>0.1</v>
      </c>
      <c r="V34" s="61"/>
      <c r="W34" s="104">
        <v>0.1</v>
      </c>
      <c r="X34" s="62"/>
      <c r="Y34" s="62"/>
      <c r="Z34" s="62"/>
      <c r="AA34" s="61"/>
      <c r="AB34" s="5">
        <v>0.1</v>
      </c>
      <c r="AC34" s="74">
        <v>0.1</v>
      </c>
      <c r="AD34" s="62"/>
      <c r="AE34" s="61"/>
      <c r="AF34" s="6">
        <v>0.1</v>
      </c>
    </row>
    <row r="35" spans="5:32" ht="20.25" customHeight="1">
      <c r="E35" s="63" t="s">
        <v>946</v>
      </c>
      <c r="F35" s="62"/>
      <c r="G35" s="62"/>
      <c r="H35" s="62"/>
      <c r="I35" s="64"/>
      <c r="J35" s="104" t="s">
        <v>1029</v>
      </c>
      <c r="K35" s="61"/>
      <c r="L35" s="104" t="s">
        <v>1029</v>
      </c>
      <c r="M35" s="61"/>
      <c r="N35" s="104" t="s">
        <v>1029</v>
      </c>
      <c r="O35" s="61"/>
      <c r="P35" s="104" t="s">
        <v>1029</v>
      </c>
      <c r="Q35" s="62"/>
      <c r="R35" s="61"/>
      <c r="S35" s="104" t="s">
        <v>1029</v>
      </c>
      <c r="T35" s="61"/>
      <c r="U35" s="104" t="s">
        <v>1029</v>
      </c>
      <c r="V35" s="61"/>
      <c r="W35" s="104" t="s">
        <v>1029</v>
      </c>
      <c r="X35" s="62"/>
      <c r="Y35" s="62"/>
      <c r="Z35" s="62"/>
      <c r="AA35" s="61"/>
      <c r="AB35" s="5" t="s">
        <v>1029</v>
      </c>
      <c r="AC35" s="74" t="s">
        <v>1029</v>
      </c>
      <c r="AD35" s="62"/>
      <c r="AE35" s="61"/>
      <c r="AF35" s="6" t="s">
        <v>1029</v>
      </c>
    </row>
    <row r="36" spans="5:32" ht="13.15" customHeight="1">
      <c r="E36" s="63" t="s">
        <v>57</v>
      </c>
      <c r="F36" s="62"/>
      <c r="G36" s="62"/>
      <c r="H36" s="62"/>
      <c r="I36" s="64"/>
      <c r="J36" s="101">
        <v>2.1</v>
      </c>
      <c r="K36" s="61"/>
      <c r="L36" s="101">
        <v>2.1</v>
      </c>
      <c r="M36" s="61"/>
      <c r="N36" s="101">
        <v>2.1</v>
      </c>
      <c r="O36" s="61"/>
      <c r="P36" s="101">
        <v>2.1</v>
      </c>
      <c r="Q36" s="62"/>
      <c r="R36" s="61"/>
      <c r="S36" s="101">
        <v>2.2000000000000002</v>
      </c>
      <c r="T36" s="61"/>
      <c r="U36" s="101">
        <v>1.3</v>
      </c>
      <c r="V36" s="61"/>
      <c r="W36" s="101">
        <v>1.3</v>
      </c>
      <c r="X36" s="62"/>
      <c r="Y36" s="62"/>
      <c r="Z36" s="62"/>
      <c r="AA36" s="61"/>
      <c r="AB36" s="3">
        <v>1.3</v>
      </c>
      <c r="AC36" s="60">
        <v>1.3</v>
      </c>
      <c r="AD36" s="62"/>
      <c r="AE36" s="61"/>
      <c r="AF36" s="4">
        <v>1.3</v>
      </c>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0.5</v>
      </c>
      <c r="K39" s="61"/>
      <c r="L39" s="101">
        <v>0.5</v>
      </c>
      <c r="M39" s="61"/>
      <c r="N39" s="101">
        <v>0.5</v>
      </c>
      <c r="O39" s="61"/>
      <c r="P39" s="101">
        <v>0.5</v>
      </c>
      <c r="Q39" s="62"/>
      <c r="R39" s="61"/>
      <c r="S39" s="101">
        <v>0.5</v>
      </c>
      <c r="T39" s="61"/>
      <c r="U39" s="101">
        <v>0.5</v>
      </c>
      <c r="V39" s="61"/>
      <c r="W39" s="101">
        <v>0.5</v>
      </c>
      <c r="X39" s="62"/>
      <c r="Y39" s="62"/>
      <c r="Z39" s="62"/>
      <c r="AA39" s="61"/>
      <c r="AB39" s="3">
        <v>0.5</v>
      </c>
      <c r="AC39" s="60">
        <v>0.5</v>
      </c>
      <c r="AD39" s="62"/>
      <c r="AE39" s="61"/>
      <c r="AF39" s="4">
        <v>0.5</v>
      </c>
    </row>
    <row r="40" spans="5:32">
      <c r="E40" s="63" t="s">
        <v>73</v>
      </c>
      <c r="F40" s="62"/>
      <c r="G40" s="62"/>
      <c r="H40" s="62"/>
      <c r="I40" s="64"/>
      <c r="J40" s="101">
        <v>2.4</v>
      </c>
      <c r="K40" s="61"/>
      <c r="L40" s="101">
        <v>2.4</v>
      </c>
      <c r="M40" s="61"/>
      <c r="N40" s="101">
        <v>2.4</v>
      </c>
      <c r="O40" s="61"/>
      <c r="P40" s="101">
        <v>2.4</v>
      </c>
      <c r="Q40" s="62"/>
      <c r="R40" s="61"/>
      <c r="S40" s="101">
        <v>2.4</v>
      </c>
      <c r="T40" s="61"/>
      <c r="U40" s="101">
        <v>2.4</v>
      </c>
      <c r="V40" s="61"/>
      <c r="W40" s="101">
        <v>2.4</v>
      </c>
      <c r="X40" s="62"/>
      <c r="Y40" s="62"/>
      <c r="Z40" s="62"/>
      <c r="AA40" s="61"/>
      <c r="AB40" s="3">
        <v>2.4</v>
      </c>
      <c r="AC40" s="60">
        <v>2.4</v>
      </c>
      <c r="AD40" s="62"/>
      <c r="AE40" s="61"/>
      <c r="AF40" s="4">
        <v>2.4</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4.2833690000000004</v>
      </c>
      <c r="K43" s="61"/>
      <c r="L43" s="101">
        <v>4.2612579999999998</v>
      </c>
      <c r="M43" s="61"/>
      <c r="N43" s="101">
        <v>4.2345170000000003</v>
      </c>
      <c r="O43" s="61"/>
      <c r="P43" s="101">
        <v>4.2103289999999998</v>
      </c>
      <c r="Q43" s="62"/>
      <c r="R43" s="61"/>
      <c r="S43" s="101">
        <v>4.1841520000000001</v>
      </c>
      <c r="T43" s="61"/>
      <c r="U43" s="101">
        <v>4.2833690000000004</v>
      </c>
      <c r="V43" s="61"/>
      <c r="W43" s="101">
        <v>4.2612579999999998</v>
      </c>
      <c r="X43" s="62"/>
      <c r="Y43" s="62"/>
      <c r="Z43" s="62"/>
      <c r="AA43" s="61"/>
      <c r="AB43" s="3">
        <v>4.2345170000000003</v>
      </c>
      <c r="AC43" s="60">
        <v>4.2103289999999998</v>
      </c>
      <c r="AD43" s="62"/>
      <c r="AE43" s="61"/>
      <c r="AF43" s="4">
        <v>4.1841520000000001</v>
      </c>
    </row>
    <row r="44" spans="5:32" ht="30.75" customHeight="1">
      <c r="E44" s="63" t="s">
        <v>88</v>
      </c>
      <c r="F44" s="62"/>
      <c r="G44" s="62"/>
      <c r="H44" s="62"/>
      <c r="I44" s="64"/>
      <c r="J44" s="101">
        <v>0</v>
      </c>
      <c r="K44" s="61"/>
      <c r="L44" s="101">
        <v>0</v>
      </c>
      <c r="M44" s="61"/>
      <c r="N44" s="101">
        <v>0</v>
      </c>
      <c r="O44" s="61"/>
      <c r="P44" s="101">
        <v>0</v>
      </c>
      <c r="Q44" s="62"/>
      <c r="R44" s="61"/>
      <c r="S44" s="101">
        <v>0</v>
      </c>
      <c r="T44" s="61"/>
      <c r="U44" s="101">
        <v>0</v>
      </c>
      <c r="V44" s="61"/>
      <c r="W44" s="101">
        <v>0</v>
      </c>
      <c r="X44" s="62"/>
      <c r="Y44" s="62"/>
      <c r="Z44" s="62"/>
      <c r="AA44" s="61"/>
      <c r="AB44" s="3">
        <v>0</v>
      </c>
      <c r="AC44" s="60">
        <v>0</v>
      </c>
      <c r="AD44" s="62"/>
      <c r="AE44" s="61"/>
      <c r="AF44" s="4">
        <v>0</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uAX3TXlJZdtEkXnGVwr9fWGPgWWXc0/a76AE/L70azRSCPorCvY3XSD3kUgx/mAoCAVXvMejAll1cRZG1T54Rw==" saltValue="SOvKsTvk+LWV5et8dfnbCQ=="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42CABCE9-1D62-485A-B205-07D804F6D1AC}"/>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BARR - Barratta (66/11kV)</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dimension ref="A1:AJ53"/>
  <sheetViews>
    <sheetView showGridLines="0" topLeftCell="A25"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1030</v>
      </c>
      <c r="J3" s="160"/>
      <c r="K3" s="160"/>
      <c r="L3" s="160"/>
      <c r="M3" s="160"/>
      <c r="N3" s="160"/>
      <c r="O3" s="160"/>
      <c r="P3" s="160"/>
      <c r="Q3" s="160"/>
      <c r="R3" s="160"/>
      <c r="S3" s="160"/>
      <c r="V3" s="94" t="s">
        <v>926</v>
      </c>
      <c r="W3" s="160"/>
      <c r="Y3" s="95" t="s">
        <v>952</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953</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1031</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1032</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1033</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73.900000000000006</v>
      </c>
      <c r="K26" s="61"/>
      <c r="L26" s="101">
        <v>73.900000000000006</v>
      </c>
      <c r="M26" s="61"/>
      <c r="N26" s="101">
        <v>73.900000000000006</v>
      </c>
      <c r="O26" s="61"/>
      <c r="P26" s="101">
        <v>73.900000000000006</v>
      </c>
      <c r="Q26" s="62"/>
      <c r="R26" s="61"/>
      <c r="S26" s="101">
        <v>73.900000000000006</v>
      </c>
      <c r="T26" s="61"/>
      <c r="U26" s="101">
        <v>76.599999999999994</v>
      </c>
      <c r="V26" s="61"/>
      <c r="W26" s="101">
        <v>76.599999999999994</v>
      </c>
      <c r="X26" s="62"/>
      <c r="Y26" s="62"/>
      <c r="Z26" s="62"/>
      <c r="AA26" s="61"/>
      <c r="AB26" s="3">
        <v>76.599999999999994</v>
      </c>
      <c r="AC26" s="60">
        <v>76.599999999999994</v>
      </c>
      <c r="AD26" s="62"/>
      <c r="AE26" s="61"/>
      <c r="AF26" s="4">
        <v>76.599999999999994</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16.399999999999999</v>
      </c>
      <c r="K28" s="61"/>
      <c r="L28" s="101">
        <v>16.5</v>
      </c>
      <c r="M28" s="61"/>
      <c r="N28" s="101">
        <v>16.600000000000001</v>
      </c>
      <c r="O28" s="61"/>
      <c r="P28" s="101">
        <v>16.600000000000001</v>
      </c>
      <c r="Q28" s="62"/>
      <c r="R28" s="61"/>
      <c r="S28" s="101">
        <v>17.100000000000001</v>
      </c>
      <c r="T28" s="61"/>
      <c r="U28" s="101">
        <v>8.1999999999999993</v>
      </c>
      <c r="V28" s="61"/>
      <c r="W28" s="101">
        <v>8.1999999999999993</v>
      </c>
      <c r="X28" s="62"/>
      <c r="Y28" s="62"/>
      <c r="Z28" s="62"/>
      <c r="AA28" s="61"/>
      <c r="AB28" s="3">
        <v>8.3000000000000007</v>
      </c>
      <c r="AC28" s="60">
        <v>8.3000000000000007</v>
      </c>
      <c r="AD28" s="62"/>
      <c r="AE28" s="61"/>
      <c r="AF28" s="4">
        <v>8.5</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0.999</v>
      </c>
      <c r="K31" s="61"/>
      <c r="L31" s="106">
        <v>0.999</v>
      </c>
      <c r="M31" s="61"/>
      <c r="N31" s="106">
        <v>0.999</v>
      </c>
      <c r="O31" s="61"/>
      <c r="P31" s="106">
        <v>0.999</v>
      </c>
      <c r="Q31" s="62"/>
      <c r="R31" s="61"/>
      <c r="S31" s="106">
        <v>0.999</v>
      </c>
      <c r="T31" s="61"/>
      <c r="U31" s="106">
        <v>0.999</v>
      </c>
      <c r="V31" s="61"/>
      <c r="W31" s="106">
        <v>0.999</v>
      </c>
      <c r="X31" s="62"/>
      <c r="Y31" s="62"/>
      <c r="Z31" s="62"/>
      <c r="AA31" s="61"/>
      <c r="AB31" s="7">
        <v>0.999</v>
      </c>
      <c r="AC31" s="77">
        <v>0.999</v>
      </c>
      <c r="AD31" s="62"/>
      <c r="AE31" s="61"/>
      <c r="AF31" s="8">
        <v>0.999</v>
      </c>
    </row>
    <row r="32" spans="4:32" ht="13.15" customHeight="1">
      <c r="E32" s="63" t="s">
        <v>41</v>
      </c>
      <c r="F32" s="62"/>
      <c r="G32" s="62"/>
      <c r="H32" s="62"/>
      <c r="I32" s="64"/>
      <c r="J32" s="101">
        <v>40.9</v>
      </c>
      <c r="K32" s="61"/>
      <c r="L32" s="101">
        <v>40.9</v>
      </c>
      <c r="M32" s="61"/>
      <c r="N32" s="101">
        <v>40.9</v>
      </c>
      <c r="O32" s="61"/>
      <c r="P32" s="101">
        <v>40.9</v>
      </c>
      <c r="Q32" s="62"/>
      <c r="R32" s="61"/>
      <c r="S32" s="101">
        <v>40.9</v>
      </c>
      <c r="T32" s="61"/>
      <c r="U32" s="101">
        <v>42.2</v>
      </c>
      <c r="V32" s="61"/>
      <c r="W32" s="101">
        <v>42.2</v>
      </c>
      <c r="X32" s="62"/>
      <c r="Y32" s="62"/>
      <c r="Z32" s="62"/>
      <c r="AA32" s="61"/>
      <c r="AB32" s="3">
        <v>42.2</v>
      </c>
      <c r="AC32" s="60">
        <v>42.2</v>
      </c>
      <c r="AD32" s="62"/>
      <c r="AE32" s="61"/>
      <c r="AF32" s="4">
        <v>42.2</v>
      </c>
    </row>
    <row r="33" spans="5:32" ht="13.15" customHeight="1">
      <c r="E33" s="75" t="s">
        <v>45</v>
      </c>
      <c r="F33" s="62"/>
      <c r="G33" s="62"/>
      <c r="H33" s="62"/>
      <c r="I33" s="64"/>
      <c r="J33" s="105">
        <v>15.1</v>
      </c>
      <c r="K33" s="61"/>
      <c r="L33" s="105">
        <v>15.2</v>
      </c>
      <c r="M33" s="61"/>
      <c r="N33" s="105">
        <v>15.3</v>
      </c>
      <c r="O33" s="61"/>
      <c r="P33" s="105">
        <v>15.3</v>
      </c>
      <c r="Q33" s="62"/>
      <c r="R33" s="61"/>
      <c r="S33" s="105">
        <v>15.8</v>
      </c>
      <c r="T33" s="61"/>
      <c r="U33" s="105">
        <v>8.1</v>
      </c>
      <c r="V33" s="61"/>
      <c r="W33" s="105">
        <v>8.1</v>
      </c>
      <c r="X33" s="62"/>
      <c r="Y33" s="62"/>
      <c r="Z33" s="62"/>
      <c r="AA33" s="61"/>
      <c r="AB33" s="9">
        <v>8.1</v>
      </c>
      <c r="AC33" s="76">
        <v>8.1</v>
      </c>
      <c r="AD33" s="62"/>
      <c r="AE33" s="61"/>
      <c r="AF33" s="10">
        <v>8.4</v>
      </c>
    </row>
    <row r="34" spans="5:32" ht="20.25" customHeight="1">
      <c r="E34" s="63" t="s">
        <v>945</v>
      </c>
      <c r="F34" s="62"/>
      <c r="G34" s="62"/>
      <c r="H34" s="62"/>
      <c r="I34" s="64"/>
      <c r="J34" s="104">
        <v>0.8</v>
      </c>
      <c r="K34" s="61"/>
      <c r="L34" s="104">
        <v>0.8</v>
      </c>
      <c r="M34" s="61"/>
      <c r="N34" s="104">
        <v>0.8</v>
      </c>
      <c r="O34" s="61"/>
      <c r="P34" s="104">
        <v>0.8</v>
      </c>
      <c r="Q34" s="62"/>
      <c r="R34" s="61"/>
      <c r="S34" s="104">
        <v>0.8</v>
      </c>
      <c r="T34" s="61"/>
      <c r="U34" s="104">
        <v>0.4</v>
      </c>
      <c r="V34" s="61"/>
      <c r="W34" s="104">
        <v>0.4</v>
      </c>
      <c r="X34" s="62"/>
      <c r="Y34" s="62"/>
      <c r="Z34" s="62"/>
      <c r="AA34" s="61"/>
      <c r="AB34" s="5">
        <v>0.4</v>
      </c>
      <c r="AC34" s="74">
        <v>0.4</v>
      </c>
      <c r="AD34" s="62"/>
      <c r="AE34" s="61"/>
      <c r="AF34" s="6">
        <v>0.4</v>
      </c>
    </row>
    <row r="35" spans="5:32" ht="20.25" customHeight="1">
      <c r="E35" s="63" t="s">
        <v>946</v>
      </c>
      <c r="F35" s="62"/>
      <c r="G35" s="62"/>
      <c r="H35" s="62"/>
      <c r="I35" s="64"/>
      <c r="J35" s="104" t="s">
        <v>1010</v>
      </c>
      <c r="K35" s="61"/>
      <c r="L35" s="104" t="s">
        <v>1010</v>
      </c>
      <c r="M35" s="61"/>
      <c r="N35" s="104" t="s">
        <v>1010</v>
      </c>
      <c r="O35" s="61"/>
      <c r="P35" s="104" t="s">
        <v>1010</v>
      </c>
      <c r="Q35" s="62"/>
      <c r="R35" s="61"/>
      <c r="S35" s="104" t="s">
        <v>1010</v>
      </c>
      <c r="T35" s="61"/>
      <c r="U35" s="104" t="s">
        <v>1010</v>
      </c>
      <c r="V35" s="61"/>
      <c r="W35" s="104" t="s">
        <v>1010</v>
      </c>
      <c r="X35" s="62"/>
      <c r="Y35" s="62"/>
      <c r="Z35" s="62"/>
      <c r="AA35" s="61"/>
      <c r="AB35" s="5" t="s">
        <v>1010</v>
      </c>
      <c r="AC35" s="74" t="s">
        <v>1010</v>
      </c>
      <c r="AD35" s="62"/>
      <c r="AE35" s="61"/>
      <c r="AF35" s="6" t="s">
        <v>1010</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37.018532999999998</v>
      </c>
      <c r="K43" s="61"/>
      <c r="L43" s="101">
        <v>36.753642999999997</v>
      </c>
      <c r="M43" s="61"/>
      <c r="N43" s="101">
        <v>36.436078000000002</v>
      </c>
      <c r="O43" s="61"/>
      <c r="P43" s="101">
        <v>36.127253000000003</v>
      </c>
      <c r="Q43" s="62"/>
      <c r="R43" s="61"/>
      <c r="S43" s="101">
        <v>35.825294999999997</v>
      </c>
      <c r="T43" s="61"/>
      <c r="U43" s="101">
        <v>37.018532999999998</v>
      </c>
      <c r="V43" s="61"/>
      <c r="W43" s="101">
        <v>36.753642999999997</v>
      </c>
      <c r="X43" s="62"/>
      <c r="Y43" s="62"/>
      <c r="Z43" s="62"/>
      <c r="AA43" s="61"/>
      <c r="AB43" s="3">
        <v>36.436078000000002</v>
      </c>
      <c r="AC43" s="60">
        <v>36.127253000000003</v>
      </c>
      <c r="AD43" s="62"/>
      <c r="AE43" s="61"/>
      <c r="AF43" s="4">
        <v>35.825294999999997</v>
      </c>
    </row>
    <row r="44" spans="5:32" ht="30.75" customHeight="1">
      <c r="E44" s="63" t="s">
        <v>88</v>
      </c>
      <c r="F44" s="62"/>
      <c r="G44" s="62"/>
      <c r="H44" s="62"/>
      <c r="I44" s="64"/>
      <c r="J44" s="101">
        <v>18.018533000000001</v>
      </c>
      <c r="K44" s="61"/>
      <c r="L44" s="101">
        <v>17.753643</v>
      </c>
      <c r="M44" s="61"/>
      <c r="N44" s="101">
        <v>17.436077999999998</v>
      </c>
      <c r="O44" s="61"/>
      <c r="P44" s="101">
        <v>17.127253</v>
      </c>
      <c r="Q44" s="62"/>
      <c r="R44" s="61"/>
      <c r="S44" s="101">
        <v>16.825295000000001</v>
      </c>
      <c r="T44" s="61"/>
      <c r="U44" s="101">
        <v>18.018533000000001</v>
      </c>
      <c r="V44" s="61"/>
      <c r="W44" s="101">
        <v>17.753643</v>
      </c>
      <c r="X44" s="62"/>
      <c r="Y44" s="62"/>
      <c r="Z44" s="62"/>
      <c r="AA44" s="61"/>
      <c r="AB44" s="3">
        <v>17.436077999999998</v>
      </c>
      <c r="AC44" s="60">
        <v>17.127253</v>
      </c>
      <c r="AD44" s="62"/>
      <c r="AE44" s="61"/>
      <c r="AF44" s="4">
        <v>16.825295000000001</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957</v>
      </c>
      <c r="K47" s="61"/>
      <c r="L47" s="104" t="s">
        <v>957</v>
      </c>
      <c r="M47" s="61"/>
      <c r="N47" s="104" t="s">
        <v>957</v>
      </c>
      <c r="O47" s="61"/>
      <c r="P47" s="104" t="s">
        <v>957</v>
      </c>
      <c r="Q47" s="62"/>
      <c r="R47" s="61"/>
      <c r="S47" s="104" t="s">
        <v>957</v>
      </c>
      <c r="T47" s="61"/>
      <c r="U47" s="104" t="s">
        <v>957</v>
      </c>
      <c r="V47" s="61"/>
      <c r="W47" s="104" t="s">
        <v>957</v>
      </c>
      <c r="X47" s="62"/>
      <c r="Y47" s="62"/>
      <c r="Z47" s="62"/>
      <c r="AA47" s="61"/>
      <c r="AB47" s="5" t="s">
        <v>957</v>
      </c>
      <c r="AC47" s="74" t="s">
        <v>957</v>
      </c>
      <c r="AD47" s="62"/>
      <c r="AE47" s="61"/>
      <c r="AF47" s="6" t="s">
        <v>957</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youpjsUPUYr4WuE88D/PRae9K2U4Mk6HrvXn8itLOaZJLjhQ9Aatqm7Zg73IuoyaG4+cBamy6xrb8OYeJ6zuzg==" saltValue="YZKk1OmBe4+0R6/VWXiakQ=="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CE5B4862-E1C6-4DD8-8D0C-1FF919A6F3DA}"/>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BEGA - Belgian Gardens (66/11kV)</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dimension ref="A1:AJ53"/>
  <sheetViews>
    <sheetView showGridLines="0" topLeftCell="A31"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1034</v>
      </c>
      <c r="J3" s="160"/>
      <c r="K3" s="160"/>
      <c r="L3" s="160"/>
      <c r="M3" s="160"/>
      <c r="N3" s="160"/>
      <c r="O3" s="160"/>
      <c r="P3" s="160"/>
      <c r="Q3" s="160"/>
      <c r="R3" s="160"/>
      <c r="S3" s="160"/>
      <c r="V3" s="94" t="s">
        <v>926</v>
      </c>
      <c r="W3" s="160"/>
      <c r="Y3" s="95" t="s">
        <v>1035</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929</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1031</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1036</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1037</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78.5</v>
      </c>
      <c r="K26" s="61"/>
      <c r="L26" s="101">
        <v>78.5</v>
      </c>
      <c r="M26" s="61"/>
      <c r="N26" s="101">
        <v>78.5</v>
      </c>
      <c r="O26" s="61"/>
      <c r="P26" s="101">
        <v>78.5</v>
      </c>
      <c r="Q26" s="62"/>
      <c r="R26" s="61"/>
      <c r="S26" s="101">
        <v>78.5</v>
      </c>
      <c r="T26" s="61"/>
      <c r="U26" s="101">
        <v>88</v>
      </c>
      <c r="V26" s="61"/>
      <c r="W26" s="101">
        <v>88</v>
      </c>
      <c r="X26" s="62"/>
      <c r="Y26" s="62"/>
      <c r="Z26" s="62"/>
      <c r="AA26" s="61"/>
      <c r="AB26" s="3">
        <v>88</v>
      </c>
      <c r="AC26" s="60">
        <v>88</v>
      </c>
      <c r="AD26" s="62"/>
      <c r="AE26" s="61"/>
      <c r="AF26" s="4">
        <v>88</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22</v>
      </c>
      <c r="K28" s="61"/>
      <c r="L28" s="101">
        <v>22</v>
      </c>
      <c r="M28" s="61"/>
      <c r="N28" s="101">
        <v>22</v>
      </c>
      <c r="O28" s="61"/>
      <c r="P28" s="101">
        <v>21.9</v>
      </c>
      <c r="Q28" s="62"/>
      <c r="R28" s="61"/>
      <c r="S28" s="101">
        <v>22.3</v>
      </c>
      <c r="T28" s="61"/>
      <c r="U28" s="101">
        <v>12.4</v>
      </c>
      <c r="V28" s="61"/>
      <c r="W28" s="101">
        <v>12.3</v>
      </c>
      <c r="X28" s="62"/>
      <c r="Y28" s="62"/>
      <c r="Z28" s="62"/>
      <c r="AA28" s="61"/>
      <c r="AB28" s="3">
        <v>12.3</v>
      </c>
      <c r="AC28" s="60">
        <v>12.3</v>
      </c>
      <c r="AD28" s="62"/>
      <c r="AE28" s="61"/>
      <c r="AF28" s="4">
        <v>12.5</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1</v>
      </c>
      <c r="K31" s="61"/>
      <c r="L31" s="106">
        <v>1</v>
      </c>
      <c r="M31" s="61"/>
      <c r="N31" s="106">
        <v>1</v>
      </c>
      <c r="O31" s="61"/>
      <c r="P31" s="106">
        <v>1</v>
      </c>
      <c r="Q31" s="62"/>
      <c r="R31" s="61"/>
      <c r="S31" s="106">
        <v>0.999</v>
      </c>
      <c r="T31" s="61"/>
      <c r="U31" s="106">
        <v>0.99399999999999999</v>
      </c>
      <c r="V31" s="61"/>
      <c r="W31" s="106">
        <v>0.99399999999999999</v>
      </c>
      <c r="X31" s="62"/>
      <c r="Y31" s="62"/>
      <c r="Z31" s="62"/>
      <c r="AA31" s="61"/>
      <c r="AB31" s="7">
        <v>0.99399999999999999</v>
      </c>
      <c r="AC31" s="77">
        <v>0.99399999999999999</v>
      </c>
      <c r="AD31" s="62"/>
      <c r="AE31" s="61"/>
      <c r="AF31" s="8">
        <v>0.99399999999999999</v>
      </c>
    </row>
    <row r="32" spans="4:32" ht="13.15" customHeight="1">
      <c r="E32" s="63" t="s">
        <v>41</v>
      </c>
      <c r="F32" s="62"/>
      <c r="G32" s="62"/>
      <c r="H32" s="62"/>
      <c r="I32" s="64"/>
      <c r="J32" s="101">
        <v>42.7</v>
      </c>
      <c r="K32" s="61"/>
      <c r="L32" s="101">
        <v>42.7</v>
      </c>
      <c r="M32" s="61"/>
      <c r="N32" s="101">
        <v>42.7</v>
      </c>
      <c r="O32" s="61"/>
      <c r="P32" s="101">
        <v>42.7</v>
      </c>
      <c r="Q32" s="62"/>
      <c r="R32" s="61"/>
      <c r="S32" s="101">
        <v>42.7</v>
      </c>
      <c r="T32" s="61"/>
      <c r="U32" s="101">
        <v>46.5</v>
      </c>
      <c r="V32" s="61"/>
      <c r="W32" s="101">
        <v>46.5</v>
      </c>
      <c r="X32" s="62"/>
      <c r="Y32" s="62"/>
      <c r="Z32" s="62"/>
      <c r="AA32" s="61"/>
      <c r="AB32" s="3">
        <v>46.5</v>
      </c>
      <c r="AC32" s="60">
        <v>46.5</v>
      </c>
      <c r="AD32" s="62"/>
      <c r="AE32" s="61"/>
      <c r="AF32" s="4">
        <v>46.5</v>
      </c>
    </row>
    <row r="33" spans="5:32" ht="13.15" customHeight="1">
      <c r="E33" s="75" t="s">
        <v>45</v>
      </c>
      <c r="F33" s="62"/>
      <c r="G33" s="62"/>
      <c r="H33" s="62"/>
      <c r="I33" s="64"/>
      <c r="J33" s="105">
        <v>20.6</v>
      </c>
      <c r="K33" s="61"/>
      <c r="L33" s="105">
        <v>20.6</v>
      </c>
      <c r="M33" s="61"/>
      <c r="N33" s="105">
        <v>20.6</v>
      </c>
      <c r="O33" s="61"/>
      <c r="P33" s="105">
        <v>20.5</v>
      </c>
      <c r="Q33" s="62"/>
      <c r="R33" s="61"/>
      <c r="S33" s="105">
        <v>20.9</v>
      </c>
      <c r="T33" s="61"/>
      <c r="U33" s="105">
        <v>11.5</v>
      </c>
      <c r="V33" s="61"/>
      <c r="W33" s="105">
        <v>11.4</v>
      </c>
      <c r="X33" s="62"/>
      <c r="Y33" s="62"/>
      <c r="Z33" s="62"/>
      <c r="AA33" s="61"/>
      <c r="AB33" s="9">
        <v>11.4</v>
      </c>
      <c r="AC33" s="76">
        <v>11.3</v>
      </c>
      <c r="AD33" s="62"/>
      <c r="AE33" s="61"/>
      <c r="AF33" s="10">
        <v>11.5</v>
      </c>
    </row>
    <row r="34" spans="5:32" ht="20.25" customHeight="1">
      <c r="E34" s="63" t="s">
        <v>945</v>
      </c>
      <c r="F34" s="62"/>
      <c r="G34" s="62"/>
      <c r="H34" s="62"/>
      <c r="I34" s="64"/>
      <c r="J34" s="104">
        <v>1</v>
      </c>
      <c r="K34" s="61"/>
      <c r="L34" s="104">
        <v>1</v>
      </c>
      <c r="M34" s="61"/>
      <c r="N34" s="104">
        <v>1</v>
      </c>
      <c r="O34" s="61"/>
      <c r="P34" s="104">
        <v>1</v>
      </c>
      <c r="Q34" s="62"/>
      <c r="R34" s="61"/>
      <c r="S34" s="104">
        <v>1</v>
      </c>
      <c r="T34" s="61"/>
      <c r="U34" s="104">
        <v>0.6</v>
      </c>
      <c r="V34" s="61"/>
      <c r="W34" s="104">
        <v>0.6</v>
      </c>
      <c r="X34" s="62"/>
      <c r="Y34" s="62"/>
      <c r="Z34" s="62"/>
      <c r="AA34" s="61"/>
      <c r="AB34" s="5">
        <v>0.6</v>
      </c>
      <c r="AC34" s="74">
        <v>0.6</v>
      </c>
      <c r="AD34" s="62"/>
      <c r="AE34" s="61"/>
      <c r="AF34" s="6">
        <v>0.6</v>
      </c>
    </row>
    <row r="35" spans="5:32" ht="20.25" customHeight="1">
      <c r="E35" s="63" t="s">
        <v>946</v>
      </c>
      <c r="F35" s="62"/>
      <c r="G35" s="62"/>
      <c r="H35" s="62"/>
      <c r="I35" s="64"/>
      <c r="J35" s="104" t="s">
        <v>1038</v>
      </c>
      <c r="K35" s="61"/>
      <c r="L35" s="104" t="s">
        <v>1038</v>
      </c>
      <c r="M35" s="61"/>
      <c r="N35" s="104" t="s">
        <v>1038</v>
      </c>
      <c r="O35" s="61"/>
      <c r="P35" s="104" t="s">
        <v>1038</v>
      </c>
      <c r="Q35" s="62"/>
      <c r="R35" s="61"/>
      <c r="S35" s="104" t="s">
        <v>1038</v>
      </c>
      <c r="T35" s="61"/>
      <c r="U35" s="104" t="s">
        <v>1038</v>
      </c>
      <c r="V35" s="61"/>
      <c r="W35" s="104" t="s">
        <v>1038</v>
      </c>
      <c r="X35" s="62"/>
      <c r="Y35" s="62"/>
      <c r="Z35" s="62"/>
      <c r="AA35" s="61"/>
      <c r="AB35" s="5" t="s">
        <v>1038</v>
      </c>
      <c r="AC35" s="74" t="s">
        <v>1038</v>
      </c>
      <c r="AD35" s="62"/>
      <c r="AE35" s="61"/>
      <c r="AF35" s="6" t="s">
        <v>1038</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38</v>
      </c>
      <c r="K43" s="61"/>
      <c r="L43" s="101">
        <v>38</v>
      </c>
      <c r="M43" s="61"/>
      <c r="N43" s="101">
        <v>37.862484000000002</v>
      </c>
      <c r="O43" s="61"/>
      <c r="P43" s="101">
        <v>37.496512000000003</v>
      </c>
      <c r="Q43" s="62"/>
      <c r="R43" s="61"/>
      <c r="S43" s="101">
        <v>37.133367</v>
      </c>
      <c r="T43" s="61"/>
      <c r="U43" s="101">
        <v>38</v>
      </c>
      <c r="V43" s="61"/>
      <c r="W43" s="101">
        <v>38</v>
      </c>
      <c r="X43" s="62"/>
      <c r="Y43" s="62"/>
      <c r="Z43" s="62"/>
      <c r="AA43" s="61"/>
      <c r="AB43" s="3">
        <v>37.862484000000002</v>
      </c>
      <c r="AC43" s="60">
        <v>37.496512000000003</v>
      </c>
      <c r="AD43" s="62"/>
      <c r="AE43" s="61"/>
      <c r="AF43" s="4">
        <v>37.133367</v>
      </c>
    </row>
    <row r="44" spans="5:32" ht="30.75" customHeight="1">
      <c r="E44" s="63" t="s">
        <v>88</v>
      </c>
      <c r="F44" s="62"/>
      <c r="G44" s="62"/>
      <c r="H44" s="62"/>
      <c r="I44" s="64"/>
      <c r="J44" s="101">
        <v>19</v>
      </c>
      <c r="K44" s="61"/>
      <c r="L44" s="101">
        <v>19</v>
      </c>
      <c r="M44" s="61"/>
      <c r="N44" s="101">
        <v>18.862483999999998</v>
      </c>
      <c r="O44" s="61"/>
      <c r="P44" s="101">
        <v>18.496511999999999</v>
      </c>
      <c r="Q44" s="62"/>
      <c r="R44" s="61"/>
      <c r="S44" s="101">
        <v>18.133367</v>
      </c>
      <c r="T44" s="61"/>
      <c r="U44" s="101">
        <v>19</v>
      </c>
      <c r="V44" s="61"/>
      <c r="W44" s="101">
        <v>19</v>
      </c>
      <c r="X44" s="62"/>
      <c r="Y44" s="62"/>
      <c r="Z44" s="62"/>
      <c r="AA44" s="61"/>
      <c r="AB44" s="3">
        <v>18.862483999999998</v>
      </c>
      <c r="AC44" s="60">
        <v>18.496511999999999</v>
      </c>
      <c r="AD44" s="62"/>
      <c r="AE44" s="61"/>
      <c r="AF44" s="4">
        <v>18.133367</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957</v>
      </c>
      <c r="K47" s="61"/>
      <c r="L47" s="104" t="s">
        <v>957</v>
      </c>
      <c r="M47" s="61"/>
      <c r="N47" s="104" t="s">
        <v>957</v>
      </c>
      <c r="O47" s="61"/>
      <c r="P47" s="104" t="s">
        <v>957</v>
      </c>
      <c r="Q47" s="62"/>
      <c r="R47" s="61"/>
      <c r="S47" s="104" t="s">
        <v>957</v>
      </c>
      <c r="T47" s="61"/>
      <c r="U47" s="104" t="s">
        <v>957</v>
      </c>
      <c r="V47" s="61"/>
      <c r="W47" s="104" t="s">
        <v>957</v>
      </c>
      <c r="X47" s="62"/>
      <c r="Y47" s="62"/>
      <c r="Z47" s="62"/>
      <c r="AA47" s="61"/>
      <c r="AB47" s="5" t="s">
        <v>957</v>
      </c>
      <c r="AC47" s="74" t="s">
        <v>957</v>
      </c>
      <c r="AD47" s="62"/>
      <c r="AE47" s="61"/>
      <c r="AF47" s="6" t="s">
        <v>957</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cZ0Mo/1Sh4ypKNfjlTBQGb4SmapItB/MCK2GAPmORCCzRPPUmXlu1nN7ZUSeOUwoHeJuqFR+IYDcul5031Vt1Q==" saltValue="IS8l9WNIf7fOhruMcllxTw=="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26CF35E5-A3CF-456D-A9C2-195819830B0B}"/>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BERS - Berserker (66/11kV)</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1:AJ53"/>
  <sheetViews>
    <sheetView showGridLines="0" topLeftCell="A37"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1039</v>
      </c>
      <c r="J3" s="160"/>
      <c r="K3" s="160"/>
      <c r="L3" s="160"/>
      <c r="M3" s="160"/>
      <c r="N3" s="160"/>
      <c r="O3" s="160"/>
      <c r="P3" s="160"/>
      <c r="Q3" s="160"/>
      <c r="R3" s="160"/>
      <c r="S3" s="160"/>
      <c r="V3" s="94" t="s">
        <v>926</v>
      </c>
      <c r="W3" s="160"/>
      <c r="Y3" s="95" t="s">
        <v>1040</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929</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1041</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1042</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1043</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20.9</v>
      </c>
      <c r="K26" s="61"/>
      <c r="L26" s="101">
        <v>20.9</v>
      </c>
      <c r="M26" s="61"/>
      <c r="N26" s="101">
        <v>20.9</v>
      </c>
      <c r="O26" s="61"/>
      <c r="P26" s="101">
        <v>20.9</v>
      </c>
      <c r="Q26" s="62"/>
      <c r="R26" s="61"/>
      <c r="S26" s="101">
        <v>20.9</v>
      </c>
      <c r="T26" s="61"/>
      <c r="U26" s="101">
        <v>23.3</v>
      </c>
      <c r="V26" s="61"/>
      <c r="W26" s="101">
        <v>23.3</v>
      </c>
      <c r="X26" s="62"/>
      <c r="Y26" s="62"/>
      <c r="Z26" s="62"/>
      <c r="AA26" s="61"/>
      <c r="AB26" s="3">
        <v>23.3</v>
      </c>
      <c r="AC26" s="60">
        <v>23.3</v>
      </c>
      <c r="AD26" s="62"/>
      <c r="AE26" s="61"/>
      <c r="AF26" s="4">
        <v>23.3</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9.9</v>
      </c>
      <c r="K28" s="61"/>
      <c r="L28" s="101">
        <v>9.9</v>
      </c>
      <c r="M28" s="61"/>
      <c r="N28" s="101">
        <v>9.9</v>
      </c>
      <c r="O28" s="61"/>
      <c r="P28" s="101">
        <v>9.9</v>
      </c>
      <c r="Q28" s="62"/>
      <c r="R28" s="61"/>
      <c r="S28" s="101">
        <v>10</v>
      </c>
      <c r="T28" s="61"/>
      <c r="U28" s="101">
        <v>7</v>
      </c>
      <c r="V28" s="61"/>
      <c r="W28" s="101">
        <v>6.9</v>
      </c>
      <c r="X28" s="62"/>
      <c r="Y28" s="62"/>
      <c r="Z28" s="62"/>
      <c r="AA28" s="61"/>
      <c r="AB28" s="3">
        <v>6.9</v>
      </c>
      <c r="AC28" s="60">
        <v>6.8</v>
      </c>
      <c r="AD28" s="62"/>
      <c r="AE28" s="61"/>
      <c r="AF28" s="4">
        <v>6.9</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0.96299999999999997</v>
      </c>
      <c r="K31" s="61"/>
      <c r="L31" s="106">
        <v>0.96299999999999997</v>
      </c>
      <c r="M31" s="61"/>
      <c r="N31" s="106">
        <v>0.96299999999999997</v>
      </c>
      <c r="O31" s="61"/>
      <c r="P31" s="106">
        <v>0.96299999999999997</v>
      </c>
      <c r="Q31" s="62"/>
      <c r="R31" s="61"/>
      <c r="S31" s="106">
        <v>0.96299999999999997</v>
      </c>
      <c r="T31" s="61"/>
      <c r="U31" s="106">
        <v>0.96599999999999997</v>
      </c>
      <c r="V31" s="61"/>
      <c r="W31" s="106">
        <v>0.96599999999999997</v>
      </c>
      <c r="X31" s="62"/>
      <c r="Y31" s="62"/>
      <c r="Z31" s="62"/>
      <c r="AA31" s="61"/>
      <c r="AB31" s="7">
        <v>0.96599999999999997</v>
      </c>
      <c r="AC31" s="77">
        <v>0.96599999999999997</v>
      </c>
      <c r="AD31" s="62"/>
      <c r="AE31" s="61"/>
      <c r="AF31" s="8">
        <v>0.96599999999999997</v>
      </c>
    </row>
    <row r="32" spans="4:32" ht="13.15" customHeight="1">
      <c r="E32" s="63" t="s">
        <v>41</v>
      </c>
      <c r="F32" s="62"/>
      <c r="G32" s="62"/>
      <c r="H32" s="62"/>
      <c r="I32" s="64"/>
      <c r="J32" s="101">
        <v>12</v>
      </c>
      <c r="K32" s="61"/>
      <c r="L32" s="101">
        <v>12</v>
      </c>
      <c r="M32" s="61"/>
      <c r="N32" s="101">
        <v>12</v>
      </c>
      <c r="O32" s="61"/>
      <c r="P32" s="101">
        <v>12</v>
      </c>
      <c r="Q32" s="62"/>
      <c r="R32" s="61"/>
      <c r="S32" s="101">
        <v>12</v>
      </c>
      <c r="T32" s="61"/>
      <c r="U32" s="101">
        <v>12.9</v>
      </c>
      <c r="V32" s="61"/>
      <c r="W32" s="101">
        <v>12.9</v>
      </c>
      <c r="X32" s="62"/>
      <c r="Y32" s="62"/>
      <c r="Z32" s="62"/>
      <c r="AA32" s="61"/>
      <c r="AB32" s="3">
        <v>12.9</v>
      </c>
      <c r="AC32" s="60">
        <v>12.9</v>
      </c>
      <c r="AD32" s="62"/>
      <c r="AE32" s="61"/>
      <c r="AF32" s="4">
        <v>12.9</v>
      </c>
    </row>
    <row r="33" spans="5:32" ht="13.15" customHeight="1">
      <c r="E33" s="75" t="s">
        <v>45</v>
      </c>
      <c r="F33" s="62"/>
      <c r="G33" s="62"/>
      <c r="H33" s="62"/>
      <c r="I33" s="64"/>
      <c r="J33" s="105">
        <v>9.3000000000000007</v>
      </c>
      <c r="K33" s="61"/>
      <c r="L33" s="105">
        <v>9.3000000000000007</v>
      </c>
      <c r="M33" s="61"/>
      <c r="N33" s="105">
        <v>9.3000000000000007</v>
      </c>
      <c r="O33" s="61"/>
      <c r="P33" s="105">
        <v>9.3000000000000007</v>
      </c>
      <c r="Q33" s="62"/>
      <c r="R33" s="61"/>
      <c r="S33" s="105">
        <v>9.4</v>
      </c>
      <c r="T33" s="61"/>
      <c r="U33" s="105">
        <v>6.8</v>
      </c>
      <c r="V33" s="61"/>
      <c r="W33" s="105">
        <v>6.7</v>
      </c>
      <c r="X33" s="62"/>
      <c r="Y33" s="62"/>
      <c r="Z33" s="62"/>
      <c r="AA33" s="61"/>
      <c r="AB33" s="9">
        <v>6.7</v>
      </c>
      <c r="AC33" s="76">
        <v>6.6</v>
      </c>
      <c r="AD33" s="62"/>
      <c r="AE33" s="61"/>
      <c r="AF33" s="10">
        <v>6.7</v>
      </c>
    </row>
    <row r="34" spans="5:32" ht="20.25" customHeight="1">
      <c r="E34" s="63" t="s">
        <v>945</v>
      </c>
      <c r="F34" s="62"/>
      <c r="G34" s="62"/>
      <c r="H34" s="62"/>
      <c r="I34" s="64"/>
      <c r="J34" s="104">
        <v>0.5</v>
      </c>
      <c r="K34" s="61"/>
      <c r="L34" s="104">
        <v>0.5</v>
      </c>
      <c r="M34" s="61"/>
      <c r="N34" s="104">
        <v>0.5</v>
      </c>
      <c r="O34" s="61"/>
      <c r="P34" s="104">
        <v>0.5</v>
      </c>
      <c r="Q34" s="62"/>
      <c r="R34" s="61"/>
      <c r="S34" s="104">
        <v>0.5</v>
      </c>
      <c r="T34" s="61"/>
      <c r="U34" s="104">
        <v>0.3</v>
      </c>
      <c r="V34" s="61"/>
      <c r="W34" s="104">
        <v>0.3</v>
      </c>
      <c r="X34" s="62"/>
      <c r="Y34" s="62"/>
      <c r="Z34" s="62"/>
      <c r="AA34" s="61"/>
      <c r="AB34" s="5">
        <v>0.3</v>
      </c>
      <c r="AC34" s="74">
        <v>0.3</v>
      </c>
      <c r="AD34" s="62"/>
      <c r="AE34" s="61"/>
      <c r="AF34" s="6">
        <v>0.3</v>
      </c>
    </row>
    <row r="35" spans="5:32" ht="20.25" customHeight="1">
      <c r="E35" s="63" t="s">
        <v>946</v>
      </c>
      <c r="F35" s="62"/>
      <c r="G35" s="62"/>
      <c r="H35" s="62"/>
      <c r="I35" s="64"/>
      <c r="J35" s="104" t="s">
        <v>1044</v>
      </c>
      <c r="K35" s="61"/>
      <c r="L35" s="104" t="s">
        <v>1044</v>
      </c>
      <c r="M35" s="61"/>
      <c r="N35" s="104" t="s">
        <v>1044</v>
      </c>
      <c r="O35" s="61"/>
      <c r="P35" s="104" t="s">
        <v>1044</v>
      </c>
      <c r="Q35" s="62"/>
      <c r="R35" s="61"/>
      <c r="S35" s="104" t="s">
        <v>1044</v>
      </c>
      <c r="T35" s="61"/>
      <c r="U35" s="104" t="s">
        <v>1044</v>
      </c>
      <c r="V35" s="61"/>
      <c r="W35" s="104" t="s">
        <v>1044</v>
      </c>
      <c r="X35" s="62"/>
      <c r="Y35" s="62"/>
      <c r="Z35" s="62"/>
      <c r="AA35" s="61"/>
      <c r="AB35" s="5" t="s">
        <v>1044</v>
      </c>
      <c r="AC35" s="74" t="s">
        <v>1044</v>
      </c>
      <c r="AD35" s="62"/>
      <c r="AE35" s="61"/>
      <c r="AF35" s="6" t="s">
        <v>1044</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17.5</v>
      </c>
      <c r="K43" s="61"/>
      <c r="L43" s="101">
        <v>17.5</v>
      </c>
      <c r="M43" s="61"/>
      <c r="N43" s="101">
        <v>17.5</v>
      </c>
      <c r="O43" s="61"/>
      <c r="P43" s="101">
        <v>17.5</v>
      </c>
      <c r="Q43" s="62"/>
      <c r="R43" s="61"/>
      <c r="S43" s="101">
        <v>17.5</v>
      </c>
      <c r="T43" s="61"/>
      <c r="U43" s="101">
        <v>17.5</v>
      </c>
      <c r="V43" s="61"/>
      <c r="W43" s="101">
        <v>17.5</v>
      </c>
      <c r="X43" s="62"/>
      <c r="Y43" s="62"/>
      <c r="Z43" s="62"/>
      <c r="AA43" s="61"/>
      <c r="AB43" s="3">
        <v>17.5</v>
      </c>
      <c r="AC43" s="60">
        <v>17.5</v>
      </c>
      <c r="AD43" s="62"/>
      <c r="AE43" s="61"/>
      <c r="AF43" s="4">
        <v>17.5</v>
      </c>
    </row>
    <row r="44" spans="5:32" ht="30.75" customHeight="1">
      <c r="E44" s="63" t="s">
        <v>88</v>
      </c>
      <c r="F44" s="62"/>
      <c r="G44" s="62"/>
      <c r="H44" s="62"/>
      <c r="I44" s="64"/>
      <c r="J44" s="101">
        <v>7.5</v>
      </c>
      <c r="K44" s="61"/>
      <c r="L44" s="101">
        <v>7.5</v>
      </c>
      <c r="M44" s="61"/>
      <c r="N44" s="101">
        <v>7.5</v>
      </c>
      <c r="O44" s="61"/>
      <c r="P44" s="101">
        <v>7.5</v>
      </c>
      <c r="Q44" s="62"/>
      <c r="R44" s="61"/>
      <c r="S44" s="101">
        <v>7.5</v>
      </c>
      <c r="T44" s="61"/>
      <c r="U44" s="101">
        <v>7.5</v>
      </c>
      <c r="V44" s="61"/>
      <c r="W44" s="101">
        <v>7.5</v>
      </c>
      <c r="X44" s="62"/>
      <c r="Y44" s="62"/>
      <c r="Z44" s="62"/>
      <c r="AA44" s="61"/>
      <c r="AB44" s="3">
        <v>7.5</v>
      </c>
      <c r="AC44" s="60">
        <v>7.5</v>
      </c>
      <c r="AD44" s="62"/>
      <c r="AE44" s="61"/>
      <c r="AF44" s="4">
        <v>7.5</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CGzc8UkKI2slVkTuYkKZrXTLYGluTJtwpjy0P/lZBinfb6Zc7G4QHvh6CYPHRGmNHZdoB2D1r+yfz7s1TDjCFA==" saltValue="8QUmeW9r0btLafYFS610zA=="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D96A4F5E-6FA6-4F5F-8603-F89E74CF4695}"/>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BEWE - Bedford Weir (66/22kV)</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dimension ref="A1:AJ53"/>
  <sheetViews>
    <sheetView showGridLines="0" topLeftCell="A25"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1045</v>
      </c>
      <c r="J3" s="160"/>
      <c r="K3" s="160"/>
      <c r="L3" s="160"/>
      <c r="M3" s="160"/>
      <c r="N3" s="160"/>
      <c r="O3" s="160"/>
      <c r="P3" s="160"/>
      <c r="Q3" s="160"/>
      <c r="R3" s="160"/>
      <c r="S3" s="160"/>
      <c r="V3" s="94" t="s">
        <v>926</v>
      </c>
      <c r="W3" s="160"/>
      <c r="Y3" s="95" t="s">
        <v>1046</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929</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1047</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1048</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1049</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47.3</v>
      </c>
      <c r="K26" s="61"/>
      <c r="L26" s="101">
        <v>47.3</v>
      </c>
      <c r="M26" s="61"/>
      <c r="N26" s="101">
        <v>47.3</v>
      </c>
      <c r="O26" s="61"/>
      <c r="P26" s="101">
        <v>47.3</v>
      </c>
      <c r="Q26" s="62"/>
      <c r="R26" s="61"/>
      <c r="S26" s="101">
        <v>47.3</v>
      </c>
      <c r="T26" s="61"/>
      <c r="U26" s="101">
        <v>55</v>
      </c>
      <c r="V26" s="61"/>
      <c r="W26" s="101">
        <v>55</v>
      </c>
      <c r="X26" s="62"/>
      <c r="Y26" s="62"/>
      <c r="Z26" s="62"/>
      <c r="AA26" s="61"/>
      <c r="AB26" s="3">
        <v>55</v>
      </c>
      <c r="AC26" s="60">
        <v>55</v>
      </c>
      <c r="AD26" s="62"/>
      <c r="AE26" s="61"/>
      <c r="AF26" s="4">
        <v>55</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18</v>
      </c>
      <c r="K28" s="61"/>
      <c r="L28" s="101">
        <v>18</v>
      </c>
      <c r="M28" s="61"/>
      <c r="N28" s="101">
        <v>17.899999999999999</v>
      </c>
      <c r="O28" s="61"/>
      <c r="P28" s="101">
        <v>17.8</v>
      </c>
      <c r="Q28" s="62"/>
      <c r="R28" s="61"/>
      <c r="S28" s="101">
        <v>18.100000000000001</v>
      </c>
      <c r="T28" s="61"/>
      <c r="U28" s="101">
        <v>14.7</v>
      </c>
      <c r="V28" s="61"/>
      <c r="W28" s="101">
        <v>14.6</v>
      </c>
      <c r="X28" s="62"/>
      <c r="Y28" s="62"/>
      <c r="Z28" s="62"/>
      <c r="AA28" s="61"/>
      <c r="AB28" s="3">
        <v>14.6</v>
      </c>
      <c r="AC28" s="60">
        <v>14.5</v>
      </c>
      <c r="AD28" s="62"/>
      <c r="AE28" s="61"/>
      <c r="AF28" s="4">
        <v>14.7</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0.97899999999999998</v>
      </c>
      <c r="K31" s="61"/>
      <c r="L31" s="106">
        <v>0.97899999999999998</v>
      </c>
      <c r="M31" s="61"/>
      <c r="N31" s="106">
        <v>0.97899999999999998</v>
      </c>
      <c r="O31" s="61"/>
      <c r="P31" s="106">
        <v>0.97899999999999998</v>
      </c>
      <c r="Q31" s="62"/>
      <c r="R31" s="61"/>
      <c r="S31" s="106">
        <v>0.97899999999999998</v>
      </c>
      <c r="T31" s="61"/>
      <c r="U31" s="106">
        <v>0.99299999999999999</v>
      </c>
      <c r="V31" s="61"/>
      <c r="W31" s="106">
        <v>0.99299999999999999</v>
      </c>
      <c r="X31" s="62"/>
      <c r="Y31" s="62"/>
      <c r="Z31" s="62"/>
      <c r="AA31" s="61"/>
      <c r="AB31" s="7">
        <v>0.99299999999999999</v>
      </c>
      <c r="AC31" s="77">
        <v>0.99299999999999999</v>
      </c>
      <c r="AD31" s="62"/>
      <c r="AE31" s="61"/>
      <c r="AF31" s="8">
        <v>0.99299999999999999</v>
      </c>
    </row>
    <row r="32" spans="4:32" ht="13.15" customHeight="1">
      <c r="E32" s="63" t="s">
        <v>41</v>
      </c>
      <c r="F32" s="62"/>
      <c r="G32" s="62"/>
      <c r="H32" s="62"/>
      <c r="I32" s="64"/>
      <c r="J32" s="101">
        <v>27.2</v>
      </c>
      <c r="K32" s="61"/>
      <c r="L32" s="101">
        <v>27.2</v>
      </c>
      <c r="M32" s="61"/>
      <c r="N32" s="101">
        <v>27.2</v>
      </c>
      <c r="O32" s="61"/>
      <c r="P32" s="101">
        <v>27.2</v>
      </c>
      <c r="Q32" s="62"/>
      <c r="R32" s="61"/>
      <c r="S32" s="101">
        <v>27.2</v>
      </c>
      <c r="T32" s="61"/>
      <c r="U32" s="101">
        <v>29.9</v>
      </c>
      <c r="V32" s="61"/>
      <c r="W32" s="101">
        <v>29.9</v>
      </c>
      <c r="X32" s="62"/>
      <c r="Y32" s="62"/>
      <c r="Z32" s="62"/>
      <c r="AA32" s="61"/>
      <c r="AB32" s="3">
        <v>29.9</v>
      </c>
      <c r="AC32" s="60">
        <v>29.9</v>
      </c>
      <c r="AD32" s="62"/>
      <c r="AE32" s="61"/>
      <c r="AF32" s="4">
        <v>29.9</v>
      </c>
    </row>
    <row r="33" spans="5:32" ht="13.15" customHeight="1">
      <c r="E33" s="75" t="s">
        <v>45</v>
      </c>
      <c r="F33" s="62"/>
      <c r="G33" s="62"/>
      <c r="H33" s="62"/>
      <c r="I33" s="64"/>
      <c r="J33" s="105">
        <v>16.7</v>
      </c>
      <c r="K33" s="61"/>
      <c r="L33" s="105">
        <v>16.7</v>
      </c>
      <c r="M33" s="61"/>
      <c r="N33" s="105">
        <v>16.7</v>
      </c>
      <c r="O33" s="61"/>
      <c r="P33" s="105">
        <v>16.5</v>
      </c>
      <c r="Q33" s="62"/>
      <c r="R33" s="61"/>
      <c r="S33" s="105">
        <v>16.8</v>
      </c>
      <c r="T33" s="61"/>
      <c r="U33" s="105">
        <v>13.8</v>
      </c>
      <c r="V33" s="61"/>
      <c r="W33" s="105">
        <v>13.7</v>
      </c>
      <c r="X33" s="62"/>
      <c r="Y33" s="62"/>
      <c r="Z33" s="62"/>
      <c r="AA33" s="61"/>
      <c r="AB33" s="9">
        <v>13.7</v>
      </c>
      <c r="AC33" s="76">
        <v>13.6</v>
      </c>
      <c r="AD33" s="62"/>
      <c r="AE33" s="61"/>
      <c r="AF33" s="10">
        <v>13.8</v>
      </c>
    </row>
    <row r="34" spans="5:32" ht="20.25" customHeight="1">
      <c r="E34" s="63" t="s">
        <v>945</v>
      </c>
      <c r="F34" s="62"/>
      <c r="G34" s="62"/>
      <c r="H34" s="62"/>
      <c r="I34" s="64"/>
      <c r="J34" s="104">
        <v>0.8</v>
      </c>
      <c r="K34" s="61"/>
      <c r="L34" s="104">
        <v>0.8</v>
      </c>
      <c r="M34" s="61"/>
      <c r="N34" s="104">
        <v>0.8</v>
      </c>
      <c r="O34" s="61"/>
      <c r="P34" s="104">
        <v>0.8</v>
      </c>
      <c r="Q34" s="62"/>
      <c r="R34" s="61"/>
      <c r="S34" s="104">
        <v>0.8</v>
      </c>
      <c r="T34" s="61"/>
      <c r="U34" s="104">
        <v>0.7</v>
      </c>
      <c r="V34" s="61"/>
      <c r="W34" s="104">
        <v>0.7</v>
      </c>
      <c r="X34" s="62"/>
      <c r="Y34" s="62"/>
      <c r="Z34" s="62"/>
      <c r="AA34" s="61"/>
      <c r="AB34" s="5">
        <v>0.7</v>
      </c>
      <c r="AC34" s="74">
        <v>0.7</v>
      </c>
      <c r="AD34" s="62"/>
      <c r="AE34" s="61"/>
      <c r="AF34" s="6">
        <v>0.7</v>
      </c>
    </row>
    <row r="35" spans="5:32" ht="20.25" customHeight="1">
      <c r="E35" s="63" t="s">
        <v>946</v>
      </c>
      <c r="F35" s="62"/>
      <c r="G35" s="62"/>
      <c r="H35" s="62"/>
      <c r="I35" s="64"/>
      <c r="J35" s="104" t="s">
        <v>1024</v>
      </c>
      <c r="K35" s="61"/>
      <c r="L35" s="104" t="s">
        <v>1024</v>
      </c>
      <c r="M35" s="61"/>
      <c r="N35" s="104" t="s">
        <v>1024</v>
      </c>
      <c r="O35" s="61"/>
      <c r="P35" s="104" t="s">
        <v>1024</v>
      </c>
      <c r="Q35" s="62"/>
      <c r="R35" s="61"/>
      <c r="S35" s="104" t="s">
        <v>1024</v>
      </c>
      <c r="T35" s="61"/>
      <c r="U35" s="104" t="s">
        <v>1024</v>
      </c>
      <c r="V35" s="61"/>
      <c r="W35" s="104" t="s">
        <v>1024</v>
      </c>
      <c r="X35" s="62"/>
      <c r="Y35" s="62"/>
      <c r="Z35" s="62"/>
      <c r="AA35" s="61"/>
      <c r="AB35" s="5" t="s">
        <v>1024</v>
      </c>
      <c r="AC35" s="74" t="s">
        <v>1024</v>
      </c>
      <c r="AD35" s="62"/>
      <c r="AE35" s="61"/>
      <c r="AF35" s="6" t="s">
        <v>1024</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6.1</v>
      </c>
      <c r="K39" s="61"/>
      <c r="L39" s="101">
        <v>6.1</v>
      </c>
      <c r="M39" s="61"/>
      <c r="N39" s="101">
        <v>6.1</v>
      </c>
      <c r="O39" s="61"/>
      <c r="P39" s="101">
        <v>6.1</v>
      </c>
      <c r="Q39" s="62"/>
      <c r="R39" s="61"/>
      <c r="S39" s="101">
        <v>6.1</v>
      </c>
      <c r="T39" s="61"/>
      <c r="U39" s="101">
        <v>6.1</v>
      </c>
      <c r="V39" s="61"/>
      <c r="W39" s="101">
        <v>6.1</v>
      </c>
      <c r="X39" s="62"/>
      <c r="Y39" s="62"/>
      <c r="Z39" s="62"/>
      <c r="AA39" s="61"/>
      <c r="AB39" s="3">
        <v>6.1</v>
      </c>
      <c r="AC39" s="60">
        <v>6.1</v>
      </c>
      <c r="AD39" s="62"/>
      <c r="AE39" s="61"/>
      <c r="AF39" s="4">
        <v>6.1</v>
      </c>
    </row>
    <row r="40" spans="5:32">
      <c r="E40" s="63" t="s">
        <v>73</v>
      </c>
      <c r="F40" s="62"/>
      <c r="G40" s="62"/>
      <c r="H40" s="62"/>
      <c r="I40" s="64"/>
      <c r="J40" s="101">
        <v>3.3</v>
      </c>
      <c r="K40" s="61"/>
      <c r="L40" s="101">
        <v>3.3</v>
      </c>
      <c r="M40" s="61"/>
      <c r="N40" s="101">
        <v>3.3</v>
      </c>
      <c r="O40" s="61"/>
      <c r="P40" s="101">
        <v>3.3</v>
      </c>
      <c r="Q40" s="62"/>
      <c r="R40" s="61"/>
      <c r="S40" s="101">
        <v>3.3</v>
      </c>
      <c r="T40" s="61"/>
      <c r="U40" s="101">
        <v>3.3</v>
      </c>
      <c r="V40" s="61"/>
      <c r="W40" s="101">
        <v>3.3</v>
      </c>
      <c r="X40" s="62"/>
      <c r="Y40" s="62"/>
      <c r="Z40" s="62"/>
      <c r="AA40" s="61"/>
      <c r="AB40" s="3">
        <v>3.3</v>
      </c>
      <c r="AC40" s="60">
        <v>3.3</v>
      </c>
      <c r="AD40" s="62"/>
      <c r="AE40" s="61"/>
      <c r="AF40" s="4">
        <v>3.3</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1.8999999761581401</v>
      </c>
      <c r="K42" s="61"/>
      <c r="L42" s="101">
        <v>1.8999999761581401</v>
      </c>
      <c r="M42" s="61"/>
      <c r="N42" s="101">
        <v>1.8999999761581401</v>
      </c>
      <c r="O42" s="61"/>
      <c r="P42" s="101">
        <v>1.8999999761581401</v>
      </c>
      <c r="Q42" s="62"/>
      <c r="R42" s="61"/>
      <c r="S42" s="101">
        <v>1.8999999761581401</v>
      </c>
      <c r="T42" s="61"/>
      <c r="U42" s="101">
        <v>1.8999999761581401</v>
      </c>
      <c r="V42" s="61"/>
      <c r="W42" s="101">
        <v>1.8999999761581401</v>
      </c>
      <c r="X42" s="62"/>
      <c r="Y42" s="62"/>
      <c r="Z42" s="62"/>
      <c r="AA42" s="61"/>
      <c r="AB42" s="3">
        <v>1.8999999761581401</v>
      </c>
      <c r="AC42" s="60">
        <v>1.8999999761581401</v>
      </c>
      <c r="AD42" s="62"/>
      <c r="AE42" s="61"/>
      <c r="AF42" s="4">
        <v>1.8999999761581401</v>
      </c>
    </row>
    <row r="43" spans="5:32" ht="25.5" customHeight="1">
      <c r="E43" s="63" t="s">
        <v>84</v>
      </c>
      <c r="F43" s="62"/>
      <c r="G43" s="62"/>
      <c r="H43" s="62"/>
      <c r="I43" s="64"/>
      <c r="J43" s="101">
        <v>40</v>
      </c>
      <c r="K43" s="61"/>
      <c r="L43" s="101">
        <v>40</v>
      </c>
      <c r="M43" s="61"/>
      <c r="N43" s="101">
        <v>40</v>
      </c>
      <c r="O43" s="61"/>
      <c r="P43" s="101">
        <v>39.767372000000002</v>
      </c>
      <c r="Q43" s="62"/>
      <c r="R43" s="61"/>
      <c r="S43" s="101">
        <v>39.468437000000002</v>
      </c>
      <c r="T43" s="61"/>
      <c r="U43" s="101">
        <v>40</v>
      </c>
      <c r="V43" s="61"/>
      <c r="W43" s="101">
        <v>40</v>
      </c>
      <c r="X43" s="62"/>
      <c r="Y43" s="62"/>
      <c r="Z43" s="62"/>
      <c r="AA43" s="61"/>
      <c r="AB43" s="3">
        <v>40</v>
      </c>
      <c r="AC43" s="60">
        <v>39.767372000000002</v>
      </c>
      <c r="AD43" s="62"/>
      <c r="AE43" s="61"/>
      <c r="AF43" s="4">
        <v>39.468437000000002</v>
      </c>
    </row>
    <row r="44" spans="5:32" ht="30.75" customHeight="1">
      <c r="E44" s="63" t="s">
        <v>88</v>
      </c>
      <c r="F44" s="62"/>
      <c r="G44" s="62"/>
      <c r="H44" s="62"/>
      <c r="I44" s="64"/>
      <c r="J44" s="101">
        <v>15</v>
      </c>
      <c r="K44" s="61"/>
      <c r="L44" s="101">
        <v>15</v>
      </c>
      <c r="M44" s="61"/>
      <c r="N44" s="101">
        <v>15</v>
      </c>
      <c r="O44" s="61"/>
      <c r="P44" s="101">
        <v>14.767372</v>
      </c>
      <c r="Q44" s="62"/>
      <c r="R44" s="61"/>
      <c r="S44" s="101">
        <v>14.468437</v>
      </c>
      <c r="T44" s="61"/>
      <c r="U44" s="101">
        <v>15</v>
      </c>
      <c r="V44" s="61"/>
      <c r="W44" s="101">
        <v>15</v>
      </c>
      <c r="X44" s="62"/>
      <c r="Y44" s="62"/>
      <c r="Z44" s="62"/>
      <c r="AA44" s="61"/>
      <c r="AB44" s="3">
        <v>15</v>
      </c>
      <c r="AC44" s="60">
        <v>14.767372</v>
      </c>
      <c r="AD44" s="62"/>
      <c r="AE44" s="61"/>
      <c r="AF44" s="4">
        <v>14.468437</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957</v>
      </c>
      <c r="K47" s="61"/>
      <c r="L47" s="104" t="s">
        <v>957</v>
      </c>
      <c r="M47" s="61"/>
      <c r="N47" s="104" t="s">
        <v>957</v>
      </c>
      <c r="O47" s="61"/>
      <c r="P47" s="104" t="s">
        <v>957</v>
      </c>
      <c r="Q47" s="62"/>
      <c r="R47" s="61"/>
      <c r="S47" s="104" t="s">
        <v>957</v>
      </c>
      <c r="T47" s="61"/>
      <c r="U47" s="104" t="s">
        <v>957</v>
      </c>
      <c r="V47" s="61"/>
      <c r="W47" s="104" t="s">
        <v>957</v>
      </c>
      <c r="X47" s="62"/>
      <c r="Y47" s="62"/>
      <c r="Z47" s="62"/>
      <c r="AA47" s="61"/>
      <c r="AB47" s="5" t="s">
        <v>957</v>
      </c>
      <c r="AC47" s="74" t="s">
        <v>957</v>
      </c>
      <c r="AD47" s="62"/>
      <c r="AE47" s="61"/>
      <c r="AF47" s="6" t="s">
        <v>957</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aNeEWag+Aas1QpAfE/saOB9AQAk7iq/bMcjNlljXYJ5WQVLzTHfYm73M/udH6AVXzHGSjhhVab+nKo/ql7YViw==" saltValue="rZk8Bgov9BfLvZUKxziuwA=="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EAC905D5-B1E6-4286-8043-A1364E09E22F}"/>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BILO - Biloela (66/11kV)</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dimension ref="A1:AJ53"/>
  <sheetViews>
    <sheetView showGridLines="0" topLeftCell="A37"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1050</v>
      </c>
      <c r="J3" s="160"/>
      <c r="K3" s="160"/>
      <c r="L3" s="160"/>
      <c r="M3" s="160"/>
      <c r="N3" s="160"/>
      <c r="O3" s="160"/>
      <c r="P3" s="160"/>
      <c r="Q3" s="160"/>
      <c r="R3" s="160"/>
      <c r="S3" s="160"/>
      <c r="V3" s="94" t="s">
        <v>926</v>
      </c>
      <c r="W3" s="160"/>
      <c r="Y3" s="95" t="s">
        <v>1040</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929</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1051</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1052</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1053</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11</v>
      </c>
      <c r="K26" s="61"/>
      <c r="L26" s="101">
        <v>11</v>
      </c>
      <c r="M26" s="61"/>
      <c r="N26" s="101">
        <v>11</v>
      </c>
      <c r="O26" s="61"/>
      <c r="P26" s="101">
        <v>11</v>
      </c>
      <c r="Q26" s="62"/>
      <c r="R26" s="61"/>
      <c r="S26" s="101">
        <v>11</v>
      </c>
      <c r="T26" s="61"/>
      <c r="U26" s="101">
        <v>12</v>
      </c>
      <c r="V26" s="61"/>
      <c r="W26" s="101">
        <v>12</v>
      </c>
      <c r="X26" s="62"/>
      <c r="Y26" s="62"/>
      <c r="Z26" s="62"/>
      <c r="AA26" s="61"/>
      <c r="AB26" s="3">
        <v>12</v>
      </c>
      <c r="AC26" s="60">
        <v>12</v>
      </c>
      <c r="AD26" s="62"/>
      <c r="AE26" s="61"/>
      <c r="AF26" s="4">
        <v>12</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1.6</v>
      </c>
      <c r="K28" s="61"/>
      <c r="L28" s="101">
        <v>1.6</v>
      </c>
      <c r="M28" s="61"/>
      <c r="N28" s="101">
        <v>1.6</v>
      </c>
      <c r="O28" s="61"/>
      <c r="P28" s="101">
        <v>1.6</v>
      </c>
      <c r="Q28" s="62"/>
      <c r="R28" s="61"/>
      <c r="S28" s="101">
        <v>1.6</v>
      </c>
      <c r="T28" s="61"/>
      <c r="U28" s="101">
        <v>1.5</v>
      </c>
      <c r="V28" s="61"/>
      <c r="W28" s="101">
        <v>1.4</v>
      </c>
      <c r="X28" s="62"/>
      <c r="Y28" s="62"/>
      <c r="Z28" s="62"/>
      <c r="AA28" s="61"/>
      <c r="AB28" s="3">
        <v>1.4</v>
      </c>
      <c r="AC28" s="60">
        <v>1.4</v>
      </c>
      <c r="AD28" s="62"/>
      <c r="AE28" s="61"/>
      <c r="AF28" s="4">
        <v>1.4</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0.97299999999999998</v>
      </c>
      <c r="K31" s="61"/>
      <c r="L31" s="106">
        <v>0.97299999999999998</v>
      </c>
      <c r="M31" s="61"/>
      <c r="N31" s="106">
        <v>0.97299999999999998</v>
      </c>
      <c r="O31" s="61"/>
      <c r="P31" s="106">
        <v>0.97299999999999998</v>
      </c>
      <c r="Q31" s="62"/>
      <c r="R31" s="61"/>
      <c r="S31" s="106">
        <v>0.97299999999999998</v>
      </c>
      <c r="T31" s="61"/>
      <c r="U31" s="106">
        <v>0.998</v>
      </c>
      <c r="V31" s="61"/>
      <c r="W31" s="106">
        <v>0.998</v>
      </c>
      <c r="X31" s="62"/>
      <c r="Y31" s="62"/>
      <c r="Z31" s="62"/>
      <c r="AA31" s="61"/>
      <c r="AB31" s="7">
        <v>0.998</v>
      </c>
      <c r="AC31" s="77">
        <v>0.998</v>
      </c>
      <c r="AD31" s="62"/>
      <c r="AE31" s="61"/>
      <c r="AF31" s="8">
        <v>0.998</v>
      </c>
    </row>
    <row r="32" spans="4:32" ht="13.15" customHeight="1">
      <c r="E32" s="63" t="s">
        <v>41</v>
      </c>
      <c r="F32" s="62"/>
      <c r="G32" s="62"/>
      <c r="H32" s="62"/>
      <c r="I32" s="64"/>
      <c r="J32" s="101">
        <v>6.6</v>
      </c>
      <c r="K32" s="61"/>
      <c r="L32" s="101">
        <v>6.6</v>
      </c>
      <c r="M32" s="61"/>
      <c r="N32" s="101">
        <v>6.6</v>
      </c>
      <c r="O32" s="61"/>
      <c r="P32" s="101">
        <v>6.6</v>
      </c>
      <c r="Q32" s="62"/>
      <c r="R32" s="61"/>
      <c r="S32" s="101">
        <v>6.6</v>
      </c>
      <c r="T32" s="61"/>
      <c r="U32" s="101">
        <v>7.1</v>
      </c>
      <c r="V32" s="61"/>
      <c r="W32" s="101">
        <v>7.1</v>
      </c>
      <c r="X32" s="62"/>
      <c r="Y32" s="62"/>
      <c r="Z32" s="62"/>
      <c r="AA32" s="61"/>
      <c r="AB32" s="3">
        <v>7.1</v>
      </c>
      <c r="AC32" s="60">
        <v>7.1</v>
      </c>
      <c r="AD32" s="62"/>
      <c r="AE32" s="61"/>
      <c r="AF32" s="4">
        <v>7.1</v>
      </c>
    </row>
    <row r="33" spans="5:32" ht="13.15" customHeight="1">
      <c r="E33" s="75" t="s">
        <v>45</v>
      </c>
      <c r="F33" s="62"/>
      <c r="G33" s="62"/>
      <c r="H33" s="62"/>
      <c r="I33" s="64"/>
      <c r="J33" s="105">
        <v>1.5</v>
      </c>
      <c r="K33" s="61"/>
      <c r="L33" s="105">
        <v>1.5</v>
      </c>
      <c r="M33" s="61"/>
      <c r="N33" s="105">
        <v>1.5</v>
      </c>
      <c r="O33" s="61"/>
      <c r="P33" s="105">
        <v>1.5</v>
      </c>
      <c r="Q33" s="62"/>
      <c r="R33" s="61"/>
      <c r="S33" s="105">
        <v>1.6</v>
      </c>
      <c r="T33" s="61"/>
      <c r="U33" s="105">
        <v>1.4</v>
      </c>
      <c r="V33" s="61"/>
      <c r="W33" s="105">
        <v>1.4</v>
      </c>
      <c r="X33" s="62"/>
      <c r="Y33" s="62"/>
      <c r="Z33" s="62"/>
      <c r="AA33" s="61"/>
      <c r="AB33" s="9">
        <v>1.4</v>
      </c>
      <c r="AC33" s="76">
        <v>1.4</v>
      </c>
      <c r="AD33" s="62"/>
      <c r="AE33" s="61"/>
      <c r="AF33" s="10">
        <v>1.4</v>
      </c>
    </row>
    <row r="34" spans="5:32" ht="20.25" customHeight="1">
      <c r="E34" s="63" t="s">
        <v>945</v>
      </c>
      <c r="F34" s="62"/>
      <c r="G34" s="62"/>
      <c r="H34" s="62"/>
      <c r="I34" s="64"/>
      <c r="J34" s="104">
        <v>0.1</v>
      </c>
      <c r="K34" s="61"/>
      <c r="L34" s="104">
        <v>0.1</v>
      </c>
      <c r="M34" s="61"/>
      <c r="N34" s="104">
        <v>0.1</v>
      </c>
      <c r="O34" s="61"/>
      <c r="P34" s="104">
        <v>0.1</v>
      </c>
      <c r="Q34" s="62"/>
      <c r="R34" s="61"/>
      <c r="S34" s="104">
        <v>0.1</v>
      </c>
      <c r="T34" s="61"/>
      <c r="U34" s="104">
        <v>0.1</v>
      </c>
      <c r="V34" s="61"/>
      <c r="W34" s="104">
        <v>0.1</v>
      </c>
      <c r="X34" s="62"/>
      <c r="Y34" s="62"/>
      <c r="Z34" s="62"/>
      <c r="AA34" s="61"/>
      <c r="AB34" s="5">
        <v>0.1</v>
      </c>
      <c r="AC34" s="74">
        <v>0.1</v>
      </c>
      <c r="AD34" s="62"/>
      <c r="AE34" s="61"/>
      <c r="AF34" s="6">
        <v>0.1</v>
      </c>
    </row>
    <row r="35" spans="5:32" ht="20.25" customHeight="1">
      <c r="E35" s="63" t="s">
        <v>946</v>
      </c>
      <c r="F35" s="62"/>
      <c r="G35" s="62"/>
      <c r="H35" s="62"/>
      <c r="I35" s="64"/>
      <c r="J35" s="104" t="s">
        <v>1054</v>
      </c>
      <c r="K35" s="61"/>
      <c r="L35" s="104" t="s">
        <v>1054</v>
      </c>
      <c r="M35" s="61"/>
      <c r="N35" s="104" t="s">
        <v>1054</v>
      </c>
      <c r="O35" s="61"/>
      <c r="P35" s="104" t="s">
        <v>1054</v>
      </c>
      <c r="Q35" s="62"/>
      <c r="R35" s="61"/>
      <c r="S35" s="104" t="s">
        <v>1054</v>
      </c>
      <c r="T35" s="61"/>
      <c r="U35" s="104" t="s">
        <v>1054</v>
      </c>
      <c r="V35" s="61"/>
      <c r="W35" s="104" t="s">
        <v>1054</v>
      </c>
      <c r="X35" s="62"/>
      <c r="Y35" s="62"/>
      <c r="Z35" s="62"/>
      <c r="AA35" s="61"/>
      <c r="AB35" s="5" t="s">
        <v>1054</v>
      </c>
      <c r="AC35" s="74" t="s">
        <v>1054</v>
      </c>
      <c r="AD35" s="62"/>
      <c r="AE35" s="61"/>
      <c r="AF35" s="6" t="s">
        <v>1054</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9.9960830000000005</v>
      </c>
      <c r="K43" s="61"/>
      <c r="L43" s="101">
        <v>9.9882240000000007</v>
      </c>
      <c r="M43" s="61"/>
      <c r="N43" s="101">
        <v>9.9786959999999993</v>
      </c>
      <c r="O43" s="61"/>
      <c r="P43" s="101">
        <v>9.9695719999999994</v>
      </c>
      <c r="Q43" s="62"/>
      <c r="R43" s="61"/>
      <c r="S43" s="101">
        <v>9.9600469999999994</v>
      </c>
      <c r="T43" s="61"/>
      <c r="U43" s="101">
        <v>9.9960830000000005</v>
      </c>
      <c r="V43" s="61"/>
      <c r="W43" s="101">
        <v>9.9882240000000007</v>
      </c>
      <c r="X43" s="62"/>
      <c r="Y43" s="62"/>
      <c r="Z43" s="62"/>
      <c r="AA43" s="61"/>
      <c r="AB43" s="3">
        <v>9.9786959999999993</v>
      </c>
      <c r="AC43" s="60">
        <v>9.9695719999999994</v>
      </c>
      <c r="AD43" s="62"/>
      <c r="AE43" s="61"/>
      <c r="AF43" s="4">
        <v>9.9600469999999994</v>
      </c>
    </row>
    <row r="44" spans="5:32" ht="30.75" customHeight="1">
      <c r="E44" s="63" t="s">
        <v>88</v>
      </c>
      <c r="F44" s="62"/>
      <c r="G44" s="62"/>
      <c r="H44" s="62"/>
      <c r="I44" s="64"/>
      <c r="J44" s="101">
        <v>4.9960829999999996</v>
      </c>
      <c r="K44" s="61"/>
      <c r="L44" s="101">
        <v>4.9882239999999998</v>
      </c>
      <c r="M44" s="61"/>
      <c r="N44" s="101">
        <v>4.9786960000000002</v>
      </c>
      <c r="O44" s="61"/>
      <c r="P44" s="101">
        <v>4.9695720000000003</v>
      </c>
      <c r="Q44" s="62"/>
      <c r="R44" s="61"/>
      <c r="S44" s="101">
        <v>4.9600470000000003</v>
      </c>
      <c r="T44" s="61"/>
      <c r="U44" s="101">
        <v>4.9960829999999996</v>
      </c>
      <c r="V44" s="61"/>
      <c r="W44" s="101">
        <v>4.9882239999999998</v>
      </c>
      <c r="X44" s="62"/>
      <c r="Y44" s="62"/>
      <c r="Z44" s="62"/>
      <c r="AA44" s="61"/>
      <c r="AB44" s="3">
        <v>4.9786960000000002</v>
      </c>
      <c r="AC44" s="60">
        <v>4.9695720000000003</v>
      </c>
      <c r="AD44" s="62"/>
      <c r="AE44" s="61"/>
      <c r="AF44" s="4">
        <v>4.9600470000000003</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7QdKuM29qMItugqOp2SRF9WzRxkHwSctdhifRLPKwZV5US0fzTtacXPaGCqarsLuIb3TTeTqWwe9FKm5Qr/ovw==" saltValue="7XqjAFn/z+6htl4J8795nw=="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B694F14F-4ED6-4F9B-9156-D858D900925F}"/>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BING - Bingegang (66/22kV)</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dimension ref="A1:AJ53"/>
  <sheetViews>
    <sheetView showGridLines="0" topLeftCell="A31" zoomScale="145" zoomScaleNormal="145"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1055</v>
      </c>
      <c r="J3" s="160"/>
      <c r="K3" s="160"/>
      <c r="L3" s="160"/>
      <c r="M3" s="160"/>
      <c r="N3" s="160"/>
      <c r="O3" s="160"/>
      <c r="P3" s="160"/>
      <c r="Q3" s="160"/>
      <c r="R3" s="160"/>
      <c r="S3" s="160"/>
      <c r="V3" s="94" t="s">
        <v>926</v>
      </c>
      <c r="W3" s="160"/>
      <c r="Y3" s="95" t="s">
        <v>1040</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929</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1056</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1057</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1058</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40</v>
      </c>
      <c r="K26" s="61"/>
      <c r="L26" s="101">
        <v>40</v>
      </c>
      <c r="M26" s="61"/>
      <c r="N26" s="101">
        <v>40</v>
      </c>
      <c r="O26" s="61"/>
      <c r="P26" s="101">
        <v>40</v>
      </c>
      <c r="Q26" s="62"/>
      <c r="R26" s="61"/>
      <c r="S26" s="101">
        <v>40</v>
      </c>
      <c r="T26" s="61"/>
      <c r="U26" s="101">
        <v>44</v>
      </c>
      <c r="V26" s="61"/>
      <c r="W26" s="101">
        <v>44</v>
      </c>
      <c r="X26" s="62"/>
      <c r="Y26" s="62"/>
      <c r="Z26" s="62"/>
      <c r="AA26" s="61"/>
      <c r="AB26" s="3">
        <v>44</v>
      </c>
      <c r="AC26" s="60">
        <v>44</v>
      </c>
      <c r="AD26" s="62"/>
      <c r="AE26" s="61"/>
      <c r="AF26" s="4">
        <v>44</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12.8</v>
      </c>
      <c r="K28" s="61"/>
      <c r="L28" s="101">
        <v>12.8</v>
      </c>
      <c r="M28" s="61"/>
      <c r="N28" s="101">
        <v>12.8</v>
      </c>
      <c r="O28" s="61"/>
      <c r="P28" s="101">
        <v>12.7</v>
      </c>
      <c r="Q28" s="62"/>
      <c r="R28" s="61"/>
      <c r="S28" s="101">
        <v>12.9</v>
      </c>
      <c r="T28" s="61"/>
      <c r="U28" s="101">
        <v>10</v>
      </c>
      <c r="V28" s="61"/>
      <c r="W28" s="101">
        <v>9.9</v>
      </c>
      <c r="X28" s="62"/>
      <c r="Y28" s="62"/>
      <c r="Z28" s="62"/>
      <c r="AA28" s="61"/>
      <c r="AB28" s="3">
        <v>9.9</v>
      </c>
      <c r="AC28" s="60">
        <v>9.8000000000000007</v>
      </c>
      <c r="AD28" s="62"/>
      <c r="AE28" s="61"/>
      <c r="AF28" s="4">
        <v>9.9</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0.98399999999999999</v>
      </c>
      <c r="K31" s="61"/>
      <c r="L31" s="106">
        <v>0.98399999999999999</v>
      </c>
      <c r="M31" s="61"/>
      <c r="N31" s="106">
        <v>0.98399999999999999</v>
      </c>
      <c r="O31" s="61"/>
      <c r="P31" s="106">
        <v>0.98399999999999999</v>
      </c>
      <c r="Q31" s="62"/>
      <c r="R31" s="61"/>
      <c r="S31" s="106">
        <v>0.98399999999999999</v>
      </c>
      <c r="T31" s="61"/>
      <c r="U31" s="106">
        <v>0.99099999999999999</v>
      </c>
      <c r="V31" s="61"/>
      <c r="W31" s="106">
        <v>0.99099999999999999</v>
      </c>
      <c r="X31" s="62"/>
      <c r="Y31" s="62"/>
      <c r="Z31" s="62"/>
      <c r="AA31" s="61"/>
      <c r="AB31" s="7">
        <v>0.99099999999999999</v>
      </c>
      <c r="AC31" s="77">
        <v>0.99099999999999999</v>
      </c>
      <c r="AD31" s="62"/>
      <c r="AE31" s="61"/>
      <c r="AF31" s="8">
        <v>0.99099999999999999</v>
      </c>
    </row>
    <row r="32" spans="4:32" ht="13.15" customHeight="1">
      <c r="E32" s="63" t="s">
        <v>41</v>
      </c>
      <c r="F32" s="62"/>
      <c r="G32" s="62"/>
      <c r="H32" s="62"/>
      <c r="I32" s="64"/>
      <c r="J32" s="101">
        <v>33</v>
      </c>
      <c r="K32" s="61"/>
      <c r="L32" s="101">
        <v>33</v>
      </c>
      <c r="M32" s="61"/>
      <c r="N32" s="101">
        <v>33</v>
      </c>
      <c r="O32" s="61"/>
      <c r="P32" s="101">
        <v>33</v>
      </c>
      <c r="Q32" s="62"/>
      <c r="R32" s="61"/>
      <c r="S32" s="101">
        <v>33</v>
      </c>
      <c r="T32" s="61"/>
      <c r="U32" s="101">
        <v>36</v>
      </c>
      <c r="V32" s="61"/>
      <c r="W32" s="101">
        <v>36</v>
      </c>
      <c r="X32" s="62"/>
      <c r="Y32" s="62"/>
      <c r="Z32" s="62"/>
      <c r="AA32" s="61"/>
      <c r="AB32" s="3">
        <v>36</v>
      </c>
      <c r="AC32" s="60">
        <v>36</v>
      </c>
      <c r="AD32" s="62"/>
      <c r="AE32" s="61"/>
      <c r="AF32" s="4">
        <v>36</v>
      </c>
    </row>
    <row r="33" spans="5:32" ht="13.15" customHeight="1">
      <c r="E33" s="75" t="s">
        <v>45</v>
      </c>
      <c r="F33" s="62"/>
      <c r="G33" s="62"/>
      <c r="H33" s="62"/>
      <c r="I33" s="64"/>
      <c r="J33" s="105">
        <v>12.2</v>
      </c>
      <c r="K33" s="61"/>
      <c r="L33" s="105">
        <v>12.2</v>
      </c>
      <c r="M33" s="61"/>
      <c r="N33" s="105">
        <v>12.2</v>
      </c>
      <c r="O33" s="61"/>
      <c r="P33" s="105">
        <v>12.1</v>
      </c>
      <c r="Q33" s="62"/>
      <c r="R33" s="61"/>
      <c r="S33" s="105">
        <v>12.3</v>
      </c>
      <c r="T33" s="61"/>
      <c r="U33" s="105">
        <v>9.1</v>
      </c>
      <c r="V33" s="61"/>
      <c r="W33" s="105">
        <v>9</v>
      </c>
      <c r="X33" s="62"/>
      <c r="Y33" s="62"/>
      <c r="Z33" s="62"/>
      <c r="AA33" s="61"/>
      <c r="AB33" s="9">
        <v>8.9</v>
      </c>
      <c r="AC33" s="76">
        <v>8.9</v>
      </c>
      <c r="AD33" s="62"/>
      <c r="AE33" s="61"/>
      <c r="AF33" s="10">
        <v>8.9</v>
      </c>
    </row>
    <row r="34" spans="5:32" ht="20.25" customHeight="1">
      <c r="E34" s="63" t="s">
        <v>945</v>
      </c>
      <c r="F34" s="62"/>
      <c r="G34" s="62"/>
      <c r="H34" s="62"/>
      <c r="I34" s="64"/>
      <c r="J34" s="104">
        <v>0.6</v>
      </c>
      <c r="K34" s="61"/>
      <c r="L34" s="104">
        <v>0.6</v>
      </c>
      <c r="M34" s="61"/>
      <c r="N34" s="104">
        <v>0.6</v>
      </c>
      <c r="O34" s="61"/>
      <c r="P34" s="104">
        <v>0.6</v>
      </c>
      <c r="Q34" s="62"/>
      <c r="R34" s="61"/>
      <c r="S34" s="104">
        <v>0.6</v>
      </c>
      <c r="T34" s="61"/>
      <c r="U34" s="104">
        <v>0.5</v>
      </c>
      <c r="V34" s="61"/>
      <c r="W34" s="104">
        <v>0.5</v>
      </c>
      <c r="X34" s="62"/>
      <c r="Y34" s="62"/>
      <c r="Z34" s="62"/>
      <c r="AA34" s="61"/>
      <c r="AB34" s="5">
        <v>0.4</v>
      </c>
      <c r="AC34" s="74">
        <v>0.4</v>
      </c>
      <c r="AD34" s="62"/>
      <c r="AE34" s="61"/>
      <c r="AF34" s="6">
        <v>0.4</v>
      </c>
    </row>
    <row r="35" spans="5:32" ht="20.25" customHeight="1">
      <c r="E35" s="63" t="s">
        <v>946</v>
      </c>
      <c r="F35" s="62"/>
      <c r="G35" s="62"/>
      <c r="H35" s="62"/>
      <c r="I35" s="64"/>
      <c r="J35" s="104" t="s">
        <v>1029</v>
      </c>
      <c r="K35" s="61"/>
      <c r="L35" s="104" t="s">
        <v>1029</v>
      </c>
      <c r="M35" s="61"/>
      <c r="N35" s="104" t="s">
        <v>1029</v>
      </c>
      <c r="O35" s="61"/>
      <c r="P35" s="104" t="s">
        <v>1029</v>
      </c>
      <c r="Q35" s="62"/>
      <c r="R35" s="61"/>
      <c r="S35" s="104" t="s">
        <v>1029</v>
      </c>
      <c r="T35" s="61"/>
      <c r="U35" s="104" t="s">
        <v>1029</v>
      </c>
      <c r="V35" s="61"/>
      <c r="W35" s="104" t="s">
        <v>1029</v>
      </c>
      <c r="X35" s="62"/>
      <c r="Y35" s="62"/>
      <c r="Z35" s="62"/>
      <c r="AA35" s="61"/>
      <c r="AB35" s="5" t="s">
        <v>1029</v>
      </c>
      <c r="AC35" s="74" t="s">
        <v>1029</v>
      </c>
      <c r="AD35" s="62"/>
      <c r="AE35" s="61"/>
      <c r="AF35" s="6" t="s">
        <v>1029</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15</v>
      </c>
      <c r="K43" s="61"/>
      <c r="L43" s="101">
        <v>15</v>
      </c>
      <c r="M43" s="61"/>
      <c r="N43" s="101">
        <v>15</v>
      </c>
      <c r="O43" s="61"/>
      <c r="P43" s="101">
        <v>15</v>
      </c>
      <c r="Q43" s="62"/>
      <c r="R43" s="61"/>
      <c r="S43" s="101">
        <v>15</v>
      </c>
      <c r="T43" s="61"/>
      <c r="U43" s="101">
        <v>15</v>
      </c>
      <c r="V43" s="61"/>
      <c r="W43" s="101">
        <v>15</v>
      </c>
      <c r="X43" s="62"/>
      <c r="Y43" s="62"/>
      <c r="Z43" s="62"/>
      <c r="AA43" s="61"/>
      <c r="AB43" s="3">
        <v>15</v>
      </c>
      <c r="AC43" s="60">
        <v>15</v>
      </c>
      <c r="AD43" s="62"/>
      <c r="AE43" s="61"/>
      <c r="AF43" s="4">
        <v>15</v>
      </c>
    </row>
    <row r="44" spans="5:32" ht="30.75" customHeight="1">
      <c r="E44" s="63" t="s">
        <v>88</v>
      </c>
      <c r="F44" s="62"/>
      <c r="G44" s="62"/>
      <c r="H44" s="62"/>
      <c r="I44" s="64"/>
      <c r="J44" s="101">
        <v>7.5</v>
      </c>
      <c r="K44" s="61"/>
      <c r="L44" s="101">
        <v>7.5</v>
      </c>
      <c r="M44" s="61"/>
      <c r="N44" s="101">
        <v>7.5</v>
      </c>
      <c r="O44" s="61"/>
      <c r="P44" s="101">
        <v>7.5</v>
      </c>
      <c r="Q44" s="62"/>
      <c r="R44" s="61"/>
      <c r="S44" s="101">
        <v>7.5</v>
      </c>
      <c r="T44" s="61"/>
      <c r="U44" s="101">
        <v>7.5</v>
      </c>
      <c r="V44" s="61"/>
      <c r="W44" s="101">
        <v>7.5</v>
      </c>
      <c r="X44" s="62"/>
      <c r="Y44" s="62"/>
      <c r="Z44" s="62"/>
      <c r="AA44" s="61"/>
      <c r="AB44" s="3">
        <v>7.5</v>
      </c>
      <c r="AC44" s="60">
        <v>7.5</v>
      </c>
      <c r="AD44" s="62"/>
      <c r="AE44" s="61"/>
      <c r="AF44" s="4">
        <v>7.5</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957</v>
      </c>
      <c r="K47" s="61"/>
      <c r="L47" s="104" t="s">
        <v>957</v>
      </c>
      <c r="M47" s="61"/>
      <c r="N47" s="104" t="s">
        <v>957</v>
      </c>
      <c r="O47" s="61"/>
      <c r="P47" s="104" t="s">
        <v>957</v>
      </c>
      <c r="Q47" s="62"/>
      <c r="R47" s="61"/>
      <c r="S47" s="104" t="s">
        <v>957</v>
      </c>
      <c r="T47" s="61"/>
      <c r="U47" s="104" t="s">
        <v>957</v>
      </c>
      <c r="V47" s="61"/>
      <c r="W47" s="104" t="s">
        <v>957</v>
      </c>
      <c r="X47" s="62"/>
      <c r="Y47" s="62"/>
      <c r="Z47" s="62"/>
      <c r="AA47" s="61"/>
      <c r="AB47" s="5" t="s">
        <v>957</v>
      </c>
      <c r="AC47" s="74" t="s">
        <v>957</v>
      </c>
      <c r="AD47" s="62"/>
      <c r="AE47" s="61"/>
      <c r="AF47" s="6" t="s">
        <v>957</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6yD8CH0LkEXU2lAXe+IM73VSot3NxkR89g4ZyDoONDIYl8mKlBHcBeiYOkiKJSplbO9kXXDJfumUZ+UBalrOMA==" saltValue="CEodjQj98Gzr8XtuTkaNZA=="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22E40B9D-B0C9-4617-84B3-D62B109EBBD9}"/>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BLAC - Blackwater (66/22kV)</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dimension ref="A1:AJ53"/>
  <sheetViews>
    <sheetView showGridLines="0" topLeftCell="A28" zoomScale="145" zoomScaleNormal="145"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1059</v>
      </c>
      <c r="J3" s="160"/>
      <c r="K3" s="160"/>
      <c r="L3" s="160"/>
      <c r="M3" s="160"/>
      <c r="N3" s="160"/>
      <c r="O3" s="160"/>
      <c r="P3" s="160"/>
      <c r="Q3" s="160"/>
      <c r="R3" s="160"/>
      <c r="S3" s="160"/>
      <c r="V3" s="94" t="s">
        <v>926</v>
      </c>
      <c r="W3" s="160"/>
      <c r="Y3" s="95" t="s">
        <v>1012</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929</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1060</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1061</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1062</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13.9</v>
      </c>
      <c r="K26" s="61"/>
      <c r="L26" s="101">
        <v>13.9</v>
      </c>
      <c r="M26" s="61"/>
      <c r="N26" s="101">
        <v>13.9</v>
      </c>
      <c r="O26" s="61"/>
      <c r="P26" s="101">
        <v>13.9</v>
      </c>
      <c r="Q26" s="62"/>
      <c r="R26" s="61"/>
      <c r="S26" s="101">
        <v>13.9</v>
      </c>
      <c r="T26" s="61"/>
      <c r="U26" s="101">
        <v>16.5</v>
      </c>
      <c r="V26" s="61"/>
      <c r="W26" s="101">
        <v>16.5</v>
      </c>
      <c r="X26" s="62"/>
      <c r="Y26" s="62"/>
      <c r="Z26" s="62"/>
      <c r="AA26" s="61"/>
      <c r="AB26" s="3">
        <v>16.5</v>
      </c>
      <c r="AC26" s="60">
        <v>16.5</v>
      </c>
      <c r="AD26" s="62"/>
      <c r="AE26" s="61"/>
      <c r="AF26" s="4">
        <v>16.5</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5.5</v>
      </c>
      <c r="K28" s="61"/>
      <c r="L28" s="101">
        <v>5.4</v>
      </c>
      <c r="M28" s="61"/>
      <c r="N28" s="101">
        <v>5.4</v>
      </c>
      <c r="O28" s="61"/>
      <c r="P28" s="101">
        <v>5.4</v>
      </c>
      <c r="Q28" s="62"/>
      <c r="R28" s="61"/>
      <c r="S28" s="101">
        <v>5.4</v>
      </c>
      <c r="T28" s="61"/>
      <c r="U28" s="101">
        <v>4.3</v>
      </c>
      <c r="V28" s="61"/>
      <c r="W28" s="101">
        <v>4.3</v>
      </c>
      <c r="X28" s="62"/>
      <c r="Y28" s="62"/>
      <c r="Z28" s="62"/>
      <c r="AA28" s="61"/>
      <c r="AB28" s="3">
        <v>4.3</v>
      </c>
      <c r="AC28" s="60">
        <v>4.2</v>
      </c>
      <c r="AD28" s="62"/>
      <c r="AE28" s="61"/>
      <c r="AF28" s="4">
        <v>4.3</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0.999</v>
      </c>
      <c r="K31" s="61"/>
      <c r="L31" s="106">
        <v>0.999</v>
      </c>
      <c r="M31" s="61"/>
      <c r="N31" s="106">
        <v>0.999</v>
      </c>
      <c r="O31" s="61"/>
      <c r="P31" s="106">
        <v>0.999</v>
      </c>
      <c r="Q31" s="62"/>
      <c r="R31" s="61"/>
      <c r="S31" s="106">
        <v>0.999</v>
      </c>
      <c r="T31" s="61"/>
      <c r="U31" s="106">
        <v>0.97899999999999998</v>
      </c>
      <c r="V31" s="61"/>
      <c r="W31" s="106">
        <v>0.97899999999999998</v>
      </c>
      <c r="X31" s="62"/>
      <c r="Y31" s="62"/>
      <c r="Z31" s="62"/>
      <c r="AA31" s="61"/>
      <c r="AB31" s="7">
        <v>0.97899999999999998</v>
      </c>
      <c r="AC31" s="77">
        <v>0.97899999999999998</v>
      </c>
      <c r="AD31" s="62"/>
      <c r="AE31" s="61"/>
      <c r="AF31" s="8">
        <v>0.97899999999999998</v>
      </c>
    </row>
    <row r="32" spans="4:32" ht="13.15" customHeight="1">
      <c r="E32" s="63" t="s">
        <v>41</v>
      </c>
      <c r="F32" s="62"/>
      <c r="G32" s="62"/>
      <c r="H32" s="62"/>
      <c r="I32" s="64"/>
      <c r="J32" s="101">
        <v>8.1</v>
      </c>
      <c r="K32" s="61"/>
      <c r="L32" s="101">
        <v>8.1</v>
      </c>
      <c r="M32" s="61"/>
      <c r="N32" s="101">
        <v>8.1</v>
      </c>
      <c r="O32" s="61"/>
      <c r="P32" s="101">
        <v>8.1</v>
      </c>
      <c r="Q32" s="62"/>
      <c r="R32" s="61"/>
      <c r="S32" s="101">
        <v>8.1</v>
      </c>
      <c r="T32" s="61"/>
      <c r="U32" s="101">
        <v>9.3000000000000007</v>
      </c>
      <c r="V32" s="61"/>
      <c r="W32" s="101">
        <v>9.3000000000000007</v>
      </c>
      <c r="X32" s="62"/>
      <c r="Y32" s="62"/>
      <c r="Z32" s="62"/>
      <c r="AA32" s="61"/>
      <c r="AB32" s="3">
        <v>9.3000000000000007</v>
      </c>
      <c r="AC32" s="60">
        <v>9.3000000000000007</v>
      </c>
      <c r="AD32" s="62"/>
      <c r="AE32" s="61"/>
      <c r="AF32" s="4">
        <v>9.3000000000000007</v>
      </c>
    </row>
    <row r="33" spans="5:32" ht="13.15" customHeight="1">
      <c r="E33" s="75" t="s">
        <v>45</v>
      </c>
      <c r="F33" s="62"/>
      <c r="G33" s="62"/>
      <c r="H33" s="62"/>
      <c r="I33" s="64"/>
      <c r="J33" s="105">
        <v>5.0999999999999996</v>
      </c>
      <c r="K33" s="61"/>
      <c r="L33" s="105">
        <v>5.0999999999999996</v>
      </c>
      <c r="M33" s="61"/>
      <c r="N33" s="105">
        <v>5.0999999999999996</v>
      </c>
      <c r="O33" s="61"/>
      <c r="P33" s="105">
        <v>5</v>
      </c>
      <c r="Q33" s="62"/>
      <c r="R33" s="61"/>
      <c r="S33" s="105">
        <v>5.0999999999999996</v>
      </c>
      <c r="T33" s="61"/>
      <c r="U33" s="105">
        <v>3.9</v>
      </c>
      <c r="V33" s="61"/>
      <c r="W33" s="105">
        <v>3.9</v>
      </c>
      <c r="X33" s="62"/>
      <c r="Y33" s="62"/>
      <c r="Z33" s="62"/>
      <c r="AA33" s="61"/>
      <c r="AB33" s="9">
        <v>3.9</v>
      </c>
      <c r="AC33" s="76">
        <v>3.8</v>
      </c>
      <c r="AD33" s="62"/>
      <c r="AE33" s="61"/>
      <c r="AF33" s="10">
        <v>3.8</v>
      </c>
    </row>
    <row r="34" spans="5:32" ht="20.25" customHeight="1">
      <c r="E34" s="63" t="s">
        <v>945</v>
      </c>
      <c r="F34" s="62"/>
      <c r="G34" s="62"/>
      <c r="H34" s="62"/>
      <c r="I34" s="64"/>
      <c r="J34" s="104">
        <v>0.3</v>
      </c>
      <c r="K34" s="61"/>
      <c r="L34" s="104">
        <v>0.3</v>
      </c>
      <c r="M34" s="61"/>
      <c r="N34" s="104">
        <v>0.3</v>
      </c>
      <c r="O34" s="61"/>
      <c r="P34" s="104">
        <v>0.3</v>
      </c>
      <c r="Q34" s="62"/>
      <c r="R34" s="61"/>
      <c r="S34" s="104">
        <v>0.3</v>
      </c>
      <c r="T34" s="61"/>
      <c r="U34" s="104">
        <v>0.2</v>
      </c>
      <c r="V34" s="61"/>
      <c r="W34" s="104">
        <v>0.2</v>
      </c>
      <c r="X34" s="62"/>
      <c r="Y34" s="62"/>
      <c r="Z34" s="62"/>
      <c r="AA34" s="61"/>
      <c r="AB34" s="5">
        <v>0.2</v>
      </c>
      <c r="AC34" s="74">
        <v>0.2</v>
      </c>
      <c r="AD34" s="62"/>
      <c r="AE34" s="61"/>
      <c r="AF34" s="6">
        <v>0.2</v>
      </c>
    </row>
    <row r="35" spans="5:32" ht="20.25" customHeight="1">
      <c r="E35" s="63" t="s">
        <v>946</v>
      </c>
      <c r="F35" s="62"/>
      <c r="G35" s="62"/>
      <c r="H35" s="62"/>
      <c r="I35" s="64"/>
      <c r="J35" s="104" t="s">
        <v>1063</v>
      </c>
      <c r="K35" s="61"/>
      <c r="L35" s="104" t="s">
        <v>1063</v>
      </c>
      <c r="M35" s="61"/>
      <c r="N35" s="104" t="s">
        <v>1063</v>
      </c>
      <c r="O35" s="61"/>
      <c r="P35" s="104" t="s">
        <v>1063</v>
      </c>
      <c r="Q35" s="62"/>
      <c r="R35" s="61"/>
      <c r="S35" s="104" t="s">
        <v>1063</v>
      </c>
      <c r="T35" s="61"/>
      <c r="U35" s="104" t="s">
        <v>1063</v>
      </c>
      <c r="V35" s="61"/>
      <c r="W35" s="104" t="s">
        <v>1063</v>
      </c>
      <c r="X35" s="62"/>
      <c r="Y35" s="62"/>
      <c r="Z35" s="62"/>
      <c r="AA35" s="61"/>
      <c r="AB35" s="5" t="s">
        <v>1063</v>
      </c>
      <c r="AC35" s="74" t="s">
        <v>1063</v>
      </c>
      <c r="AD35" s="62"/>
      <c r="AE35" s="61"/>
      <c r="AF35" s="6" t="s">
        <v>1063</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9.7785779999999995</v>
      </c>
      <c r="K43" s="61"/>
      <c r="L43" s="101">
        <v>9.7026529999999998</v>
      </c>
      <c r="M43" s="61"/>
      <c r="N43" s="101">
        <v>9.6107829999999996</v>
      </c>
      <c r="O43" s="61"/>
      <c r="P43" s="101">
        <v>9.5178530000000006</v>
      </c>
      <c r="Q43" s="62"/>
      <c r="R43" s="61"/>
      <c r="S43" s="101">
        <v>9.4207380000000001</v>
      </c>
      <c r="T43" s="61"/>
      <c r="U43" s="101">
        <v>9.7785779999999995</v>
      </c>
      <c r="V43" s="61"/>
      <c r="W43" s="101">
        <v>9.7026529999999998</v>
      </c>
      <c r="X43" s="62"/>
      <c r="Y43" s="62"/>
      <c r="Z43" s="62"/>
      <c r="AA43" s="61"/>
      <c r="AB43" s="3">
        <v>9.6107829999999996</v>
      </c>
      <c r="AC43" s="60">
        <v>9.5178530000000006</v>
      </c>
      <c r="AD43" s="62"/>
      <c r="AE43" s="61"/>
      <c r="AF43" s="4">
        <v>9.4207380000000001</v>
      </c>
    </row>
    <row r="44" spans="5:32" ht="30.75" customHeight="1">
      <c r="E44" s="63" t="s">
        <v>88</v>
      </c>
      <c r="F44" s="62"/>
      <c r="G44" s="62"/>
      <c r="H44" s="62"/>
      <c r="I44" s="64"/>
      <c r="J44" s="101">
        <v>4.7785779999999995</v>
      </c>
      <c r="K44" s="61"/>
      <c r="L44" s="101">
        <v>4.7026529999999998</v>
      </c>
      <c r="M44" s="61"/>
      <c r="N44" s="101">
        <v>4.6107829999999996</v>
      </c>
      <c r="O44" s="61"/>
      <c r="P44" s="101">
        <v>4.5178529999999997</v>
      </c>
      <c r="Q44" s="62"/>
      <c r="R44" s="61"/>
      <c r="S44" s="101">
        <v>4.4207380000000001</v>
      </c>
      <c r="T44" s="61"/>
      <c r="U44" s="101">
        <v>4.7785779999999995</v>
      </c>
      <c r="V44" s="61"/>
      <c r="W44" s="101">
        <v>4.7026529999999998</v>
      </c>
      <c r="X44" s="62"/>
      <c r="Y44" s="62"/>
      <c r="Z44" s="62"/>
      <c r="AA44" s="61"/>
      <c r="AB44" s="3">
        <v>4.6107829999999996</v>
      </c>
      <c r="AC44" s="60">
        <v>4.5178529999999997</v>
      </c>
      <c r="AD44" s="62"/>
      <c r="AE44" s="61"/>
      <c r="AF44" s="4">
        <v>4.4207380000000001</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YDyldNwdLPXJo8Z505CCg9HnjyHqde+REA1uLyZrkzgHul0Vu9bUQo7id2FeVlcinjV1WJpCmM6EqpUSmSPiiw==" saltValue="B9uO4CEXpw77on6/OAXVwA=="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D88630F7-5DF4-440A-9BD8-FAA8CEFF989A}"/>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BLAK - Blackall (66/22kV)</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dimension ref="A1:AJ53"/>
  <sheetViews>
    <sheetView showGridLines="0" topLeftCell="A25"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1064</v>
      </c>
      <c r="J3" s="160"/>
      <c r="K3" s="160"/>
      <c r="L3" s="160"/>
      <c r="M3" s="160"/>
      <c r="N3" s="160"/>
      <c r="O3" s="160"/>
      <c r="P3" s="160"/>
      <c r="Q3" s="160"/>
      <c r="R3" s="160"/>
      <c r="S3" s="160"/>
      <c r="V3" s="94" t="s">
        <v>926</v>
      </c>
      <c r="W3" s="160"/>
      <c r="Y3" s="95" t="s">
        <v>952</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953</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1065</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1021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1066</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1067</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56</v>
      </c>
      <c r="K26" s="61"/>
      <c r="L26" s="101">
        <v>56</v>
      </c>
      <c r="M26" s="61"/>
      <c r="N26" s="101">
        <v>56</v>
      </c>
      <c r="O26" s="61"/>
      <c r="P26" s="101">
        <v>56</v>
      </c>
      <c r="Q26" s="62"/>
      <c r="R26" s="61"/>
      <c r="S26" s="101">
        <v>56</v>
      </c>
      <c r="T26" s="61"/>
      <c r="U26" s="101">
        <v>59.1</v>
      </c>
      <c r="V26" s="61"/>
      <c r="W26" s="101">
        <v>59.1</v>
      </c>
      <c r="X26" s="62"/>
      <c r="Y26" s="62"/>
      <c r="Z26" s="62"/>
      <c r="AA26" s="61"/>
      <c r="AB26" s="3">
        <v>59.1</v>
      </c>
      <c r="AC26" s="60">
        <v>59.1</v>
      </c>
      <c r="AD26" s="62"/>
      <c r="AE26" s="61"/>
      <c r="AF26" s="4">
        <v>59.1</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35.200000000000003</v>
      </c>
      <c r="K28" s="61"/>
      <c r="L28" s="101">
        <v>35.700000000000003</v>
      </c>
      <c r="M28" s="61"/>
      <c r="N28" s="101">
        <v>36.6</v>
      </c>
      <c r="O28" s="61"/>
      <c r="P28" s="101">
        <v>37.299999999999997</v>
      </c>
      <c r="Q28" s="62"/>
      <c r="R28" s="61"/>
      <c r="S28" s="101">
        <v>38.799999999999997</v>
      </c>
      <c r="T28" s="61"/>
      <c r="U28" s="101">
        <v>16.5</v>
      </c>
      <c r="V28" s="61"/>
      <c r="W28" s="101">
        <v>16.7</v>
      </c>
      <c r="X28" s="62"/>
      <c r="Y28" s="62"/>
      <c r="Z28" s="62"/>
      <c r="AA28" s="61"/>
      <c r="AB28" s="3">
        <v>17</v>
      </c>
      <c r="AC28" s="60">
        <v>17.5</v>
      </c>
      <c r="AD28" s="62"/>
      <c r="AE28" s="61"/>
      <c r="AF28" s="4">
        <v>18.5</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1</v>
      </c>
      <c r="K31" s="61"/>
      <c r="L31" s="106">
        <v>1</v>
      </c>
      <c r="M31" s="61"/>
      <c r="N31" s="106">
        <v>1</v>
      </c>
      <c r="O31" s="61"/>
      <c r="P31" s="106">
        <v>1</v>
      </c>
      <c r="Q31" s="62"/>
      <c r="R31" s="61"/>
      <c r="S31" s="106">
        <v>1</v>
      </c>
      <c r="T31" s="61"/>
      <c r="U31" s="106">
        <v>0.99099999999999999</v>
      </c>
      <c r="V31" s="61"/>
      <c r="W31" s="106">
        <v>0.99099999999999999</v>
      </c>
      <c r="X31" s="62"/>
      <c r="Y31" s="62"/>
      <c r="Z31" s="62"/>
      <c r="AA31" s="61"/>
      <c r="AB31" s="7">
        <v>0.99099999999999999</v>
      </c>
      <c r="AC31" s="77">
        <v>0.99099999999999999</v>
      </c>
      <c r="AD31" s="62"/>
      <c r="AE31" s="61"/>
      <c r="AF31" s="8">
        <v>0.99099999999999999</v>
      </c>
    </row>
    <row r="32" spans="4:32" ht="13.15" customHeight="1">
      <c r="E32" s="63" t="s">
        <v>41</v>
      </c>
      <c r="F32" s="62"/>
      <c r="G32" s="62"/>
      <c r="H32" s="62"/>
      <c r="I32" s="64"/>
      <c r="J32" s="101">
        <v>29.9</v>
      </c>
      <c r="K32" s="61"/>
      <c r="L32" s="101">
        <v>29.9</v>
      </c>
      <c r="M32" s="61"/>
      <c r="N32" s="101">
        <v>29.9</v>
      </c>
      <c r="O32" s="61"/>
      <c r="P32" s="101">
        <v>29.9</v>
      </c>
      <c r="Q32" s="62"/>
      <c r="R32" s="61"/>
      <c r="S32" s="101">
        <v>29.9</v>
      </c>
      <c r="T32" s="61"/>
      <c r="U32" s="101">
        <v>29.9</v>
      </c>
      <c r="V32" s="61"/>
      <c r="W32" s="101">
        <v>29.9</v>
      </c>
      <c r="X32" s="62"/>
      <c r="Y32" s="62"/>
      <c r="Z32" s="62"/>
      <c r="AA32" s="61"/>
      <c r="AB32" s="3">
        <v>29.9</v>
      </c>
      <c r="AC32" s="60">
        <v>29.9</v>
      </c>
      <c r="AD32" s="62"/>
      <c r="AE32" s="61"/>
      <c r="AF32" s="4">
        <v>29.9</v>
      </c>
    </row>
    <row r="33" spans="5:32" ht="13.15" customHeight="1">
      <c r="E33" s="75" t="s">
        <v>45</v>
      </c>
      <c r="F33" s="62"/>
      <c r="G33" s="62"/>
      <c r="H33" s="62"/>
      <c r="I33" s="64"/>
      <c r="J33" s="105">
        <v>32.299999999999997</v>
      </c>
      <c r="K33" s="61"/>
      <c r="L33" s="105">
        <v>32.700000000000003</v>
      </c>
      <c r="M33" s="61"/>
      <c r="N33" s="105">
        <v>33.5</v>
      </c>
      <c r="O33" s="61"/>
      <c r="P33" s="105">
        <v>34.200000000000003</v>
      </c>
      <c r="Q33" s="62"/>
      <c r="R33" s="61"/>
      <c r="S33" s="105">
        <v>35.6</v>
      </c>
      <c r="T33" s="61"/>
      <c r="U33" s="105">
        <v>16.2</v>
      </c>
      <c r="V33" s="61"/>
      <c r="W33" s="105">
        <v>16.3</v>
      </c>
      <c r="X33" s="62"/>
      <c r="Y33" s="62"/>
      <c r="Z33" s="62"/>
      <c r="AA33" s="61"/>
      <c r="AB33" s="9">
        <v>16.600000000000001</v>
      </c>
      <c r="AC33" s="76">
        <v>17.100000000000001</v>
      </c>
      <c r="AD33" s="62"/>
      <c r="AE33" s="61"/>
      <c r="AF33" s="10">
        <v>18</v>
      </c>
    </row>
    <row r="34" spans="5:32" ht="20.25" customHeight="1">
      <c r="E34" s="63" t="s">
        <v>945</v>
      </c>
      <c r="F34" s="62"/>
      <c r="G34" s="62"/>
      <c r="H34" s="62"/>
      <c r="I34" s="64"/>
      <c r="J34" s="104">
        <v>1.6</v>
      </c>
      <c r="K34" s="61"/>
      <c r="L34" s="104">
        <v>1.6</v>
      </c>
      <c r="M34" s="61"/>
      <c r="N34" s="104">
        <v>1.7</v>
      </c>
      <c r="O34" s="61"/>
      <c r="P34" s="104">
        <v>1.7</v>
      </c>
      <c r="Q34" s="62"/>
      <c r="R34" s="61"/>
      <c r="S34" s="104">
        <v>1.8</v>
      </c>
      <c r="T34" s="61"/>
      <c r="U34" s="104">
        <v>0.8</v>
      </c>
      <c r="V34" s="61"/>
      <c r="W34" s="104">
        <v>0.8</v>
      </c>
      <c r="X34" s="62"/>
      <c r="Y34" s="62"/>
      <c r="Z34" s="62"/>
      <c r="AA34" s="61"/>
      <c r="AB34" s="5">
        <v>0.8</v>
      </c>
      <c r="AC34" s="74">
        <v>0.9</v>
      </c>
      <c r="AD34" s="62"/>
      <c r="AE34" s="61"/>
      <c r="AF34" s="6">
        <v>0.9</v>
      </c>
    </row>
    <row r="35" spans="5:32" ht="20.25" customHeight="1">
      <c r="E35" s="63" t="s">
        <v>946</v>
      </c>
      <c r="F35" s="62"/>
      <c r="G35" s="62"/>
      <c r="H35" s="62"/>
      <c r="I35" s="64"/>
      <c r="J35" s="104" t="s">
        <v>998</v>
      </c>
      <c r="K35" s="61"/>
      <c r="L35" s="104" t="s">
        <v>998</v>
      </c>
      <c r="M35" s="61"/>
      <c r="N35" s="104" t="s">
        <v>998</v>
      </c>
      <c r="O35" s="61"/>
      <c r="P35" s="104" t="s">
        <v>998</v>
      </c>
      <c r="Q35" s="62"/>
      <c r="R35" s="61"/>
      <c r="S35" s="104" t="s">
        <v>998</v>
      </c>
      <c r="T35" s="61"/>
      <c r="U35" s="104" t="s">
        <v>998</v>
      </c>
      <c r="V35" s="61"/>
      <c r="W35" s="104" t="s">
        <v>998</v>
      </c>
      <c r="X35" s="62"/>
      <c r="Y35" s="62"/>
      <c r="Z35" s="62"/>
      <c r="AA35" s="61"/>
      <c r="AB35" s="5" t="s">
        <v>998</v>
      </c>
      <c r="AC35" s="74" t="s">
        <v>998</v>
      </c>
      <c r="AD35" s="62"/>
      <c r="AE35" s="61"/>
      <c r="AF35" s="6" t="s">
        <v>998</v>
      </c>
    </row>
    <row r="36" spans="5:32" ht="13.15" customHeight="1">
      <c r="E36" s="63" t="s">
        <v>57</v>
      </c>
      <c r="F36" s="62"/>
      <c r="G36" s="62"/>
      <c r="H36" s="62"/>
      <c r="I36" s="64"/>
      <c r="J36" s="101">
        <v>2.4</v>
      </c>
      <c r="K36" s="61"/>
      <c r="L36" s="101">
        <v>2.8</v>
      </c>
      <c r="M36" s="61"/>
      <c r="N36" s="101">
        <v>3.6</v>
      </c>
      <c r="O36" s="61"/>
      <c r="P36" s="101">
        <v>4.3</v>
      </c>
      <c r="Q36" s="62"/>
      <c r="R36" s="61"/>
      <c r="S36" s="101">
        <v>5.7</v>
      </c>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4</v>
      </c>
      <c r="K39" s="61"/>
      <c r="L39" s="101">
        <v>4</v>
      </c>
      <c r="M39" s="61"/>
      <c r="N39" s="101">
        <v>4</v>
      </c>
      <c r="O39" s="61"/>
      <c r="P39" s="101">
        <v>4</v>
      </c>
      <c r="Q39" s="62"/>
      <c r="R39" s="61"/>
      <c r="S39" s="101">
        <v>4</v>
      </c>
      <c r="T39" s="61"/>
      <c r="U39" s="101">
        <v>4</v>
      </c>
      <c r="V39" s="61"/>
      <c r="W39" s="101">
        <v>4</v>
      </c>
      <c r="X39" s="62"/>
      <c r="Y39" s="62"/>
      <c r="Z39" s="62"/>
      <c r="AA39" s="61"/>
      <c r="AB39" s="3">
        <v>4</v>
      </c>
      <c r="AC39" s="60">
        <v>4</v>
      </c>
      <c r="AD39" s="62"/>
      <c r="AE39" s="61"/>
      <c r="AF39" s="4">
        <v>4</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13.425594</v>
      </c>
      <c r="K43" s="61"/>
      <c r="L43" s="101">
        <v>12.381796999999999</v>
      </c>
      <c r="M43" s="61"/>
      <c r="N43" s="101">
        <v>11.102240000000002</v>
      </c>
      <c r="O43" s="61"/>
      <c r="P43" s="101">
        <v>9.9565200000000011</v>
      </c>
      <c r="Q43" s="62"/>
      <c r="R43" s="61"/>
      <c r="S43" s="101">
        <v>8.8627000000000002</v>
      </c>
      <c r="T43" s="61"/>
      <c r="U43" s="101">
        <v>13.425594</v>
      </c>
      <c r="V43" s="61"/>
      <c r="W43" s="101">
        <v>12.381796999999999</v>
      </c>
      <c r="X43" s="62"/>
      <c r="Y43" s="62"/>
      <c r="Z43" s="62"/>
      <c r="AA43" s="61"/>
      <c r="AB43" s="3">
        <v>11.102240000000002</v>
      </c>
      <c r="AC43" s="60">
        <v>9.9565200000000011</v>
      </c>
      <c r="AD43" s="62"/>
      <c r="AE43" s="61"/>
      <c r="AF43" s="4">
        <v>8.8627000000000002</v>
      </c>
    </row>
    <row r="44" spans="5:32" ht="30.75" customHeight="1">
      <c r="E44" s="63" t="s">
        <v>88</v>
      </c>
      <c r="F44" s="62"/>
      <c r="G44" s="62"/>
      <c r="H44" s="62"/>
      <c r="I44" s="64"/>
      <c r="J44" s="101">
        <v>0</v>
      </c>
      <c r="K44" s="61"/>
      <c r="L44" s="101">
        <v>0</v>
      </c>
      <c r="M44" s="61"/>
      <c r="N44" s="101">
        <v>0</v>
      </c>
      <c r="O44" s="61"/>
      <c r="P44" s="101">
        <v>0</v>
      </c>
      <c r="Q44" s="62"/>
      <c r="R44" s="61"/>
      <c r="S44" s="101">
        <v>0</v>
      </c>
      <c r="T44" s="61"/>
      <c r="U44" s="101">
        <v>0</v>
      </c>
      <c r="V44" s="61"/>
      <c r="W44" s="101">
        <v>0</v>
      </c>
      <c r="X44" s="62"/>
      <c r="Y44" s="62"/>
      <c r="Z44" s="62"/>
      <c r="AA44" s="61"/>
      <c r="AB44" s="3">
        <v>0</v>
      </c>
      <c r="AC44" s="60">
        <v>0</v>
      </c>
      <c r="AD44" s="62"/>
      <c r="AE44" s="61"/>
      <c r="AF44" s="4">
        <v>0</v>
      </c>
    </row>
    <row r="45" spans="5:32">
      <c r="E45" s="63" t="s">
        <v>92</v>
      </c>
      <c r="F45" s="62"/>
      <c r="G45" s="62"/>
      <c r="H45" s="62"/>
      <c r="I45" s="64"/>
      <c r="J45" s="104"/>
      <c r="K45" s="61"/>
      <c r="L45" s="104"/>
      <c r="M45" s="61"/>
      <c r="N45" s="104"/>
      <c r="O45" s="61"/>
      <c r="P45" s="101">
        <v>0.3</v>
      </c>
      <c r="Q45" s="62"/>
      <c r="R45" s="61"/>
      <c r="S45" s="101">
        <v>1.7</v>
      </c>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1">
        <v>0.3</v>
      </c>
      <c r="Q46" s="62"/>
      <c r="R46" s="61"/>
      <c r="S46" s="101">
        <v>1.7</v>
      </c>
      <c r="T46" s="61"/>
      <c r="U46" s="104"/>
      <c r="V46" s="61"/>
      <c r="W46" s="104"/>
      <c r="X46" s="62"/>
      <c r="Y46" s="62"/>
      <c r="Z46" s="62"/>
      <c r="AA46" s="61"/>
      <c r="AB46" s="5"/>
      <c r="AC46" s="74"/>
      <c r="AD46" s="62"/>
      <c r="AE46" s="61"/>
      <c r="AF46" s="6"/>
    </row>
    <row r="47" spans="5:32" ht="18">
      <c r="E47" s="63" t="s">
        <v>100</v>
      </c>
      <c r="F47" s="62"/>
      <c r="G47" s="62"/>
      <c r="H47" s="62"/>
      <c r="I47" s="64"/>
      <c r="J47" s="104" t="s">
        <v>957</v>
      </c>
      <c r="K47" s="61"/>
      <c r="L47" s="104" t="s">
        <v>957</v>
      </c>
      <c r="M47" s="61"/>
      <c r="N47" s="104" t="s">
        <v>957</v>
      </c>
      <c r="O47" s="61"/>
      <c r="P47" s="104" t="s">
        <v>957</v>
      </c>
      <c r="Q47" s="62"/>
      <c r="R47" s="61"/>
      <c r="S47" s="104" t="s">
        <v>957</v>
      </c>
      <c r="T47" s="61"/>
      <c r="U47" s="104" t="s">
        <v>957</v>
      </c>
      <c r="V47" s="61"/>
      <c r="W47" s="104" t="s">
        <v>957</v>
      </c>
      <c r="X47" s="62"/>
      <c r="Y47" s="62"/>
      <c r="Z47" s="62"/>
      <c r="AA47" s="61"/>
      <c r="AB47" s="5" t="s">
        <v>957</v>
      </c>
      <c r="AC47" s="74" t="s">
        <v>957</v>
      </c>
      <c r="AD47" s="62"/>
      <c r="AE47" s="61"/>
      <c r="AF47" s="6" t="s">
        <v>957</v>
      </c>
    </row>
    <row r="48" spans="5:32">
      <c r="E48" s="70" t="s">
        <v>104</v>
      </c>
      <c r="F48" s="71"/>
      <c r="G48" s="71"/>
      <c r="H48" s="71"/>
      <c r="I48" s="72"/>
      <c r="J48" s="102" t="s">
        <v>949</v>
      </c>
      <c r="K48" s="66"/>
      <c r="L48" s="102" t="s">
        <v>949</v>
      </c>
      <c r="M48" s="66"/>
      <c r="N48" s="102" t="s">
        <v>949</v>
      </c>
      <c r="O48" s="66"/>
      <c r="P48" s="114" t="s">
        <v>1068</v>
      </c>
      <c r="Q48" s="73"/>
      <c r="R48" s="66"/>
      <c r="S48" s="114" t="s">
        <v>1068</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OpCWlBWCCwfFPlB22CJ/IUs7o3fe+r8VpWwkfvfNZFhpSHqFgCH5NVoX0hTHU8ccR7CnaeakjJekO59uZhS93g==" saltValue="DCP8aXt5b/7LXMIgj/RZWQ=="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AD144EA2-A467-4FC6-A504-552F707DE1A0}"/>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BLRI - Black River (66/11kV)</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dimension ref="A1:AJ53"/>
  <sheetViews>
    <sheetView showGridLines="0" topLeftCell="A27" zoomScale="140" zoomScaleNormal="14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1069</v>
      </c>
      <c r="J3" s="160"/>
      <c r="K3" s="160"/>
      <c r="L3" s="160"/>
      <c r="M3" s="160"/>
      <c r="N3" s="160"/>
      <c r="O3" s="160"/>
      <c r="P3" s="160"/>
      <c r="Q3" s="160"/>
      <c r="R3" s="160"/>
      <c r="S3" s="160"/>
      <c r="V3" s="94" t="s">
        <v>926</v>
      </c>
      <c r="W3" s="160"/>
      <c r="Y3" s="95" t="s">
        <v>952</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953</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1026</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1070</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1071</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5.3</v>
      </c>
      <c r="K26" s="61"/>
      <c r="L26" s="101">
        <v>5.3</v>
      </c>
      <c r="M26" s="61"/>
      <c r="N26" s="101">
        <v>5.3</v>
      </c>
      <c r="O26" s="61"/>
      <c r="P26" s="101">
        <v>5.3</v>
      </c>
      <c r="Q26" s="62"/>
      <c r="R26" s="61"/>
      <c r="S26" s="101">
        <v>5.3</v>
      </c>
      <c r="T26" s="61"/>
      <c r="U26" s="101">
        <v>5.5</v>
      </c>
      <c r="V26" s="61"/>
      <c r="W26" s="101">
        <v>5.5</v>
      </c>
      <c r="X26" s="62"/>
      <c r="Y26" s="62"/>
      <c r="Z26" s="62"/>
      <c r="AA26" s="61"/>
      <c r="AB26" s="3">
        <v>5.5</v>
      </c>
      <c r="AC26" s="60">
        <v>5.5</v>
      </c>
      <c r="AD26" s="62"/>
      <c r="AE26" s="61"/>
      <c r="AF26" s="4">
        <v>5.5</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5.3</v>
      </c>
      <c r="K28" s="61"/>
      <c r="L28" s="101">
        <v>5.3</v>
      </c>
      <c r="M28" s="61"/>
      <c r="N28" s="101">
        <v>5.4</v>
      </c>
      <c r="O28" s="61"/>
      <c r="P28" s="101">
        <v>5.4</v>
      </c>
      <c r="Q28" s="62"/>
      <c r="R28" s="61"/>
      <c r="S28" s="101">
        <v>5.5</v>
      </c>
      <c r="T28" s="61"/>
      <c r="U28" s="101">
        <v>2.9</v>
      </c>
      <c r="V28" s="61"/>
      <c r="W28" s="101">
        <v>2.9</v>
      </c>
      <c r="X28" s="62"/>
      <c r="Y28" s="62"/>
      <c r="Z28" s="62"/>
      <c r="AA28" s="61"/>
      <c r="AB28" s="3">
        <v>2.9</v>
      </c>
      <c r="AC28" s="60">
        <v>2.9</v>
      </c>
      <c r="AD28" s="62"/>
      <c r="AE28" s="61"/>
      <c r="AF28" s="4">
        <v>3</v>
      </c>
    </row>
    <row r="29" spans="4:32" ht="13.15" customHeight="1">
      <c r="E29" s="63" t="s">
        <v>32</v>
      </c>
      <c r="F29" s="62"/>
      <c r="G29" s="62"/>
      <c r="H29" s="62"/>
      <c r="I29" s="64"/>
      <c r="J29" s="104"/>
      <c r="K29" s="61"/>
      <c r="L29" s="104"/>
      <c r="M29" s="61"/>
      <c r="N29" s="101">
        <v>0.1</v>
      </c>
      <c r="O29" s="61"/>
      <c r="P29" s="101">
        <v>0.1</v>
      </c>
      <c r="Q29" s="62"/>
      <c r="R29" s="61"/>
      <c r="S29" s="101">
        <v>0.2</v>
      </c>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1">
        <v>0.1</v>
      </c>
      <c r="O30" s="61"/>
      <c r="P30" s="101">
        <v>0.1</v>
      </c>
      <c r="Q30" s="62"/>
      <c r="R30" s="61"/>
      <c r="S30" s="101">
        <v>0.2</v>
      </c>
      <c r="T30" s="61"/>
      <c r="U30" s="104"/>
      <c r="V30" s="61"/>
      <c r="W30" s="104"/>
      <c r="X30" s="62"/>
      <c r="Y30" s="62"/>
      <c r="Z30" s="62"/>
      <c r="AA30" s="61"/>
      <c r="AB30" s="5"/>
      <c r="AC30" s="74"/>
      <c r="AD30" s="62"/>
      <c r="AE30" s="61"/>
      <c r="AF30" s="6"/>
    </row>
    <row r="31" spans="4:32" ht="20.25" customHeight="1">
      <c r="E31" s="63" t="s">
        <v>38</v>
      </c>
      <c r="F31" s="62"/>
      <c r="G31" s="62"/>
      <c r="H31" s="62"/>
      <c r="I31" s="64"/>
      <c r="J31" s="106">
        <v>0.998</v>
      </c>
      <c r="K31" s="61"/>
      <c r="L31" s="106">
        <v>0.998</v>
      </c>
      <c r="M31" s="61"/>
      <c r="N31" s="106">
        <v>0.998</v>
      </c>
      <c r="O31" s="61"/>
      <c r="P31" s="106">
        <v>0.998</v>
      </c>
      <c r="Q31" s="62"/>
      <c r="R31" s="61"/>
      <c r="S31" s="106">
        <v>0.998</v>
      </c>
      <c r="T31" s="61"/>
      <c r="U31" s="106">
        <v>1</v>
      </c>
      <c r="V31" s="61"/>
      <c r="W31" s="106">
        <v>1</v>
      </c>
      <c r="X31" s="62"/>
      <c r="Y31" s="62"/>
      <c r="Z31" s="62"/>
      <c r="AA31" s="61"/>
      <c r="AB31" s="7">
        <v>1</v>
      </c>
      <c r="AC31" s="77">
        <v>1</v>
      </c>
      <c r="AD31" s="62"/>
      <c r="AE31" s="61"/>
      <c r="AF31" s="8">
        <v>1</v>
      </c>
    </row>
    <row r="32" spans="4:32" ht="13.15" customHeight="1">
      <c r="E32" s="63" t="s">
        <v>41</v>
      </c>
      <c r="F32" s="62"/>
      <c r="G32" s="62"/>
      <c r="H32" s="62"/>
      <c r="I32" s="64"/>
      <c r="J32" s="101">
        <v>0</v>
      </c>
      <c r="K32" s="61"/>
      <c r="L32" s="101">
        <v>0</v>
      </c>
      <c r="M32" s="61"/>
      <c r="N32" s="101">
        <v>0</v>
      </c>
      <c r="O32" s="61"/>
      <c r="P32" s="101">
        <v>0</v>
      </c>
      <c r="Q32" s="62"/>
      <c r="R32" s="61"/>
      <c r="S32" s="101">
        <v>0</v>
      </c>
      <c r="T32" s="61"/>
      <c r="U32" s="101">
        <v>0</v>
      </c>
      <c r="V32" s="61"/>
      <c r="W32" s="101">
        <v>0</v>
      </c>
      <c r="X32" s="62"/>
      <c r="Y32" s="62"/>
      <c r="Z32" s="62"/>
      <c r="AA32" s="61"/>
      <c r="AB32" s="3">
        <v>0</v>
      </c>
      <c r="AC32" s="60">
        <v>0</v>
      </c>
      <c r="AD32" s="62"/>
      <c r="AE32" s="61"/>
      <c r="AF32" s="4">
        <v>0</v>
      </c>
    </row>
    <row r="33" spans="5:32" ht="13.15" customHeight="1">
      <c r="E33" s="75" t="s">
        <v>45</v>
      </c>
      <c r="F33" s="62"/>
      <c r="G33" s="62"/>
      <c r="H33" s="62"/>
      <c r="I33" s="64"/>
      <c r="J33" s="105">
        <v>4.9000000000000004</v>
      </c>
      <c r="K33" s="61"/>
      <c r="L33" s="105">
        <v>4.9000000000000004</v>
      </c>
      <c r="M33" s="61"/>
      <c r="N33" s="105">
        <v>4.9000000000000004</v>
      </c>
      <c r="O33" s="61"/>
      <c r="P33" s="105">
        <v>4.9000000000000004</v>
      </c>
      <c r="Q33" s="62"/>
      <c r="R33" s="61"/>
      <c r="S33" s="105">
        <v>5</v>
      </c>
      <c r="T33" s="61"/>
      <c r="U33" s="105">
        <v>2.8</v>
      </c>
      <c r="V33" s="61"/>
      <c r="W33" s="105">
        <v>2.8</v>
      </c>
      <c r="X33" s="62"/>
      <c r="Y33" s="62"/>
      <c r="Z33" s="62"/>
      <c r="AA33" s="61"/>
      <c r="AB33" s="9">
        <v>2.8</v>
      </c>
      <c r="AC33" s="76">
        <v>2.8</v>
      </c>
      <c r="AD33" s="62"/>
      <c r="AE33" s="61"/>
      <c r="AF33" s="10">
        <v>2.9</v>
      </c>
    </row>
    <row r="34" spans="5:32" ht="20.25" customHeight="1">
      <c r="E34" s="63" t="s">
        <v>945</v>
      </c>
      <c r="F34" s="62"/>
      <c r="G34" s="62"/>
      <c r="H34" s="62"/>
      <c r="I34" s="64"/>
      <c r="J34" s="104">
        <v>0.2</v>
      </c>
      <c r="K34" s="61"/>
      <c r="L34" s="104">
        <v>0.2</v>
      </c>
      <c r="M34" s="61"/>
      <c r="N34" s="104">
        <v>0.2</v>
      </c>
      <c r="O34" s="61"/>
      <c r="P34" s="104">
        <v>0.2</v>
      </c>
      <c r="Q34" s="62"/>
      <c r="R34" s="61"/>
      <c r="S34" s="104">
        <v>0.3</v>
      </c>
      <c r="T34" s="61"/>
      <c r="U34" s="104">
        <v>0.1</v>
      </c>
      <c r="V34" s="61"/>
      <c r="W34" s="104">
        <v>0.1</v>
      </c>
      <c r="X34" s="62"/>
      <c r="Y34" s="62"/>
      <c r="Z34" s="62"/>
      <c r="AA34" s="61"/>
      <c r="AB34" s="5">
        <v>0.1</v>
      </c>
      <c r="AC34" s="74">
        <v>0.1</v>
      </c>
      <c r="AD34" s="62"/>
      <c r="AE34" s="61"/>
      <c r="AF34" s="6">
        <v>0.1</v>
      </c>
    </row>
    <row r="35" spans="5:32" ht="20.25" customHeight="1">
      <c r="E35" s="63" t="s">
        <v>946</v>
      </c>
      <c r="F35" s="62"/>
      <c r="G35" s="62"/>
      <c r="H35" s="62"/>
      <c r="I35" s="64"/>
      <c r="J35" s="104" t="s">
        <v>1072</v>
      </c>
      <c r="K35" s="61"/>
      <c r="L35" s="104" t="s">
        <v>1072</v>
      </c>
      <c r="M35" s="61"/>
      <c r="N35" s="104" t="s">
        <v>1072</v>
      </c>
      <c r="O35" s="61"/>
      <c r="P35" s="104" t="s">
        <v>1072</v>
      </c>
      <c r="Q35" s="62"/>
      <c r="R35" s="61"/>
      <c r="S35" s="104" t="s">
        <v>1072</v>
      </c>
      <c r="T35" s="61"/>
      <c r="U35" s="104" t="s">
        <v>1072</v>
      </c>
      <c r="V35" s="61"/>
      <c r="W35" s="104" t="s">
        <v>1072</v>
      </c>
      <c r="X35" s="62"/>
      <c r="Y35" s="62"/>
      <c r="Z35" s="62"/>
      <c r="AA35" s="61"/>
      <c r="AB35" s="5" t="s">
        <v>1072</v>
      </c>
      <c r="AC35" s="74" t="s">
        <v>1072</v>
      </c>
      <c r="AD35" s="62"/>
      <c r="AE35" s="61"/>
      <c r="AF35" s="6" t="s">
        <v>1072</v>
      </c>
    </row>
    <row r="36" spans="5:32" ht="13.15" customHeight="1">
      <c r="E36" s="63" t="s">
        <v>57</v>
      </c>
      <c r="F36" s="62"/>
      <c r="G36" s="62"/>
      <c r="H36" s="62"/>
      <c r="I36" s="64"/>
      <c r="J36" s="101">
        <v>4.9000000000000004</v>
      </c>
      <c r="K36" s="61"/>
      <c r="L36" s="101">
        <v>4.9000000000000004</v>
      </c>
      <c r="M36" s="61"/>
      <c r="N36" s="101">
        <v>4.9000000000000004</v>
      </c>
      <c r="O36" s="61"/>
      <c r="P36" s="101">
        <v>4.9000000000000004</v>
      </c>
      <c r="Q36" s="62"/>
      <c r="R36" s="61"/>
      <c r="S36" s="101">
        <v>5</v>
      </c>
      <c r="T36" s="61"/>
      <c r="U36" s="101">
        <v>2.8</v>
      </c>
      <c r="V36" s="61"/>
      <c r="W36" s="101">
        <v>2.8</v>
      </c>
      <c r="X36" s="62"/>
      <c r="Y36" s="62"/>
      <c r="Z36" s="62"/>
      <c r="AA36" s="61"/>
      <c r="AB36" s="3">
        <v>2.8</v>
      </c>
      <c r="AC36" s="60">
        <v>2.8</v>
      </c>
      <c r="AD36" s="62"/>
      <c r="AE36" s="61"/>
      <c r="AF36" s="4">
        <v>2.9</v>
      </c>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3.5</v>
      </c>
      <c r="K39" s="61"/>
      <c r="L39" s="101">
        <v>3.5</v>
      </c>
      <c r="M39" s="61"/>
      <c r="N39" s="101">
        <v>3.5</v>
      </c>
      <c r="O39" s="61"/>
      <c r="P39" s="101">
        <v>3.5</v>
      </c>
      <c r="Q39" s="62"/>
      <c r="R39" s="61"/>
      <c r="S39" s="101">
        <v>3.5</v>
      </c>
      <c r="T39" s="61"/>
      <c r="U39" s="101">
        <v>3.5</v>
      </c>
      <c r="V39" s="61"/>
      <c r="W39" s="101">
        <v>3.5</v>
      </c>
      <c r="X39" s="62"/>
      <c r="Y39" s="62"/>
      <c r="Z39" s="62"/>
      <c r="AA39" s="61"/>
      <c r="AB39" s="3">
        <v>3.5</v>
      </c>
      <c r="AC39" s="60">
        <v>3.5</v>
      </c>
      <c r="AD39" s="62"/>
      <c r="AE39" s="61"/>
      <c r="AF39" s="4">
        <v>3.5</v>
      </c>
    </row>
    <row r="40" spans="5:32">
      <c r="E40" s="63" t="s">
        <v>73</v>
      </c>
      <c r="F40" s="62"/>
      <c r="G40" s="62"/>
      <c r="H40" s="62"/>
      <c r="I40" s="64"/>
      <c r="J40" s="101">
        <v>2</v>
      </c>
      <c r="K40" s="61"/>
      <c r="L40" s="101">
        <v>2</v>
      </c>
      <c r="M40" s="61"/>
      <c r="N40" s="101">
        <v>2</v>
      </c>
      <c r="O40" s="61"/>
      <c r="P40" s="101">
        <v>2</v>
      </c>
      <c r="Q40" s="62"/>
      <c r="R40" s="61"/>
      <c r="S40" s="101">
        <v>2</v>
      </c>
      <c r="T40" s="61"/>
      <c r="U40" s="101">
        <v>2</v>
      </c>
      <c r="V40" s="61"/>
      <c r="W40" s="101">
        <v>2</v>
      </c>
      <c r="X40" s="62"/>
      <c r="Y40" s="62"/>
      <c r="Z40" s="62"/>
      <c r="AA40" s="61"/>
      <c r="AB40" s="3">
        <v>2</v>
      </c>
      <c r="AC40" s="60">
        <v>2</v>
      </c>
      <c r="AD40" s="62"/>
      <c r="AE40" s="61"/>
      <c r="AF40" s="4">
        <v>2</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2.3507260000000003</v>
      </c>
      <c r="K43" s="61"/>
      <c r="L43" s="101">
        <v>2.2539380000000002</v>
      </c>
      <c r="M43" s="61"/>
      <c r="N43" s="101">
        <v>2.1344750000000001</v>
      </c>
      <c r="O43" s="61"/>
      <c r="P43" s="101">
        <v>2.0281330000000004</v>
      </c>
      <c r="Q43" s="62"/>
      <c r="R43" s="61"/>
      <c r="S43" s="101">
        <v>1.935543</v>
      </c>
      <c r="T43" s="61"/>
      <c r="U43" s="101">
        <v>2.3507260000000003</v>
      </c>
      <c r="V43" s="61"/>
      <c r="W43" s="101">
        <v>2.2539380000000002</v>
      </c>
      <c r="X43" s="62"/>
      <c r="Y43" s="62"/>
      <c r="Z43" s="62"/>
      <c r="AA43" s="61"/>
      <c r="AB43" s="3">
        <v>2.1344750000000001</v>
      </c>
      <c r="AC43" s="60">
        <v>2.0281330000000004</v>
      </c>
      <c r="AD43" s="62"/>
      <c r="AE43" s="61"/>
      <c r="AF43" s="4">
        <v>1.935543</v>
      </c>
    </row>
    <row r="44" spans="5:32" ht="30.75" customHeight="1">
      <c r="E44" s="63" t="s">
        <v>88</v>
      </c>
      <c r="F44" s="62"/>
      <c r="G44" s="62"/>
      <c r="H44" s="62"/>
      <c r="I44" s="64"/>
      <c r="J44" s="101">
        <v>0</v>
      </c>
      <c r="K44" s="61"/>
      <c r="L44" s="101">
        <v>0</v>
      </c>
      <c r="M44" s="61"/>
      <c r="N44" s="101">
        <v>0</v>
      </c>
      <c r="O44" s="61"/>
      <c r="P44" s="101">
        <v>0</v>
      </c>
      <c r="Q44" s="62"/>
      <c r="R44" s="61"/>
      <c r="S44" s="101">
        <v>0</v>
      </c>
      <c r="T44" s="61"/>
      <c r="U44" s="101">
        <v>0</v>
      </c>
      <c r="V44" s="61"/>
      <c r="W44" s="101">
        <v>0</v>
      </c>
      <c r="X44" s="62"/>
      <c r="Y44" s="62"/>
      <c r="Z44" s="62"/>
      <c r="AA44" s="61"/>
      <c r="AB44" s="3">
        <v>0</v>
      </c>
      <c r="AC44" s="60">
        <v>0</v>
      </c>
      <c r="AD44" s="62"/>
      <c r="AE44" s="61"/>
      <c r="AF44" s="4">
        <v>0</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957</v>
      </c>
      <c r="K47" s="61"/>
      <c r="L47" s="104" t="s">
        <v>957</v>
      </c>
      <c r="M47" s="61"/>
      <c r="N47" s="104" t="s">
        <v>957</v>
      </c>
      <c r="O47" s="61"/>
      <c r="P47" s="104" t="s">
        <v>957</v>
      </c>
      <c r="Q47" s="62"/>
      <c r="R47" s="61"/>
      <c r="S47" s="104" t="s">
        <v>957</v>
      </c>
      <c r="T47" s="61"/>
      <c r="U47" s="104" t="s">
        <v>957</v>
      </c>
      <c r="V47" s="61"/>
      <c r="W47" s="104" t="s">
        <v>957</v>
      </c>
      <c r="X47" s="62"/>
      <c r="Y47" s="62"/>
      <c r="Z47" s="62"/>
      <c r="AA47" s="61"/>
      <c r="AB47" s="5" t="s">
        <v>957</v>
      </c>
      <c r="AC47" s="74" t="s">
        <v>957</v>
      </c>
      <c r="AD47" s="62"/>
      <c r="AE47" s="61"/>
      <c r="AF47" s="6" t="s">
        <v>957</v>
      </c>
    </row>
    <row r="48" spans="5:32">
      <c r="E48" s="70" t="s">
        <v>104</v>
      </c>
      <c r="F48" s="71"/>
      <c r="G48" s="71"/>
      <c r="H48" s="71"/>
      <c r="I48" s="72"/>
      <c r="J48" s="102" t="s">
        <v>949</v>
      </c>
      <c r="K48" s="66"/>
      <c r="L48" s="102" t="s">
        <v>949</v>
      </c>
      <c r="M48" s="66"/>
      <c r="N48" s="114" t="s">
        <v>1068</v>
      </c>
      <c r="O48" s="66"/>
      <c r="P48" s="114" t="s">
        <v>1068</v>
      </c>
      <c r="Q48" s="73"/>
      <c r="R48" s="66"/>
      <c r="S48" s="114" t="s">
        <v>1068</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4oUdBPN7XNPPe9lLKMY8qIPizJzJ1fFeqgBsYlnAyFt9sjmURo+tPRghqBCWTC6elVpu00nFLJhB0IJJ2GQBvw==" saltValue="CLIxfM8qpPG5WpxWFXWvmw=="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C576214D-68CC-426C-948D-A85CD5802252}"/>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BLUE - Bluewater (66/11kV)</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4"/>
  <dimension ref="A1:AJ53"/>
  <sheetViews>
    <sheetView showGridLines="0" topLeftCell="A34" zoomScale="160" zoomScaleNormal="16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1073</v>
      </c>
      <c r="J3" s="160"/>
      <c r="K3" s="160"/>
      <c r="L3" s="160"/>
      <c r="M3" s="160"/>
      <c r="N3" s="160"/>
      <c r="O3" s="160"/>
      <c r="P3" s="160"/>
      <c r="Q3" s="160"/>
      <c r="R3" s="160"/>
      <c r="S3" s="160"/>
      <c r="V3" s="94" t="s">
        <v>926</v>
      </c>
      <c r="W3" s="160"/>
      <c r="Y3" s="95" t="s">
        <v>1074</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1019</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1075</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1076</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1077</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5.2</v>
      </c>
      <c r="K26" s="61"/>
      <c r="L26" s="101">
        <v>5.2</v>
      </c>
      <c r="M26" s="61"/>
      <c r="N26" s="101">
        <v>5.2</v>
      </c>
      <c r="O26" s="61"/>
      <c r="P26" s="101">
        <v>5.2</v>
      </c>
      <c r="Q26" s="62"/>
      <c r="R26" s="61"/>
      <c r="S26" s="101">
        <v>5.2</v>
      </c>
      <c r="T26" s="61"/>
      <c r="U26" s="101">
        <v>5.5</v>
      </c>
      <c r="V26" s="61"/>
      <c r="W26" s="101">
        <v>5.5</v>
      </c>
      <c r="X26" s="62"/>
      <c r="Y26" s="62"/>
      <c r="Z26" s="62"/>
      <c r="AA26" s="61"/>
      <c r="AB26" s="3">
        <v>5.5</v>
      </c>
      <c r="AC26" s="60">
        <v>5.5</v>
      </c>
      <c r="AD26" s="62"/>
      <c r="AE26" s="61"/>
      <c r="AF26" s="4">
        <v>5.5</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2</v>
      </c>
      <c r="K28" s="61"/>
      <c r="L28" s="101">
        <v>2</v>
      </c>
      <c r="M28" s="61"/>
      <c r="N28" s="101">
        <v>2</v>
      </c>
      <c r="O28" s="61"/>
      <c r="P28" s="101">
        <v>2</v>
      </c>
      <c r="Q28" s="62"/>
      <c r="R28" s="61"/>
      <c r="S28" s="101">
        <v>2</v>
      </c>
      <c r="T28" s="61"/>
      <c r="U28" s="101">
        <v>2.1</v>
      </c>
      <c r="V28" s="61"/>
      <c r="W28" s="101">
        <v>2</v>
      </c>
      <c r="X28" s="62"/>
      <c r="Y28" s="62"/>
      <c r="Z28" s="62"/>
      <c r="AA28" s="61"/>
      <c r="AB28" s="3">
        <v>2</v>
      </c>
      <c r="AC28" s="60">
        <v>2</v>
      </c>
      <c r="AD28" s="62"/>
      <c r="AE28" s="61"/>
      <c r="AF28" s="4">
        <v>2.1</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0.98099999999999998</v>
      </c>
      <c r="K31" s="61"/>
      <c r="L31" s="106">
        <v>0.98099999999999998</v>
      </c>
      <c r="M31" s="61"/>
      <c r="N31" s="106">
        <v>0.98099999999999998</v>
      </c>
      <c r="O31" s="61"/>
      <c r="P31" s="106">
        <v>0.98099999999999998</v>
      </c>
      <c r="Q31" s="62"/>
      <c r="R31" s="61"/>
      <c r="S31" s="106">
        <v>0.98099999999999998</v>
      </c>
      <c r="T31" s="61"/>
      <c r="U31" s="106">
        <v>0.98099999999999998</v>
      </c>
      <c r="V31" s="61"/>
      <c r="W31" s="106">
        <v>0.98099999999999998</v>
      </c>
      <c r="X31" s="62"/>
      <c r="Y31" s="62"/>
      <c r="Z31" s="62"/>
      <c r="AA31" s="61"/>
      <c r="AB31" s="7">
        <v>0.98099999999999998</v>
      </c>
      <c r="AC31" s="77">
        <v>0.98099999999999998</v>
      </c>
      <c r="AD31" s="62"/>
      <c r="AE31" s="61"/>
      <c r="AF31" s="8">
        <v>0.98099999999999998</v>
      </c>
    </row>
    <row r="32" spans="4:32" ht="13.15" customHeight="1">
      <c r="E32" s="63" t="s">
        <v>41</v>
      </c>
      <c r="F32" s="62"/>
      <c r="G32" s="62"/>
      <c r="H32" s="62"/>
      <c r="I32" s="64"/>
      <c r="J32" s="101">
        <v>0</v>
      </c>
      <c r="K32" s="61"/>
      <c r="L32" s="101">
        <v>0</v>
      </c>
      <c r="M32" s="61"/>
      <c r="N32" s="101">
        <v>0</v>
      </c>
      <c r="O32" s="61"/>
      <c r="P32" s="101">
        <v>0</v>
      </c>
      <c r="Q32" s="62"/>
      <c r="R32" s="61"/>
      <c r="S32" s="101">
        <v>0</v>
      </c>
      <c r="T32" s="61"/>
      <c r="U32" s="101">
        <v>0</v>
      </c>
      <c r="V32" s="61"/>
      <c r="W32" s="101">
        <v>0</v>
      </c>
      <c r="X32" s="62"/>
      <c r="Y32" s="62"/>
      <c r="Z32" s="62"/>
      <c r="AA32" s="61"/>
      <c r="AB32" s="3">
        <v>0</v>
      </c>
      <c r="AC32" s="60">
        <v>0</v>
      </c>
      <c r="AD32" s="62"/>
      <c r="AE32" s="61"/>
      <c r="AF32" s="4">
        <v>0</v>
      </c>
    </row>
    <row r="33" spans="5:32" ht="13.15" customHeight="1">
      <c r="E33" s="75" t="s">
        <v>45</v>
      </c>
      <c r="F33" s="62"/>
      <c r="G33" s="62"/>
      <c r="H33" s="62"/>
      <c r="I33" s="64"/>
      <c r="J33" s="105">
        <v>1.9</v>
      </c>
      <c r="K33" s="61"/>
      <c r="L33" s="105">
        <v>1.9</v>
      </c>
      <c r="M33" s="61"/>
      <c r="N33" s="105">
        <v>1.9</v>
      </c>
      <c r="O33" s="61"/>
      <c r="P33" s="105">
        <v>1.9</v>
      </c>
      <c r="Q33" s="62"/>
      <c r="R33" s="61"/>
      <c r="S33" s="105">
        <v>2</v>
      </c>
      <c r="T33" s="61"/>
      <c r="U33" s="105">
        <v>2.1</v>
      </c>
      <c r="V33" s="61"/>
      <c r="W33" s="105">
        <v>2</v>
      </c>
      <c r="X33" s="62"/>
      <c r="Y33" s="62"/>
      <c r="Z33" s="62"/>
      <c r="AA33" s="61"/>
      <c r="AB33" s="9">
        <v>2</v>
      </c>
      <c r="AC33" s="76">
        <v>2</v>
      </c>
      <c r="AD33" s="62"/>
      <c r="AE33" s="61"/>
      <c r="AF33" s="10">
        <v>2.1</v>
      </c>
    </row>
    <row r="34" spans="5:32" ht="20.25" customHeight="1">
      <c r="E34" s="63" t="s">
        <v>945</v>
      </c>
      <c r="F34" s="62"/>
      <c r="G34" s="62"/>
      <c r="H34" s="62"/>
      <c r="I34" s="64"/>
      <c r="J34" s="104">
        <v>0.1</v>
      </c>
      <c r="K34" s="61"/>
      <c r="L34" s="104">
        <v>0.1</v>
      </c>
      <c r="M34" s="61"/>
      <c r="N34" s="104">
        <v>0.1</v>
      </c>
      <c r="O34" s="61"/>
      <c r="P34" s="104">
        <v>0.1</v>
      </c>
      <c r="Q34" s="62"/>
      <c r="R34" s="61"/>
      <c r="S34" s="104">
        <v>0.1</v>
      </c>
      <c r="T34" s="61"/>
      <c r="U34" s="104">
        <v>0.1</v>
      </c>
      <c r="V34" s="61"/>
      <c r="W34" s="104">
        <v>0.1</v>
      </c>
      <c r="X34" s="62"/>
      <c r="Y34" s="62"/>
      <c r="Z34" s="62"/>
      <c r="AA34" s="61"/>
      <c r="AB34" s="5">
        <v>0.1</v>
      </c>
      <c r="AC34" s="74">
        <v>0.1</v>
      </c>
      <c r="AD34" s="62"/>
      <c r="AE34" s="61"/>
      <c r="AF34" s="6">
        <v>0.1</v>
      </c>
    </row>
    <row r="35" spans="5:32" ht="20.25" customHeight="1">
      <c r="E35" s="63" t="s">
        <v>946</v>
      </c>
      <c r="F35" s="62"/>
      <c r="G35" s="62"/>
      <c r="H35" s="62"/>
      <c r="I35" s="64"/>
      <c r="J35" s="104" t="s">
        <v>1078</v>
      </c>
      <c r="K35" s="61"/>
      <c r="L35" s="104" t="s">
        <v>1078</v>
      </c>
      <c r="M35" s="61"/>
      <c r="N35" s="104" t="s">
        <v>1078</v>
      </c>
      <c r="O35" s="61"/>
      <c r="P35" s="104" t="s">
        <v>1078</v>
      </c>
      <c r="Q35" s="62"/>
      <c r="R35" s="61"/>
      <c r="S35" s="104" t="s">
        <v>1078</v>
      </c>
      <c r="T35" s="61"/>
      <c r="U35" s="104" t="s">
        <v>1078</v>
      </c>
      <c r="V35" s="61"/>
      <c r="W35" s="104" t="s">
        <v>1078</v>
      </c>
      <c r="X35" s="62"/>
      <c r="Y35" s="62"/>
      <c r="Z35" s="62"/>
      <c r="AA35" s="61"/>
      <c r="AB35" s="5" t="s">
        <v>1078</v>
      </c>
      <c r="AC35" s="74" t="s">
        <v>1078</v>
      </c>
      <c r="AD35" s="62"/>
      <c r="AE35" s="61"/>
      <c r="AF35" s="6" t="s">
        <v>1078</v>
      </c>
    </row>
    <row r="36" spans="5:32" ht="13.15" customHeight="1">
      <c r="E36" s="63" t="s">
        <v>57</v>
      </c>
      <c r="F36" s="62"/>
      <c r="G36" s="62"/>
      <c r="H36" s="62"/>
      <c r="I36" s="64"/>
      <c r="J36" s="101">
        <v>1.9</v>
      </c>
      <c r="K36" s="61"/>
      <c r="L36" s="101">
        <v>1.9</v>
      </c>
      <c r="M36" s="61"/>
      <c r="N36" s="101">
        <v>1.9</v>
      </c>
      <c r="O36" s="61"/>
      <c r="P36" s="101">
        <v>1.9</v>
      </c>
      <c r="Q36" s="62"/>
      <c r="R36" s="61"/>
      <c r="S36" s="101">
        <v>2</v>
      </c>
      <c r="T36" s="61"/>
      <c r="U36" s="101">
        <v>2.1</v>
      </c>
      <c r="V36" s="61"/>
      <c r="W36" s="101">
        <v>2</v>
      </c>
      <c r="X36" s="62"/>
      <c r="Y36" s="62"/>
      <c r="Z36" s="62"/>
      <c r="AA36" s="61"/>
      <c r="AB36" s="3">
        <v>2</v>
      </c>
      <c r="AC36" s="60">
        <v>2</v>
      </c>
      <c r="AD36" s="62"/>
      <c r="AE36" s="61"/>
      <c r="AF36" s="4">
        <v>2.1</v>
      </c>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1.1000000000000001</v>
      </c>
      <c r="K39" s="61"/>
      <c r="L39" s="101">
        <v>1.1000000000000001</v>
      </c>
      <c r="M39" s="61"/>
      <c r="N39" s="101">
        <v>1.1000000000000001</v>
      </c>
      <c r="O39" s="61"/>
      <c r="P39" s="101">
        <v>1.1000000000000001</v>
      </c>
      <c r="Q39" s="62"/>
      <c r="R39" s="61"/>
      <c r="S39" s="101">
        <v>1.1000000000000001</v>
      </c>
      <c r="T39" s="61"/>
      <c r="U39" s="101">
        <v>1.1000000000000001</v>
      </c>
      <c r="V39" s="61"/>
      <c r="W39" s="101">
        <v>1.1000000000000001</v>
      </c>
      <c r="X39" s="62"/>
      <c r="Y39" s="62"/>
      <c r="Z39" s="62"/>
      <c r="AA39" s="61"/>
      <c r="AB39" s="3">
        <v>1.1000000000000001</v>
      </c>
      <c r="AC39" s="60">
        <v>1.1000000000000001</v>
      </c>
      <c r="AD39" s="62"/>
      <c r="AE39" s="61"/>
      <c r="AF39" s="4">
        <v>1.1000000000000001</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2.0999999046325701</v>
      </c>
      <c r="K42" s="61"/>
      <c r="L42" s="101">
        <v>2.0999999046325701</v>
      </c>
      <c r="M42" s="61"/>
      <c r="N42" s="101">
        <v>2.0999999046325701</v>
      </c>
      <c r="O42" s="61"/>
      <c r="P42" s="101">
        <v>2.0999999046325701</v>
      </c>
      <c r="Q42" s="62"/>
      <c r="R42" s="61"/>
      <c r="S42" s="101">
        <v>2.0999999046325701</v>
      </c>
      <c r="T42" s="61"/>
      <c r="U42" s="101">
        <v>2.0999999046325701</v>
      </c>
      <c r="V42" s="61"/>
      <c r="W42" s="101">
        <v>2.0999999046325701</v>
      </c>
      <c r="X42" s="62"/>
      <c r="Y42" s="62"/>
      <c r="Z42" s="62"/>
      <c r="AA42" s="61"/>
      <c r="AB42" s="3">
        <v>2.0999999046325701</v>
      </c>
      <c r="AC42" s="60">
        <v>2.0999999046325701</v>
      </c>
      <c r="AD42" s="62"/>
      <c r="AE42" s="61"/>
      <c r="AF42" s="4">
        <v>2.0999999046325701</v>
      </c>
    </row>
    <row r="43" spans="5:32" ht="25.5" customHeight="1">
      <c r="E43" s="63" t="s">
        <v>84</v>
      </c>
      <c r="F43" s="62"/>
      <c r="G43" s="62"/>
      <c r="H43" s="62"/>
      <c r="I43" s="64"/>
      <c r="J43" s="101">
        <v>4.0774839999999992</v>
      </c>
      <c r="K43" s="61"/>
      <c r="L43" s="101">
        <v>4.0728329999999993</v>
      </c>
      <c r="M43" s="61"/>
      <c r="N43" s="101">
        <v>4.0671589999999993</v>
      </c>
      <c r="O43" s="61"/>
      <c r="P43" s="101">
        <v>4.0616619999999992</v>
      </c>
      <c r="Q43" s="62"/>
      <c r="R43" s="61"/>
      <c r="S43" s="101">
        <v>4.0557749999999997</v>
      </c>
      <c r="T43" s="61"/>
      <c r="U43" s="101">
        <v>4.0774839999999992</v>
      </c>
      <c r="V43" s="61"/>
      <c r="W43" s="101">
        <v>4.0728329999999993</v>
      </c>
      <c r="X43" s="62"/>
      <c r="Y43" s="62"/>
      <c r="Z43" s="62"/>
      <c r="AA43" s="61"/>
      <c r="AB43" s="3">
        <v>4.0671589999999993</v>
      </c>
      <c r="AC43" s="60">
        <v>4.0616619999999992</v>
      </c>
      <c r="AD43" s="62"/>
      <c r="AE43" s="61"/>
      <c r="AF43" s="4">
        <v>4.0557749999999997</v>
      </c>
    </row>
    <row r="44" spans="5:32" ht="30.75" customHeight="1">
      <c r="E44" s="63" t="s">
        <v>88</v>
      </c>
      <c r="F44" s="62"/>
      <c r="G44" s="62"/>
      <c r="H44" s="62"/>
      <c r="I44" s="64"/>
      <c r="J44" s="101">
        <v>-2.2515999999999998E-2</v>
      </c>
      <c r="K44" s="61"/>
      <c r="L44" s="101">
        <v>-2.7167E-2</v>
      </c>
      <c r="M44" s="61"/>
      <c r="N44" s="101">
        <v>-3.2840999999999995E-2</v>
      </c>
      <c r="O44" s="61"/>
      <c r="P44" s="101">
        <v>-3.8337999999999997E-2</v>
      </c>
      <c r="Q44" s="62"/>
      <c r="R44" s="61"/>
      <c r="S44" s="101">
        <v>-4.4224999999999993E-2</v>
      </c>
      <c r="T44" s="61"/>
      <c r="U44" s="101">
        <v>-2.2515999999999998E-2</v>
      </c>
      <c r="V44" s="61"/>
      <c r="W44" s="101">
        <v>-2.7167E-2</v>
      </c>
      <c r="X44" s="62"/>
      <c r="Y44" s="62"/>
      <c r="Z44" s="62"/>
      <c r="AA44" s="61"/>
      <c r="AB44" s="3">
        <v>-3.2840999999999995E-2</v>
      </c>
      <c r="AC44" s="60">
        <v>-3.8337999999999997E-2</v>
      </c>
      <c r="AD44" s="62"/>
      <c r="AE44" s="61"/>
      <c r="AF44" s="4">
        <v>-4.4224999999999993E-2</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J44+7J7h+S2XpIEtR4ICt3j5obQTz2OCUCD5wSdsIb5xiCVumLJ99UuKzJaj73J9Y+bcT5Lxy3Py5u9IXIP5JQ==" saltValue="cnVsbv7+CLrUh7NRr9yq5g=="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9FAC22EA-9D3F-4655-AAD5-8BAA09CC8E1C}"/>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BODA - Boondooma Dam (66/11kV)</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3"/>
  <dimension ref="A1:AJ53"/>
  <sheetViews>
    <sheetView showGridLines="0" topLeftCell="A31" zoomScale="160" zoomScaleNormal="16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1079</v>
      </c>
      <c r="J3" s="160"/>
      <c r="K3" s="160"/>
      <c r="L3" s="160"/>
      <c r="M3" s="160"/>
      <c r="N3" s="160"/>
      <c r="O3" s="160"/>
      <c r="P3" s="160"/>
      <c r="Q3" s="160"/>
      <c r="R3" s="160"/>
      <c r="S3" s="160"/>
      <c r="V3" s="94" t="s">
        <v>926</v>
      </c>
      <c r="W3" s="160"/>
      <c r="Y3" s="95" t="s">
        <v>952</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953</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1080</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1081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1082</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1083</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52.7</v>
      </c>
      <c r="K26" s="61"/>
      <c r="L26" s="101">
        <v>52.7</v>
      </c>
      <c r="M26" s="61"/>
      <c r="N26" s="101">
        <v>52.7</v>
      </c>
      <c r="O26" s="61"/>
      <c r="P26" s="101">
        <v>52.7</v>
      </c>
      <c r="Q26" s="62"/>
      <c r="R26" s="61"/>
      <c r="S26" s="101">
        <v>52.7</v>
      </c>
      <c r="T26" s="61"/>
      <c r="U26" s="101">
        <v>55.3</v>
      </c>
      <c r="V26" s="61"/>
      <c r="W26" s="101">
        <v>55.3</v>
      </c>
      <c r="X26" s="62"/>
      <c r="Y26" s="62"/>
      <c r="Z26" s="62"/>
      <c r="AA26" s="61"/>
      <c r="AB26" s="3">
        <v>55.3</v>
      </c>
      <c r="AC26" s="60">
        <v>55.3</v>
      </c>
      <c r="AD26" s="62"/>
      <c r="AE26" s="61"/>
      <c r="AF26" s="4">
        <v>55.3</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23.9</v>
      </c>
      <c r="K28" s="61"/>
      <c r="L28" s="101">
        <v>25.1</v>
      </c>
      <c r="M28" s="61"/>
      <c r="N28" s="101">
        <v>26</v>
      </c>
      <c r="O28" s="61"/>
      <c r="P28" s="101">
        <v>26.1</v>
      </c>
      <c r="Q28" s="62"/>
      <c r="R28" s="61"/>
      <c r="S28" s="101">
        <v>26.9</v>
      </c>
      <c r="T28" s="61"/>
      <c r="U28" s="101">
        <v>15.3</v>
      </c>
      <c r="V28" s="61"/>
      <c r="W28" s="101">
        <v>15.9</v>
      </c>
      <c r="X28" s="62"/>
      <c r="Y28" s="62"/>
      <c r="Z28" s="62"/>
      <c r="AA28" s="61"/>
      <c r="AB28" s="3">
        <v>16.8</v>
      </c>
      <c r="AC28" s="60">
        <v>17.600000000000001</v>
      </c>
      <c r="AD28" s="62"/>
      <c r="AE28" s="61"/>
      <c r="AF28" s="4">
        <v>18.100000000000001</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0.96599999999999997</v>
      </c>
      <c r="K31" s="61"/>
      <c r="L31" s="106">
        <v>0.96599999999999997</v>
      </c>
      <c r="M31" s="61"/>
      <c r="N31" s="106">
        <v>0.96599999999999997</v>
      </c>
      <c r="O31" s="61"/>
      <c r="P31" s="106">
        <v>0.96599999999999997</v>
      </c>
      <c r="Q31" s="62"/>
      <c r="R31" s="61"/>
      <c r="S31" s="106">
        <v>0.96599999999999997</v>
      </c>
      <c r="T31" s="61"/>
      <c r="U31" s="106">
        <v>0.98599999999999999</v>
      </c>
      <c r="V31" s="61"/>
      <c r="W31" s="106">
        <v>0.98599999999999999</v>
      </c>
      <c r="X31" s="62"/>
      <c r="Y31" s="62"/>
      <c r="Z31" s="62"/>
      <c r="AA31" s="61"/>
      <c r="AB31" s="7">
        <v>0.98599999999999999</v>
      </c>
      <c r="AC31" s="77">
        <v>0.98599999999999999</v>
      </c>
      <c r="AD31" s="62"/>
      <c r="AE31" s="61"/>
      <c r="AF31" s="8">
        <v>0.98599999999999999</v>
      </c>
    </row>
    <row r="32" spans="4:32" ht="13.15" customHeight="1">
      <c r="E32" s="63" t="s">
        <v>41</v>
      </c>
      <c r="F32" s="62"/>
      <c r="G32" s="62"/>
      <c r="H32" s="62"/>
      <c r="I32" s="64"/>
      <c r="J32" s="101">
        <v>26.4</v>
      </c>
      <c r="K32" s="61"/>
      <c r="L32" s="101">
        <v>26.4</v>
      </c>
      <c r="M32" s="61"/>
      <c r="N32" s="101">
        <v>26.4</v>
      </c>
      <c r="O32" s="61"/>
      <c r="P32" s="101">
        <v>26.4</v>
      </c>
      <c r="Q32" s="62"/>
      <c r="R32" s="61"/>
      <c r="S32" s="101">
        <v>26.4</v>
      </c>
      <c r="T32" s="61"/>
      <c r="U32" s="101">
        <v>27.8</v>
      </c>
      <c r="V32" s="61"/>
      <c r="W32" s="101">
        <v>27.8</v>
      </c>
      <c r="X32" s="62"/>
      <c r="Y32" s="62"/>
      <c r="Z32" s="62"/>
      <c r="AA32" s="61"/>
      <c r="AB32" s="3">
        <v>27.8</v>
      </c>
      <c r="AC32" s="60">
        <v>27.8</v>
      </c>
      <c r="AD32" s="62"/>
      <c r="AE32" s="61"/>
      <c r="AF32" s="4">
        <v>27.8</v>
      </c>
    </row>
    <row r="33" spans="5:32" ht="13.15" customHeight="1">
      <c r="E33" s="75" t="s">
        <v>45</v>
      </c>
      <c r="F33" s="62"/>
      <c r="G33" s="62"/>
      <c r="H33" s="62"/>
      <c r="I33" s="64"/>
      <c r="J33" s="105">
        <v>22.1</v>
      </c>
      <c r="K33" s="61"/>
      <c r="L33" s="105">
        <v>23.3</v>
      </c>
      <c r="M33" s="61"/>
      <c r="N33" s="105">
        <v>24.2</v>
      </c>
      <c r="O33" s="61"/>
      <c r="P33" s="105">
        <v>24.3</v>
      </c>
      <c r="Q33" s="62"/>
      <c r="R33" s="61"/>
      <c r="S33" s="105">
        <v>25</v>
      </c>
      <c r="T33" s="61"/>
      <c r="U33" s="105">
        <v>15</v>
      </c>
      <c r="V33" s="61"/>
      <c r="W33" s="105">
        <v>15.5</v>
      </c>
      <c r="X33" s="62"/>
      <c r="Y33" s="62"/>
      <c r="Z33" s="62"/>
      <c r="AA33" s="61"/>
      <c r="AB33" s="9">
        <v>16.399999999999999</v>
      </c>
      <c r="AC33" s="76">
        <v>17.2</v>
      </c>
      <c r="AD33" s="62"/>
      <c r="AE33" s="61"/>
      <c r="AF33" s="10">
        <v>17.7</v>
      </c>
    </row>
    <row r="34" spans="5:32" ht="20.25" customHeight="1">
      <c r="E34" s="63" t="s">
        <v>945</v>
      </c>
      <c r="F34" s="62"/>
      <c r="G34" s="62"/>
      <c r="H34" s="62"/>
      <c r="I34" s="64"/>
      <c r="J34" s="104">
        <v>1.1000000000000001</v>
      </c>
      <c r="K34" s="61"/>
      <c r="L34" s="104">
        <v>1.2</v>
      </c>
      <c r="M34" s="61"/>
      <c r="N34" s="104">
        <v>1.2</v>
      </c>
      <c r="O34" s="61"/>
      <c r="P34" s="104">
        <v>1.2</v>
      </c>
      <c r="Q34" s="62"/>
      <c r="R34" s="61"/>
      <c r="S34" s="104">
        <v>1.3</v>
      </c>
      <c r="T34" s="61"/>
      <c r="U34" s="104">
        <v>0.8</v>
      </c>
      <c r="V34" s="61"/>
      <c r="W34" s="104">
        <v>0.8</v>
      </c>
      <c r="X34" s="62"/>
      <c r="Y34" s="62"/>
      <c r="Z34" s="62"/>
      <c r="AA34" s="61"/>
      <c r="AB34" s="5">
        <v>0.8</v>
      </c>
      <c r="AC34" s="74">
        <v>0.9</v>
      </c>
      <c r="AD34" s="62"/>
      <c r="AE34" s="61"/>
      <c r="AF34" s="6">
        <v>0.9</v>
      </c>
    </row>
    <row r="35" spans="5:32" ht="20.25" customHeight="1">
      <c r="E35" s="63" t="s">
        <v>946</v>
      </c>
      <c r="F35" s="62"/>
      <c r="G35" s="62"/>
      <c r="H35" s="62"/>
      <c r="I35" s="64"/>
      <c r="J35" s="104" t="s">
        <v>1084</v>
      </c>
      <c r="K35" s="61"/>
      <c r="L35" s="104" t="s">
        <v>1084</v>
      </c>
      <c r="M35" s="61"/>
      <c r="N35" s="104" t="s">
        <v>1084</v>
      </c>
      <c r="O35" s="61"/>
      <c r="P35" s="104" t="s">
        <v>1084</v>
      </c>
      <c r="Q35" s="62"/>
      <c r="R35" s="61"/>
      <c r="S35" s="104" t="s">
        <v>1084</v>
      </c>
      <c r="T35" s="61"/>
      <c r="U35" s="104" t="s">
        <v>1084</v>
      </c>
      <c r="V35" s="61"/>
      <c r="W35" s="104" t="s">
        <v>1084</v>
      </c>
      <c r="X35" s="62"/>
      <c r="Y35" s="62"/>
      <c r="Z35" s="62"/>
      <c r="AA35" s="61"/>
      <c r="AB35" s="5" t="s">
        <v>1084</v>
      </c>
      <c r="AC35" s="74" t="s">
        <v>1084</v>
      </c>
      <c r="AD35" s="62"/>
      <c r="AE35" s="61"/>
      <c r="AF35" s="6" t="s">
        <v>1084</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4</v>
      </c>
      <c r="K39" s="61"/>
      <c r="L39" s="101">
        <v>4</v>
      </c>
      <c r="M39" s="61"/>
      <c r="N39" s="101">
        <v>4</v>
      </c>
      <c r="O39" s="61"/>
      <c r="P39" s="101">
        <v>4</v>
      </c>
      <c r="Q39" s="62"/>
      <c r="R39" s="61"/>
      <c r="S39" s="101">
        <v>4</v>
      </c>
      <c r="T39" s="61"/>
      <c r="U39" s="101">
        <v>4</v>
      </c>
      <c r="V39" s="61"/>
      <c r="W39" s="101">
        <v>4</v>
      </c>
      <c r="X39" s="62"/>
      <c r="Y39" s="62"/>
      <c r="Z39" s="62"/>
      <c r="AA39" s="61"/>
      <c r="AB39" s="3">
        <v>4</v>
      </c>
      <c r="AC39" s="60">
        <v>4</v>
      </c>
      <c r="AD39" s="62"/>
      <c r="AE39" s="61"/>
      <c r="AF39" s="4">
        <v>4</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13.429915999999999</v>
      </c>
      <c r="K43" s="61"/>
      <c r="L43" s="101">
        <v>13.074103999999998</v>
      </c>
      <c r="M43" s="61"/>
      <c r="N43" s="101">
        <v>12.705753999999999</v>
      </c>
      <c r="O43" s="61"/>
      <c r="P43" s="101">
        <v>12.392845999999999</v>
      </c>
      <c r="Q43" s="62"/>
      <c r="R43" s="61"/>
      <c r="S43" s="101">
        <v>13.092744999999997</v>
      </c>
      <c r="T43" s="61"/>
      <c r="U43" s="101">
        <v>13.429915999999999</v>
      </c>
      <c r="V43" s="61"/>
      <c r="W43" s="101">
        <v>13.074103999999998</v>
      </c>
      <c r="X43" s="62"/>
      <c r="Y43" s="62"/>
      <c r="Z43" s="62"/>
      <c r="AA43" s="61"/>
      <c r="AB43" s="3">
        <v>12.705753999999999</v>
      </c>
      <c r="AC43" s="60">
        <v>12.392845999999999</v>
      </c>
      <c r="AD43" s="62"/>
      <c r="AE43" s="61"/>
      <c r="AF43" s="4">
        <v>13.092744999999997</v>
      </c>
    </row>
    <row r="44" spans="5:32" ht="30.75" customHeight="1">
      <c r="E44" s="63" t="s">
        <v>88</v>
      </c>
      <c r="F44" s="62"/>
      <c r="G44" s="62"/>
      <c r="H44" s="62"/>
      <c r="I44" s="64"/>
      <c r="J44" s="101">
        <v>4.2299159999999993</v>
      </c>
      <c r="K44" s="61"/>
      <c r="L44" s="101">
        <v>3.874104</v>
      </c>
      <c r="M44" s="61"/>
      <c r="N44" s="101">
        <v>3.5057539999999996</v>
      </c>
      <c r="O44" s="61"/>
      <c r="P44" s="101">
        <v>3.1928459999999994</v>
      </c>
      <c r="Q44" s="62"/>
      <c r="R44" s="61"/>
      <c r="S44" s="101">
        <v>3.8927449999999988</v>
      </c>
      <c r="T44" s="61"/>
      <c r="U44" s="101">
        <v>4.2299159999999993</v>
      </c>
      <c r="V44" s="61"/>
      <c r="W44" s="101">
        <v>3.874104</v>
      </c>
      <c r="X44" s="62"/>
      <c r="Y44" s="62"/>
      <c r="Z44" s="62"/>
      <c r="AA44" s="61"/>
      <c r="AB44" s="3">
        <v>3.5057539999999996</v>
      </c>
      <c r="AC44" s="60">
        <v>3.1928459999999994</v>
      </c>
      <c r="AD44" s="62"/>
      <c r="AE44" s="61"/>
      <c r="AF44" s="4">
        <v>3.8927449999999988</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957</v>
      </c>
      <c r="K47" s="61"/>
      <c r="L47" s="104" t="s">
        <v>957</v>
      </c>
      <c r="M47" s="61"/>
      <c r="N47" s="104" t="s">
        <v>957</v>
      </c>
      <c r="O47" s="61"/>
      <c r="P47" s="104" t="s">
        <v>957</v>
      </c>
      <c r="Q47" s="62"/>
      <c r="R47" s="61"/>
      <c r="S47" s="104" t="s">
        <v>957</v>
      </c>
      <c r="T47" s="61"/>
      <c r="U47" s="104" t="s">
        <v>957</v>
      </c>
      <c r="V47" s="61"/>
      <c r="W47" s="104" t="s">
        <v>957</v>
      </c>
      <c r="X47" s="62"/>
      <c r="Y47" s="62"/>
      <c r="Z47" s="62"/>
      <c r="AA47" s="61"/>
      <c r="AB47" s="5" t="s">
        <v>957</v>
      </c>
      <c r="AC47" s="74" t="s">
        <v>957</v>
      </c>
      <c r="AD47" s="62"/>
      <c r="AE47" s="61"/>
      <c r="AF47" s="6" t="s">
        <v>957</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PpwciIEM7frlXHryli4fuzp9vfFvMiEhjOYcaPAYbqG1m3JTcoGWFK9jjS8tKvY3kF5UJ7bKYWyTAoSczwr1Fw==" saltValue="S1a7c4I0hDHmqN936uLHrw=="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2B6F30C5-1EFC-4DA4-81AE-22D725F1209F}"/>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BOHL - Bohle (66/11kV)</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6"/>
  <dimension ref="A1:AJ53"/>
  <sheetViews>
    <sheetView showGridLines="0" topLeftCell="A37" zoomScale="145" zoomScaleNormal="145"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1085</v>
      </c>
      <c r="J3" s="160"/>
      <c r="K3" s="160"/>
      <c r="L3" s="160"/>
      <c r="M3" s="160"/>
      <c r="N3" s="160"/>
      <c r="O3" s="160"/>
      <c r="P3" s="160"/>
      <c r="Q3" s="160"/>
      <c r="R3" s="160"/>
      <c r="S3" s="160"/>
      <c r="V3" s="94" t="s">
        <v>926</v>
      </c>
      <c r="W3" s="160"/>
      <c r="Y3" s="95" t="s">
        <v>987</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929</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995</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1086</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1087</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26</v>
      </c>
      <c r="K26" s="61"/>
      <c r="L26" s="101">
        <v>26</v>
      </c>
      <c r="M26" s="61"/>
      <c r="N26" s="101">
        <v>26</v>
      </c>
      <c r="O26" s="61"/>
      <c r="P26" s="101">
        <v>26</v>
      </c>
      <c r="Q26" s="62"/>
      <c r="R26" s="61"/>
      <c r="S26" s="101">
        <v>26</v>
      </c>
      <c r="T26" s="61"/>
      <c r="U26" s="101">
        <v>29.9</v>
      </c>
      <c r="V26" s="61"/>
      <c r="W26" s="101">
        <v>29.9</v>
      </c>
      <c r="X26" s="62"/>
      <c r="Y26" s="62"/>
      <c r="Z26" s="62"/>
      <c r="AA26" s="61"/>
      <c r="AB26" s="3">
        <v>29.9</v>
      </c>
      <c r="AC26" s="60">
        <v>29.9</v>
      </c>
      <c r="AD26" s="62"/>
      <c r="AE26" s="61"/>
      <c r="AF26" s="4">
        <v>29.9</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13.8</v>
      </c>
      <c r="K28" s="61"/>
      <c r="L28" s="101">
        <v>13.9</v>
      </c>
      <c r="M28" s="61"/>
      <c r="N28" s="101">
        <v>13.9</v>
      </c>
      <c r="O28" s="61"/>
      <c r="P28" s="101">
        <v>13.9</v>
      </c>
      <c r="Q28" s="62"/>
      <c r="R28" s="61"/>
      <c r="S28" s="101">
        <v>14.2</v>
      </c>
      <c r="T28" s="61"/>
      <c r="U28" s="101">
        <v>9.3000000000000007</v>
      </c>
      <c r="V28" s="61"/>
      <c r="W28" s="101">
        <v>9.1999999999999993</v>
      </c>
      <c r="X28" s="62"/>
      <c r="Y28" s="62"/>
      <c r="Z28" s="62"/>
      <c r="AA28" s="61"/>
      <c r="AB28" s="3">
        <v>9.3000000000000007</v>
      </c>
      <c r="AC28" s="60">
        <v>9.1999999999999993</v>
      </c>
      <c r="AD28" s="62"/>
      <c r="AE28" s="61"/>
      <c r="AF28" s="4">
        <v>9.4</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0.998</v>
      </c>
      <c r="K31" s="61"/>
      <c r="L31" s="106">
        <v>0.998</v>
      </c>
      <c r="M31" s="61"/>
      <c r="N31" s="106">
        <v>0.998</v>
      </c>
      <c r="O31" s="61"/>
      <c r="P31" s="106">
        <v>0.998</v>
      </c>
      <c r="Q31" s="62"/>
      <c r="R31" s="61"/>
      <c r="S31" s="106">
        <v>0.998</v>
      </c>
      <c r="T31" s="61"/>
      <c r="U31" s="106">
        <v>0.999</v>
      </c>
      <c r="V31" s="61"/>
      <c r="W31" s="106">
        <v>0.999</v>
      </c>
      <c r="X31" s="62"/>
      <c r="Y31" s="62"/>
      <c r="Z31" s="62"/>
      <c r="AA31" s="61"/>
      <c r="AB31" s="7">
        <v>0.999</v>
      </c>
      <c r="AC31" s="77">
        <v>0.999</v>
      </c>
      <c r="AD31" s="62"/>
      <c r="AE31" s="61"/>
      <c r="AF31" s="8">
        <v>0.999</v>
      </c>
    </row>
    <row r="32" spans="4:32" ht="13.15" customHeight="1">
      <c r="E32" s="63" t="s">
        <v>41</v>
      </c>
      <c r="F32" s="62"/>
      <c r="G32" s="62"/>
      <c r="H32" s="62"/>
      <c r="I32" s="64"/>
      <c r="J32" s="101">
        <v>14.3</v>
      </c>
      <c r="K32" s="61"/>
      <c r="L32" s="101">
        <v>14.3</v>
      </c>
      <c r="M32" s="61"/>
      <c r="N32" s="101">
        <v>14.3</v>
      </c>
      <c r="O32" s="61"/>
      <c r="P32" s="101">
        <v>14.3</v>
      </c>
      <c r="Q32" s="62"/>
      <c r="R32" s="61"/>
      <c r="S32" s="101">
        <v>14.3</v>
      </c>
      <c r="T32" s="61"/>
      <c r="U32" s="101">
        <v>15</v>
      </c>
      <c r="V32" s="61"/>
      <c r="W32" s="101">
        <v>15</v>
      </c>
      <c r="X32" s="62"/>
      <c r="Y32" s="62"/>
      <c r="Z32" s="62"/>
      <c r="AA32" s="61"/>
      <c r="AB32" s="3">
        <v>15</v>
      </c>
      <c r="AC32" s="60">
        <v>15</v>
      </c>
      <c r="AD32" s="62"/>
      <c r="AE32" s="61"/>
      <c r="AF32" s="4">
        <v>15</v>
      </c>
    </row>
    <row r="33" spans="5:32" ht="13.15" customHeight="1">
      <c r="E33" s="75" t="s">
        <v>45</v>
      </c>
      <c r="F33" s="62"/>
      <c r="G33" s="62"/>
      <c r="H33" s="62"/>
      <c r="I33" s="64"/>
      <c r="J33" s="105">
        <v>12.7</v>
      </c>
      <c r="K33" s="61"/>
      <c r="L33" s="105">
        <v>12.8</v>
      </c>
      <c r="M33" s="61"/>
      <c r="N33" s="105">
        <v>12.8</v>
      </c>
      <c r="O33" s="61"/>
      <c r="P33" s="105">
        <v>12.8</v>
      </c>
      <c r="Q33" s="62"/>
      <c r="R33" s="61"/>
      <c r="S33" s="105">
        <v>13.1</v>
      </c>
      <c r="T33" s="61"/>
      <c r="U33" s="105">
        <v>9</v>
      </c>
      <c r="V33" s="61"/>
      <c r="W33" s="105">
        <v>8.9</v>
      </c>
      <c r="X33" s="62"/>
      <c r="Y33" s="62"/>
      <c r="Z33" s="62"/>
      <c r="AA33" s="61"/>
      <c r="AB33" s="9">
        <v>9</v>
      </c>
      <c r="AC33" s="76">
        <v>8.9</v>
      </c>
      <c r="AD33" s="62"/>
      <c r="AE33" s="61"/>
      <c r="AF33" s="10">
        <v>9.1</v>
      </c>
    </row>
    <row r="34" spans="5:32" ht="20.25" customHeight="1">
      <c r="E34" s="63" t="s">
        <v>945</v>
      </c>
      <c r="F34" s="62"/>
      <c r="G34" s="62"/>
      <c r="H34" s="62"/>
      <c r="I34" s="64"/>
      <c r="J34" s="104">
        <v>0.6</v>
      </c>
      <c r="K34" s="61"/>
      <c r="L34" s="104">
        <v>0.6</v>
      </c>
      <c r="M34" s="61"/>
      <c r="N34" s="104">
        <v>0.6</v>
      </c>
      <c r="O34" s="61"/>
      <c r="P34" s="104">
        <v>0.6</v>
      </c>
      <c r="Q34" s="62"/>
      <c r="R34" s="61"/>
      <c r="S34" s="104">
        <v>0.7</v>
      </c>
      <c r="T34" s="61"/>
      <c r="U34" s="104">
        <v>0.5</v>
      </c>
      <c r="V34" s="61"/>
      <c r="W34" s="104">
        <v>0.4</v>
      </c>
      <c r="X34" s="62"/>
      <c r="Y34" s="62"/>
      <c r="Z34" s="62"/>
      <c r="AA34" s="61"/>
      <c r="AB34" s="5">
        <v>0.5</v>
      </c>
      <c r="AC34" s="74">
        <v>0.4</v>
      </c>
      <c r="AD34" s="62"/>
      <c r="AE34" s="61"/>
      <c r="AF34" s="6">
        <v>0.5</v>
      </c>
    </row>
    <row r="35" spans="5:32" ht="20.25" customHeight="1">
      <c r="E35" s="63" t="s">
        <v>946</v>
      </c>
      <c r="F35" s="62"/>
      <c r="G35" s="62"/>
      <c r="H35" s="62"/>
      <c r="I35" s="64"/>
      <c r="J35" s="104" t="s">
        <v>1024</v>
      </c>
      <c r="K35" s="61"/>
      <c r="L35" s="104" t="s">
        <v>1024</v>
      </c>
      <c r="M35" s="61"/>
      <c r="N35" s="104" t="s">
        <v>1024</v>
      </c>
      <c r="O35" s="61"/>
      <c r="P35" s="104" t="s">
        <v>1024</v>
      </c>
      <c r="Q35" s="62"/>
      <c r="R35" s="61"/>
      <c r="S35" s="104" t="s">
        <v>1024</v>
      </c>
      <c r="T35" s="61"/>
      <c r="U35" s="104" t="s">
        <v>1024</v>
      </c>
      <c r="V35" s="61"/>
      <c r="W35" s="104" t="s">
        <v>1024</v>
      </c>
      <c r="X35" s="62"/>
      <c r="Y35" s="62"/>
      <c r="Z35" s="62"/>
      <c r="AA35" s="61"/>
      <c r="AB35" s="5" t="s">
        <v>1024</v>
      </c>
      <c r="AC35" s="74" t="s">
        <v>1024</v>
      </c>
      <c r="AD35" s="62"/>
      <c r="AE35" s="61"/>
      <c r="AF35" s="6" t="s">
        <v>1024</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4.4707039999999996</v>
      </c>
      <c r="K43" s="61"/>
      <c r="L43" s="101">
        <v>4.1802689999999991</v>
      </c>
      <c r="M43" s="61"/>
      <c r="N43" s="101">
        <v>3.8386479999999992</v>
      </c>
      <c r="O43" s="61"/>
      <c r="P43" s="101">
        <v>3.533169</v>
      </c>
      <c r="Q43" s="62"/>
      <c r="R43" s="61"/>
      <c r="S43" s="101">
        <v>3.2534359999999998</v>
      </c>
      <c r="T43" s="61"/>
      <c r="U43" s="101">
        <v>4.4707039999999996</v>
      </c>
      <c r="V43" s="61"/>
      <c r="W43" s="101">
        <v>4.1802689999999991</v>
      </c>
      <c r="X43" s="62"/>
      <c r="Y43" s="62"/>
      <c r="Z43" s="62"/>
      <c r="AA43" s="61"/>
      <c r="AB43" s="3">
        <v>3.8386479999999992</v>
      </c>
      <c r="AC43" s="60">
        <v>3.533169</v>
      </c>
      <c r="AD43" s="62"/>
      <c r="AE43" s="61"/>
      <c r="AF43" s="4">
        <v>3.2534359999999998</v>
      </c>
    </row>
    <row r="44" spans="5:32" ht="30.75" customHeight="1">
      <c r="E44" s="63" t="s">
        <v>88</v>
      </c>
      <c r="F44" s="62"/>
      <c r="G44" s="62"/>
      <c r="H44" s="62"/>
      <c r="I44" s="64"/>
      <c r="J44" s="101">
        <v>0</v>
      </c>
      <c r="K44" s="61"/>
      <c r="L44" s="101">
        <v>0</v>
      </c>
      <c r="M44" s="61"/>
      <c r="N44" s="101">
        <v>0</v>
      </c>
      <c r="O44" s="61"/>
      <c r="P44" s="101">
        <v>0</v>
      </c>
      <c r="Q44" s="62"/>
      <c r="R44" s="61"/>
      <c r="S44" s="101">
        <v>0</v>
      </c>
      <c r="T44" s="61"/>
      <c r="U44" s="101">
        <v>0</v>
      </c>
      <c r="V44" s="61"/>
      <c r="W44" s="101">
        <v>0</v>
      </c>
      <c r="X44" s="62"/>
      <c r="Y44" s="62"/>
      <c r="Z44" s="62"/>
      <c r="AA44" s="61"/>
      <c r="AB44" s="3">
        <v>0</v>
      </c>
      <c r="AC44" s="60">
        <v>0</v>
      </c>
      <c r="AD44" s="62"/>
      <c r="AE44" s="61"/>
      <c r="AF44" s="4">
        <v>0</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957</v>
      </c>
      <c r="K47" s="61"/>
      <c r="L47" s="104" t="s">
        <v>957</v>
      </c>
      <c r="M47" s="61"/>
      <c r="N47" s="104" t="s">
        <v>957</v>
      </c>
      <c r="O47" s="61"/>
      <c r="P47" s="104" t="s">
        <v>957</v>
      </c>
      <c r="Q47" s="62"/>
      <c r="R47" s="61"/>
      <c r="S47" s="104" t="s">
        <v>957</v>
      </c>
      <c r="T47" s="61"/>
      <c r="U47" s="104" t="s">
        <v>957</v>
      </c>
      <c r="V47" s="61"/>
      <c r="W47" s="104" t="s">
        <v>957</v>
      </c>
      <c r="X47" s="62"/>
      <c r="Y47" s="62"/>
      <c r="Z47" s="62"/>
      <c r="AA47" s="61"/>
      <c r="AB47" s="5" t="s">
        <v>957</v>
      </c>
      <c r="AC47" s="74" t="s">
        <v>957</v>
      </c>
      <c r="AD47" s="62"/>
      <c r="AE47" s="61"/>
      <c r="AF47" s="6" t="s">
        <v>957</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N9EOBSnONtSUX2me8m8gTeo8wq8N+KlqNXkyMchaAqEd3o3rdWKomBUYHCUl7ugHXxpteWm8+pXWTJTmJc/tvg==" saltValue="JLVdahC+l+2nelBnjVCKag=="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06EFBECC-61BE-47F8-87F4-6077D1C09B8D}"/>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BORE - Boyne Residential (66/11kV)</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5"/>
  <dimension ref="A1:AJ53"/>
  <sheetViews>
    <sheetView showGridLines="0" topLeftCell="A37" zoomScale="175" zoomScaleNormal="175"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1088</v>
      </c>
      <c r="J3" s="160"/>
      <c r="K3" s="160"/>
      <c r="L3" s="160"/>
      <c r="M3" s="160"/>
      <c r="N3" s="160"/>
      <c r="O3" s="160"/>
      <c r="P3" s="160"/>
      <c r="Q3" s="160"/>
      <c r="R3" s="160"/>
      <c r="S3" s="160"/>
      <c r="V3" s="94" t="s">
        <v>926</v>
      </c>
      <c r="W3" s="160"/>
      <c r="Y3" s="95" t="s">
        <v>1089</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953</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1090</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1091</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1092</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39.799999999999997</v>
      </c>
      <c r="K26" s="61"/>
      <c r="L26" s="101">
        <v>39.799999999999997</v>
      </c>
      <c r="M26" s="61"/>
      <c r="N26" s="101">
        <v>39.799999999999997</v>
      </c>
      <c r="O26" s="61"/>
      <c r="P26" s="101">
        <v>39.799999999999997</v>
      </c>
      <c r="Q26" s="62"/>
      <c r="R26" s="61"/>
      <c r="S26" s="101">
        <v>39.799999999999997</v>
      </c>
      <c r="T26" s="61"/>
      <c r="U26" s="101">
        <v>44.4</v>
      </c>
      <c r="V26" s="61"/>
      <c r="W26" s="101">
        <v>44.4</v>
      </c>
      <c r="X26" s="62"/>
      <c r="Y26" s="62"/>
      <c r="Z26" s="62"/>
      <c r="AA26" s="61"/>
      <c r="AB26" s="3">
        <v>44.4</v>
      </c>
      <c r="AC26" s="60">
        <v>44.4</v>
      </c>
      <c r="AD26" s="62"/>
      <c r="AE26" s="61"/>
      <c r="AF26" s="4">
        <v>44.4</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15.4</v>
      </c>
      <c r="K28" s="61"/>
      <c r="L28" s="101">
        <v>15.3</v>
      </c>
      <c r="M28" s="61"/>
      <c r="N28" s="101">
        <v>15.3</v>
      </c>
      <c r="O28" s="61"/>
      <c r="P28" s="101">
        <v>15.2</v>
      </c>
      <c r="Q28" s="62"/>
      <c r="R28" s="61"/>
      <c r="S28" s="101">
        <v>15.4</v>
      </c>
      <c r="T28" s="61"/>
      <c r="U28" s="101">
        <v>10.4</v>
      </c>
      <c r="V28" s="61"/>
      <c r="W28" s="101">
        <v>10.4</v>
      </c>
      <c r="X28" s="62"/>
      <c r="Y28" s="62"/>
      <c r="Z28" s="62"/>
      <c r="AA28" s="61"/>
      <c r="AB28" s="3">
        <v>10.5</v>
      </c>
      <c r="AC28" s="60">
        <v>10.4</v>
      </c>
      <c r="AD28" s="62"/>
      <c r="AE28" s="61"/>
      <c r="AF28" s="4">
        <v>10.6</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0.998</v>
      </c>
      <c r="K31" s="61"/>
      <c r="L31" s="106">
        <v>0.998</v>
      </c>
      <c r="M31" s="61"/>
      <c r="N31" s="106">
        <v>0.998</v>
      </c>
      <c r="O31" s="61"/>
      <c r="P31" s="106">
        <v>0.998</v>
      </c>
      <c r="Q31" s="62"/>
      <c r="R31" s="61"/>
      <c r="S31" s="106">
        <v>0.998</v>
      </c>
      <c r="T31" s="61"/>
      <c r="U31" s="106">
        <v>0.998</v>
      </c>
      <c r="V31" s="61"/>
      <c r="W31" s="106">
        <v>0.998</v>
      </c>
      <c r="X31" s="62"/>
      <c r="Y31" s="62"/>
      <c r="Z31" s="62"/>
      <c r="AA31" s="61"/>
      <c r="AB31" s="7">
        <v>0.998</v>
      </c>
      <c r="AC31" s="77">
        <v>0.998</v>
      </c>
      <c r="AD31" s="62"/>
      <c r="AE31" s="61"/>
      <c r="AF31" s="8">
        <v>0.998</v>
      </c>
    </row>
    <row r="32" spans="4:32" ht="13.15" customHeight="1">
      <c r="E32" s="63" t="s">
        <v>41</v>
      </c>
      <c r="F32" s="62"/>
      <c r="G32" s="62"/>
      <c r="H32" s="62"/>
      <c r="I32" s="64"/>
      <c r="J32" s="101">
        <v>22.4</v>
      </c>
      <c r="K32" s="61"/>
      <c r="L32" s="101">
        <v>22.4</v>
      </c>
      <c r="M32" s="61"/>
      <c r="N32" s="101">
        <v>22.4</v>
      </c>
      <c r="O32" s="61"/>
      <c r="P32" s="101">
        <v>22.4</v>
      </c>
      <c r="Q32" s="62"/>
      <c r="R32" s="61"/>
      <c r="S32" s="101">
        <v>22.4</v>
      </c>
      <c r="T32" s="61"/>
      <c r="U32" s="101">
        <v>23.9</v>
      </c>
      <c r="V32" s="61"/>
      <c r="W32" s="101">
        <v>23.9</v>
      </c>
      <c r="X32" s="62"/>
      <c r="Y32" s="62"/>
      <c r="Z32" s="62"/>
      <c r="AA32" s="61"/>
      <c r="AB32" s="3">
        <v>23.9</v>
      </c>
      <c r="AC32" s="60">
        <v>23.9</v>
      </c>
      <c r="AD32" s="62"/>
      <c r="AE32" s="61"/>
      <c r="AF32" s="4">
        <v>23.9</v>
      </c>
    </row>
    <row r="33" spans="5:32" ht="13.15" customHeight="1">
      <c r="E33" s="75" t="s">
        <v>45</v>
      </c>
      <c r="F33" s="62"/>
      <c r="G33" s="62"/>
      <c r="H33" s="62"/>
      <c r="I33" s="64"/>
      <c r="J33" s="105">
        <v>14.4</v>
      </c>
      <c r="K33" s="61"/>
      <c r="L33" s="105">
        <v>14.3</v>
      </c>
      <c r="M33" s="61"/>
      <c r="N33" s="105">
        <v>14.3</v>
      </c>
      <c r="O33" s="61"/>
      <c r="P33" s="105">
        <v>14.2</v>
      </c>
      <c r="Q33" s="62"/>
      <c r="R33" s="61"/>
      <c r="S33" s="105">
        <v>14.4</v>
      </c>
      <c r="T33" s="61"/>
      <c r="U33" s="105">
        <v>9.9</v>
      </c>
      <c r="V33" s="61"/>
      <c r="W33" s="105">
        <v>9.8000000000000007</v>
      </c>
      <c r="X33" s="62"/>
      <c r="Y33" s="62"/>
      <c r="Z33" s="62"/>
      <c r="AA33" s="61"/>
      <c r="AB33" s="9">
        <v>9.9</v>
      </c>
      <c r="AC33" s="76">
        <v>9.9</v>
      </c>
      <c r="AD33" s="62"/>
      <c r="AE33" s="61"/>
      <c r="AF33" s="10">
        <v>10</v>
      </c>
    </row>
    <row r="34" spans="5:32" ht="20.25" customHeight="1">
      <c r="E34" s="63" t="s">
        <v>945</v>
      </c>
      <c r="F34" s="62"/>
      <c r="G34" s="62"/>
      <c r="H34" s="62"/>
      <c r="I34" s="64"/>
      <c r="J34" s="104">
        <v>0.7</v>
      </c>
      <c r="K34" s="61"/>
      <c r="L34" s="104">
        <v>0.7</v>
      </c>
      <c r="M34" s="61"/>
      <c r="N34" s="104">
        <v>0.7</v>
      </c>
      <c r="O34" s="61"/>
      <c r="P34" s="104">
        <v>0.7</v>
      </c>
      <c r="Q34" s="62"/>
      <c r="R34" s="61"/>
      <c r="S34" s="104">
        <v>0.7</v>
      </c>
      <c r="T34" s="61"/>
      <c r="U34" s="104">
        <v>0.5</v>
      </c>
      <c r="V34" s="61"/>
      <c r="W34" s="104">
        <v>0.5</v>
      </c>
      <c r="X34" s="62"/>
      <c r="Y34" s="62"/>
      <c r="Z34" s="62"/>
      <c r="AA34" s="61"/>
      <c r="AB34" s="5">
        <v>0.5</v>
      </c>
      <c r="AC34" s="74">
        <v>0.5</v>
      </c>
      <c r="AD34" s="62"/>
      <c r="AE34" s="61"/>
      <c r="AF34" s="6">
        <v>0.5</v>
      </c>
    </row>
    <row r="35" spans="5:32" ht="20.25" customHeight="1">
      <c r="E35" s="63" t="s">
        <v>946</v>
      </c>
      <c r="F35" s="62"/>
      <c r="G35" s="62"/>
      <c r="H35" s="62"/>
      <c r="I35" s="64"/>
      <c r="J35" s="104" t="s">
        <v>1093</v>
      </c>
      <c r="K35" s="61"/>
      <c r="L35" s="104" t="s">
        <v>1093</v>
      </c>
      <c r="M35" s="61"/>
      <c r="N35" s="104" t="s">
        <v>1093</v>
      </c>
      <c r="O35" s="61"/>
      <c r="P35" s="104" t="s">
        <v>1093</v>
      </c>
      <c r="Q35" s="62"/>
      <c r="R35" s="61"/>
      <c r="S35" s="104" t="s">
        <v>1093</v>
      </c>
      <c r="T35" s="61"/>
      <c r="U35" s="104" t="s">
        <v>1093</v>
      </c>
      <c r="V35" s="61"/>
      <c r="W35" s="104" t="s">
        <v>1093</v>
      </c>
      <c r="X35" s="62"/>
      <c r="Y35" s="62"/>
      <c r="Z35" s="62"/>
      <c r="AA35" s="61"/>
      <c r="AB35" s="5" t="s">
        <v>1093</v>
      </c>
      <c r="AC35" s="74" t="s">
        <v>1093</v>
      </c>
      <c r="AD35" s="62"/>
      <c r="AE35" s="61"/>
      <c r="AF35" s="6" t="s">
        <v>1093</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11.153595000000001</v>
      </c>
      <c r="K43" s="61"/>
      <c r="L43" s="101">
        <v>10.781995</v>
      </c>
      <c r="M43" s="61"/>
      <c r="N43" s="101">
        <v>10.324508999999999</v>
      </c>
      <c r="O43" s="61"/>
      <c r="P43" s="101">
        <v>9.8755629999999996</v>
      </c>
      <c r="Q43" s="62"/>
      <c r="R43" s="61"/>
      <c r="S43" s="101">
        <v>9.4168660000000006</v>
      </c>
      <c r="T43" s="61"/>
      <c r="U43" s="101">
        <v>11.153595000000001</v>
      </c>
      <c r="V43" s="61"/>
      <c r="W43" s="101">
        <v>10.781995</v>
      </c>
      <c r="X43" s="62"/>
      <c r="Y43" s="62"/>
      <c r="Z43" s="62"/>
      <c r="AA43" s="61"/>
      <c r="AB43" s="3">
        <v>10.324508999999999</v>
      </c>
      <c r="AC43" s="60">
        <v>9.8755629999999996</v>
      </c>
      <c r="AD43" s="62"/>
      <c r="AE43" s="61"/>
      <c r="AF43" s="4">
        <v>9.4168660000000006</v>
      </c>
    </row>
    <row r="44" spans="5:32" ht="30.75" customHeight="1">
      <c r="E44" s="63" t="s">
        <v>88</v>
      </c>
      <c r="F44" s="62"/>
      <c r="G44" s="62"/>
      <c r="H44" s="62"/>
      <c r="I44" s="64"/>
      <c r="J44" s="101">
        <v>3.4535950000000009</v>
      </c>
      <c r="K44" s="61"/>
      <c r="L44" s="101">
        <v>3.081995</v>
      </c>
      <c r="M44" s="61"/>
      <c r="N44" s="101">
        <v>2.6245089999999998</v>
      </c>
      <c r="O44" s="61"/>
      <c r="P44" s="101">
        <v>2.1755630000000004</v>
      </c>
      <c r="Q44" s="62"/>
      <c r="R44" s="61"/>
      <c r="S44" s="101">
        <v>1.7168660000000004</v>
      </c>
      <c r="T44" s="61"/>
      <c r="U44" s="101">
        <v>3.4535950000000009</v>
      </c>
      <c r="V44" s="61"/>
      <c r="W44" s="101">
        <v>3.081995</v>
      </c>
      <c r="X44" s="62"/>
      <c r="Y44" s="62"/>
      <c r="Z44" s="62"/>
      <c r="AA44" s="61"/>
      <c r="AB44" s="3">
        <v>2.6245089999999998</v>
      </c>
      <c r="AC44" s="60">
        <v>2.1755630000000004</v>
      </c>
      <c r="AD44" s="62"/>
      <c r="AE44" s="61"/>
      <c r="AF44" s="4">
        <v>1.7168660000000004</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957</v>
      </c>
      <c r="K47" s="61"/>
      <c r="L47" s="104" t="s">
        <v>957</v>
      </c>
      <c r="M47" s="61"/>
      <c r="N47" s="104" t="s">
        <v>957</v>
      </c>
      <c r="O47" s="61"/>
      <c r="P47" s="104" t="s">
        <v>957</v>
      </c>
      <c r="Q47" s="62"/>
      <c r="R47" s="61"/>
      <c r="S47" s="104" t="s">
        <v>957</v>
      </c>
      <c r="T47" s="61"/>
      <c r="U47" s="104" t="s">
        <v>957</v>
      </c>
      <c r="V47" s="61"/>
      <c r="W47" s="104" t="s">
        <v>957</v>
      </c>
      <c r="X47" s="62"/>
      <c r="Y47" s="62"/>
      <c r="Z47" s="62"/>
      <c r="AA47" s="61"/>
      <c r="AB47" s="5" t="s">
        <v>957</v>
      </c>
      <c r="AC47" s="74" t="s">
        <v>957</v>
      </c>
      <c r="AD47" s="62"/>
      <c r="AE47" s="61"/>
      <c r="AF47" s="6" t="s">
        <v>957</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VaYGKJspGClXRhp9clZns9+RbMhSF91MkTv06Cq8p0rrgmks4us29+TTYFTLsKEWFOVINYmMokizQOosz1TF7Q==" saltValue="LfwCl5Lf69neIR/UrlsPsw=="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77952045-FE43-49D9-9B1D-34FC4FC8D22F}"/>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BOWE - Bowen (66/11kV)</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7"/>
  <dimension ref="A1:AJ53"/>
  <sheetViews>
    <sheetView showGridLines="0" zoomScale="160" zoomScaleNormal="16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1094</v>
      </c>
      <c r="J3" s="160"/>
      <c r="K3" s="160"/>
      <c r="L3" s="160"/>
      <c r="M3" s="160"/>
      <c r="N3" s="160"/>
      <c r="O3" s="160"/>
      <c r="P3" s="160"/>
      <c r="Q3" s="160"/>
      <c r="R3" s="160"/>
      <c r="S3" s="160"/>
      <c r="V3" s="94" t="s">
        <v>926</v>
      </c>
      <c r="W3" s="160"/>
      <c r="Y3" s="95" t="s">
        <v>1095</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960</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1096</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1097</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1098</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21</v>
      </c>
      <c r="K26" s="61"/>
      <c r="L26" s="101">
        <v>21</v>
      </c>
      <c r="M26" s="61"/>
      <c r="N26" s="101">
        <v>21</v>
      </c>
      <c r="O26" s="61"/>
      <c r="P26" s="101">
        <v>21</v>
      </c>
      <c r="Q26" s="62"/>
      <c r="R26" s="61"/>
      <c r="S26" s="101">
        <v>21</v>
      </c>
      <c r="T26" s="61"/>
      <c r="U26" s="101">
        <v>21</v>
      </c>
      <c r="V26" s="61"/>
      <c r="W26" s="101">
        <v>21</v>
      </c>
      <c r="X26" s="62"/>
      <c r="Y26" s="62"/>
      <c r="Z26" s="62"/>
      <c r="AA26" s="61"/>
      <c r="AB26" s="3">
        <v>21</v>
      </c>
      <c r="AC26" s="60">
        <v>21</v>
      </c>
      <c r="AD26" s="62"/>
      <c r="AE26" s="61"/>
      <c r="AF26" s="4">
        <v>21</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12.3</v>
      </c>
      <c r="K28" s="61"/>
      <c r="L28" s="101">
        <v>12.3</v>
      </c>
      <c r="M28" s="61"/>
      <c r="N28" s="101">
        <v>12.3</v>
      </c>
      <c r="O28" s="61"/>
      <c r="P28" s="101">
        <v>12.2</v>
      </c>
      <c r="Q28" s="62"/>
      <c r="R28" s="61"/>
      <c r="S28" s="101">
        <v>12.4</v>
      </c>
      <c r="T28" s="61"/>
      <c r="U28" s="101">
        <v>9.4</v>
      </c>
      <c r="V28" s="61"/>
      <c r="W28" s="101">
        <v>9.3000000000000007</v>
      </c>
      <c r="X28" s="62"/>
      <c r="Y28" s="62"/>
      <c r="Z28" s="62"/>
      <c r="AA28" s="61"/>
      <c r="AB28" s="3">
        <v>9.3000000000000007</v>
      </c>
      <c r="AC28" s="60">
        <v>9.1999999999999993</v>
      </c>
      <c r="AD28" s="62"/>
      <c r="AE28" s="61"/>
      <c r="AF28" s="4">
        <v>9.4</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0.95299999999999996</v>
      </c>
      <c r="K31" s="61"/>
      <c r="L31" s="106">
        <v>0.96199999999999997</v>
      </c>
      <c r="M31" s="61"/>
      <c r="N31" s="106">
        <v>0.96199999999999997</v>
      </c>
      <c r="O31" s="61"/>
      <c r="P31" s="106">
        <v>0.96199999999999997</v>
      </c>
      <c r="Q31" s="62"/>
      <c r="R31" s="61"/>
      <c r="S31" s="106">
        <v>0.96199999999999997</v>
      </c>
      <c r="T31" s="61"/>
      <c r="U31" s="106">
        <v>0.99</v>
      </c>
      <c r="V31" s="61"/>
      <c r="W31" s="106">
        <v>0.99</v>
      </c>
      <c r="X31" s="62"/>
      <c r="Y31" s="62"/>
      <c r="Z31" s="62"/>
      <c r="AA31" s="61"/>
      <c r="AB31" s="7">
        <v>0.99</v>
      </c>
      <c r="AC31" s="77">
        <v>0.99</v>
      </c>
      <c r="AD31" s="62"/>
      <c r="AE31" s="61"/>
      <c r="AF31" s="8">
        <v>0.99</v>
      </c>
    </row>
    <row r="32" spans="4:32" ht="13.15" customHeight="1">
      <c r="E32" s="63" t="s">
        <v>41</v>
      </c>
      <c r="F32" s="62"/>
      <c r="G32" s="62"/>
      <c r="H32" s="62"/>
      <c r="I32" s="64"/>
      <c r="J32" s="101">
        <v>11.5</v>
      </c>
      <c r="K32" s="61"/>
      <c r="L32" s="101">
        <v>11.5</v>
      </c>
      <c r="M32" s="61"/>
      <c r="N32" s="101">
        <v>11.5</v>
      </c>
      <c r="O32" s="61"/>
      <c r="P32" s="101">
        <v>11.5</v>
      </c>
      <c r="Q32" s="62"/>
      <c r="R32" s="61"/>
      <c r="S32" s="101">
        <v>11.5</v>
      </c>
      <c r="T32" s="61"/>
      <c r="U32" s="101">
        <v>12</v>
      </c>
      <c r="V32" s="61"/>
      <c r="W32" s="101">
        <v>12</v>
      </c>
      <c r="X32" s="62"/>
      <c r="Y32" s="62"/>
      <c r="Z32" s="62"/>
      <c r="AA32" s="61"/>
      <c r="AB32" s="3">
        <v>12</v>
      </c>
      <c r="AC32" s="60">
        <v>12</v>
      </c>
      <c r="AD32" s="62"/>
      <c r="AE32" s="61"/>
      <c r="AF32" s="4">
        <v>12</v>
      </c>
    </row>
    <row r="33" spans="5:32" ht="13.15" customHeight="1">
      <c r="E33" s="75" t="s">
        <v>45</v>
      </c>
      <c r="F33" s="62"/>
      <c r="G33" s="62"/>
      <c r="H33" s="62"/>
      <c r="I33" s="64"/>
      <c r="J33" s="105">
        <v>10.8</v>
      </c>
      <c r="K33" s="61"/>
      <c r="L33" s="105">
        <v>10.8</v>
      </c>
      <c r="M33" s="61"/>
      <c r="N33" s="105">
        <v>10.8</v>
      </c>
      <c r="O33" s="61"/>
      <c r="P33" s="105">
        <v>10.7</v>
      </c>
      <c r="Q33" s="62"/>
      <c r="R33" s="61"/>
      <c r="S33" s="105">
        <v>10.9</v>
      </c>
      <c r="T33" s="61"/>
      <c r="U33" s="105">
        <v>8.8000000000000007</v>
      </c>
      <c r="V33" s="61"/>
      <c r="W33" s="105">
        <v>8.6999999999999993</v>
      </c>
      <c r="X33" s="62"/>
      <c r="Y33" s="62"/>
      <c r="Z33" s="62"/>
      <c r="AA33" s="61"/>
      <c r="AB33" s="9">
        <v>8.6</v>
      </c>
      <c r="AC33" s="76">
        <v>8.6</v>
      </c>
      <c r="AD33" s="62"/>
      <c r="AE33" s="61"/>
      <c r="AF33" s="10">
        <v>8.6999999999999993</v>
      </c>
    </row>
    <row r="34" spans="5:32" ht="20.25" customHeight="1">
      <c r="E34" s="63" t="s">
        <v>945</v>
      </c>
      <c r="F34" s="62"/>
      <c r="G34" s="62"/>
      <c r="H34" s="62"/>
      <c r="I34" s="64"/>
      <c r="J34" s="104">
        <v>0.5</v>
      </c>
      <c r="K34" s="61"/>
      <c r="L34" s="104">
        <v>0.5</v>
      </c>
      <c r="M34" s="61"/>
      <c r="N34" s="104">
        <v>0.5</v>
      </c>
      <c r="O34" s="61"/>
      <c r="P34" s="104">
        <v>0.5</v>
      </c>
      <c r="Q34" s="62"/>
      <c r="R34" s="61"/>
      <c r="S34" s="104">
        <v>0.5</v>
      </c>
      <c r="T34" s="61"/>
      <c r="U34" s="104">
        <v>0.4</v>
      </c>
      <c r="V34" s="61"/>
      <c r="W34" s="104">
        <v>0.4</v>
      </c>
      <c r="X34" s="62"/>
      <c r="Y34" s="62"/>
      <c r="Z34" s="62"/>
      <c r="AA34" s="61"/>
      <c r="AB34" s="5">
        <v>0.4</v>
      </c>
      <c r="AC34" s="74">
        <v>0.4</v>
      </c>
      <c r="AD34" s="62"/>
      <c r="AE34" s="61"/>
      <c r="AF34" s="6">
        <v>0.4</v>
      </c>
    </row>
    <row r="35" spans="5:32" ht="20.25" customHeight="1">
      <c r="E35" s="63" t="s">
        <v>946</v>
      </c>
      <c r="F35" s="62"/>
      <c r="G35" s="62"/>
      <c r="H35" s="62"/>
      <c r="I35" s="64"/>
      <c r="J35" s="104" t="s">
        <v>1024</v>
      </c>
      <c r="K35" s="61"/>
      <c r="L35" s="104" t="s">
        <v>1024</v>
      </c>
      <c r="M35" s="61"/>
      <c r="N35" s="104" t="s">
        <v>1024</v>
      </c>
      <c r="O35" s="61"/>
      <c r="P35" s="104" t="s">
        <v>1024</v>
      </c>
      <c r="Q35" s="62"/>
      <c r="R35" s="61"/>
      <c r="S35" s="104" t="s">
        <v>1024</v>
      </c>
      <c r="T35" s="61"/>
      <c r="U35" s="104" t="s">
        <v>1024</v>
      </c>
      <c r="V35" s="61"/>
      <c r="W35" s="104" t="s">
        <v>1024</v>
      </c>
      <c r="X35" s="62"/>
      <c r="Y35" s="62"/>
      <c r="Z35" s="62"/>
      <c r="AA35" s="61"/>
      <c r="AB35" s="5" t="s">
        <v>1024</v>
      </c>
      <c r="AC35" s="74" t="s">
        <v>1024</v>
      </c>
      <c r="AD35" s="62"/>
      <c r="AE35" s="61"/>
      <c r="AF35" s="6" t="s">
        <v>1024</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0.5</v>
      </c>
      <c r="K39" s="61"/>
      <c r="L39" s="101">
        <v>0.5</v>
      </c>
      <c r="M39" s="61"/>
      <c r="N39" s="101">
        <v>0.5</v>
      </c>
      <c r="O39" s="61"/>
      <c r="P39" s="101">
        <v>0.5</v>
      </c>
      <c r="Q39" s="62"/>
      <c r="R39" s="61"/>
      <c r="S39" s="101">
        <v>0.5</v>
      </c>
      <c r="T39" s="61"/>
      <c r="U39" s="101">
        <v>0.5</v>
      </c>
      <c r="V39" s="61"/>
      <c r="W39" s="101">
        <v>0.5</v>
      </c>
      <c r="X39" s="62"/>
      <c r="Y39" s="62"/>
      <c r="Z39" s="62"/>
      <c r="AA39" s="61"/>
      <c r="AB39" s="3">
        <v>0.5</v>
      </c>
      <c r="AC39" s="60">
        <v>0.5</v>
      </c>
      <c r="AD39" s="62"/>
      <c r="AE39" s="61"/>
      <c r="AF39" s="4">
        <v>0.5</v>
      </c>
    </row>
    <row r="40" spans="5:32">
      <c r="E40" s="63" t="s">
        <v>73</v>
      </c>
      <c r="F40" s="62"/>
      <c r="G40" s="62"/>
      <c r="H40" s="62"/>
      <c r="I40" s="64"/>
      <c r="J40" s="101">
        <v>12.5</v>
      </c>
      <c r="K40" s="61"/>
      <c r="L40" s="101">
        <v>12.5</v>
      </c>
      <c r="M40" s="61"/>
      <c r="N40" s="101">
        <v>12.5</v>
      </c>
      <c r="O40" s="61"/>
      <c r="P40" s="101">
        <v>12.5</v>
      </c>
      <c r="Q40" s="62"/>
      <c r="R40" s="61"/>
      <c r="S40" s="101">
        <v>12.5</v>
      </c>
      <c r="T40" s="61"/>
      <c r="U40" s="101">
        <v>12.5</v>
      </c>
      <c r="V40" s="61"/>
      <c r="W40" s="101">
        <v>12.5</v>
      </c>
      <c r="X40" s="62"/>
      <c r="Y40" s="62"/>
      <c r="Z40" s="62"/>
      <c r="AA40" s="61"/>
      <c r="AB40" s="3">
        <v>12.5</v>
      </c>
      <c r="AC40" s="60">
        <v>12.5</v>
      </c>
      <c r="AD40" s="62"/>
      <c r="AE40" s="61"/>
      <c r="AF40" s="4">
        <v>12.5</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9.7684990000000003</v>
      </c>
      <c r="K43" s="61"/>
      <c r="L43" s="101">
        <v>9.5787990000000001</v>
      </c>
      <c r="M43" s="61"/>
      <c r="N43" s="101">
        <v>9.3574680000000008</v>
      </c>
      <c r="O43" s="61"/>
      <c r="P43" s="101">
        <v>9.1656320000000004</v>
      </c>
      <c r="Q43" s="62"/>
      <c r="R43" s="61"/>
      <c r="S43" s="101">
        <v>8.9735809999999994</v>
      </c>
      <c r="T43" s="61"/>
      <c r="U43" s="101">
        <v>9.7684990000000003</v>
      </c>
      <c r="V43" s="61"/>
      <c r="W43" s="101">
        <v>9.5787990000000001</v>
      </c>
      <c r="X43" s="62"/>
      <c r="Y43" s="62"/>
      <c r="Z43" s="62"/>
      <c r="AA43" s="61"/>
      <c r="AB43" s="3">
        <v>9.3574680000000008</v>
      </c>
      <c r="AC43" s="60">
        <v>9.1656320000000004</v>
      </c>
      <c r="AD43" s="62"/>
      <c r="AE43" s="61"/>
      <c r="AF43" s="4">
        <v>8.9735809999999994</v>
      </c>
    </row>
    <row r="44" spans="5:32" ht="30.75" customHeight="1">
      <c r="E44" s="63" t="s">
        <v>88</v>
      </c>
      <c r="F44" s="62"/>
      <c r="G44" s="62"/>
      <c r="H44" s="62"/>
      <c r="I44" s="64"/>
      <c r="J44" s="101">
        <v>4.7684990000000003</v>
      </c>
      <c r="K44" s="61"/>
      <c r="L44" s="101">
        <v>4.5787990000000001</v>
      </c>
      <c r="M44" s="61"/>
      <c r="N44" s="101">
        <v>4.3574679999999999</v>
      </c>
      <c r="O44" s="61"/>
      <c r="P44" s="101">
        <v>4.1656320000000004</v>
      </c>
      <c r="Q44" s="62"/>
      <c r="R44" s="61"/>
      <c r="S44" s="101">
        <v>3.9735809999999998</v>
      </c>
      <c r="T44" s="61"/>
      <c r="U44" s="101">
        <v>4.7684990000000003</v>
      </c>
      <c r="V44" s="61"/>
      <c r="W44" s="101">
        <v>4.5787990000000001</v>
      </c>
      <c r="X44" s="62"/>
      <c r="Y44" s="62"/>
      <c r="Z44" s="62"/>
      <c r="AA44" s="61"/>
      <c r="AB44" s="3">
        <v>4.3574679999999999</v>
      </c>
      <c r="AC44" s="60">
        <v>4.1656320000000004</v>
      </c>
      <c r="AD44" s="62"/>
      <c r="AE44" s="61"/>
      <c r="AF44" s="4">
        <v>3.9735809999999998</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DDLM8RER6Gn3v8rVY1RRr8j43mQL0KcvYr8ts3A8Q0B9NZ31ooktsm0B8/aFOw28rfqv1/Yj8G+4Jcwhedm8cQ==" saltValue="GFQJByw0jV8yBs6EJFoCBQ=="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3C2F6261-F760-422D-9213-F7DC996B141D}"/>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BROX - Broxburn (33/11kV)</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9"/>
  <dimension ref="A1:AJ53"/>
  <sheetViews>
    <sheetView showGridLines="0" topLeftCell="A31" zoomScale="160" zoomScaleNormal="16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1099</v>
      </c>
      <c r="J3" s="160"/>
      <c r="K3" s="160"/>
      <c r="L3" s="160"/>
      <c r="M3" s="160"/>
      <c r="N3" s="160"/>
      <c r="O3" s="160"/>
      <c r="P3" s="160"/>
      <c r="Q3" s="160"/>
      <c r="R3" s="160"/>
      <c r="S3" s="160"/>
      <c r="V3" s="94" t="s">
        <v>926</v>
      </c>
      <c r="W3" s="160"/>
      <c r="Y3" s="95" t="s">
        <v>1018</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1019</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1031</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1100</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1101</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1102</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80.3</v>
      </c>
      <c r="K26" s="61"/>
      <c r="L26" s="101">
        <v>80.3</v>
      </c>
      <c r="M26" s="61"/>
      <c r="N26" s="101">
        <v>80.3</v>
      </c>
      <c r="O26" s="61"/>
      <c r="P26" s="101">
        <v>80.3</v>
      </c>
      <c r="Q26" s="62"/>
      <c r="R26" s="61"/>
      <c r="S26" s="101">
        <v>80.3</v>
      </c>
      <c r="T26" s="61"/>
      <c r="U26" s="101">
        <v>87.4</v>
      </c>
      <c r="V26" s="61"/>
      <c r="W26" s="101">
        <v>87.4</v>
      </c>
      <c r="X26" s="62"/>
      <c r="Y26" s="62"/>
      <c r="Z26" s="62"/>
      <c r="AA26" s="61"/>
      <c r="AB26" s="3">
        <v>87.4</v>
      </c>
      <c r="AC26" s="60">
        <v>87.4</v>
      </c>
      <c r="AD26" s="62"/>
      <c r="AE26" s="61"/>
      <c r="AF26" s="4">
        <v>87.4</v>
      </c>
    </row>
    <row r="27" spans="4:32" ht="20.25" customHeight="1">
      <c r="E27" s="63" t="s">
        <v>24</v>
      </c>
      <c r="F27" s="62"/>
      <c r="G27" s="62"/>
      <c r="H27" s="62"/>
      <c r="I27" s="64"/>
      <c r="J27" s="101">
        <v>0.1</v>
      </c>
      <c r="K27" s="61"/>
      <c r="L27" s="101">
        <v>0.1</v>
      </c>
      <c r="M27" s="61"/>
      <c r="N27" s="101">
        <v>0.1</v>
      </c>
      <c r="O27" s="61"/>
      <c r="P27" s="101">
        <v>0.1</v>
      </c>
      <c r="Q27" s="62"/>
      <c r="R27" s="61"/>
      <c r="S27" s="101">
        <v>0.1</v>
      </c>
      <c r="T27" s="61"/>
      <c r="U27" s="101">
        <v>0.4</v>
      </c>
      <c r="V27" s="61"/>
      <c r="W27" s="101">
        <v>0.4</v>
      </c>
      <c r="X27" s="62"/>
      <c r="Y27" s="62"/>
      <c r="Z27" s="62"/>
      <c r="AA27" s="61"/>
      <c r="AB27" s="3">
        <v>0.4</v>
      </c>
      <c r="AC27" s="60">
        <v>0.4</v>
      </c>
      <c r="AD27" s="62"/>
      <c r="AE27" s="61"/>
      <c r="AF27" s="4">
        <v>0.4</v>
      </c>
    </row>
    <row r="28" spans="4:32" ht="13.15" customHeight="1">
      <c r="E28" s="63" t="s">
        <v>28</v>
      </c>
      <c r="F28" s="62"/>
      <c r="G28" s="62"/>
      <c r="H28" s="62"/>
      <c r="I28" s="64"/>
      <c r="J28" s="101">
        <v>17.5</v>
      </c>
      <c r="K28" s="61"/>
      <c r="L28" s="101">
        <v>17.3</v>
      </c>
      <c r="M28" s="61"/>
      <c r="N28" s="101">
        <v>17.3</v>
      </c>
      <c r="O28" s="61"/>
      <c r="P28" s="101">
        <v>17.100000000000001</v>
      </c>
      <c r="Q28" s="62"/>
      <c r="R28" s="61"/>
      <c r="S28" s="101">
        <v>17.3</v>
      </c>
      <c r="T28" s="61"/>
      <c r="U28" s="101">
        <v>12.5</v>
      </c>
      <c r="V28" s="61"/>
      <c r="W28" s="101">
        <v>12.3</v>
      </c>
      <c r="X28" s="62"/>
      <c r="Y28" s="62"/>
      <c r="Z28" s="62"/>
      <c r="AA28" s="61"/>
      <c r="AB28" s="3">
        <v>12.2</v>
      </c>
      <c r="AC28" s="60">
        <v>12.1</v>
      </c>
      <c r="AD28" s="62"/>
      <c r="AE28" s="61"/>
      <c r="AF28" s="4">
        <v>12.1</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0.96</v>
      </c>
      <c r="K31" s="61"/>
      <c r="L31" s="106">
        <v>0.96</v>
      </c>
      <c r="M31" s="61"/>
      <c r="N31" s="106">
        <v>0.96</v>
      </c>
      <c r="O31" s="61"/>
      <c r="P31" s="106">
        <v>0.96</v>
      </c>
      <c r="Q31" s="62"/>
      <c r="R31" s="61"/>
      <c r="S31" s="106">
        <v>0.96</v>
      </c>
      <c r="T31" s="61"/>
      <c r="U31" s="106">
        <v>0.94699999999999995</v>
      </c>
      <c r="V31" s="61"/>
      <c r="W31" s="106">
        <v>0.94699999999999995</v>
      </c>
      <c r="X31" s="62"/>
      <c r="Y31" s="62"/>
      <c r="Z31" s="62"/>
      <c r="AA31" s="61"/>
      <c r="AB31" s="7">
        <v>0.94699999999999995</v>
      </c>
      <c r="AC31" s="77">
        <v>0.94699999999999995</v>
      </c>
      <c r="AD31" s="62"/>
      <c r="AE31" s="61"/>
      <c r="AF31" s="8">
        <v>0.94699999999999995</v>
      </c>
    </row>
    <row r="32" spans="4:32" ht="13.15" customHeight="1">
      <c r="E32" s="63" t="s">
        <v>41</v>
      </c>
      <c r="F32" s="62"/>
      <c r="G32" s="62"/>
      <c r="H32" s="62"/>
      <c r="I32" s="64"/>
      <c r="J32" s="101">
        <v>43.1</v>
      </c>
      <c r="K32" s="61"/>
      <c r="L32" s="101">
        <v>43.1</v>
      </c>
      <c r="M32" s="61"/>
      <c r="N32" s="101">
        <v>43.1</v>
      </c>
      <c r="O32" s="61"/>
      <c r="P32" s="101">
        <v>43.1</v>
      </c>
      <c r="Q32" s="62"/>
      <c r="R32" s="61"/>
      <c r="S32" s="101">
        <v>43.1</v>
      </c>
      <c r="T32" s="61"/>
      <c r="U32" s="101">
        <v>45.8</v>
      </c>
      <c r="V32" s="61"/>
      <c r="W32" s="101">
        <v>45.8</v>
      </c>
      <c r="X32" s="62"/>
      <c r="Y32" s="62"/>
      <c r="Z32" s="62"/>
      <c r="AA32" s="61"/>
      <c r="AB32" s="3">
        <v>45.8</v>
      </c>
      <c r="AC32" s="60">
        <v>45.8</v>
      </c>
      <c r="AD32" s="62"/>
      <c r="AE32" s="61"/>
      <c r="AF32" s="4">
        <v>45.8</v>
      </c>
    </row>
    <row r="33" spans="5:32" ht="13.15" customHeight="1">
      <c r="E33" s="75" t="s">
        <v>45</v>
      </c>
      <c r="F33" s="62"/>
      <c r="G33" s="62"/>
      <c r="H33" s="62"/>
      <c r="I33" s="64"/>
      <c r="J33" s="105">
        <v>16.399999999999999</v>
      </c>
      <c r="K33" s="61"/>
      <c r="L33" s="105">
        <v>16.3</v>
      </c>
      <c r="M33" s="61"/>
      <c r="N33" s="105">
        <v>16.2</v>
      </c>
      <c r="O33" s="61"/>
      <c r="P33" s="105">
        <v>16</v>
      </c>
      <c r="Q33" s="62"/>
      <c r="R33" s="61"/>
      <c r="S33" s="105">
        <v>16.2</v>
      </c>
      <c r="T33" s="61"/>
      <c r="U33" s="105">
        <v>11.7</v>
      </c>
      <c r="V33" s="61"/>
      <c r="W33" s="105">
        <v>11.6</v>
      </c>
      <c r="X33" s="62"/>
      <c r="Y33" s="62"/>
      <c r="Z33" s="62"/>
      <c r="AA33" s="61"/>
      <c r="AB33" s="9">
        <v>11.5</v>
      </c>
      <c r="AC33" s="76">
        <v>11.3</v>
      </c>
      <c r="AD33" s="62"/>
      <c r="AE33" s="61"/>
      <c r="AF33" s="10">
        <v>11.4</v>
      </c>
    </row>
    <row r="34" spans="5:32" ht="20.25" customHeight="1">
      <c r="E34" s="63" t="s">
        <v>945</v>
      </c>
      <c r="F34" s="62"/>
      <c r="G34" s="62"/>
      <c r="H34" s="62"/>
      <c r="I34" s="64"/>
      <c r="J34" s="104">
        <v>0.8</v>
      </c>
      <c r="K34" s="61"/>
      <c r="L34" s="104">
        <v>0.8</v>
      </c>
      <c r="M34" s="61"/>
      <c r="N34" s="104">
        <v>0.8</v>
      </c>
      <c r="O34" s="61"/>
      <c r="P34" s="104">
        <v>0.8</v>
      </c>
      <c r="Q34" s="62"/>
      <c r="R34" s="61"/>
      <c r="S34" s="104">
        <v>0.8</v>
      </c>
      <c r="T34" s="61"/>
      <c r="U34" s="104">
        <v>0.6</v>
      </c>
      <c r="V34" s="61"/>
      <c r="W34" s="104">
        <v>0.6</v>
      </c>
      <c r="X34" s="62"/>
      <c r="Y34" s="62"/>
      <c r="Z34" s="62"/>
      <c r="AA34" s="61"/>
      <c r="AB34" s="5">
        <v>0.6</v>
      </c>
      <c r="AC34" s="74">
        <v>0.6</v>
      </c>
      <c r="AD34" s="62"/>
      <c r="AE34" s="61"/>
      <c r="AF34" s="6">
        <v>0.6</v>
      </c>
    </row>
    <row r="35" spans="5:32" ht="20.25" customHeight="1">
      <c r="E35" s="63" t="s">
        <v>946</v>
      </c>
      <c r="F35" s="62"/>
      <c r="G35" s="62"/>
      <c r="H35" s="62"/>
      <c r="I35" s="64"/>
      <c r="J35" s="104" t="s">
        <v>998</v>
      </c>
      <c r="K35" s="61"/>
      <c r="L35" s="104" t="s">
        <v>998</v>
      </c>
      <c r="M35" s="61"/>
      <c r="N35" s="104" t="s">
        <v>998</v>
      </c>
      <c r="O35" s="61"/>
      <c r="P35" s="104" t="s">
        <v>998</v>
      </c>
      <c r="Q35" s="62"/>
      <c r="R35" s="61"/>
      <c r="S35" s="104" t="s">
        <v>998</v>
      </c>
      <c r="T35" s="61"/>
      <c r="U35" s="104" t="s">
        <v>998</v>
      </c>
      <c r="V35" s="61"/>
      <c r="W35" s="104" t="s">
        <v>998</v>
      </c>
      <c r="X35" s="62"/>
      <c r="Y35" s="62"/>
      <c r="Z35" s="62"/>
      <c r="AA35" s="61"/>
      <c r="AB35" s="5" t="s">
        <v>998</v>
      </c>
      <c r="AC35" s="74" t="s">
        <v>998</v>
      </c>
      <c r="AD35" s="62"/>
      <c r="AE35" s="61"/>
      <c r="AF35" s="6" t="s">
        <v>998</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38</v>
      </c>
      <c r="K43" s="61"/>
      <c r="L43" s="101">
        <v>38</v>
      </c>
      <c r="M43" s="61"/>
      <c r="N43" s="101">
        <v>37.986567000000001</v>
      </c>
      <c r="O43" s="61"/>
      <c r="P43" s="101">
        <v>37.661028999999999</v>
      </c>
      <c r="Q43" s="62"/>
      <c r="R43" s="61"/>
      <c r="S43" s="101">
        <v>37.307423</v>
      </c>
      <c r="T43" s="61"/>
      <c r="U43" s="101">
        <v>38</v>
      </c>
      <c r="V43" s="61"/>
      <c r="W43" s="101">
        <v>38</v>
      </c>
      <c r="X43" s="62"/>
      <c r="Y43" s="62"/>
      <c r="Z43" s="62"/>
      <c r="AA43" s="61"/>
      <c r="AB43" s="3">
        <v>37.986567000000001</v>
      </c>
      <c r="AC43" s="60">
        <v>37.661028999999999</v>
      </c>
      <c r="AD43" s="62"/>
      <c r="AE43" s="61"/>
      <c r="AF43" s="4">
        <v>37.307423</v>
      </c>
    </row>
    <row r="44" spans="5:32" ht="30.75" customHeight="1">
      <c r="E44" s="63" t="s">
        <v>88</v>
      </c>
      <c r="F44" s="62"/>
      <c r="G44" s="62"/>
      <c r="H44" s="62"/>
      <c r="I44" s="64"/>
      <c r="J44" s="101">
        <v>19</v>
      </c>
      <c r="K44" s="61"/>
      <c r="L44" s="101">
        <v>19</v>
      </c>
      <c r="M44" s="61"/>
      <c r="N44" s="101">
        <v>18.986567000000001</v>
      </c>
      <c r="O44" s="61"/>
      <c r="P44" s="101">
        <v>18.661028999999999</v>
      </c>
      <c r="Q44" s="62"/>
      <c r="R44" s="61"/>
      <c r="S44" s="101">
        <v>18.307423</v>
      </c>
      <c r="T44" s="61"/>
      <c r="U44" s="101">
        <v>19</v>
      </c>
      <c r="V44" s="61"/>
      <c r="W44" s="101">
        <v>19</v>
      </c>
      <c r="X44" s="62"/>
      <c r="Y44" s="62"/>
      <c r="Z44" s="62"/>
      <c r="AA44" s="61"/>
      <c r="AB44" s="3">
        <v>18.986567000000001</v>
      </c>
      <c r="AC44" s="60">
        <v>18.661028999999999</v>
      </c>
      <c r="AD44" s="62"/>
      <c r="AE44" s="61"/>
      <c r="AF44" s="4">
        <v>18.307423</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957</v>
      </c>
      <c r="K47" s="61"/>
      <c r="L47" s="104" t="s">
        <v>957</v>
      </c>
      <c r="M47" s="61"/>
      <c r="N47" s="104" t="s">
        <v>957</v>
      </c>
      <c r="O47" s="61"/>
      <c r="P47" s="104" t="s">
        <v>957</v>
      </c>
      <c r="Q47" s="62"/>
      <c r="R47" s="61"/>
      <c r="S47" s="104" t="s">
        <v>957</v>
      </c>
      <c r="T47" s="61"/>
      <c r="U47" s="104" t="s">
        <v>957</v>
      </c>
      <c r="V47" s="61"/>
      <c r="W47" s="104" t="s">
        <v>957</v>
      </c>
      <c r="X47" s="62"/>
      <c r="Y47" s="62"/>
      <c r="Z47" s="62"/>
      <c r="AA47" s="61"/>
      <c r="AB47" s="5" t="s">
        <v>957</v>
      </c>
      <c r="AC47" s="74" t="s">
        <v>957</v>
      </c>
      <c r="AD47" s="62"/>
      <c r="AE47" s="61"/>
      <c r="AF47" s="6" t="s">
        <v>957</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J0iAubn5Db87q5ALfeK5GmbwPqkZ3ZvLgLpfl1aO2cP4Nh8qyPAVXoY1HakBTDrnZIPHTA/XU6YCB3mdeb/E7g==" saltValue="EbaqfQiU/3vp1gIhx7EiQg=="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3A72FAB6-8631-4FBC-B570-B266411FFF5C}"/>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BUCE - Bundaberg Central (66/11kV)</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8"/>
  <dimension ref="A1:AJ53"/>
  <sheetViews>
    <sheetView showGridLines="0" topLeftCell="A37" zoomScale="160" zoomScaleNormal="16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1103</v>
      </c>
      <c r="J3" s="160"/>
      <c r="K3" s="160"/>
      <c r="L3" s="160"/>
      <c r="M3" s="160"/>
      <c r="N3" s="160"/>
      <c r="O3" s="160"/>
      <c r="P3" s="160"/>
      <c r="Q3" s="160"/>
      <c r="R3" s="160"/>
      <c r="S3" s="160"/>
      <c r="V3" s="94" t="s">
        <v>926</v>
      </c>
      <c r="W3" s="160"/>
      <c r="Y3" s="95" t="s">
        <v>1018</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1019</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1104</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1105</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1106</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14.2</v>
      </c>
      <c r="K26" s="61"/>
      <c r="L26" s="101">
        <v>14.2</v>
      </c>
      <c r="M26" s="61"/>
      <c r="N26" s="101">
        <v>14.2</v>
      </c>
      <c r="O26" s="61"/>
      <c r="P26" s="101">
        <v>14.2</v>
      </c>
      <c r="Q26" s="62"/>
      <c r="R26" s="61"/>
      <c r="S26" s="101">
        <v>14.2</v>
      </c>
      <c r="T26" s="61"/>
      <c r="U26" s="101">
        <v>15</v>
      </c>
      <c r="V26" s="61"/>
      <c r="W26" s="101">
        <v>15</v>
      </c>
      <c r="X26" s="62"/>
      <c r="Y26" s="62"/>
      <c r="Z26" s="62"/>
      <c r="AA26" s="61"/>
      <c r="AB26" s="3">
        <v>15</v>
      </c>
      <c r="AC26" s="60">
        <v>15</v>
      </c>
      <c r="AD26" s="62"/>
      <c r="AE26" s="61"/>
      <c r="AF26" s="4">
        <v>15</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2.7</v>
      </c>
      <c r="K28" s="61"/>
      <c r="L28" s="101">
        <v>2.7</v>
      </c>
      <c r="M28" s="61"/>
      <c r="N28" s="101">
        <v>2.7</v>
      </c>
      <c r="O28" s="61"/>
      <c r="P28" s="101">
        <v>2.7</v>
      </c>
      <c r="Q28" s="62"/>
      <c r="R28" s="61"/>
      <c r="S28" s="101">
        <v>2.8</v>
      </c>
      <c r="T28" s="61"/>
      <c r="U28" s="101">
        <v>1.8</v>
      </c>
      <c r="V28" s="61"/>
      <c r="W28" s="101">
        <v>1.7</v>
      </c>
      <c r="X28" s="62"/>
      <c r="Y28" s="62"/>
      <c r="Z28" s="62"/>
      <c r="AA28" s="61"/>
      <c r="AB28" s="3">
        <v>1.7</v>
      </c>
      <c r="AC28" s="60">
        <v>1.7</v>
      </c>
      <c r="AD28" s="62"/>
      <c r="AE28" s="61"/>
      <c r="AF28" s="4">
        <v>1.7</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0.96</v>
      </c>
      <c r="K31" s="61"/>
      <c r="L31" s="106">
        <v>0.96</v>
      </c>
      <c r="M31" s="61"/>
      <c r="N31" s="106">
        <v>0.96</v>
      </c>
      <c r="O31" s="61"/>
      <c r="P31" s="106">
        <v>0.96</v>
      </c>
      <c r="Q31" s="62"/>
      <c r="R31" s="61"/>
      <c r="S31" s="106">
        <v>0.96</v>
      </c>
      <c r="T31" s="61"/>
      <c r="U31" s="106">
        <v>0.97399999999999998</v>
      </c>
      <c r="V31" s="61"/>
      <c r="W31" s="106">
        <v>0.97399999999999998</v>
      </c>
      <c r="X31" s="62"/>
      <c r="Y31" s="62"/>
      <c r="Z31" s="62"/>
      <c r="AA31" s="61"/>
      <c r="AB31" s="7">
        <v>0.97399999999999998</v>
      </c>
      <c r="AC31" s="77">
        <v>0.97399999999999998</v>
      </c>
      <c r="AD31" s="62"/>
      <c r="AE31" s="61"/>
      <c r="AF31" s="8">
        <v>0.97399999999999998</v>
      </c>
    </row>
    <row r="32" spans="4:32" ht="13.15" customHeight="1">
      <c r="E32" s="63" t="s">
        <v>41</v>
      </c>
      <c r="F32" s="62"/>
      <c r="G32" s="62"/>
      <c r="H32" s="62"/>
      <c r="I32" s="64"/>
      <c r="J32" s="101">
        <v>7.5</v>
      </c>
      <c r="K32" s="61"/>
      <c r="L32" s="101">
        <v>7.5</v>
      </c>
      <c r="M32" s="61"/>
      <c r="N32" s="101">
        <v>7.5</v>
      </c>
      <c r="O32" s="61"/>
      <c r="P32" s="101">
        <v>7.5</v>
      </c>
      <c r="Q32" s="62"/>
      <c r="R32" s="61"/>
      <c r="S32" s="101">
        <v>7.5</v>
      </c>
      <c r="T32" s="61"/>
      <c r="U32" s="101">
        <v>7.5</v>
      </c>
      <c r="V32" s="61"/>
      <c r="W32" s="101">
        <v>7.5</v>
      </c>
      <c r="X32" s="62"/>
      <c r="Y32" s="62"/>
      <c r="Z32" s="62"/>
      <c r="AA32" s="61"/>
      <c r="AB32" s="3">
        <v>7.5</v>
      </c>
      <c r="AC32" s="60">
        <v>7.5</v>
      </c>
      <c r="AD32" s="62"/>
      <c r="AE32" s="61"/>
      <c r="AF32" s="4">
        <v>7.5</v>
      </c>
    </row>
    <row r="33" spans="5:32" ht="13.15" customHeight="1">
      <c r="E33" s="75" t="s">
        <v>45</v>
      </c>
      <c r="F33" s="62"/>
      <c r="G33" s="62"/>
      <c r="H33" s="62"/>
      <c r="I33" s="64"/>
      <c r="J33" s="105">
        <v>2.4</v>
      </c>
      <c r="K33" s="61"/>
      <c r="L33" s="105">
        <v>2.4</v>
      </c>
      <c r="M33" s="61"/>
      <c r="N33" s="105">
        <v>2.4</v>
      </c>
      <c r="O33" s="61"/>
      <c r="P33" s="105">
        <v>2.4</v>
      </c>
      <c r="Q33" s="62"/>
      <c r="R33" s="61"/>
      <c r="S33" s="105">
        <v>2.4</v>
      </c>
      <c r="T33" s="61"/>
      <c r="U33" s="105">
        <v>1.7</v>
      </c>
      <c r="V33" s="61"/>
      <c r="W33" s="105">
        <v>1.6</v>
      </c>
      <c r="X33" s="62"/>
      <c r="Y33" s="62"/>
      <c r="Z33" s="62"/>
      <c r="AA33" s="61"/>
      <c r="AB33" s="9">
        <v>1.6</v>
      </c>
      <c r="AC33" s="76">
        <v>1.6</v>
      </c>
      <c r="AD33" s="62"/>
      <c r="AE33" s="61"/>
      <c r="AF33" s="10">
        <v>1.6</v>
      </c>
    </row>
    <row r="34" spans="5:32" ht="20.25" customHeight="1">
      <c r="E34" s="63" t="s">
        <v>945</v>
      </c>
      <c r="F34" s="62"/>
      <c r="G34" s="62"/>
      <c r="H34" s="62"/>
      <c r="I34" s="64"/>
      <c r="J34" s="104">
        <v>0.1</v>
      </c>
      <c r="K34" s="61"/>
      <c r="L34" s="104">
        <v>0.1</v>
      </c>
      <c r="M34" s="61"/>
      <c r="N34" s="104">
        <v>0.1</v>
      </c>
      <c r="O34" s="61"/>
      <c r="P34" s="104">
        <v>0.1</v>
      </c>
      <c r="Q34" s="62"/>
      <c r="R34" s="61"/>
      <c r="S34" s="104">
        <v>0.1</v>
      </c>
      <c r="T34" s="61"/>
      <c r="U34" s="104">
        <v>0.1</v>
      </c>
      <c r="V34" s="61"/>
      <c r="W34" s="104">
        <v>0.1</v>
      </c>
      <c r="X34" s="62"/>
      <c r="Y34" s="62"/>
      <c r="Z34" s="62"/>
      <c r="AA34" s="61"/>
      <c r="AB34" s="5">
        <v>0.1</v>
      </c>
      <c r="AC34" s="74">
        <v>0.1</v>
      </c>
      <c r="AD34" s="62"/>
      <c r="AE34" s="61"/>
      <c r="AF34" s="6">
        <v>0.1</v>
      </c>
    </row>
    <row r="35" spans="5:32" ht="20.25" customHeight="1">
      <c r="E35" s="63" t="s">
        <v>946</v>
      </c>
      <c r="F35" s="62"/>
      <c r="G35" s="62"/>
      <c r="H35" s="62"/>
      <c r="I35" s="64"/>
      <c r="J35" s="104" t="s">
        <v>1107</v>
      </c>
      <c r="K35" s="61"/>
      <c r="L35" s="104" t="s">
        <v>1107</v>
      </c>
      <c r="M35" s="61"/>
      <c r="N35" s="104" t="s">
        <v>1107</v>
      </c>
      <c r="O35" s="61"/>
      <c r="P35" s="104" t="s">
        <v>1107</v>
      </c>
      <c r="Q35" s="62"/>
      <c r="R35" s="61"/>
      <c r="S35" s="104" t="s">
        <v>1107</v>
      </c>
      <c r="T35" s="61"/>
      <c r="U35" s="104" t="s">
        <v>1107</v>
      </c>
      <c r="V35" s="61"/>
      <c r="W35" s="104" t="s">
        <v>1107</v>
      </c>
      <c r="X35" s="62"/>
      <c r="Y35" s="62"/>
      <c r="Z35" s="62"/>
      <c r="AA35" s="61"/>
      <c r="AB35" s="5" t="s">
        <v>1107</v>
      </c>
      <c r="AC35" s="74" t="s">
        <v>1107</v>
      </c>
      <c r="AD35" s="62"/>
      <c r="AE35" s="61"/>
      <c r="AF35" s="6" t="s">
        <v>1107</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9.1623389999999993</v>
      </c>
      <c r="K43" s="61"/>
      <c r="L43" s="101">
        <v>9.1188509999999994</v>
      </c>
      <c r="M43" s="61"/>
      <c r="N43" s="101">
        <v>9.0654129999999995</v>
      </c>
      <c r="O43" s="61"/>
      <c r="P43" s="101">
        <v>9.0176549999999995</v>
      </c>
      <c r="Q43" s="62"/>
      <c r="R43" s="61"/>
      <c r="S43" s="101">
        <v>8.9723190000000006</v>
      </c>
      <c r="T43" s="61"/>
      <c r="U43" s="101">
        <v>9.1623389999999993</v>
      </c>
      <c r="V43" s="61"/>
      <c r="W43" s="101">
        <v>9.1188509999999994</v>
      </c>
      <c r="X43" s="62"/>
      <c r="Y43" s="62"/>
      <c r="Z43" s="62"/>
      <c r="AA43" s="61"/>
      <c r="AB43" s="3">
        <v>9.0654129999999995</v>
      </c>
      <c r="AC43" s="60">
        <v>9.0176549999999995</v>
      </c>
      <c r="AD43" s="62"/>
      <c r="AE43" s="61"/>
      <c r="AF43" s="4">
        <v>8.9723190000000006</v>
      </c>
    </row>
    <row r="44" spans="5:32" ht="30.75" customHeight="1">
      <c r="E44" s="63" t="s">
        <v>88</v>
      </c>
      <c r="F44" s="62"/>
      <c r="G44" s="62"/>
      <c r="H44" s="62"/>
      <c r="I44" s="64"/>
      <c r="J44" s="101">
        <v>4.1623390000000002</v>
      </c>
      <c r="K44" s="61"/>
      <c r="L44" s="101">
        <v>4.1188510000000003</v>
      </c>
      <c r="M44" s="61"/>
      <c r="N44" s="101">
        <v>4.0654130000000004</v>
      </c>
      <c r="O44" s="61"/>
      <c r="P44" s="101">
        <v>4.0176550000000004</v>
      </c>
      <c r="Q44" s="62"/>
      <c r="R44" s="61"/>
      <c r="S44" s="101">
        <v>3.9723190000000002</v>
      </c>
      <c r="T44" s="61"/>
      <c r="U44" s="101">
        <v>4.1623390000000002</v>
      </c>
      <c r="V44" s="61"/>
      <c r="W44" s="101">
        <v>4.1188510000000003</v>
      </c>
      <c r="X44" s="62"/>
      <c r="Y44" s="62"/>
      <c r="Z44" s="62"/>
      <c r="AA44" s="61"/>
      <c r="AB44" s="3">
        <v>4.0654130000000004</v>
      </c>
      <c r="AC44" s="60">
        <v>4.0176550000000004</v>
      </c>
      <c r="AD44" s="62"/>
      <c r="AE44" s="61"/>
      <c r="AF44" s="4">
        <v>3.9723190000000002</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gKSqhgav2pu1u3b/hhQfhbqxp8wZ3uQjZZTzcbK9snspZPBREei4/eVU1hS6B8WvtPknLZLs1HtmUMCgbQyPuQ==" saltValue="Wjk51xAg1wGNP1PV1GClMQ=="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BD9F92F4-7004-4802-8070-5B7CB53CD3D8}"/>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BULL - Bullyard (66/11kV)</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1-000000000000}">
  <sheetPr codeName="Sheet276"/>
  <dimension ref="B1:AI51"/>
  <sheetViews>
    <sheetView showGridLines="0" topLeftCell="A34" zoomScale="160" zoomScaleNormal="160" workbookViewId="0">
      <selection activeCell="E48" sqref="E48"/>
    </sheetView>
  </sheetViews>
  <sheetFormatPr defaultRowHeight="15"/>
  <cols>
    <col min="1" max="2" width="0.140625" customWidth="1"/>
    <col min="3" max="4" width="0" hidden="1" customWidth="1"/>
    <col min="5" max="5" width="13.28515625" customWidth="1"/>
    <col min="6" max="7" width="0.28515625" customWidth="1"/>
    <col min="8" max="8" width="6.28515625" customWidth="1"/>
    <col min="9" max="9" width="0.42578125" customWidth="1"/>
    <col min="10" max="10" width="6.5703125" customWidth="1"/>
    <col min="11" max="11" width="5.5703125" customWidth="1"/>
    <col min="12" max="12" width="1.42578125" customWidth="1"/>
    <col min="13" max="13" width="0.28515625" customWidth="1"/>
    <col min="14" max="14" width="6.85546875" customWidth="1"/>
    <col min="15" max="15" width="3.140625" customWidth="1"/>
    <col min="16" max="16" width="0.42578125" customWidth="1"/>
    <col min="17" max="17" width="3.5703125" customWidth="1"/>
    <col min="18" max="18" width="6.85546875" customWidth="1"/>
    <col min="19" max="19" width="0.28515625" customWidth="1"/>
    <col min="20" max="20" width="0.42578125" customWidth="1"/>
    <col min="21" max="21" width="6.7109375" customWidth="1"/>
    <col min="22" max="22" width="1.42578125" customWidth="1"/>
    <col min="23" max="23" width="0.5703125" customWidth="1"/>
    <col min="24" max="24" width="1.28515625" customWidth="1"/>
    <col min="25" max="25" width="1.5703125" customWidth="1"/>
    <col min="26" max="26" width="2.140625" customWidth="1"/>
    <col min="27" max="27" width="7" customWidth="1"/>
    <col min="28" max="28" width="0.7109375" customWidth="1"/>
    <col min="29" max="29" width="0.42578125" customWidth="1"/>
    <col min="30" max="30" width="6" customWidth="1"/>
    <col min="31" max="31" width="7" customWidth="1"/>
    <col min="32" max="32" width="0" hidden="1" customWidth="1"/>
    <col min="33" max="33" width="1.140625" customWidth="1"/>
    <col min="34" max="34" width="0" hidden="1" customWidth="1"/>
    <col min="35" max="35" width="0.42578125" customWidth="1"/>
    <col min="36" max="36" width="8.85546875" customWidth="1"/>
  </cols>
  <sheetData>
    <row r="1" spans="2:35" ht="18" customHeight="1">
      <c r="C1" s="115" t="s">
        <v>1108</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row>
    <row r="2" spans="2:35" ht="4.7" customHeight="1"/>
    <row r="3" spans="2:35">
      <c r="B3" s="92" t="s">
        <v>13</v>
      </c>
      <c r="C3" s="160"/>
      <c r="D3" s="160"/>
      <c r="E3" s="160"/>
      <c r="H3" s="93" t="s">
        <v>1109</v>
      </c>
      <c r="I3" s="160"/>
      <c r="J3" s="160"/>
      <c r="K3" s="160"/>
      <c r="L3" s="160"/>
      <c r="M3" s="160"/>
      <c r="N3" s="160"/>
      <c r="O3" s="160"/>
      <c r="P3" s="160"/>
      <c r="Q3" s="160"/>
      <c r="R3" s="160"/>
      <c r="U3" s="94" t="s">
        <v>926</v>
      </c>
      <c r="V3" s="160"/>
      <c r="X3" s="95" t="s">
        <v>1110</v>
      </c>
      <c r="Y3" s="160"/>
      <c r="Z3" s="160"/>
      <c r="AA3" s="160"/>
      <c r="AB3" s="160"/>
      <c r="AC3" s="160"/>
      <c r="AD3" s="160"/>
      <c r="AE3" s="160"/>
      <c r="AF3" s="160"/>
      <c r="AG3" s="160"/>
      <c r="AH3" s="160"/>
    </row>
    <row r="4" spans="2:35">
      <c r="H4" s="160"/>
      <c r="I4" s="160"/>
      <c r="J4" s="160"/>
      <c r="K4" s="160"/>
      <c r="L4" s="160"/>
      <c r="M4" s="160"/>
      <c r="N4" s="160"/>
      <c r="O4" s="160"/>
      <c r="P4" s="160"/>
      <c r="Q4" s="160"/>
      <c r="R4" s="160"/>
      <c r="U4" s="160"/>
      <c r="V4" s="160"/>
      <c r="X4" s="160"/>
      <c r="Y4" s="160"/>
      <c r="Z4" s="160"/>
      <c r="AA4" s="160"/>
      <c r="AB4" s="160"/>
      <c r="AC4" s="160"/>
      <c r="AD4" s="160"/>
      <c r="AE4" s="160"/>
      <c r="AF4" s="160"/>
      <c r="AG4" s="160"/>
      <c r="AH4" s="160"/>
    </row>
    <row r="5" spans="2:35">
      <c r="H5" s="160"/>
      <c r="I5" s="160"/>
      <c r="J5" s="160"/>
      <c r="K5" s="160"/>
      <c r="L5" s="160"/>
      <c r="M5" s="160"/>
      <c r="N5" s="160"/>
      <c r="O5" s="160"/>
      <c r="P5" s="160"/>
      <c r="Q5" s="160"/>
      <c r="R5" s="160"/>
      <c r="X5" s="160"/>
      <c r="Y5" s="160"/>
      <c r="Z5" s="160"/>
      <c r="AA5" s="160"/>
      <c r="AB5" s="160"/>
      <c r="AC5" s="160"/>
      <c r="AD5" s="160"/>
      <c r="AE5" s="160"/>
      <c r="AF5" s="160"/>
      <c r="AG5" s="160"/>
      <c r="AH5" s="160"/>
    </row>
    <row r="6" spans="2:35" ht="2.1" customHeight="1"/>
    <row r="7" spans="2:35">
      <c r="B7" s="92" t="s">
        <v>928</v>
      </c>
      <c r="C7" s="160"/>
      <c r="D7" s="160"/>
      <c r="E7" s="160"/>
      <c r="H7" s="100" t="s">
        <v>1019</v>
      </c>
      <c r="I7" s="160"/>
      <c r="J7" s="160"/>
      <c r="K7" s="160"/>
      <c r="L7" s="160"/>
      <c r="M7" s="160"/>
      <c r="N7" s="160"/>
      <c r="O7" s="160"/>
      <c r="P7" s="160"/>
      <c r="Q7" s="160"/>
      <c r="R7" s="160"/>
      <c r="S7" s="160"/>
      <c r="T7" s="160"/>
      <c r="U7" s="160"/>
      <c r="V7" s="160"/>
      <c r="W7" s="160"/>
      <c r="X7" s="160"/>
      <c r="Y7" s="160"/>
      <c r="Z7" s="160"/>
      <c r="AA7" s="160"/>
      <c r="AB7" s="160"/>
      <c r="AC7" s="160"/>
      <c r="AD7" s="160"/>
      <c r="AE7" s="160"/>
      <c r="AF7" s="160"/>
      <c r="AG7" s="160"/>
    </row>
    <row r="8" spans="2:35">
      <c r="B8" s="160"/>
      <c r="C8" s="160"/>
      <c r="D8" s="160"/>
      <c r="E8" s="160"/>
    </row>
    <row r="9" spans="2:35">
      <c r="B9" s="160"/>
      <c r="C9" s="160"/>
      <c r="D9" s="160"/>
      <c r="E9" s="160"/>
      <c r="H9" s="100" t="s">
        <v>1111</v>
      </c>
      <c r="I9" s="160"/>
      <c r="J9" s="160"/>
      <c r="K9" s="160"/>
      <c r="L9" s="160"/>
      <c r="M9" s="160"/>
      <c r="N9" s="160"/>
      <c r="O9" s="160"/>
      <c r="P9" s="160"/>
      <c r="Q9" s="160"/>
      <c r="R9" s="160"/>
      <c r="S9" s="160"/>
      <c r="T9" s="160"/>
      <c r="U9" s="160"/>
      <c r="V9" s="160"/>
      <c r="W9" s="160"/>
      <c r="X9" s="160"/>
      <c r="Y9" s="160"/>
      <c r="Z9" s="160"/>
      <c r="AA9" s="160"/>
      <c r="AB9" s="160"/>
      <c r="AC9" s="160"/>
      <c r="AD9" s="160"/>
      <c r="AE9" s="160"/>
      <c r="AF9" s="160"/>
      <c r="AG9" s="160"/>
    </row>
    <row r="10" spans="2:35" ht="11.45" customHeight="1">
      <c r="H10" s="160"/>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row>
    <row r="11" spans="2:35" ht="1.7" customHeight="1"/>
    <row r="12" spans="2:35" ht="12" customHeight="1">
      <c r="H12" s="100" t="s">
        <v>1112</v>
      </c>
      <c r="I12" s="160"/>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row>
    <row r="13" spans="2:35" ht="10.5" customHeight="1"/>
    <row r="14" spans="2:35" ht="13.5" customHeight="1">
      <c r="D14" s="92" t="s">
        <v>934</v>
      </c>
      <c r="E14" s="160"/>
      <c r="F14" s="160"/>
      <c r="G14" s="160"/>
      <c r="H14" s="160"/>
      <c r="I14" s="160"/>
      <c r="J14" s="160"/>
      <c r="K14" s="160"/>
      <c r="N14" s="96" t="s">
        <v>1113</v>
      </c>
      <c r="O14" s="160"/>
      <c r="P14" s="160"/>
      <c r="Q14" s="160"/>
      <c r="R14" s="160"/>
      <c r="S14" s="160"/>
      <c r="T14" s="160"/>
      <c r="U14" s="160"/>
      <c r="V14" s="160"/>
      <c r="W14" s="160"/>
      <c r="X14" s="160"/>
    </row>
    <row r="15" spans="2:35" ht="0.75" customHeight="1">
      <c r="D15" s="160"/>
      <c r="E15" s="160"/>
      <c r="F15" s="160"/>
      <c r="G15" s="160"/>
      <c r="H15" s="160"/>
      <c r="I15" s="160"/>
      <c r="J15" s="160"/>
      <c r="K15" s="160"/>
    </row>
    <row r="16" spans="2:35" ht="15.95" customHeight="1"/>
    <row r="17" spans="4:31" ht="15.95" customHeight="1">
      <c r="Q17" s="97" t="s">
        <v>936</v>
      </c>
      <c r="R17" s="160"/>
      <c r="S17" s="160"/>
      <c r="T17" s="160"/>
      <c r="U17" s="160"/>
      <c r="V17" s="160"/>
      <c r="W17" s="160"/>
      <c r="X17" s="160"/>
      <c r="Y17" s="160"/>
      <c r="Z17" s="98" t="s">
        <v>937</v>
      </c>
      <c r="AA17" s="160"/>
      <c r="AB17" s="160"/>
      <c r="AC17" s="160"/>
    </row>
    <row r="18" spans="4:31" ht="0.95" customHeight="1">
      <c r="D18" s="97" t="s">
        <v>936</v>
      </c>
      <c r="E18" s="160"/>
      <c r="F18" s="160"/>
      <c r="G18" s="160"/>
      <c r="H18" s="160"/>
      <c r="I18" s="160"/>
      <c r="J18" s="160"/>
      <c r="K18" s="160"/>
      <c r="N18" s="99" t="s">
        <v>937</v>
      </c>
      <c r="O18" s="160"/>
      <c r="Q18" s="160"/>
      <c r="R18" s="160"/>
      <c r="S18" s="160"/>
      <c r="T18" s="160"/>
      <c r="U18" s="160"/>
      <c r="V18" s="160"/>
      <c r="W18" s="160"/>
      <c r="X18" s="160"/>
      <c r="Y18" s="160"/>
      <c r="Z18" s="160"/>
      <c r="AA18" s="160"/>
      <c r="AB18" s="160"/>
      <c r="AC18" s="160"/>
    </row>
    <row r="19" spans="4:31" ht="0.95" customHeight="1">
      <c r="D19" s="160"/>
      <c r="E19" s="160"/>
      <c r="F19" s="160"/>
      <c r="G19" s="160"/>
      <c r="H19" s="160"/>
      <c r="I19" s="160"/>
      <c r="J19" s="160"/>
      <c r="K19" s="160"/>
      <c r="N19" s="160"/>
      <c r="O19" s="160"/>
    </row>
    <row r="20" spans="4:31" ht="0.95" customHeight="1"/>
    <row r="21" spans="4:31" ht="15" customHeight="1"/>
    <row r="22" spans="4:31" ht="15" customHeight="1">
      <c r="E22" s="78" t="s">
        <v>938</v>
      </c>
      <c r="F22" s="79"/>
      <c r="G22" s="79"/>
      <c r="H22" s="80"/>
      <c r="I22" s="84" t="s">
        <v>2</v>
      </c>
      <c r="J22" s="85"/>
      <c r="K22" s="85"/>
      <c r="L22" s="85"/>
      <c r="M22" s="85"/>
      <c r="N22" s="85"/>
      <c r="O22" s="85"/>
      <c r="P22" s="85"/>
      <c r="Q22" s="85"/>
      <c r="R22" s="85"/>
      <c r="S22" s="86"/>
      <c r="T22" s="87" t="s">
        <v>3</v>
      </c>
      <c r="U22" s="88"/>
      <c r="V22" s="88"/>
      <c r="W22" s="88"/>
      <c r="X22" s="88"/>
      <c r="Y22" s="88"/>
      <c r="Z22" s="88"/>
      <c r="AA22" s="88"/>
      <c r="AB22" s="88"/>
      <c r="AC22" s="88"/>
      <c r="AD22" s="88"/>
      <c r="AE22" s="89"/>
    </row>
    <row r="23" spans="4:31" ht="15" customHeight="1">
      <c r="E23" s="81"/>
      <c r="F23" s="82"/>
      <c r="G23" s="82"/>
      <c r="H23" s="83"/>
      <c r="I23" s="107" t="s">
        <v>6</v>
      </c>
      <c r="J23" s="61"/>
      <c r="K23" s="107" t="s">
        <v>7</v>
      </c>
      <c r="L23" s="61"/>
      <c r="M23" s="107" t="s">
        <v>8</v>
      </c>
      <c r="N23" s="61"/>
      <c r="O23" s="107" t="s">
        <v>9</v>
      </c>
      <c r="P23" s="62"/>
      <c r="Q23" s="61"/>
      <c r="R23" s="107" t="s">
        <v>10</v>
      </c>
      <c r="S23" s="61"/>
      <c r="T23" s="107" t="s">
        <v>939</v>
      </c>
      <c r="U23" s="61"/>
      <c r="V23" s="107" t="s">
        <v>940</v>
      </c>
      <c r="W23" s="62"/>
      <c r="X23" s="62"/>
      <c r="Y23" s="62"/>
      <c r="Z23" s="61"/>
      <c r="AA23" s="1" t="s">
        <v>941</v>
      </c>
      <c r="AB23" s="90" t="s">
        <v>942</v>
      </c>
      <c r="AC23" s="62"/>
      <c r="AD23" s="61"/>
      <c r="AE23" s="2" t="s">
        <v>943</v>
      </c>
    </row>
    <row r="24" spans="4:31" ht="13.15" customHeight="1">
      <c r="E24" s="63" t="s">
        <v>0</v>
      </c>
      <c r="F24" s="62"/>
      <c r="G24" s="62"/>
      <c r="H24" s="64"/>
      <c r="I24" s="101">
        <v>226.4</v>
      </c>
      <c r="J24" s="61"/>
      <c r="K24" s="101">
        <v>226.4</v>
      </c>
      <c r="L24" s="61"/>
      <c r="M24" s="101">
        <v>226.4</v>
      </c>
      <c r="N24" s="61"/>
      <c r="O24" s="101">
        <v>226.4</v>
      </c>
      <c r="P24" s="62"/>
      <c r="Q24" s="61"/>
      <c r="R24" s="101">
        <v>226.4</v>
      </c>
      <c r="S24" s="61"/>
      <c r="T24" s="101">
        <v>250.8</v>
      </c>
      <c r="U24" s="61"/>
      <c r="V24" s="101">
        <v>250.8</v>
      </c>
      <c r="W24" s="62"/>
      <c r="X24" s="62"/>
      <c r="Y24" s="62"/>
      <c r="Z24" s="61"/>
      <c r="AA24" s="3">
        <v>250.8</v>
      </c>
      <c r="AB24" s="60">
        <v>250.8</v>
      </c>
      <c r="AC24" s="62"/>
      <c r="AD24" s="61"/>
      <c r="AE24" s="4">
        <v>250.8</v>
      </c>
    </row>
    <row r="25" spans="4:31" ht="20.25" customHeight="1">
      <c r="E25" s="63" t="s">
        <v>24</v>
      </c>
      <c r="F25" s="62"/>
      <c r="G25" s="62"/>
      <c r="H25" s="64"/>
      <c r="I25" s="101">
        <v>0</v>
      </c>
      <c r="J25" s="61"/>
      <c r="K25" s="101">
        <v>0</v>
      </c>
      <c r="L25" s="61"/>
      <c r="M25" s="101">
        <v>0</v>
      </c>
      <c r="N25" s="61"/>
      <c r="O25" s="101">
        <v>0</v>
      </c>
      <c r="P25" s="62"/>
      <c r="Q25" s="61"/>
      <c r="R25" s="101">
        <v>0</v>
      </c>
      <c r="S25" s="61"/>
      <c r="T25" s="101">
        <v>0.1</v>
      </c>
      <c r="U25" s="61"/>
      <c r="V25" s="101">
        <v>0.1</v>
      </c>
      <c r="W25" s="62"/>
      <c r="X25" s="62"/>
      <c r="Y25" s="62"/>
      <c r="Z25" s="61"/>
      <c r="AA25" s="3">
        <v>0.1</v>
      </c>
      <c r="AB25" s="60">
        <v>0.1</v>
      </c>
      <c r="AC25" s="62"/>
      <c r="AD25" s="61"/>
      <c r="AE25" s="4">
        <v>0.1</v>
      </c>
    </row>
    <row r="26" spans="4:31" ht="13.15" customHeight="1">
      <c r="E26" s="63" t="s">
        <v>28</v>
      </c>
      <c r="F26" s="62"/>
      <c r="G26" s="62"/>
      <c r="H26" s="64"/>
      <c r="I26" s="101">
        <v>140.5</v>
      </c>
      <c r="J26" s="61"/>
      <c r="K26" s="101">
        <v>141.80000000000001</v>
      </c>
      <c r="L26" s="61"/>
      <c r="M26" s="101">
        <v>149.1</v>
      </c>
      <c r="N26" s="61"/>
      <c r="O26" s="101">
        <v>148.6</v>
      </c>
      <c r="P26" s="62"/>
      <c r="Q26" s="61"/>
      <c r="R26" s="101">
        <v>151.4</v>
      </c>
      <c r="S26" s="61"/>
      <c r="T26" s="101">
        <v>103.2</v>
      </c>
      <c r="U26" s="61"/>
      <c r="V26" s="101">
        <v>103.4</v>
      </c>
      <c r="W26" s="62"/>
      <c r="X26" s="62"/>
      <c r="Y26" s="62"/>
      <c r="Z26" s="61"/>
      <c r="AA26" s="3">
        <v>104.5</v>
      </c>
      <c r="AB26" s="60">
        <v>107.3</v>
      </c>
      <c r="AC26" s="62"/>
      <c r="AD26" s="61"/>
      <c r="AE26" s="4">
        <v>109.1</v>
      </c>
    </row>
    <row r="27" spans="4:31" ht="13.15" customHeight="1">
      <c r="E27" s="63" t="s">
        <v>32</v>
      </c>
      <c r="F27" s="62"/>
      <c r="G27" s="62"/>
      <c r="H27" s="64"/>
      <c r="I27" s="104"/>
      <c r="J27" s="61"/>
      <c r="K27" s="104"/>
      <c r="L27" s="61"/>
      <c r="M27" s="104"/>
      <c r="N27" s="61"/>
      <c r="O27" s="104"/>
      <c r="P27" s="62"/>
      <c r="Q27" s="61"/>
      <c r="R27" s="104"/>
      <c r="S27" s="61"/>
      <c r="T27" s="104"/>
      <c r="U27" s="61"/>
      <c r="V27" s="104"/>
      <c r="W27" s="62"/>
      <c r="X27" s="62"/>
      <c r="Y27" s="62"/>
      <c r="Z27" s="61"/>
      <c r="AA27" s="5"/>
      <c r="AB27" s="74"/>
      <c r="AC27" s="62"/>
      <c r="AD27" s="61"/>
      <c r="AE27" s="6"/>
    </row>
    <row r="28" spans="4:31" ht="13.15" customHeight="1">
      <c r="E28" s="63" t="s">
        <v>944</v>
      </c>
      <c r="F28" s="62"/>
      <c r="G28" s="62"/>
      <c r="H28" s="64"/>
      <c r="I28" s="104"/>
      <c r="J28" s="61"/>
      <c r="K28" s="104"/>
      <c r="L28" s="61"/>
      <c r="M28" s="104"/>
      <c r="N28" s="61"/>
      <c r="O28" s="104"/>
      <c r="P28" s="62"/>
      <c r="Q28" s="61"/>
      <c r="R28" s="104"/>
      <c r="S28" s="61"/>
      <c r="T28" s="104"/>
      <c r="U28" s="61"/>
      <c r="V28" s="104"/>
      <c r="W28" s="62"/>
      <c r="X28" s="62"/>
      <c r="Y28" s="62"/>
      <c r="Z28" s="61"/>
      <c r="AA28" s="5"/>
      <c r="AB28" s="74"/>
      <c r="AC28" s="62"/>
      <c r="AD28" s="61"/>
      <c r="AE28" s="6"/>
    </row>
    <row r="29" spans="4:31" ht="20.25" customHeight="1">
      <c r="E29" s="63" t="s">
        <v>38</v>
      </c>
      <c r="F29" s="62"/>
      <c r="G29" s="62"/>
      <c r="H29" s="64"/>
      <c r="I29" s="106">
        <v>0.99199999999999999</v>
      </c>
      <c r="J29" s="61"/>
      <c r="K29" s="106">
        <v>0.99199999999999999</v>
      </c>
      <c r="L29" s="61"/>
      <c r="M29" s="106">
        <v>0.99199999999999999</v>
      </c>
      <c r="N29" s="61"/>
      <c r="O29" s="106">
        <v>0.99199999999999999</v>
      </c>
      <c r="P29" s="62"/>
      <c r="Q29" s="61"/>
      <c r="R29" s="106">
        <v>0.99199999999999999</v>
      </c>
      <c r="S29" s="61"/>
      <c r="T29" s="106">
        <v>0.99399999999999999</v>
      </c>
      <c r="U29" s="61"/>
      <c r="V29" s="106">
        <v>0.99399999999999999</v>
      </c>
      <c r="W29" s="62"/>
      <c r="X29" s="62"/>
      <c r="Y29" s="62"/>
      <c r="Z29" s="61"/>
      <c r="AA29" s="7">
        <v>0.99399999999999999</v>
      </c>
      <c r="AB29" s="77">
        <v>0.99399999999999999</v>
      </c>
      <c r="AC29" s="62"/>
      <c r="AD29" s="61"/>
      <c r="AE29" s="8">
        <v>0.99399999999999999</v>
      </c>
    </row>
    <row r="30" spans="4:31" ht="13.15" customHeight="1">
      <c r="E30" s="63" t="s">
        <v>41</v>
      </c>
      <c r="F30" s="62"/>
      <c r="G30" s="62"/>
      <c r="H30" s="64"/>
      <c r="I30" s="101">
        <v>170.2</v>
      </c>
      <c r="J30" s="61"/>
      <c r="K30" s="101">
        <v>170.2</v>
      </c>
      <c r="L30" s="61"/>
      <c r="M30" s="101">
        <v>170.2</v>
      </c>
      <c r="N30" s="61"/>
      <c r="O30" s="101">
        <v>170.2</v>
      </c>
      <c r="P30" s="62"/>
      <c r="Q30" s="61"/>
      <c r="R30" s="101">
        <v>170.2</v>
      </c>
      <c r="S30" s="61"/>
      <c r="T30" s="101">
        <v>179.4</v>
      </c>
      <c r="U30" s="61"/>
      <c r="V30" s="101">
        <v>179.4</v>
      </c>
      <c r="W30" s="62"/>
      <c r="X30" s="62"/>
      <c r="Y30" s="62"/>
      <c r="Z30" s="61"/>
      <c r="AA30" s="3">
        <v>179.4</v>
      </c>
      <c r="AB30" s="60">
        <v>179.4</v>
      </c>
      <c r="AC30" s="62"/>
      <c r="AD30" s="61"/>
      <c r="AE30" s="4">
        <v>179.4</v>
      </c>
    </row>
    <row r="31" spans="4:31" ht="13.15" customHeight="1">
      <c r="E31" s="75" t="s">
        <v>45</v>
      </c>
      <c r="F31" s="62"/>
      <c r="G31" s="62"/>
      <c r="H31" s="64"/>
      <c r="I31" s="105">
        <v>129.6</v>
      </c>
      <c r="J31" s="61"/>
      <c r="K31" s="105">
        <v>130.9</v>
      </c>
      <c r="L31" s="61"/>
      <c r="M31" s="105">
        <v>138.1</v>
      </c>
      <c r="N31" s="61"/>
      <c r="O31" s="105">
        <v>137.69999999999999</v>
      </c>
      <c r="P31" s="62"/>
      <c r="Q31" s="61"/>
      <c r="R31" s="105">
        <v>140.30000000000001</v>
      </c>
      <c r="S31" s="61"/>
      <c r="T31" s="105">
        <v>96.8</v>
      </c>
      <c r="U31" s="61"/>
      <c r="V31" s="105">
        <v>97</v>
      </c>
      <c r="W31" s="62"/>
      <c r="X31" s="62"/>
      <c r="Y31" s="62"/>
      <c r="Z31" s="61"/>
      <c r="AA31" s="9">
        <v>98.1</v>
      </c>
      <c r="AB31" s="76">
        <v>100.9</v>
      </c>
      <c r="AC31" s="62"/>
      <c r="AD31" s="61"/>
      <c r="AE31" s="10">
        <v>102.5</v>
      </c>
    </row>
    <row r="32" spans="4:31" ht="20.25" customHeight="1">
      <c r="E32" s="63" t="s">
        <v>945</v>
      </c>
      <c r="F32" s="62"/>
      <c r="G32" s="62"/>
      <c r="H32" s="64"/>
      <c r="I32" s="104">
        <v>6.5</v>
      </c>
      <c r="J32" s="61"/>
      <c r="K32" s="104">
        <v>6.5</v>
      </c>
      <c r="L32" s="61"/>
      <c r="M32" s="104">
        <v>6.9</v>
      </c>
      <c r="N32" s="61"/>
      <c r="O32" s="104">
        <v>6.9</v>
      </c>
      <c r="P32" s="62"/>
      <c r="Q32" s="61"/>
      <c r="R32" s="104">
        <v>7</v>
      </c>
      <c r="S32" s="61"/>
      <c r="T32" s="104">
        <v>4.8</v>
      </c>
      <c r="U32" s="61"/>
      <c r="V32" s="104">
        <v>4.9000000000000004</v>
      </c>
      <c r="W32" s="62"/>
      <c r="X32" s="62"/>
      <c r="Y32" s="62"/>
      <c r="Z32" s="61"/>
      <c r="AA32" s="5">
        <v>4.9000000000000004</v>
      </c>
      <c r="AB32" s="74">
        <v>5</v>
      </c>
      <c r="AC32" s="62"/>
      <c r="AD32" s="61"/>
      <c r="AE32" s="6">
        <v>5.0999999999999996</v>
      </c>
    </row>
    <row r="33" spans="5:32" ht="20.25" customHeight="1">
      <c r="E33" s="63" t="s">
        <v>946</v>
      </c>
      <c r="F33" s="62"/>
      <c r="G33" s="62"/>
      <c r="H33" s="64"/>
      <c r="I33" s="104" t="s">
        <v>998</v>
      </c>
      <c r="J33" s="61"/>
      <c r="K33" s="104" t="s">
        <v>998</v>
      </c>
      <c r="L33" s="61"/>
      <c r="M33" s="104" t="s">
        <v>998</v>
      </c>
      <c r="N33" s="61"/>
      <c r="O33" s="104" t="s">
        <v>998</v>
      </c>
      <c r="P33" s="62"/>
      <c r="Q33" s="61"/>
      <c r="R33" s="104" t="s">
        <v>998</v>
      </c>
      <c r="S33" s="61"/>
      <c r="T33" s="104" t="s">
        <v>998</v>
      </c>
      <c r="U33" s="61"/>
      <c r="V33" s="104" t="s">
        <v>998</v>
      </c>
      <c r="W33" s="62"/>
      <c r="X33" s="62"/>
      <c r="Y33" s="62"/>
      <c r="Z33" s="61"/>
      <c r="AA33" s="5" t="s">
        <v>998</v>
      </c>
      <c r="AB33" s="74" t="s">
        <v>998</v>
      </c>
      <c r="AC33" s="62"/>
      <c r="AD33" s="61"/>
      <c r="AE33" s="6" t="s">
        <v>998</v>
      </c>
    </row>
    <row r="34" spans="5:32" ht="13.15" customHeight="1">
      <c r="E34" s="63" t="s">
        <v>57</v>
      </c>
      <c r="F34" s="62"/>
      <c r="G34" s="62"/>
      <c r="H34" s="64"/>
      <c r="I34" s="104"/>
      <c r="J34" s="61"/>
      <c r="K34" s="104"/>
      <c r="L34" s="61"/>
      <c r="M34" s="104"/>
      <c r="N34" s="61"/>
      <c r="O34" s="104"/>
      <c r="P34" s="62"/>
      <c r="Q34" s="61"/>
      <c r="R34" s="104"/>
      <c r="S34" s="61"/>
      <c r="T34" s="104"/>
      <c r="U34" s="61"/>
      <c r="V34" s="104"/>
      <c r="W34" s="62"/>
      <c r="X34" s="62"/>
      <c r="Y34" s="62"/>
      <c r="Z34" s="61"/>
      <c r="AA34" s="5"/>
      <c r="AB34" s="74"/>
      <c r="AC34" s="62"/>
      <c r="AD34" s="61"/>
      <c r="AE34" s="6"/>
    </row>
    <row r="35" spans="5:32">
      <c r="E35" s="63" t="s">
        <v>61</v>
      </c>
      <c r="F35" s="62"/>
      <c r="G35" s="62"/>
      <c r="H35" s="64"/>
      <c r="I35" s="101">
        <v>0</v>
      </c>
      <c r="J35" s="61"/>
      <c r="K35" s="101">
        <v>0</v>
      </c>
      <c r="L35" s="61"/>
      <c r="M35" s="101">
        <v>0</v>
      </c>
      <c r="N35" s="61"/>
      <c r="O35" s="101">
        <v>0</v>
      </c>
      <c r="P35" s="62"/>
      <c r="Q35" s="61"/>
      <c r="R35" s="101">
        <v>0</v>
      </c>
      <c r="S35" s="61"/>
      <c r="T35" s="101">
        <v>0</v>
      </c>
      <c r="U35" s="61"/>
      <c r="V35" s="101">
        <v>0</v>
      </c>
      <c r="W35" s="62"/>
      <c r="X35" s="62"/>
      <c r="Y35" s="62"/>
      <c r="Z35" s="61"/>
      <c r="AA35" s="3">
        <v>0</v>
      </c>
      <c r="AB35" s="60">
        <v>0</v>
      </c>
      <c r="AC35" s="62"/>
      <c r="AD35" s="61"/>
      <c r="AE35" s="4">
        <v>0</v>
      </c>
    </row>
    <row r="36" spans="5:32" ht="20.25" customHeight="1">
      <c r="E36" s="63" t="s">
        <v>66</v>
      </c>
      <c r="F36" s="62"/>
      <c r="G36" s="62"/>
      <c r="H36" s="64"/>
      <c r="I36" s="101">
        <v>0</v>
      </c>
      <c r="J36" s="61"/>
      <c r="K36" s="101">
        <v>0</v>
      </c>
      <c r="L36" s="61"/>
      <c r="M36" s="101">
        <v>0</v>
      </c>
      <c r="N36" s="61"/>
      <c r="O36" s="101">
        <v>0</v>
      </c>
      <c r="P36" s="62"/>
      <c r="Q36" s="61"/>
      <c r="R36" s="101">
        <v>0</v>
      </c>
      <c r="S36" s="61"/>
      <c r="T36" s="101">
        <v>0</v>
      </c>
      <c r="U36" s="61"/>
      <c r="V36" s="101">
        <v>0</v>
      </c>
      <c r="W36" s="62"/>
      <c r="X36" s="62"/>
      <c r="Y36" s="62"/>
      <c r="Z36" s="61"/>
      <c r="AA36" s="3">
        <v>0</v>
      </c>
      <c r="AB36" s="60">
        <v>0</v>
      </c>
      <c r="AC36" s="62"/>
      <c r="AD36" s="61"/>
      <c r="AE36" s="4">
        <v>0</v>
      </c>
    </row>
    <row r="37" spans="5:32">
      <c r="E37" s="63" t="s">
        <v>69</v>
      </c>
      <c r="F37" s="62"/>
      <c r="G37" s="62"/>
      <c r="H37" s="64"/>
      <c r="I37" s="101">
        <v>0</v>
      </c>
      <c r="J37" s="61"/>
      <c r="K37" s="101">
        <v>0</v>
      </c>
      <c r="L37" s="61"/>
      <c r="M37" s="101">
        <v>0</v>
      </c>
      <c r="N37" s="61"/>
      <c r="O37" s="101">
        <v>0</v>
      </c>
      <c r="P37" s="62"/>
      <c r="Q37" s="61"/>
      <c r="R37" s="101">
        <v>0</v>
      </c>
      <c r="S37" s="61"/>
      <c r="T37" s="101">
        <v>0</v>
      </c>
      <c r="U37" s="61"/>
      <c r="V37" s="101">
        <v>0</v>
      </c>
      <c r="W37" s="62"/>
      <c r="X37" s="62"/>
      <c r="Y37" s="62"/>
      <c r="Z37" s="61"/>
      <c r="AA37" s="3">
        <v>0</v>
      </c>
      <c r="AB37" s="60">
        <v>0</v>
      </c>
      <c r="AC37" s="62"/>
      <c r="AD37" s="61"/>
      <c r="AE37" s="4">
        <v>0</v>
      </c>
    </row>
    <row r="38" spans="5:32">
      <c r="E38" s="63" t="s">
        <v>73</v>
      </c>
      <c r="F38" s="62"/>
      <c r="G38" s="62"/>
      <c r="H38" s="64"/>
      <c r="I38" s="101">
        <v>0</v>
      </c>
      <c r="J38" s="61"/>
      <c r="K38" s="101">
        <v>0</v>
      </c>
      <c r="L38" s="61"/>
      <c r="M38" s="101">
        <v>0</v>
      </c>
      <c r="N38" s="61"/>
      <c r="O38" s="101">
        <v>0</v>
      </c>
      <c r="P38" s="62"/>
      <c r="Q38" s="61"/>
      <c r="R38" s="101">
        <v>0</v>
      </c>
      <c r="S38" s="61"/>
      <c r="T38" s="101">
        <v>0</v>
      </c>
      <c r="U38" s="61"/>
      <c r="V38" s="101">
        <v>0</v>
      </c>
      <c r="W38" s="62"/>
      <c r="X38" s="62"/>
      <c r="Y38" s="62"/>
      <c r="Z38" s="61"/>
      <c r="AA38" s="3">
        <v>0</v>
      </c>
      <c r="AB38" s="60">
        <v>0</v>
      </c>
      <c r="AC38" s="62"/>
      <c r="AD38" s="61"/>
      <c r="AE38" s="4">
        <v>0</v>
      </c>
    </row>
    <row r="39" spans="5:32">
      <c r="E39" s="63" t="s">
        <v>76</v>
      </c>
      <c r="F39" s="62"/>
      <c r="G39" s="62"/>
      <c r="H39" s="64"/>
      <c r="I39" s="101">
        <v>0</v>
      </c>
      <c r="J39" s="61"/>
      <c r="K39" s="101">
        <v>0</v>
      </c>
      <c r="L39" s="61"/>
      <c r="M39" s="101">
        <v>0</v>
      </c>
      <c r="N39" s="61"/>
      <c r="O39" s="101">
        <v>0</v>
      </c>
      <c r="P39" s="62"/>
      <c r="Q39" s="61"/>
      <c r="R39" s="101">
        <v>0</v>
      </c>
      <c r="S39" s="61"/>
      <c r="T39" s="101">
        <v>0</v>
      </c>
      <c r="U39" s="61"/>
      <c r="V39" s="101">
        <v>0</v>
      </c>
      <c r="W39" s="62"/>
      <c r="X39" s="62"/>
      <c r="Y39" s="62"/>
      <c r="Z39" s="61"/>
      <c r="AA39" s="3">
        <v>0</v>
      </c>
      <c r="AB39" s="60">
        <v>0</v>
      </c>
      <c r="AC39" s="62"/>
      <c r="AD39" s="61"/>
      <c r="AE39" s="4">
        <v>0</v>
      </c>
    </row>
    <row r="40" spans="5:32">
      <c r="E40" s="63" t="s">
        <v>80</v>
      </c>
      <c r="F40" s="62"/>
      <c r="G40" s="62"/>
      <c r="H40" s="64"/>
      <c r="I40" s="101">
        <v>0</v>
      </c>
      <c r="J40" s="61"/>
      <c r="K40" s="101">
        <v>0</v>
      </c>
      <c r="L40" s="61"/>
      <c r="M40" s="101">
        <v>0</v>
      </c>
      <c r="N40" s="61"/>
      <c r="O40" s="101">
        <v>0</v>
      </c>
      <c r="P40" s="62"/>
      <c r="Q40" s="61"/>
      <c r="R40" s="101">
        <v>0</v>
      </c>
      <c r="S40" s="61"/>
      <c r="T40" s="101">
        <v>0</v>
      </c>
      <c r="U40" s="61"/>
      <c r="V40" s="101">
        <v>0</v>
      </c>
      <c r="W40" s="62"/>
      <c r="X40" s="62"/>
      <c r="Y40" s="62"/>
      <c r="Z40" s="61"/>
      <c r="AA40" s="3">
        <v>0</v>
      </c>
      <c r="AB40" s="60">
        <v>0</v>
      </c>
      <c r="AC40" s="62"/>
      <c r="AD40" s="61"/>
      <c r="AE40" s="4">
        <v>0</v>
      </c>
    </row>
    <row r="41" spans="5:32" ht="23.25" customHeight="1">
      <c r="E41" s="63" t="s">
        <v>84</v>
      </c>
      <c r="F41" s="62"/>
      <c r="G41" s="62"/>
      <c r="H41" s="64"/>
      <c r="I41" s="104">
        <v>89.5</v>
      </c>
      <c r="J41" s="61"/>
      <c r="K41" s="104">
        <v>87.4</v>
      </c>
      <c r="L41" s="61"/>
      <c r="M41" s="104">
        <v>85.2</v>
      </c>
      <c r="N41" s="61"/>
      <c r="O41" s="104">
        <v>83.3</v>
      </c>
      <c r="P41" s="62"/>
      <c r="Q41" s="61"/>
      <c r="R41" s="104">
        <v>81.099999999999994</v>
      </c>
      <c r="S41" s="61"/>
      <c r="T41" s="104">
        <v>89.5</v>
      </c>
      <c r="U41" s="61"/>
      <c r="V41" s="104">
        <v>87.4</v>
      </c>
      <c r="W41" s="62"/>
      <c r="X41" s="62"/>
      <c r="Y41" s="62"/>
      <c r="Z41" s="61"/>
      <c r="AA41" s="5">
        <v>85.2</v>
      </c>
      <c r="AB41" s="74">
        <v>83.3</v>
      </c>
      <c r="AC41" s="62"/>
      <c r="AD41" s="61"/>
      <c r="AE41" s="6">
        <v>81.099999999999994</v>
      </c>
    </row>
    <row r="42" spans="5:32" ht="25.5" customHeight="1">
      <c r="E42" s="63" t="s">
        <v>88</v>
      </c>
      <c r="F42" s="62"/>
      <c r="G42" s="62"/>
      <c r="H42" s="64"/>
      <c r="I42" s="104">
        <v>49.5</v>
      </c>
      <c r="J42" s="61"/>
      <c r="K42" s="104">
        <v>87.4</v>
      </c>
      <c r="L42" s="61"/>
      <c r="M42" s="104">
        <v>85.2</v>
      </c>
      <c r="N42" s="61"/>
      <c r="O42" s="104">
        <v>83.3</v>
      </c>
      <c r="P42" s="62"/>
      <c r="Q42" s="61"/>
      <c r="R42" s="104">
        <v>81.099999999999994</v>
      </c>
      <c r="S42" s="61"/>
      <c r="T42" s="104">
        <v>89.5</v>
      </c>
      <c r="U42" s="61"/>
      <c r="V42" s="104">
        <v>87.4</v>
      </c>
      <c r="W42" s="62"/>
      <c r="X42" s="62"/>
      <c r="Y42" s="62"/>
      <c r="Z42" s="61"/>
      <c r="AA42" s="5">
        <v>85.2</v>
      </c>
      <c r="AB42" s="74">
        <v>83.3</v>
      </c>
      <c r="AC42" s="62"/>
      <c r="AD42" s="61"/>
      <c r="AE42" s="6">
        <v>81.099999999999994</v>
      </c>
    </row>
    <row r="43" spans="5:32" ht="25.5" customHeight="1">
      <c r="E43" s="63" t="s">
        <v>92</v>
      </c>
      <c r="F43" s="62"/>
      <c r="G43" s="62"/>
      <c r="H43" s="64"/>
      <c r="I43" s="104"/>
      <c r="J43" s="61"/>
      <c r="K43" s="104"/>
      <c r="L43" s="61"/>
      <c r="M43" s="104"/>
      <c r="N43" s="61"/>
      <c r="O43" s="104"/>
      <c r="P43" s="62"/>
      <c r="Q43" s="61"/>
      <c r="R43" s="104"/>
      <c r="S43" s="61"/>
      <c r="T43" s="104"/>
      <c r="U43" s="61"/>
      <c r="V43" s="104"/>
      <c r="W43" s="62"/>
      <c r="X43" s="62"/>
      <c r="Y43" s="62"/>
      <c r="Z43" s="61"/>
      <c r="AA43" s="5"/>
      <c r="AB43" s="74"/>
      <c r="AC43" s="62"/>
      <c r="AD43" s="61"/>
      <c r="AE43" s="6"/>
      <c r="AF43" s="4">
        <v>10</v>
      </c>
    </row>
    <row r="44" spans="5:32" ht="30.75" customHeight="1">
      <c r="E44" s="63" t="s">
        <v>96</v>
      </c>
      <c r="F44" s="62"/>
      <c r="G44" s="62"/>
      <c r="H44" s="64"/>
      <c r="I44" s="104"/>
      <c r="J44" s="61"/>
      <c r="K44" s="104"/>
      <c r="L44" s="61"/>
      <c r="M44" s="104"/>
      <c r="N44" s="61"/>
      <c r="O44" s="104"/>
      <c r="P44" s="62"/>
      <c r="Q44" s="61"/>
      <c r="R44" s="104"/>
      <c r="S44" s="61"/>
      <c r="T44" s="104"/>
      <c r="U44" s="61"/>
      <c r="V44" s="104"/>
      <c r="W44" s="62"/>
      <c r="X44" s="62"/>
      <c r="Y44" s="62"/>
      <c r="Z44" s="61"/>
      <c r="AA44" s="5"/>
      <c r="AB44" s="74"/>
      <c r="AC44" s="62"/>
      <c r="AD44" s="61"/>
      <c r="AE44" s="6"/>
      <c r="AF44" s="4">
        <v>5</v>
      </c>
    </row>
    <row r="45" spans="5:32" ht="18">
      <c r="E45" s="63" t="s">
        <v>100</v>
      </c>
      <c r="F45" s="62"/>
      <c r="G45" s="62"/>
      <c r="H45" s="64"/>
      <c r="I45" s="104" t="s">
        <v>957</v>
      </c>
      <c r="J45" s="61"/>
      <c r="K45" s="104" t="s">
        <v>957</v>
      </c>
      <c r="L45" s="61"/>
      <c r="M45" s="104" t="s">
        <v>957</v>
      </c>
      <c r="N45" s="61"/>
      <c r="O45" s="104" t="s">
        <v>957</v>
      </c>
      <c r="P45" s="62"/>
      <c r="Q45" s="61"/>
      <c r="R45" s="104" t="s">
        <v>957</v>
      </c>
      <c r="S45" s="61"/>
      <c r="T45" s="104" t="s">
        <v>957</v>
      </c>
      <c r="U45" s="61"/>
      <c r="V45" s="104" t="s">
        <v>957</v>
      </c>
      <c r="W45" s="62"/>
      <c r="X45" s="62"/>
      <c r="Y45" s="62"/>
      <c r="Z45" s="61"/>
      <c r="AA45" s="5" t="s">
        <v>957</v>
      </c>
      <c r="AB45" s="74" t="s">
        <v>957</v>
      </c>
      <c r="AC45" s="62"/>
      <c r="AD45" s="61"/>
      <c r="AE45" s="6" t="s">
        <v>957</v>
      </c>
    </row>
    <row r="46" spans="5:32">
      <c r="E46" s="70" t="s">
        <v>104</v>
      </c>
      <c r="F46" s="71"/>
      <c r="G46" s="71"/>
      <c r="H46" s="72"/>
      <c r="I46" s="102" t="s">
        <v>949</v>
      </c>
      <c r="J46" s="66"/>
      <c r="K46" s="102" t="s">
        <v>949</v>
      </c>
      <c r="L46" s="66"/>
      <c r="M46" s="102" t="s">
        <v>949</v>
      </c>
      <c r="N46" s="66"/>
      <c r="O46" s="102" t="s">
        <v>949</v>
      </c>
      <c r="P46" s="73"/>
      <c r="Q46" s="66"/>
      <c r="R46" s="102" t="s">
        <v>949</v>
      </c>
      <c r="S46" s="66"/>
      <c r="T46" s="103" t="s">
        <v>949</v>
      </c>
      <c r="U46" s="68"/>
      <c r="V46" s="103" t="s">
        <v>949</v>
      </c>
      <c r="W46" s="69"/>
      <c r="X46" s="69"/>
      <c r="Y46" s="69"/>
      <c r="Z46" s="68"/>
      <c r="AA46" s="11" t="s">
        <v>949</v>
      </c>
      <c r="AB46" s="67" t="s">
        <v>949</v>
      </c>
      <c r="AC46" s="69"/>
      <c r="AD46" s="68"/>
      <c r="AE46" s="12" t="s">
        <v>949</v>
      </c>
    </row>
    <row r="47" spans="5:32" ht="0" hidden="1" customHeight="1"/>
    <row r="48" spans="5:32" ht="15.95" customHeight="1">
      <c r="E48" s="15" t="s">
        <v>950</v>
      </c>
    </row>
    <row r="49" ht="2.4500000000000002" customHeight="1"/>
    <row r="50" ht="0.6" customHeight="1"/>
    <row r="51" ht="0" hidden="1" customHeight="1"/>
  </sheetData>
  <sheetProtection algorithmName="SHA-512" hashValue="BXUN+ziaTKvxVcyJtIwiEgm5339+4WT2tpdofUB86e9fEu/sZkIz4WTmKp4qclh4DBrfWVyGxUi6TAr0kLXejw==" saltValue="ZU0tjF6QQbUW7Ws2FGXBpw==" spinCount="100000" sheet="1" objects="1" scenarios="1" sort="0" autoFilter="0" pivotTables="0"/>
  <mergeCells count="232">
    <mergeCell ref="B7:E9"/>
    <mergeCell ref="H7:AG7"/>
    <mergeCell ref="H9:AG10"/>
    <mergeCell ref="H12:AG12"/>
    <mergeCell ref="D14:K15"/>
    <mergeCell ref="N14:X14"/>
    <mergeCell ref="C1:AI1"/>
    <mergeCell ref="B3:E3"/>
    <mergeCell ref="H3:R5"/>
    <mergeCell ref="U3:V4"/>
    <mergeCell ref="X3:AH5"/>
    <mergeCell ref="Q17:AC18"/>
    <mergeCell ref="D18:K19"/>
    <mergeCell ref="N18:O19"/>
    <mergeCell ref="E22:H23"/>
    <mergeCell ref="I22:S22"/>
    <mergeCell ref="T22:AE22"/>
    <mergeCell ref="I23:J23"/>
    <mergeCell ref="K23:L23"/>
    <mergeCell ref="M23:N23"/>
    <mergeCell ref="O23:Q23"/>
    <mergeCell ref="R23:S23"/>
    <mergeCell ref="T23:U23"/>
    <mergeCell ref="V23:Z23"/>
    <mergeCell ref="AB23:AD23"/>
    <mergeCell ref="R24:S24"/>
    <mergeCell ref="T24:U24"/>
    <mergeCell ref="V24:Z24"/>
    <mergeCell ref="AB24:AD24"/>
    <mergeCell ref="E25:H25"/>
    <mergeCell ref="I25:J25"/>
    <mergeCell ref="K25:L25"/>
    <mergeCell ref="M25:N25"/>
    <mergeCell ref="O25:Q25"/>
    <mergeCell ref="R25:S25"/>
    <mergeCell ref="T25:U25"/>
    <mergeCell ref="V25:Z25"/>
    <mergeCell ref="AB25:AD25"/>
    <mergeCell ref="E24:H24"/>
    <mergeCell ref="I24:J24"/>
    <mergeCell ref="K24:L24"/>
    <mergeCell ref="M24:N24"/>
    <mergeCell ref="O24:Q24"/>
    <mergeCell ref="R26:S26"/>
    <mergeCell ref="T26:U26"/>
    <mergeCell ref="V26:Z26"/>
    <mergeCell ref="AB26:AD26"/>
    <mergeCell ref="E27:H27"/>
    <mergeCell ref="I27:J27"/>
    <mergeCell ref="K27:L27"/>
    <mergeCell ref="M27:N27"/>
    <mergeCell ref="O27:Q27"/>
    <mergeCell ref="R27:S27"/>
    <mergeCell ref="T27:U27"/>
    <mergeCell ref="V27:Z27"/>
    <mergeCell ref="AB27:AD27"/>
    <mergeCell ref="E26:H26"/>
    <mergeCell ref="I26:J26"/>
    <mergeCell ref="K26:L26"/>
    <mergeCell ref="M26:N26"/>
    <mergeCell ref="O26:Q26"/>
    <mergeCell ref="R28:S28"/>
    <mergeCell ref="T28:U28"/>
    <mergeCell ref="V28:Z28"/>
    <mergeCell ref="AB28:AD28"/>
    <mergeCell ref="E29:H29"/>
    <mergeCell ref="I29:J29"/>
    <mergeCell ref="K29:L29"/>
    <mergeCell ref="M29:N29"/>
    <mergeCell ref="O29:Q29"/>
    <mergeCell ref="R29:S29"/>
    <mergeCell ref="T29:U29"/>
    <mergeCell ref="V29:Z29"/>
    <mergeCell ref="AB29:AD29"/>
    <mergeCell ref="E28:H28"/>
    <mergeCell ref="I28:J28"/>
    <mergeCell ref="K28:L28"/>
    <mergeCell ref="M28:N28"/>
    <mergeCell ref="O28:Q28"/>
    <mergeCell ref="R30:S30"/>
    <mergeCell ref="T30:U30"/>
    <mergeCell ref="V30:Z30"/>
    <mergeCell ref="AB30:AD30"/>
    <mergeCell ref="E31:H31"/>
    <mergeCell ref="I31:J31"/>
    <mergeCell ref="K31:L31"/>
    <mergeCell ref="M31:N31"/>
    <mergeCell ref="O31:Q31"/>
    <mergeCell ref="R31:S31"/>
    <mergeCell ref="T31:U31"/>
    <mergeCell ref="V31:Z31"/>
    <mergeCell ref="AB31:AD31"/>
    <mergeCell ref="E30:H30"/>
    <mergeCell ref="I30:J30"/>
    <mergeCell ref="K30:L30"/>
    <mergeCell ref="M30:N30"/>
    <mergeCell ref="O30:Q30"/>
    <mergeCell ref="R32:S32"/>
    <mergeCell ref="T32:U32"/>
    <mergeCell ref="V32:Z32"/>
    <mergeCell ref="AB32:AD32"/>
    <mergeCell ref="E33:H33"/>
    <mergeCell ref="I33:J33"/>
    <mergeCell ref="K33:L33"/>
    <mergeCell ref="M33:N33"/>
    <mergeCell ref="O33:Q33"/>
    <mergeCell ref="R33:S33"/>
    <mergeCell ref="T33:U33"/>
    <mergeCell ref="V33:Z33"/>
    <mergeCell ref="AB33:AD33"/>
    <mergeCell ref="E32:H32"/>
    <mergeCell ref="I32:J32"/>
    <mergeCell ref="K32:L32"/>
    <mergeCell ref="M32:N32"/>
    <mergeCell ref="O32:Q32"/>
    <mergeCell ref="R34:S34"/>
    <mergeCell ref="T34:U34"/>
    <mergeCell ref="V34:Z34"/>
    <mergeCell ref="AB34:AD34"/>
    <mergeCell ref="E35:H35"/>
    <mergeCell ref="I35:J35"/>
    <mergeCell ref="K35:L35"/>
    <mergeCell ref="M35:N35"/>
    <mergeCell ref="O35:Q35"/>
    <mergeCell ref="R35:S35"/>
    <mergeCell ref="T35:U35"/>
    <mergeCell ref="V35:Z35"/>
    <mergeCell ref="AB35:AD35"/>
    <mergeCell ref="E34:H34"/>
    <mergeCell ref="I34:J34"/>
    <mergeCell ref="K34:L34"/>
    <mergeCell ref="M34:N34"/>
    <mergeCell ref="O34:Q34"/>
    <mergeCell ref="R36:S36"/>
    <mergeCell ref="T36:U36"/>
    <mergeCell ref="V36:Z36"/>
    <mergeCell ref="AB36:AD36"/>
    <mergeCell ref="E37:H37"/>
    <mergeCell ref="I37:J37"/>
    <mergeCell ref="K37:L37"/>
    <mergeCell ref="M37:N37"/>
    <mergeCell ref="O37:Q37"/>
    <mergeCell ref="R37:S37"/>
    <mergeCell ref="T37:U37"/>
    <mergeCell ref="V37:Z37"/>
    <mergeCell ref="AB37:AD37"/>
    <mergeCell ref="E36:H36"/>
    <mergeCell ref="I36:J36"/>
    <mergeCell ref="K36:L36"/>
    <mergeCell ref="M36:N36"/>
    <mergeCell ref="O36:Q36"/>
    <mergeCell ref="R38:S38"/>
    <mergeCell ref="T38:U38"/>
    <mergeCell ref="V38:Z38"/>
    <mergeCell ref="AB38:AD38"/>
    <mergeCell ref="E39:H39"/>
    <mergeCell ref="I39:J39"/>
    <mergeCell ref="K39:L39"/>
    <mergeCell ref="M39:N39"/>
    <mergeCell ref="O39:Q39"/>
    <mergeCell ref="R39:S39"/>
    <mergeCell ref="T39:U39"/>
    <mergeCell ref="V39:Z39"/>
    <mergeCell ref="AB39:AD39"/>
    <mergeCell ref="E38:H38"/>
    <mergeCell ref="I38:J38"/>
    <mergeCell ref="K38:L38"/>
    <mergeCell ref="M38:N38"/>
    <mergeCell ref="O38:Q38"/>
    <mergeCell ref="R40:S40"/>
    <mergeCell ref="T40:U40"/>
    <mergeCell ref="V40:Z40"/>
    <mergeCell ref="AB40:AD40"/>
    <mergeCell ref="E41:H41"/>
    <mergeCell ref="I41:J41"/>
    <mergeCell ref="K41:L41"/>
    <mergeCell ref="M41:N41"/>
    <mergeCell ref="O41:Q41"/>
    <mergeCell ref="R41:S41"/>
    <mergeCell ref="T41:U41"/>
    <mergeCell ref="V41:Z41"/>
    <mergeCell ref="AB41:AD41"/>
    <mergeCell ref="E40:H40"/>
    <mergeCell ref="I40:J40"/>
    <mergeCell ref="K40:L40"/>
    <mergeCell ref="M40:N40"/>
    <mergeCell ref="O40:Q40"/>
    <mergeCell ref="R42:S42"/>
    <mergeCell ref="T42:U42"/>
    <mergeCell ref="V42:Z42"/>
    <mergeCell ref="AB42:AD42"/>
    <mergeCell ref="E45:H45"/>
    <mergeCell ref="I45:J45"/>
    <mergeCell ref="K45:L45"/>
    <mergeCell ref="M45:N45"/>
    <mergeCell ref="O45:Q45"/>
    <mergeCell ref="R45:S45"/>
    <mergeCell ref="T45:U45"/>
    <mergeCell ref="V45:Z45"/>
    <mergeCell ref="AB45:AD45"/>
    <mergeCell ref="E42:H42"/>
    <mergeCell ref="I42:J42"/>
    <mergeCell ref="K42:L42"/>
    <mergeCell ref="M42:N42"/>
    <mergeCell ref="O42:Q42"/>
    <mergeCell ref="E43:H43"/>
    <mergeCell ref="I43:J43"/>
    <mergeCell ref="K43:L43"/>
    <mergeCell ref="M43:N43"/>
    <mergeCell ref="O43:Q43"/>
    <mergeCell ref="R43:S43"/>
    <mergeCell ref="R46:S46"/>
    <mergeCell ref="T46:U46"/>
    <mergeCell ref="V46:Z46"/>
    <mergeCell ref="AB46:AD46"/>
    <mergeCell ref="E46:H46"/>
    <mergeCell ref="I46:J46"/>
    <mergeCell ref="K46:L46"/>
    <mergeCell ref="M46:N46"/>
    <mergeCell ref="O46:Q46"/>
    <mergeCell ref="T43:U43"/>
    <mergeCell ref="V43:Z43"/>
    <mergeCell ref="AB43:AD43"/>
    <mergeCell ref="E44:H44"/>
    <mergeCell ref="I44:J44"/>
    <mergeCell ref="K44:L44"/>
    <mergeCell ref="M44:N44"/>
    <mergeCell ref="O44:Q44"/>
    <mergeCell ref="R44:S44"/>
    <mergeCell ref="T44:U44"/>
    <mergeCell ref="V44:Z44"/>
    <mergeCell ref="AB44:AD44"/>
  </mergeCells>
  <hyperlinks>
    <hyperlink ref="E48" location="INDEX!A1" display="Return to Index" xr:uid="{57B34909-FDAF-4585-B6A0-EAF10C9A173C}"/>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BUND - Bundaberg BSP (132/66kV)</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30"/>
  <dimension ref="A1:AJ53"/>
  <sheetViews>
    <sheetView showGridLines="0" topLeftCell="A34" zoomScale="160" zoomScaleNormal="16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1114</v>
      </c>
      <c r="J3" s="160"/>
      <c r="K3" s="160"/>
      <c r="L3" s="160"/>
      <c r="M3" s="160"/>
      <c r="N3" s="160"/>
      <c r="O3" s="160"/>
      <c r="P3" s="160"/>
      <c r="Q3" s="160"/>
      <c r="R3" s="160"/>
      <c r="S3" s="160"/>
      <c r="V3" s="94" t="s">
        <v>926</v>
      </c>
      <c r="W3" s="160"/>
      <c r="Y3" s="95" t="s">
        <v>1115</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980</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1116</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1117</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1118</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182.3</v>
      </c>
      <c r="K26" s="61"/>
      <c r="L26" s="101">
        <v>182.3</v>
      </c>
      <c r="M26" s="61"/>
      <c r="N26" s="101">
        <v>182.3</v>
      </c>
      <c r="O26" s="61"/>
      <c r="P26" s="101">
        <v>182.3</v>
      </c>
      <c r="Q26" s="62"/>
      <c r="R26" s="61"/>
      <c r="S26" s="101">
        <v>182.3</v>
      </c>
      <c r="T26" s="61"/>
      <c r="U26" s="101">
        <v>187.9</v>
      </c>
      <c r="V26" s="61"/>
      <c r="W26" s="101">
        <v>187.9</v>
      </c>
      <c r="X26" s="62"/>
      <c r="Y26" s="62"/>
      <c r="Z26" s="62"/>
      <c r="AA26" s="61"/>
      <c r="AB26" s="3">
        <v>187.9</v>
      </c>
      <c r="AC26" s="60">
        <v>187.9</v>
      </c>
      <c r="AD26" s="62"/>
      <c r="AE26" s="61"/>
      <c r="AF26" s="4">
        <v>187.9</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50.9</v>
      </c>
      <c r="K28" s="61"/>
      <c r="L28" s="101">
        <v>50.9</v>
      </c>
      <c r="M28" s="61"/>
      <c r="N28" s="101">
        <v>51</v>
      </c>
      <c r="O28" s="61"/>
      <c r="P28" s="101">
        <v>50.6</v>
      </c>
      <c r="Q28" s="62"/>
      <c r="R28" s="61"/>
      <c r="S28" s="101">
        <v>51.5</v>
      </c>
      <c r="T28" s="61"/>
      <c r="U28" s="101">
        <v>32.799999999999997</v>
      </c>
      <c r="V28" s="61"/>
      <c r="W28" s="101">
        <v>32.6</v>
      </c>
      <c r="X28" s="62"/>
      <c r="Y28" s="62"/>
      <c r="Z28" s="62"/>
      <c r="AA28" s="61"/>
      <c r="AB28" s="3">
        <v>32.6</v>
      </c>
      <c r="AC28" s="60">
        <v>32.4</v>
      </c>
      <c r="AD28" s="62"/>
      <c r="AE28" s="61"/>
      <c r="AF28" s="4">
        <v>32.700000000000003</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1</v>
      </c>
      <c r="K31" s="61"/>
      <c r="L31" s="106">
        <v>1</v>
      </c>
      <c r="M31" s="61"/>
      <c r="N31" s="106">
        <v>1</v>
      </c>
      <c r="O31" s="61"/>
      <c r="P31" s="106">
        <v>1</v>
      </c>
      <c r="Q31" s="62"/>
      <c r="R31" s="61"/>
      <c r="S31" s="106">
        <v>1</v>
      </c>
      <c r="T31" s="61"/>
      <c r="U31" s="106">
        <v>0.999</v>
      </c>
      <c r="V31" s="61"/>
      <c r="W31" s="106">
        <v>0.999</v>
      </c>
      <c r="X31" s="62"/>
      <c r="Y31" s="62"/>
      <c r="Z31" s="62"/>
      <c r="AA31" s="61"/>
      <c r="AB31" s="7">
        <v>0.999</v>
      </c>
      <c r="AC31" s="77">
        <v>0.999</v>
      </c>
      <c r="AD31" s="62"/>
      <c r="AE31" s="61"/>
      <c r="AF31" s="8">
        <v>0.999</v>
      </c>
    </row>
    <row r="32" spans="4:32" ht="13.15" customHeight="1">
      <c r="E32" s="63" t="s">
        <v>41</v>
      </c>
      <c r="F32" s="62"/>
      <c r="G32" s="62"/>
      <c r="H32" s="62"/>
      <c r="I32" s="64"/>
      <c r="J32" s="101">
        <v>101.6</v>
      </c>
      <c r="K32" s="61"/>
      <c r="L32" s="101">
        <v>101.6</v>
      </c>
      <c r="M32" s="61"/>
      <c r="N32" s="101">
        <v>101.6</v>
      </c>
      <c r="O32" s="61"/>
      <c r="P32" s="101">
        <v>101.6</v>
      </c>
      <c r="Q32" s="62"/>
      <c r="R32" s="61"/>
      <c r="S32" s="101">
        <v>101.6</v>
      </c>
      <c r="T32" s="61"/>
      <c r="U32" s="101">
        <v>103.8</v>
      </c>
      <c r="V32" s="61"/>
      <c r="W32" s="101">
        <v>103.8</v>
      </c>
      <c r="X32" s="62"/>
      <c r="Y32" s="62"/>
      <c r="Z32" s="62"/>
      <c r="AA32" s="61"/>
      <c r="AB32" s="3">
        <v>103.8</v>
      </c>
      <c r="AC32" s="60">
        <v>103.8</v>
      </c>
      <c r="AD32" s="62"/>
      <c r="AE32" s="61"/>
      <c r="AF32" s="4">
        <v>103.8</v>
      </c>
    </row>
    <row r="33" spans="5:32" ht="13.15" customHeight="1">
      <c r="E33" s="75" t="s">
        <v>45</v>
      </c>
      <c r="F33" s="62"/>
      <c r="G33" s="62"/>
      <c r="H33" s="62"/>
      <c r="I33" s="64"/>
      <c r="J33" s="105">
        <v>46.5</v>
      </c>
      <c r="K33" s="61"/>
      <c r="L33" s="105">
        <v>46.5</v>
      </c>
      <c r="M33" s="61"/>
      <c r="N33" s="105">
        <v>46.6</v>
      </c>
      <c r="O33" s="61"/>
      <c r="P33" s="105">
        <v>46.3</v>
      </c>
      <c r="Q33" s="62"/>
      <c r="R33" s="61"/>
      <c r="S33" s="105">
        <v>47.1</v>
      </c>
      <c r="T33" s="61"/>
      <c r="U33" s="105">
        <v>31.7</v>
      </c>
      <c r="V33" s="61"/>
      <c r="W33" s="105">
        <v>31.5</v>
      </c>
      <c r="X33" s="62"/>
      <c r="Y33" s="62"/>
      <c r="Z33" s="62"/>
      <c r="AA33" s="61"/>
      <c r="AB33" s="9">
        <v>31.5</v>
      </c>
      <c r="AC33" s="76">
        <v>31.2</v>
      </c>
      <c r="AD33" s="62"/>
      <c r="AE33" s="61"/>
      <c r="AF33" s="10">
        <v>31.6</v>
      </c>
    </row>
    <row r="34" spans="5:32" ht="20.25" customHeight="1">
      <c r="E34" s="63" t="s">
        <v>945</v>
      </c>
      <c r="F34" s="62"/>
      <c r="G34" s="62"/>
      <c r="H34" s="62"/>
      <c r="I34" s="64"/>
      <c r="J34" s="104">
        <v>2.2999999999999998</v>
      </c>
      <c r="K34" s="61"/>
      <c r="L34" s="104">
        <v>2.2999999999999998</v>
      </c>
      <c r="M34" s="61"/>
      <c r="N34" s="104">
        <v>2.2999999999999998</v>
      </c>
      <c r="O34" s="61"/>
      <c r="P34" s="104">
        <v>2.2999999999999998</v>
      </c>
      <c r="Q34" s="62"/>
      <c r="R34" s="61"/>
      <c r="S34" s="104">
        <v>2.4</v>
      </c>
      <c r="T34" s="61"/>
      <c r="U34" s="104">
        <v>1.6</v>
      </c>
      <c r="V34" s="61"/>
      <c r="W34" s="104">
        <v>1.6</v>
      </c>
      <c r="X34" s="62"/>
      <c r="Y34" s="62"/>
      <c r="Z34" s="62"/>
      <c r="AA34" s="61"/>
      <c r="AB34" s="5">
        <v>1.6</v>
      </c>
      <c r="AC34" s="74">
        <v>1.6</v>
      </c>
      <c r="AD34" s="62"/>
      <c r="AE34" s="61"/>
      <c r="AF34" s="6">
        <v>1.6</v>
      </c>
    </row>
    <row r="35" spans="5:32" ht="20.25" customHeight="1">
      <c r="E35" s="63" t="s">
        <v>946</v>
      </c>
      <c r="F35" s="62"/>
      <c r="G35" s="62"/>
      <c r="H35" s="62"/>
      <c r="I35" s="64"/>
      <c r="J35" s="104" t="s">
        <v>1119</v>
      </c>
      <c r="K35" s="61"/>
      <c r="L35" s="104" t="s">
        <v>1119</v>
      </c>
      <c r="M35" s="61"/>
      <c r="N35" s="104" t="s">
        <v>1119</v>
      </c>
      <c r="O35" s="61"/>
      <c r="P35" s="104" t="s">
        <v>1119</v>
      </c>
      <c r="Q35" s="62"/>
      <c r="R35" s="61"/>
      <c r="S35" s="104" t="s">
        <v>1119</v>
      </c>
      <c r="T35" s="61"/>
      <c r="U35" s="104" t="s">
        <v>1119</v>
      </c>
      <c r="V35" s="61"/>
      <c r="W35" s="104" t="s">
        <v>1119</v>
      </c>
      <c r="X35" s="62"/>
      <c r="Y35" s="62"/>
      <c r="Z35" s="62"/>
      <c r="AA35" s="61"/>
      <c r="AB35" s="5" t="s">
        <v>1119</v>
      </c>
      <c r="AC35" s="74" t="s">
        <v>1119</v>
      </c>
      <c r="AD35" s="62"/>
      <c r="AE35" s="61"/>
      <c r="AF35" s="6" t="s">
        <v>1119</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110</v>
      </c>
      <c r="K43" s="61"/>
      <c r="L43" s="101">
        <v>110</v>
      </c>
      <c r="M43" s="61"/>
      <c r="N43" s="101">
        <v>110</v>
      </c>
      <c r="O43" s="61"/>
      <c r="P43" s="101">
        <v>110</v>
      </c>
      <c r="Q43" s="62"/>
      <c r="R43" s="61"/>
      <c r="S43" s="101">
        <v>110</v>
      </c>
      <c r="T43" s="61"/>
      <c r="U43" s="101">
        <v>110</v>
      </c>
      <c r="V43" s="61"/>
      <c r="W43" s="101">
        <v>110</v>
      </c>
      <c r="X43" s="62"/>
      <c r="Y43" s="62"/>
      <c r="Z43" s="62"/>
      <c r="AA43" s="61"/>
      <c r="AB43" s="3">
        <v>110</v>
      </c>
      <c r="AC43" s="60">
        <v>110</v>
      </c>
      <c r="AD43" s="62"/>
      <c r="AE43" s="61"/>
      <c r="AF43" s="4">
        <v>110</v>
      </c>
    </row>
    <row r="44" spans="5:32" ht="30.75" customHeight="1">
      <c r="E44" s="63" t="s">
        <v>88</v>
      </c>
      <c r="F44" s="62"/>
      <c r="G44" s="62"/>
      <c r="H44" s="62"/>
      <c r="I44" s="64"/>
      <c r="J44" s="101">
        <v>55</v>
      </c>
      <c r="K44" s="61"/>
      <c r="L44" s="101">
        <v>55</v>
      </c>
      <c r="M44" s="61"/>
      <c r="N44" s="101">
        <v>55</v>
      </c>
      <c r="O44" s="61"/>
      <c r="P44" s="101">
        <v>55</v>
      </c>
      <c r="Q44" s="62"/>
      <c r="R44" s="61"/>
      <c r="S44" s="101">
        <v>55</v>
      </c>
      <c r="T44" s="61"/>
      <c r="U44" s="101">
        <v>55</v>
      </c>
      <c r="V44" s="61"/>
      <c r="W44" s="101">
        <v>55</v>
      </c>
      <c r="X44" s="62"/>
      <c r="Y44" s="62"/>
      <c r="Z44" s="62"/>
      <c r="AA44" s="61"/>
      <c r="AB44" s="3">
        <v>55</v>
      </c>
      <c r="AC44" s="60">
        <v>55</v>
      </c>
      <c r="AD44" s="62"/>
      <c r="AE44" s="61"/>
      <c r="AF44" s="4">
        <v>55</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957</v>
      </c>
      <c r="K47" s="61"/>
      <c r="L47" s="104" t="s">
        <v>957</v>
      </c>
      <c r="M47" s="61"/>
      <c r="N47" s="104" t="s">
        <v>957</v>
      </c>
      <c r="O47" s="61"/>
      <c r="P47" s="104" t="s">
        <v>957</v>
      </c>
      <c r="Q47" s="62"/>
      <c r="R47" s="61"/>
      <c r="S47" s="104" t="s">
        <v>957</v>
      </c>
      <c r="T47" s="61"/>
      <c r="U47" s="104" t="s">
        <v>957</v>
      </c>
      <c r="V47" s="61"/>
      <c r="W47" s="104" t="s">
        <v>957</v>
      </c>
      <c r="X47" s="62"/>
      <c r="Y47" s="62"/>
      <c r="Z47" s="62"/>
      <c r="AA47" s="61"/>
      <c r="AB47" s="5" t="s">
        <v>957</v>
      </c>
      <c r="AC47" s="74" t="s">
        <v>957</v>
      </c>
      <c r="AD47" s="62"/>
      <c r="AE47" s="61"/>
      <c r="AF47" s="6" t="s">
        <v>957</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Y9lg5hV+28JPRMKW3fV3INJAClAuc2/gwA5sNeA8vMLQ1UKWCDtYuObZZ9LzXZ89iG/fpQ8PD+kVKLLDxEe4YA==" saltValue="f9vtkOyDbN3JObUdvEAycw=="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A331BE69-2D27-467F-8C2A-10493467A1BB}"/>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CACI - Cairns City (132/22kV)</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36"/>
  <dimension ref="A1:AJ53"/>
  <sheetViews>
    <sheetView showGridLines="0" topLeftCell="A31" zoomScale="160" zoomScaleNormal="16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1120</v>
      </c>
      <c r="J3" s="160"/>
      <c r="K3" s="160"/>
      <c r="L3" s="160"/>
      <c r="M3" s="160"/>
      <c r="N3" s="160"/>
      <c r="O3" s="160"/>
      <c r="P3" s="160"/>
      <c r="Q3" s="160"/>
      <c r="R3" s="160"/>
      <c r="S3" s="160"/>
      <c r="V3" s="94" t="s">
        <v>926</v>
      </c>
      <c r="W3" s="160"/>
      <c r="Y3" s="95" t="s">
        <v>952</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953</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1121</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1122</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1123</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4.4000000000000004</v>
      </c>
      <c r="K26" s="61"/>
      <c r="L26" s="101">
        <v>4.4000000000000004</v>
      </c>
      <c r="M26" s="61"/>
      <c r="N26" s="101">
        <v>4.4000000000000004</v>
      </c>
      <c r="O26" s="61"/>
      <c r="P26" s="101">
        <v>4.4000000000000004</v>
      </c>
      <c r="Q26" s="62"/>
      <c r="R26" s="61"/>
      <c r="S26" s="101">
        <v>4.4000000000000004</v>
      </c>
      <c r="T26" s="61"/>
      <c r="U26" s="101">
        <v>4.7</v>
      </c>
      <c r="V26" s="61"/>
      <c r="W26" s="101">
        <v>4.7</v>
      </c>
      <c r="X26" s="62"/>
      <c r="Y26" s="62"/>
      <c r="Z26" s="62"/>
      <c r="AA26" s="61"/>
      <c r="AB26" s="3">
        <v>4.7</v>
      </c>
      <c r="AC26" s="60">
        <v>4.7</v>
      </c>
      <c r="AD26" s="62"/>
      <c r="AE26" s="61"/>
      <c r="AF26" s="4">
        <v>4.7</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2</v>
      </c>
      <c r="K28" s="61"/>
      <c r="L28" s="101">
        <v>2</v>
      </c>
      <c r="M28" s="61"/>
      <c r="N28" s="101">
        <v>2</v>
      </c>
      <c r="O28" s="61"/>
      <c r="P28" s="101">
        <v>2</v>
      </c>
      <c r="Q28" s="62"/>
      <c r="R28" s="61"/>
      <c r="S28" s="101">
        <v>2</v>
      </c>
      <c r="T28" s="61"/>
      <c r="U28" s="101">
        <v>1.4</v>
      </c>
      <c r="V28" s="61"/>
      <c r="W28" s="101">
        <v>1.4</v>
      </c>
      <c r="X28" s="62"/>
      <c r="Y28" s="62"/>
      <c r="Z28" s="62"/>
      <c r="AA28" s="61"/>
      <c r="AB28" s="3">
        <v>1.4</v>
      </c>
      <c r="AC28" s="60">
        <v>1.4</v>
      </c>
      <c r="AD28" s="62"/>
      <c r="AE28" s="61"/>
      <c r="AF28" s="4">
        <v>1.4</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0.999</v>
      </c>
      <c r="K31" s="61"/>
      <c r="L31" s="106">
        <v>0.999</v>
      </c>
      <c r="M31" s="61"/>
      <c r="N31" s="106">
        <v>0.999</v>
      </c>
      <c r="O31" s="61"/>
      <c r="P31" s="106">
        <v>0.999</v>
      </c>
      <c r="Q31" s="62"/>
      <c r="R31" s="61"/>
      <c r="S31" s="106">
        <v>0.999</v>
      </c>
      <c r="T31" s="61"/>
      <c r="U31" s="106">
        <v>1</v>
      </c>
      <c r="V31" s="61"/>
      <c r="W31" s="106">
        <v>1</v>
      </c>
      <c r="X31" s="62"/>
      <c r="Y31" s="62"/>
      <c r="Z31" s="62"/>
      <c r="AA31" s="61"/>
      <c r="AB31" s="7">
        <v>1</v>
      </c>
      <c r="AC31" s="77">
        <v>1</v>
      </c>
      <c r="AD31" s="62"/>
      <c r="AE31" s="61"/>
      <c r="AF31" s="8">
        <v>1</v>
      </c>
    </row>
    <row r="32" spans="4:32" ht="13.15" customHeight="1">
      <c r="E32" s="63" t="s">
        <v>41</v>
      </c>
      <c r="F32" s="62"/>
      <c r="G32" s="62"/>
      <c r="H32" s="62"/>
      <c r="I32" s="64"/>
      <c r="J32" s="101">
        <v>2.6</v>
      </c>
      <c r="K32" s="61"/>
      <c r="L32" s="101">
        <v>2.6</v>
      </c>
      <c r="M32" s="61"/>
      <c r="N32" s="101">
        <v>2.6</v>
      </c>
      <c r="O32" s="61"/>
      <c r="P32" s="101">
        <v>2.6</v>
      </c>
      <c r="Q32" s="62"/>
      <c r="R32" s="61"/>
      <c r="S32" s="101">
        <v>2.6</v>
      </c>
      <c r="T32" s="61"/>
      <c r="U32" s="101">
        <v>2.7</v>
      </c>
      <c r="V32" s="61"/>
      <c r="W32" s="101">
        <v>2.7</v>
      </c>
      <c r="X32" s="62"/>
      <c r="Y32" s="62"/>
      <c r="Z32" s="62"/>
      <c r="AA32" s="61"/>
      <c r="AB32" s="3">
        <v>2.7</v>
      </c>
      <c r="AC32" s="60">
        <v>2.7</v>
      </c>
      <c r="AD32" s="62"/>
      <c r="AE32" s="61"/>
      <c r="AF32" s="4">
        <v>2.7</v>
      </c>
    </row>
    <row r="33" spans="5:32" ht="13.15" customHeight="1">
      <c r="E33" s="75" t="s">
        <v>45</v>
      </c>
      <c r="F33" s="62"/>
      <c r="G33" s="62"/>
      <c r="H33" s="62"/>
      <c r="I33" s="64"/>
      <c r="J33" s="105">
        <v>1.9</v>
      </c>
      <c r="K33" s="61"/>
      <c r="L33" s="105">
        <v>1.9</v>
      </c>
      <c r="M33" s="61"/>
      <c r="N33" s="105">
        <v>1.9</v>
      </c>
      <c r="O33" s="61"/>
      <c r="P33" s="105">
        <v>1.9</v>
      </c>
      <c r="Q33" s="62"/>
      <c r="R33" s="61"/>
      <c r="S33" s="105">
        <v>1.9</v>
      </c>
      <c r="T33" s="61"/>
      <c r="U33" s="105">
        <v>1.3</v>
      </c>
      <c r="V33" s="61"/>
      <c r="W33" s="105">
        <v>1.3</v>
      </c>
      <c r="X33" s="62"/>
      <c r="Y33" s="62"/>
      <c r="Z33" s="62"/>
      <c r="AA33" s="61"/>
      <c r="AB33" s="9">
        <v>1.3</v>
      </c>
      <c r="AC33" s="76">
        <v>1.3</v>
      </c>
      <c r="AD33" s="62"/>
      <c r="AE33" s="61"/>
      <c r="AF33" s="10">
        <v>1.3</v>
      </c>
    </row>
    <row r="34" spans="5:32" ht="20.25" customHeight="1">
      <c r="E34" s="63" t="s">
        <v>945</v>
      </c>
      <c r="F34" s="62"/>
      <c r="G34" s="62"/>
      <c r="H34" s="62"/>
      <c r="I34" s="64"/>
      <c r="J34" s="104">
        <v>0.1</v>
      </c>
      <c r="K34" s="61"/>
      <c r="L34" s="104">
        <v>0.1</v>
      </c>
      <c r="M34" s="61"/>
      <c r="N34" s="104">
        <v>0.1</v>
      </c>
      <c r="O34" s="61"/>
      <c r="P34" s="104">
        <v>0.1</v>
      </c>
      <c r="Q34" s="62"/>
      <c r="R34" s="61"/>
      <c r="S34" s="104">
        <v>0.1</v>
      </c>
      <c r="T34" s="61"/>
      <c r="U34" s="104">
        <v>0.1</v>
      </c>
      <c r="V34" s="61"/>
      <c r="W34" s="104">
        <v>0.1</v>
      </c>
      <c r="X34" s="62"/>
      <c r="Y34" s="62"/>
      <c r="Z34" s="62"/>
      <c r="AA34" s="61"/>
      <c r="AB34" s="5">
        <v>0.1</v>
      </c>
      <c r="AC34" s="74">
        <v>0.1</v>
      </c>
      <c r="AD34" s="62"/>
      <c r="AE34" s="61"/>
      <c r="AF34" s="6">
        <v>0.1</v>
      </c>
    </row>
    <row r="35" spans="5:32" ht="20.25" customHeight="1">
      <c r="E35" s="63" t="s">
        <v>946</v>
      </c>
      <c r="F35" s="62"/>
      <c r="G35" s="62"/>
      <c r="H35" s="62"/>
      <c r="I35" s="64"/>
      <c r="J35" s="104" t="s">
        <v>1124</v>
      </c>
      <c r="K35" s="61"/>
      <c r="L35" s="104" t="s">
        <v>1124</v>
      </c>
      <c r="M35" s="61"/>
      <c r="N35" s="104" t="s">
        <v>1124</v>
      </c>
      <c r="O35" s="61"/>
      <c r="P35" s="104" t="s">
        <v>1124</v>
      </c>
      <c r="Q35" s="62"/>
      <c r="R35" s="61"/>
      <c r="S35" s="104" t="s">
        <v>1124</v>
      </c>
      <c r="T35" s="61"/>
      <c r="U35" s="104" t="s">
        <v>1124</v>
      </c>
      <c r="V35" s="61"/>
      <c r="W35" s="104" t="s">
        <v>1124</v>
      </c>
      <c r="X35" s="62"/>
      <c r="Y35" s="62"/>
      <c r="Z35" s="62"/>
      <c r="AA35" s="61"/>
      <c r="AB35" s="5" t="s">
        <v>1124</v>
      </c>
      <c r="AC35" s="74" t="s">
        <v>1124</v>
      </c>
      <c r="AD35" s="62"/>
      <c r="AE35" s="61"/>
      <c r="AF35" s="6" t="s">
        <v>1124</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1.735722</v>
      </c>
      <c r="K43" s="61"/>
      <c r="L43" s="101">
        <v>1.7127859999999999</v>
      </c>
      <c r="M43" s="61"/>
      <c r="N43" s="101">
        <v>1.6847300000000001</v>
      </c>
      <c r="O43" s="61"/>
      <c r="P43" s="101">
        <v>1.6583730000000001</v>
      </c>
      <c r="Q43" s="62"/>
      <c r="R43" s="61"/>
      <c r="S43" s="101">
        <v>1.633032</v>
      </c>
      <c r="T43" s="61"/>
      <c r="U43" s="101">
        <v>1.735722</v>
      </c>
      <c r="V43" s="61"/>
      <c r="W43" s="101">
        <v>1.7127859999999999</v>
      </c>
      <c r="X43" s="62"/>
      <c r="Y43" s="62"/>
      <c r="Z43" s="62"/>
      <c r="AA43" s="61"/>
      <c r="AB43" s="3">
        <v>1.6847300000000001</v>
      </c>
      <c r="AC43" s="60">
        <v>1.6583730000000001</v>
      </c>
      <c r="AD43" s="62"/>
      <c r="AE43" s="61"/>
      <c r="AF43" s="4">
        <v>1.633032</v>
      </c>
    </row>
    <row r="44" spans="5:32" ht="30.75" customHeight="1">
      <c r="E44" s="63" t="s">
        <v>88</v>
      </c>
      <c r="F44" s="62"/>
      <c r="G44" s="62"/>
      <c r="H44" s="62"/>
      <c r="I44" s="64"/>
      <c r="J44" s="101">
        <v>0</v>
      </c>
      <c r="K44" s="61"/>
      <c r="L44" s="101">
        <v>0</v>
      </c>
      <c r="M44" s="61"/>
      <c r="N44" s="101">
        <v>0</v>
      </c>
      <c r="O44" s="61"/>
      <c r="P44" s="101">
        <v>0</v>
      </c>
      <c r="Q44" s="62"/>
      <c r="R44" s="61"/>
      <c r="S44" s="101">
        <v>0</v>
      </c>
      <c r="T44" s="61"/>
      <c r="U44" s="101">
        <v>0</v>
      </c>
      <c r="V44" s="61"/>
      <c r="W44" s="101">
        <v>0</v>
      </c>
      <c r="X44" s="62"/>
      <c r="Y44" s="62"/>
      <c r="Z44" s="62"/>
      <c r="AA44" s="61"/>
      <c r="AB44" s="3">
        <v>0</v>
      </c>
      <c r="AC44" s="60">
        <v>0</v>
      </c>
      <c r="AD44" s="62"/>
      <c r="AE44" s="61"/>
      <c r="AF44" s="4">
        <v>0</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K9Do9SAjsqR3aac4UUTqlq+L4sf+mJ/9AdljN9WluPqtwvUlT78RyYGQ736zoQqthUkWyHLYimVaLa5SEFCslg==" saltValue="YHhsF98zAN2bT51GpOhkIg=="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E2F2F603-F836-4A23-871B-812EA9DB66D8}"/>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CAFE - Cape Ferguson (66/11kV)</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2"/>
  <dimension ref="A1:AJ53"/>
  <sheetViews>
    <sheetView showGridLines="0" topLeftCell="A31" zoomScale="145" zoomScaleNormal="145"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1125</v>
      </c>
      <c r="J3" s="160"/>
      <c r="K3" s="160"/>
      <c r="L3" s="160"/>
      <c r="M3" s="160"/>
      <c r="N3" s="160"/>
      <c r="O3" s="160"/>
      <c r="P3" s="160"/>
      <c r="Q3" s="160"/>
      <c r="R3" s="160"/>
      <c r="S3" s="160"/>
      <c r="V3" s="94" t="s">
        <v>926</v>
      </c>
      <c r="W3" s="160"/>
      <c r="Y3" s="95" t="s">
        <v>1126</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973</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1104</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1127</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1128</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11</v>
      </c>
      <c r="K26" s="61"/>
      <c r="L26" s="101">
        <v>11</v>
      </c>
      <c r="M26" s="61"/>
      <c r="N26" s="101">
        <v>11</v>
      </c>
      <c r="O26" s="61"/>
      <c r="P26" s="101">
        <v>11</v>
      </c>
      <c r="Q26" s="62"/>
      <c r="R26" s="61"/>
      <c r="S26" s="101">
        <v>11</v>
      </c>
      <c r="T26" s="61"/>
      <c r="U26" s="101">
        <v>12</v>
      </c>
      <c r="V26" s="61"/>
      <c r="W26" s="101">
        <v>12</v>
      </c>
      <c r="X26" s="62"/>
      <c r="Y26" s="62"/>
      <c r="Z26" s="62"/>
      <c r="AA26" s="61"/>
      <c r="AB26" s="3">
        <v>12</v>
      </c>
      <c r="AC26" s="60">
        <v>12</v>
      </c>
      <c r="AD26" s="62"/>
      <c r="AE26" s="61"/>
      <c r="AF26" s="4">
        <v>12</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3.9</v>
      </c>
      <c r="K28" s="61"/>
      <c r="L28" s="101">
        <v>4</v>
      </c>
      <c r="M28" s="61"/>
      <c r="N28" s="101">
        <v>4</v>
      </c>
      <c r="O28" s="61"/>
      <c r="P28" s="101">
        <v>4</v>
      </c>
      <c r="Q28" s="62"/>
      <c r="R28" s="61"/>
      <c r="S28" s="101">
        <v>4</v>
      </c>
      <c r="T28" s="61"/>
      <c r="U28" s="101">
        <v>2.2000000000000002</v>
      </c>
      <c r="V28" s="61"/>
      <c r="W28" s="101">
        <v>2.2000000000000002</v>
      </c>
      <c r="X28" s="62"/>
      <c r="Y28" s="62"/>
      <c r="Z28" s="62"/>
      <c r="AA28" s="61"/>
      <c r="AB28" s="3">
        <v>2.2000000000000002</v>
      </c>
      <c r="AC28" s="60">
        <v>2.2000000000000002</v>
      </c>
      <c r="AD28" s="62"/>
      <c r="AE28" s="61"/>
      <c r="AF28" s="4">
        <v>2.2000000000000002</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0.97799999999999998</v>
      </c>
      <c r="K31" s="61"/>
      <c r="L31" s="106">
        <v>0.97799999999999998</v>
      </c>
      <c r="M31" s="61"/>
      <c r="N31" s="106">
        <v>0.97799999999999998</v>
      </c>
      <c r="O31" s="61"/>
      <c r="P31" s="106">
        <v>0.97799999999999998</v>
      </c>
      <c r="Q31" s="62"/>
      <c r="R31" s="61"/>
      <c r="S31" s="106">
        <v>0.97799999999999998</v>
      </c>
      <c r="T31" s="61"/>
      <c r="U31" s="106">
        <v>0.99399999999999999</v>
      </c>
      <c r="V31" s="61"/>
      <c r="W31" s="106">
        <v>0.99399999999999999</v>
      </c>
      <c r="X31" s="62"/>
      <c r="Y31" s="62"/>
      <c r="Z31" s="62"/>
      <c r="AA31" s="61"/>
      <c r="AB31" s="7">
        <v>0.99399999999999999</v>
      </c>
      <c r="AC31" s="77">
        <v>0.99399999999999999</v>
      </c>
      <c r="AD31" s="62"/>
      <c r="AE31" s="61"/>
      <c r="AF31" s="8">
        <v>0.99399999999999999</v>
      </c>
    </row>
    <row r="32" spans="4:32" ht="13.15" customHeight="1">
      <c r="E32" s="63" t="s">
        <v>41</v>
      </c>
      <c r="F32" s="62"/>
      <c r="G32" s="62"/>
      <c r="H32" s="62"/>
      <c r="I32" s="64"/>
      <c r="J32" s="101">
        <v>6.3</v>
      </c>
      <c r="K32" s="61"/>
      <c r="L32" s="101">
        <v>6.3</v>
      </c>
      <c r="M32" s="61"/>
      <c r="N32" s="101">
        <v>6.3</v>
      </c>
      <c r="O32" s="61"/>
      <c r="P32" s="101">
        <v>6.3</v>
      </c>
      <c r="Q32" s="62"/>
      <c r="R32" s="61"/>
      <c r="S32" s="101">
        <v>6.3</v>
      </c>
      <c r="T32" s="61"/>
      <c r="U32" s="101">
        <v>6.5</v>
      </c>
      <c r="V32" s="61"/>
      <c r="W32" s="101">
        <v>6.5</v>
      </c>
      <c r="X32" s="62"/>
      <c r="Y32" s="62"/>
      <c r="Z32" s="62"/>
      <c r="AA32" s="61"/>
      <c r="AB32" s="3">
        <v>6.5</v>
      </c>
      <c r="AC32" s="60">
        <v>6.5</v>
      </c>
      <c r="AD32" s="62"/>
      <c r="AE32" s="61"/>
      <c r="AF32" s="4">
        <v>6.5</v>
      </c>
    </row>
    <row r="33" spans="5:32" ht="13.15" customHeight="1">
      <c r="E33" s="75" t="s">
        <v>45</v>
      </c>
      <c r="F33" s="62"/>
      <c r="G33" s="62"/>
      <c r="H33" s="62"/>
      <c r="I33" s="64"/>
      <c r="J33" s="105">
        <v>3.6</v>
      </c>
      <c r="K33" s="61"/>
      <c r="L33" s="105">
        <v>3.7</v>
      </c>
      <c r="M33" s="61"/>
      <c r="N33" s="105">
        <v>3.7</v>
      </c>
      <c r="O33" s="61"/>
      <c r="P33" s="105">
        <v>3.7</v>
      </c>
      <c r="Q33" s="62"/>
      <c r="R33" s="61"/>
      <c r="S33" s="105">
        <v>3.7</v>
      </c>
      <c r="T33" s="61"/>
      <c r="U33" s="105">
        <v>2</v>
      </c>
      <c r="V33" s="61"/>
      <c r="W33" s="105">
        <v>2</v>
      </c>
      <c r="X33" s="62"/>
      <c r="Y33" s="62"/>
      <c r="Z33" s="62"/>
      <c r="AA33" s="61"/>
      <c r="AB33" s="9">
        <v>2</v>
      </c>
      <c r="AC33" s="76">
        <v>2</v>
      </c>
      <c r="AD33" s="62"/>
      <c r="AE33" s="61"/>
      <c r="AF33" s="10">
        <v>2</v>
      </c>
    </row>
    <row r="34" spans="5:32" ht="20.25" customHeight="1">
      <c r="E34" s="63" t="s">
        <v>945</v>
      </c>
      <c r="F34" s="62"/>
      <c r="G34" s="62"/>
      <c r="H34" s="62"/>
      <c r="I34" s="64"/>
      <c r="J34" s="104">
        <v>0.2</v>
      </c>
      <c r="K34" s="61"/>
      <c r="L34" s="104">
        <v>0.2</v>
      </c>
      <c r="M34" s="61"/>
      <c r="N34" s="104">
        <v>0.2</v>
      </c>
      <c r="O34" s="61"/>
      <c r="P34" s="104">
        <v>0.2</v>
      </c>
      <c r="Q34" s="62"/>
      <c r="R34" s="61"/>
      <c r="S34" s="104">
        <v>0.2</v>
      </c>
      <c r="T34" s="61"/>
      <c r="U34" s="104">
        <v>0.1</v>
      </c>
      <c r="V34" s="61"/>
      <c r="W34" s="104">
        <v>0.1</v>
      </c>
      <c r="X34" s="62"/>
      <c r="Y34" s="62"/>
      <c r="Z34" s="62"/>
      <c r="AA34" s="61"/>
      <c r="AB34" s="5">
        <v>0.1</v>
      </c>
      <c r="AC34" s="74">
        <v>0.1</v>
      </c>
      <c r="AD34" s="62"/>
      <c r="AE34" s="61"/>
      <c r="AF34" s="6">
        <v>0.1</v>
      </c>
    </row>
    <row r="35" spans="5:32" ht="20.25" customHeight="1">
      <c r="E35" s="63" t="s">
        <v>946</v>
      </c>
      <c r="F35" s="62"/>
      <c r="G35" s="62"/>
      <c r="H35" s="62"/>
      <c r="I35" s="64"/>
      <c r="J35" s="104" t="s">
        <v>1129</v>
      </c>
      <c r="K35" s="61"/>
      <c r="L35" s="104" t="s">
        <v>1129</v>
      </c>
      <c r="M35" s="61"/>
      <c r="N35" s="104" t="s">
        <v>1129</v>
      </c>
      <c r="O35" s="61"/>
      <c r="P35" s="104" t="s">
        <v>1129</v>
      </c>
      <c r="Q35" s="62"/>
      <c r="R35" s="61"/>
      <c r="S35" s="104" t="s">
        <v>1129</v>
      </c>
      <c r="T35" s="61"/>
      <c r="U35" s="104" t="s">
        <v>1129</v>
      </c>
      <c r="V35" s="61"/>
      <c r="W35" s="104" t="s">
        <v>1129</v>
      </c>
      <c r="X35" s="62"/>
      <c r="Y35" s="62"/>
      <c r="Z35" s="62"/>
      <c r="AA35" s="61"/>
      <c r="AB35" s="5" t="s">
        <v>1129</v>
      </c>
      <c r="AC35" s="74" t="s">
        <v>1129</v>
      </c>
      <c r="AD35" s="62"/>
      <c r="AE35" s="61"/>
      <c r="AF35" s="6" t="s">
        <v>1129</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8.8345230000000008</v>
      </c>
      <c r="K43" s="61"/>
      <c r="L43" s="101">
        <v>8.7411440000000002</v>
      </c>
      <c r="M43" s="61"/>
      <c r="N43" s="101">
        <v>8.6258300000000006</v>
      </c>
      <c r="O43" s="61"/>
      <c r="P43" s="101">
        <v>8.5088969999999993</v>
      </c>
      <c r="Q43" s="62"/>
      <c r="R43" s="61"/>
      <c r="S43" s="101">
        <v>8.3944539999999996</v>
      </c>
      <c r="T43" s="61"/>
      <c r="U43" s="101">
        <v>8.8345230000000008</v>
      </c>
      <c r="V43" s="61"/>
      <c r="W43" s="101">
        <v>8.7411440000000002</v>
      </c>
      <c r="X43" s="62"/>
      <c r="Y43" s="62"/>
      <c r="Z43" s="62"/>
      <c r="AA43" s="61"/>
      <c r="AB43" s="3">
        <v>8.6258300000000006</v>
      </c>
      <c r="AC43" s="60">
        <v>8.5088969999999993</v>
      </c>
      <c r="AD43" s="62"/>
      <c r="AE43" s="61"/>
      <c r="AF43" s="4">
        <v>8.3944539999999996</v>
      </c>
    </row>
    <row r="44" spans="5:32" ht="30.75" customHeight="1">
      <c r="E44" s="63" t="s">
        <v>88</v>
      </c>
      <c r="F44" s="62"/>
      <c r="G44" s="62"/>
      <c r="H44" s="62"/>
      <c r="I44" s="64"/>
      <c r="J44" s="101">
        <v>3.8345229999999999</v>
      </c>
      <c r="K44" s="61"/>
      <c r="L44" s="101">
        <v>3.7411440000000002</v>
      </c>
      <c r="M44" s="61"/>
      <c r="N44" s="101">
        <v>3.6258299999999997</v>
      </c>
      <c r="O44" s="61"/>
      <c r="P44" s="101">
        <v>3.5088970000000002</v>
      </c>
      <c r="Q44" s="62"/>
      <c r="R44" s="61"/>
      <c r="S44" s="101">
        <v>3.3944539999999996</v>
      </c>
      <c r="T44" s="61"/>
      <c r="U44" s="101">
        <v>3.8345229999999999</v>
      </c>
      <c r="V44" s="61"/>
      <c r="W44" s="101">
        <v>3.7411440000000002</v>
      </c>
      <c r="X44" s="62"/>
      <c r="Y44" s="62"/>
      <c r="Z44" s="62"/>
      <c r="AA44" s="61"/>
      <c r="AB44" s="3">
        <v>3.6258299999999997</v>
      </c>
      <c r="AC44" s="60">
        <v>3.5088970000000002</v>
      </c>
      <c r="AD44" s="62"/>
      <c r="AE44" s="61"/>
      <c r="AF44" s="4">
        <v>3.3944539999999996</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xAN4WV8ZuKJy2h2+hwM62LEXfXZu8watlUJhJJSsMFcdKFQq9wIJP1qdqUfHVUhP9IEorkrmlok63fM3IFNFAQ==" saltValue="RXPLFirkHjfDqrEXRlgHpg=="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7F1A3C6D-65FA-4749-BB7F-CA74A27E49EA}"/>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CALE - Calen (66/11kV)</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33"/>
  <dimension ref="A1:AJ53"/>
  <sheetViews>
    <sheetView showGridLines="0" topLeftCell="A28"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1130</v>
      </c>
      <c r="J3" s="160"/>
      <c r="K3" s="160"/>
      <c r="L3" s="160"/>
      <c r="M3" s="160"/>
      <c r="N3" s="160"/>
      <c r="O3" s="160"/>
      <c r="P3" s="160"/>
      <c r="Q3" s="160"/>
      <c r="R3" s="160"/>
      <c r="S3" s="160"/>
      <c r="V3" s="94" t="s">
        <v>926</v>
      </c>
      <c r="W3" s="160"/>
      <c r="Y3" s="95" t="s">
        <v>987</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929</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1131</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1132</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1133</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18</v>
      </c>
      <c r="K26" s="61"/>
      <c r="L26" s="101">
        <v>18</v>
      </c>
      <c r="M26" s="61"/>
      <c r="N26" s="101">
        <v>18</v>
      </c>
      <c r="O26" s="61"/>
      <c r="P26" s="101">
        <v>18</v>
      </c>
      <c r="Q26" s="62"/>
      <c r="R26" s="61"/>
      <c r="S26" s="101">
        <v>18</v>
      </c>
      <c r="T26" s="61"/>
      <c r="U26" s="101">
        <v>18</v>
      </c>
      <c r="V26" s="61"/>
      <c r="W26" s="101">
        <v>18</v>
      </c>
      <c r="X26" s="62"/>
      <c r="Y26" s="62"/>
      <c r="Z26" s="62"/>
      <c r="AA26" s="61"/>
      <c r="AB26" s="3">
        <v>18</v>
      </c>
      <c r="AC26" s="60">
        <v>18</v>
      </c>
      <c r="AD26" s="62"/>
      <c r="AE26" s="61"/>
      <c r="AF26" s="4">
        <v>18</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11.1</v>
      </c>
      <c r="K28" s="61"/>
      <c r="L28" s="101">
        <v>11.2</v>
      </c>
      <c r="M28" s="61"/>
      <c r="N28" s="101">
        <v>11.2</v>
      </c>
      <c r="O28" s="61"/>
      <c r="P28" s="101">
        <v>11.2</v>
      </c>
      <c r="Q28" s="62"/>
      <c r="R28" s="61"/>
      <c r="S28" s="101">
        <v>11.5</v>
      </c>
      <c r="T28" s="61"/>
      <c r="U28" s="101">
        <v>6.9</v>
      </c>
      <c r="V28" s="61"/>
      <c r="W28" s="101">
        <v>6.9</v>
      </c>
      <c r="X28" s="62"/>
      <c r="Y28" s="62"/>
      <c r="Z28" s="62"/>
      <c r="AA28" s="61"/>
      <c r="AB28" s="3">
        <v>6.9</v>
      </c>
      <c r="AC28" s="60">
        <v>6.9</v>
      </c>
      <c r="AD28" s="62"/>
      <c r="AE28" s="61"/>
      <c r="AF28" s="4">
        <v>7.1</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0.98899999999999999</v>
      </c>
      <c r="K31" s="61"/>
      <c r="L31" s="106">
        <v>0.98899999999999999</v>
      </c>
      <c r="M31" s="61"/>
      <c r="N31" s="106">
        <v>0.98899999999999999</v>
      </c>
      <c r="O31" s="61"/>
      <c r="P31" s="106">
        <v>0.98899999999999999</v>
      </c>
      <c r="Q31" s="62"/>
      <c r="R31" s="61"/>
      <c r="S31" s="106">
        <v>0.98899999999999999</v>
      </c>
      <c r="T31" s="61"/>
      <c r="U31" s="106">
        <v>0.997</v>
      </c>
      <c r="V31" s="61"/>
      <c r="W31" s="106">
        <v>0.997</v>
      </c>
      <c r="X31" s="62"/>
      <c r="Y31" s="62"/>
      <c r="Z31" s="62"/>
      <c r="AA31" s="61"/>
      <c r="AB31" s="7">
        <v>0.997</v>
      </c>
      <c r="AC31" s="77">
        <v>0.997</v>
      </c>
      <c r="AD31" s="62"/>
      <c r="AE31" s="61"/>
      <c r="AF31" s="8">
        <v>0.997</v>
      </c>
    </row>
    <row r="32" spans="4:32" ht="13.15" customHeight="1">
      <c r="E32" s="63" t="s">
        <v>41</v>
      </c>
      <c r="F32" s="62"/>
      <c r="G32" s="62"/>
      <c r="H32" s="62"/>
      <c r="I32" s="64"/>
      <c r="J32" s="101">
        <v>9.1</v>
      </c>
      <c r="K32" s="61"/>
      <c r="L32" s="101">
        <v>9.1</v>
      </c>
      <c r="M32" s="61"/>
      <c r="N32" s="101">
        <v>9.1</v>
      </c>
      <c r="O32" s="61"/>
      <c r="P32" s="101">
        <v>9.1</v>
      </c>
      <c r="Q32" s="62"/>
      <c r="R32" s="61"/>
      <c r="S32" s="101">
        <v>9.1</v>
      </c>
      <c r="T32" s="61"/>
      <c r="U32" s="101">
        <v>9.1</v>
      </c>
      <c r="V32" s="61"/>
      <c r="W32" s="101">
        <v>9.1</v>
      </c>
      <c r="X32" s="62"/>
      <c r="Y32" s="62"/>
      <c r="Z32" s="62"/>
      <c r="AA32" s="61"/>
      <c r="AB32" s="3">
        <v>9.1</v>
      </c>
      <c r="AC32" s="60">
        <v>9.1</v>
      </c>
      <c r="AD32" s="62"/>
      <c r="AE32" s="61"/>
      <c r="AF32" s="4">
        <v>9.1</v>
      </c>
    </row>
    <row r="33" spans="5:32" ht="13.15" customHeight="1">
      <c r="E33" s="75" t="s">
        <v>45</v>
      </c>
      <c r="F33" s="62"/>
      <c r="G33" s="62"/>
      <c r="H33" s="62"/>
      <c r="I33" s="64"/>
      <c r="J33" s="105">
        <v>10.199999999999999</v>
      </c>
      <c r="K33" s="61"/>
      <c r="L33" s="105">
        <v>10.3</v>
      </c>
      <c r="M33" s="61"/>
      <c r="N33" s="105">
        <v>10.3</v>
      </c>
      <c r="O33" s="61"/>
      <c r="P33" s="105">
        <v>10.3</v>
      </c>
      <c r="Q33" s="62"/>
      <c r="R33" s="61"/>
      <c r="S33" s="105">
        <v>10.6</v>
      </c>
      <c r="T33" s="61"/>
      <c r="U33" s="105">
        <v>6.6</v>
      </c>
      <c r="V33" s="61"/>
      <c r="W33" s="105">
        <v>6.6</v>
      </c>
      <c r="X33" s="62"/>
      <c r="Y33" s="62"/>
      <c r="Z33" s="62"/>
      <c r="AA33" s="61"/>
      <c r="AB33" s="9">
        <v>6.7</v>
      </c>
      <c r="AC33" s="76">
        <v>6.7</v>
      </c>
      <c r="AD33" s="62"/>
      <c r="AE33" s="61"/>
      <c r="AF33" s="10">
        <v>6.8</v>
      </c>
    </row>
    <row r="34" spans="5:32" ht="20.25" customHeight="1">
      <c r="E34" s="63" t="s">
        <v>945</v>
      </c>
      <c r="F34" s="62"/>
      <c r="G34" s="62"/>
      <c r="H34" s="62"/>
      <c r="I34" s="64"/>
      <c r="J34" s="104">
        <v>0.5</v>
      </c>
      <c r="K34" s="61"/>
      <c r="L34" s="104">
        <v>0.5</v>
      </c>
      <c r="M34" s="61"/>
      <c r="N34" s="104">
        <v>0.5</v>
      </c>
      <c r="O34" s="61"/>
      <c r="P34" s="104">
        <v>0.5</v>
      </c>
      <c r="Q34" s="62"/>
      <c r="R34" s="61"/>
      <c r="S34" s="104">
        <v>0.5</v>
      </c>
      <c r="T34" s="61"/>
      <c r="U34" s="104">
        <v>0.3</v>
      </c>
      <c r="V34" s="61"/>
      <c r="W34" s="104">
        <v>0.3</v>
      </c>
      <c r="X34" s="62"/>
      <c r="Y34" s="62"/>
      <c r="Z34" s="62"/>
      <c r="AA34" s="61"/>
      <c r="AB34" s="5">
        <v>0.3</v>
      </c>
      <c r="AC34" s="74">
        <v>0.3</v>
      </c>
      <c r="AD34" s="62"/>
      <c r="AE34" s="61"/>
      <c r="AF34" s="6">
        <v>0.3</v>
      </c>
    </row>
    <row r="35" spans="5:32" ht="20.25" customHeight="1">
      <c r="E35" s="63" t="s">
        <v>946</v>
      </c>
      <c r="F35" s="62"/>
      <c r="G35" s="62"/>
      <c r="H35" s="62"/>
      <c r="I35" s="64"/>
      <c r="J35" s="104" t="s">
        <v>1134</v>
      </c>
      <c r="K35" s="61"/>
      <c r="L35" s="104" t="s">
        <v>1134</v>
      </c>
      <c r="M35" s="61"/>
      <c r="N35" s="104" t="s">
        <v>1134</v>
      </c>
      <c r="O35" s="61"/>
      <c r="P35" s="104" t="s">
        <v>1134</v>
      </c>
      <c r="Q35" s="62"/>
      <c r="R35" s="61"/>
      <c r="S35" s="104" t="s">
        <v>1134</v>
      </c>
      <c r="T35" s="61"/>
      <c r="U35" s="104" t="s">
        <v>1134</v>
      </c>
      <c r="V35" s="61"/>
      <c r="W35" s="104" t="s">
        <v>1134</v>
      </c>
      <c r="X35" s="62"/>
      <c r="Y35" s="62"/>
      <c r="Z35" s="62"/>
      <c r="AA35" s="61"/>
      <c r="AB35" s="5" t="s">
        <v>1134</v>
      </c>
      <c r="AC35" s="74" t="s">
        <v>1134</v>
      </c>
      <c r="AD35" s="62"/>
      <c r="AE35" s="61"/>
      <c r="AF35" s="6" t="s">
        <v>1134</v>
      </c>
    </row>
    <row r="36" spans="5:32" ht="13.15" customHeight="1">
      <c r="E36" s="63" t="s">
        <v>57</v>
      </c>
      <c r="F36" s="62"/>
      <c r="G36" s="62"/>
      <c r="H36" s="62"/>
      <c r="I36" s="64"/>
      <c r="J36" s="101">
        <v>1.1000000000000001</v>
      </c>
      <c r="K36" s="61"/>
      <c r="L36" s="101">
        <v>1.2</v>
      </c>
      <c r="M36" s="61"/>
      <c r="N36" s="101">
        <v>1.2</v>
      </c>
      <c r="O36" s="61"/>
      <c r="P36" s="101">
        <v>1.2</v>
      </c>
      <c r="Q36" s="62"/>
      <c r="R36" s="61"/>
      <c r="S36" s="101">
        <v>1.5</v>
      </c>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1</v>
      </c>
      <c r="K39" s="61"/>
      <c r="L39" s="101">
        <v>1</v>
      </c>
      <c r="M39" s="61"/>
      <c r="N39" s="101">
        <v>1</v>
      </c>
      <c r="O39" s="61"/>
      <c r="P39" s="101">
        <v>1</v>
      </c>
      <c r="Q39" s="62"/>
      <c r="R39" s="61"/>
      <c r="S39" s="101">
        <v>1</v>
      </c>
      <c r="T39" s="61"/>
      <c r="U39" s="101">
        <v>1</v>
      </c>
      <c r="V39" s="61"/>
      <c r="W39" s="101">
        <v>1</v>
      </c>
      <c r="X39" s="62"/>
      <c r="Y39" s="62"/>
      <c r="Z39" s="62"/>
      <c r="AA39" s="61"/>
      <c r="AB39" s="3">
        <v>1</v>
      </c>
      <c r="AC39" s="111">
        <v>1</v>
      </c>
      <c r="AD39" s="113"/>
      <c r="AE39" s="112"/>
      <c r="AF39" s="4">
        <v>1</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8.7201779999999989</v>
      </c>
      <c r="K43" s="61"/>
      <c r="L43" s="101">
        <v>8.5195179999999997</v>
      </c>
      <c r="M43" s="61"/>
      <c r="N43" s="101">
        <v>8.2775109999999987</v>
      </c>
      <c r="O43" s="61"/>
      <c r="P43" s="101">
        <v>8.0660479999999986</v>
      </c>
      <c r="Q43" s="62"/>
      <c r="R43" s="61"/>
      <c r="S43" s="101">
        <v>7.8720219999999994</v>
      </c>
      <c r="T43" s="61"/>
      <c r="U43" s="101">
        <v>8.7201779999999989</v>
      </c>
      <c r="V43" s="61"/>
      <c r="W43" s="101">
        <v>8.5195179999999997</v>
      </c>
      <c r="X43" s="62"/>
      <c r="Y43" s="62"/>
      <c r="Z43" s="62"/>
      <c r="AA43" s="61"/>
      <c r="AB43" s="3">
        <v>8.2775109999999987</v>
      </c>
      <c r="AC43" s="60">
        <v>8.0660479999999986</v>
      </c>
      <c r="AD43" s="62"/>
      <c r="AE43" s="61"/>
      <c r="AF43" s="4">
        <v>7.8720219999999994</v>
      </c>
    </row>
    <row r="44" spans="5:32" ht="30.75" customHeight="1">
      <c r="E44" s="63" t="s">
        <v>88</v>
      </c>
      <c r="F44" s="62"/>
      <c r="G44" s="62"/>
      <c r="H44" s="62"/>
      <c r="I44" s="64"/>
      <c r="J44" s="101">
        <v>1.2201779999999993</v>
      </c>
      <c r="K44" s="61"/>
      <c r="L44" s="101">
        <v>1.0195179999999997</v>
      </c>
      <c r="M44" s="61"/>
      <c r="N44" s="101">
        <v>0.77751099999999873</v>
      </c>
      <c r="O44" s="61"/>
      <c r="P44" s="101">
        <v>0.56604799999999944</v>
      </c>
      <c r="Q44" s="62"/>
      <c r="R44" s="61"/>
      <c r="S44" s="101">
        <v>0.37202199999999941</v>
      </c>
      <c r="T44" s="61"/>
      <c r="U44" s="101">
        <v>1.2201779999999993</v>
      </c>
      <c r="V44" s="61"/>
      <c r="W44" s="101">
        <v>1.0195179999999997</v>
      </c>
      <c r="X44" s="62"/>
      <c r="Y44" s="62"/>
      <c r="Z44" s="62"/>
      <c r="AA44" s="61"/>
      <c r="AB44" s="3">
        <v>0.77751099999999873</v>
      </c>
      <c r="AC44" s="60">
        <v>0.56604799999999944</v>
      </c>
      <c r="AD44" s="62"/>
      <c r="AE44" s="61"/>
      <c r="AF44" s="4">
        <v>0.37202199999999941</v>
      </c>
    </row>
    <row r="45" spans="5:32">
      <c r="E45" s="63" t="s">
        <v>92</v>
      </c>
      <c r="F45" s="62"/>
      <c r="G45" s="62"/>
      <c r="H45" s="62"/>
      <c r="I45" s="64"/>
      <c r="J45" s="101">
        <v>0.1</v>
      </c>
      <c r="K45" s="61"/>
      <c r="L45" s="101">
        <v>0.2</v>
      </c>
      <c r="M45" s="61"/>
      <c r="N45" s="101">
        <v>0.2</v>
      </c>
      <c r="O45" s="61"/>
      <c r="P45" s="101">
        <v>0.2</v>
      </c>
      <c r="Q45" s="62"/>
      <c r="R45" s="61"/>
      <c r="S45" s="101">
        <v>0.5</v>
      </c>
      <c r="T45" s="61"/>
      <c r="U45" s="104"/>
      <c r="V45" s="61"/>
      <c r="W45" s="104"/>
      <c r="X45" s="62"/>
      <c r="Y45" s="62"/>
      <c r="Z45" s="62"/>
      <c r="AA45" s="61"/>
      <c r="AB45" s="5"/>
      <c r="AC45" s="74"/>
      <c r="AD45" s="62"/>
      <c r="AE45" s="61"/>
      <c r="AF45" s="6"/>
    </row>
    <row r="46" spans="5:32">
      <c r="E46" s="63" t="s">
        <v>96</v>
      </c>
      <c r="F46" s="62"/>
      <c r="G46" s="62"/>
      <c r="H46" s="62"/>
      <c r="I46" s="64"/>
      <c r="J46" s="101">
        <v>0.1</v>
      </c>
      <c r="K46" s="61"/>
      <c r="L46" s="101">
        <v>0.2</v>
      </c>
      <c r="M46" s="61"/>
      <c r="N46" s="101">
        <v>0.2</v>
      </c>
      <c r="O46" s="61"/>
      <c r="P46" s="101">
        <v>0.2</v>
      </c>
      <c r="Q46" s="62"/>
      <c r="R46" s="61"/>
      <c r="S46" s="101">
        <v>0.5</v>
      </c>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14" t="s">
        <v>1068</v>
      </c>
      <c r="K48" s="66"/>
      <c r="L48" s="114" t="s">
        <v>1068</v>
      </c>
      <c r="M48" s="66"/>
      <c r="N48" s="114" t="s">
        <v>1068</v>
      </c>
      <c r="O48" s="66"/>
      <c r="P48" s="114" t="s">
        <v>1068</v>
      </c>
      <c r="Q48" s="73"/>
      <c r="R48" s="66"/>
      <c r="S48" s="114" t="s">
        <v>1068</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wvfRUDlroTMPHZnkp/iBADnlInuR8LPGXd2xUqLx+qH8Py7Wfv0fKo9HXdfG1FlZtaRafKTEhe8lTYW5FguG+A==" saltValue="gkEfiME3pZ4iel0z/2HevQ=="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47F72CA8-48DB-4C43-B533-514299F3989C}"/>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CALL - Calliope (66/11kV)</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5"/>
  <dimension ref="A1:AJ53"/>
  <sheetViews>
    <sheetView showGridLines="0" topLeftCell="A31" zoomScale="145" zoomScaleNormal="145"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1135</v>
      </c>
      <c r="J3" s="160"/>
      <c r="K3" s="160"/>
      <c r="L3" s="160"/>
      <c r="M3" s="160"/>
      <c r="N3" s="160"/>
      <c r="O3" s="160"/>
      <c r="P3" s="160"/>
      <c r="Q3" s="160"/>
      <c r="R3" s="160"/>
      <c r="S3" s="160"/>
      <c r="V3" s="94" t="s">
        <v>926</v>
      </c>
      <c r="W3" s="160"/>
      <c r="Y3" s="95" t="s">
        <v>1126</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973</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1136</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1137</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1138</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34.9</v>
      </c>
      <c r="K26" s="61"/>
      <c r="L26" s="101">
        <v>34.9</v>
      </c>
      <c r="M26" s="61"/>
      <c r="N26" s="101">
        <v>34.9</v>
      </c>
      <c r="O26" s="61"/>
      <c r="P26" s="101">
        <v>34.9</v>
      </c>
      <c r="Q26" s="62"/>
      <c r="R26" s="61"/>
      <c r="S26" s="101">
        <v>34.9</v>
      </c>
      <c r="T26" s="61"/>
      <c r="U26" s="101">
        <v>37.799999999999997</v>
      </c>
      <c r="V26" s="61"/>
      <c r="W26" s="101">
        <v>37.799999999999997</v>
      </c>
      <c r="X26" s="62"/>
      <c r="Y26" s="62"/>
      <c r="Z26" s="62"/>
      <c r="AA26" s="61"/>
      <c r="AB26" s="3">
        <v>37.799999999999997</v>
      </c>
      <c r="AC26" s="60">
        <v>37.799999999999997</v>
      </c>
      <c r="AD26" s="62"/>
      <c r="AE26" s="61"/>
      <c r="AF26" s="4">
        <v>37.799999999999997</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22.2</v>
      </c>
      <c r="K28" s="61"/>
      <c r="L28" s="101">
        <v>22.1</v>
      </c>
      <c r="M28" s="61"/>
      <c r="N28" s="101">
        <v>22.1</v>
      </c>
      <c r="O28" s="61"/>
      <c r="P28" s="101">
        <v>22</v>
      </c>
      <c r="Q28" s="62"/>
      <c r="R28" s="61"/>
      <c r="S28" s="101">
        <v>22.3</v>
      </c>
      <c r="T28" s="61"/>
      <c r="U28" s="101">
        <v>12.4</v>
      </c>
      <c r="V28" s="61"/>
      <c r="W28" s="101">
        <v>12.4</v>
      </c>
      <c r="X28" s="62"/>
      <c r="Y28" s="62"/>
      <c r="Z28" s="62"/>
      <c r="AA28" s="61"/>
      <c r="AB28" s="3">
        <v>12.6</v>
      </c>
      <c r="AC28" s="60">
        <v>12.6</v>
      </c>
      <c r="AD28" s="62"/>
      <c r="AE28" s="61"/>
      <c r="AF28" s="4">
        <v>12.9</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0.99299999999999999</v>
      </c>
      <c r="K31" s="61"/>
      <c r="L31" s="106">
        <v>0.99299999999999999</v>
      </c>
      <c r="M31" s="61"/>
      <c r="N31" s="106">
        <v>0.99299999999999999</v>
      </c>
      <c r="O31" s="61"/>
      <c r="P31" s="106">
        <v>0.99299999999999999</v>
      </c>
      <c r="Q31" s="62"/>
      <c r="R31" s="61"/>
      <c r="S31" s="106">
        <v>0.99299999999999999</v>
      </c>
      <c r="T31" s="61"/>
      <c r="U31" s="106">
        <v>1</v>
      </c>
      <c r="V31" s="61"/>
      <c r="W31" s="106">
        <v>1</v>
      </c>
      <c r="X31" s="62"/>
      <c r="Y31" s="62"/>
      <c r="Z31" s="62"/>
      <c r="AA31" s="61"/>
      <c r="AB31" s="7">
        <v>1</v>
      </c>
      <c r="AC31" s="77">
        <v>1</v>
      </c>
      <c r="AD31" s="62"/>
      <c r="AE31" s="61"/>
      <c r="AF31" s="8">
        <v>1</v>
      </c>
    </row>
    <row r="32" spans="4:32" ht="13.15" customHeight="1">
      <c r="E32" s="63" t="s">
        <v>41</v>
      </c>
      <c r="F32" s="62"/>
      <c r="G32" s="62"/>
      <c r="H32" s="62"/>
      <c r="I32" s="64"/>
      <c r="J32" s="101">
        <v>20</v>
      </c>
      <c r="K32" s="61"/>
      <c r="L32" s="101">
        <v>20</v>
      </c>
      <c r="M32" s="61"/>
      <c r="N32" s="101">
        <v>20</v>
      </c>
      <c r="O32" s="61"/>
      <c r="P32" s="101">
        <v>20</v>
      </c>
      <c r="Q32" s="62"/>
      <c r="R32" s="61"/>
      <c r="S32" s="101">
        <v>20</v>
      </c>
      <c r="T32" s="61"/>
      <c r="U32" s="101">
        <v>21.9</v>
      </c>
      <c r="V32" s="61"/>
      <c r="W32" s="101">
        <v>21.9</v>
      </c>
      <c r="X32" s="62"/>
      <c r="Y32" s="62"/>
      <c r="Z32" s="62"/>
      <c r="AA32" s="61"/>
      <c r="AB32" s="3">
        <v>21.9</v>
      </c>
      <c r="AC32" s="60">
        <v>21.9</v>
      </c>
      <c r="AD32" s="62"/>
      <c r="AE32" s="61"/>
      <c r="AF32" s="4">
        <v>21.9</v>
      </c>
    </row>
    <row r="33" spans="5:32" ht="13.15" customHeight="1">
      <c r="E33" s="75" t="s">
        <v>45</v>
      </c>
      <c r="F33" s="62"/>
      <c r="G33" s="62"/>
      <c r="H33" s="62"/>
      <c r="I33" s="64"/>
      <c r="J33" s="105">
        <v>19</v>
      </c>
      <c r="K33" s="61"/>
      <c r="L33" s="105">
        <v>19</v>
      </c>
      <c r="M33" s="61"/>
      <c r="N33" s="105">
        <v>18.899999999999999</v>
      </c>
      <c r="O33" s="61"/>
      <c r="P33" s="105">
        <v>18.8</v>
      </c>
      <c r="Q33" s="62"/>
      <c r="R33" s="61"/>
      <c r="S33" s="105">
        <v>19.100000000000001</v>
      </c>
      <c r="T33" s="61"/>
      <c r="U33" s="105">
        <v>12</v>
      </c>
      <c r="V33" s="61"/>
      <c r="W33" s="105">
        <v>12.1</v>
      </c>
      <c r="X33" s="62"/>
      <c r="Y33" s="62"/>
      <c r="Z33" s="62"/>
      <c r="AA33" s="61"/>
      <c r="AB33" s="9">
        <v>12.2</v>
      </c>
      <c r="AC33" s="76">
        <v>12.2</v>
      </c>
      <c r="AD33" s="62"/>
      <c r="AE33" s="61"/>
      <c r="AF33" s="10">
        <v>12.5</v>
      </c>
    </row>
    <row r="34" spans="5:32" ht="20.25" customHeight="1">
      <c r="E34" s="63" t="s">
        <v>945</v>
      </c>
      <c r="F34" s="62"/>
      <c r="G34" s="62"/>
      <c r="H34" s="62"/>
      <c r="I34" s="64"/>
      <c r="J34" s="104">
        <v>1</v>
      </c>
      <c r="K34" s="61"/>
      <c r="L34" s="104">
        <v>1</v>
      </c>
      <c r="M34" s="61"/>
      <c r="N34" s="104">
        <v>0.9</v>
      </c>
      <c r="O34" s="61"/>
      <c r="P34" s="104">
        <v>0.9</v>
      </c>
      <c r="Q34" s="62"/>
      <c r="R34" s="61"/>
      <c r="S34" s="104">
        <v>1</v>
      </c>
      <c r="T34" s="61"/>
      <c r="U34" s="104">
        <v>0.6</v>
      </c>
      <c r="V34" s="61"/>
      <c r="W34" s="104">
        <v>0.6</v>
      </c>
      <c r="X34" s="62"/>
      <c r="Y34" s="62"/>
      <c r="Z34" s="62"/>
      <c r="AA34" s="61"/>
      <c r="AB34" s="5">
        <v>0.6</v>
      </c>
      <c r="AC34" s="74">
        <v>0.6</v>
      </c>
      <c r="AD34" s="62"/>
      <c r="AE34" s="61"/>
      <c r="AF34" s="6">
        <v>0.6</v>
      </c>
    </row>
    <row r="35" spans="5:32" ht="20.25" customHeight="1">
      <c r="E35" s="63" t="s">
        <v>946</v>
      </c>
      <c r="F35" s="62"/>
      <c r="G35" s="62"/>
      <c r="H35" s="62"/>
      <c r="I35" s="64"/>
      <c r="J35" s="104" t="s">
        <v>1139</v>
      </c>
      <c r="K35" s="61"/>
      <c r="L35" s="104" t="s">
        <v>1139</v>
      </c>
      <c r="M35" s="61"/>
      <c r="N35" s="104" t="s">
        <v>1139</v>
      </c>
      <c r="O35" s="61"/>
      <c r="P35" s="104" t="s">
        <v>1139</v>
      </c>
      <c r="Q35" s="62"/>
      <c r="R35" s="61"/>
      <c r="S35" s="104" t="s">
        <v>1139</v>
      </c>
      <c r="T35" s="61"/>
      <c r="U35" s="104" t="s">
        <v>1139</v>
      </c>
      <c r="V35" s="61"/>
      <c r="W35" s="104" t="s">
        <v>1139</v>
      </c>
      <c r="X35" s="62"/>
      <c r="Y35" s="62"/>
      <c r="Z35" s="62"/>
      <c r="AA35" s="61"/>
      <c r="AB35" s="5" t="s">
        <v>1139</v>
      </c>
      <c r="AC35" s="74" t="s">
        <v>1139</v>
      </c>
      <c r="AD35" s="62"/>
      <c r="AE35" s="61"/>
      <c r="AF35" s="6" t="s">
        <v>1139</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11.66939</v>
      </c>
      <c r="K43" s="61"/>
      <c r="L43" s="101">
        <v>11.071258</v>
      </c>
      <c r="M43" s="61"/>
      <c r="N43" s="101">
        <v>10.353750999999999</v>
      </c>
      <c r="O43" s="61"/>
      <c r="P43" s="101">
        <v>9.6421299999999999</v>
      </c>
      <c r="Q43" s="62"/>
      <c r="R43" s="61"/>
      <c r="S43" s="101">
        <v>8.9056829999999998</v>
      </c>
      <c r="T43" s="61"/>
      <c r="U43" s="101">
        <v>11.66939</v>
      </c>
      <c r="V43" s="61"/>
      <c r="W43" s="101">
        <v>11.071258</v>
      </c>
      <c r="X43" s="62"/>
      <c r="Y43" s="62"/>
      <c r="Z43" s="62"/>
      <c r="AA43" s="61"/>
      <c r="AB43" s="3">
        <v>10.353750999999999</v>
      </c>
      <c r="AC43" s="60">
        <v>9.6421299999999999</v>
      </c>
      <c r="AD43" s="62"/>
      <c r="AE43" s="61"/>
      <c r="AF43" s="4">
        <v>8.9056829999999998</v>
      </c>
    </row>
    <row r="44" spans="5:32" ht="30.75" customHeight="1">
      <c r="E44" s="63" t="s">
        <v>88</v>
      </c>
      <c r="F44" s="62"/>
      <c r="G44" s="62"/>
      <c r="H44" s="62"/>
      <c r="I44" s="64"/>
      <c r="J44" s="101">
        <v>4.3693900000000001</v>
      </c>
      <c r="K44" s="61"/>
      <c r="L44" s="101">
        <v>3.7712579999999996</v>
      </c>
      <c r="M44" s="61"/>
      <c r="N44" s="101">
        <v>3.0537510000000001</v>
      </c>
      <c r="O44" s="61"/>
      <c r="P44" s="101">
        <v>2.34213</v>
      </c>
      <c r="Q44" s="62"/>
      <c r="R44" s="61"/>
      <c r="S44" s="101">
        <v>1.605683</v>
      </c>
      <c r="T44" s="61"/>
      <c r="U44" s="101">
        <v>4.3693900000000001</v>
      </c>
      <c r="V44" s="61"/>
      <c r="W44" s="101">
        <v>3.7712579999999996</v>
      </c>
      <c r="X44" s="62"/>
      <c r="Y44" s="62"/>
      <c r="Z44" s="62"/>
      <c r="AA44" s="61"/>
      <c r="AB44" s="3">
        <v>3.0537510000000001</v>
      </c>
      <c r="AC44" s="60">
        <v>2.34213</v>
      </c>
      <c r="AD44" s="62"/>
      <c r="AE44" s="61"/>
      <c r="AF44" s="4">
        <v>1.605683</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957</v>
      </c>
      <c r="K47" s="61"/>
      <c r="L47" s="104" t="s">
        <v>957</v>
      </c>
      <c r="M47" s="61"/>
      <c r="N47" s="104" t="s">
        <v>957</v>
      </c>
      <c r="O47" s="61"/>
      <c r="P47" s="104" t="s">
        <v>957</v>
      </c>
      <c r="Q47" s="62"/>
      <c r="R47" s="61"/>
      <c r="S47" s="104" t="s">
        <v>957</v>
      </c>
      <c r="T47" s="61"/>
      <c r="U47" s="104" t="s">
        <v>957</v>
      </c>
      <c r="V47" s="61"/>
      <c r="W47" s="104" t="s">
        <v>957</v>
      </c>
      <c r="X47" s="62"/>
      <c r="Y47" s="62"/>
      <c r="Z47" s="62"/>
      <c r="AA47" s="61"/>
      <c r="AB47" s="5" t="s">
        <v>957</v>
      </c>
      <c r="AC47" s="74" t="s">
        <v>957</v>
      </c>
      <c r="AD47" s="62"/>
      <c r="AE47" s="61"/>
      <c r="AF47" s="6" t="s">
        <v>957</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k6hDCL00xzUzTEct5LK6CbzrLcAdh1G3jXaqz0Mj1ZlbxMozHWUW91VS05SFaghnQeRa/WNZYa0XfyAio/Fy6g==" saltValue="hmTlLVy7qh6xvLiWM5rBvw=="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324E9B06-A9B5-4E35-A50A-8F9171282231}"/>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CANN - Cannonvale (66/11kV)</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31"/>
  <dimension ref="A1:AJ53"/>
  <sheetViews>
    <sheetView showGridLines="0" topLeftCell="A31"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1140</v>
      </c>
      <c r="J3" s="160"/>
      <c r="K3" s="160"/>
      <c r="L3" s="160"/>
      <c r="M3" s="160"/>
      <c r="N3" s="160"/>
      <c r="O3" s="160"/>
      <c r="P3" s="160"/>
      <c r="Q3" s="160"/>
      <c r="R3" s="160"/>
      <c r="S3" s="160"/>
      <c r="V3" s="94" t="s">
        <v>926</v>
      </c>
      <c r="W3" s="160"/>
      <c r="Y3" s="95" t="s">
        <v>1141</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980</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1142</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1143</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1144</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142.80000000000001</v>
      </c>
      <c r="K26" s="61"/>
      <c r="L26" s="101">
        <v>142.80000000000001</v>
      </c>
      <c r="M26" s="61"/>
      <c r="N26" s="101">
        <v>142.80000000000001</v>
      </c>
      <c r="O26" s="61"/>
      <c r="P26" s="101">
        <v>142.80000000000001</v>
      </c>
      <c r="Q26" s="62"/>
      <c r="R26" s="61"/>
      <c r="S26" s="101">
        <v>142.80000000000001</v>
      </c>
      <c r="T26" s="61"/>
      <c r="U26" s="101">
        <v>147.1</v>
      </c>
      <c r="V26" s="61"/>
      <c r="W26" s="101">
        <v>147.1</v>
      </c>
      <c r="X26" s="62"/>
      <c r="Y26" s="62"/>
      <c r="Z26" s="62"/>
      <c r="AA26" s="61"/>
      <c r="AB26" s="3">
        <v>147.1</v>
      </c>
      <c r="AC26" s="60">
        <v>147.1</v>
      </c>
      <c r="AD26" s="62"/>
      <c r="AE26" s="61"/>
      <c r="AF26" s="4">
        <v>147.1</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65</v>
      </c>
      <c r="K28" s="61"/>
      <c r="L28" s="101">
        <v>65.3</v>
      </c>
      <c r="M28" s="61"/>
      <c r="N28" s="101">
        <v>65.900000000000006</v>
      </c>
      <c r="O28" s="61"/>
      <c r="P28" s="101">
        <v>66.2</v>
      </c>
      <c r="Q28" s="62"/>
      <c r="R28" s="61"/>
      <c r="S28" s="101">
        <v>68.099999999999994</v>
      </c>
      <c r="T28" s="61"/>
      <c r="U28" s="101">
        <v>37.5</v>
      </c>
      <c r="V28" s="61"/>
      <c r="W28" s="101">
        <v>37.5</v>
      </c>
      <c r="X28" s="62"/>
      <c r="Y28" s="62"/>
      <c r="Z28" s="62"/>
      <c r="AA28" s="61"/>
      <c r="AB28" s="3">
        <v>37.9</v>
      </c>
      <c r="AC28" s="60">
        <v>38</v>
      </c>
      <c r="AD28" s="62"/>
      <c r="AE28" s="61"/>
      <c r="AF28" s="4">
        <v>39.1</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0.999</v>
      </c>
      <c r="K31" s="61"/>
      <c r="L31" s="106">
        <v>0.999</v>
      </c>
      <c r="M31" s="61"/>
      <c r="N31" s="106">
        <v>0.999</v>
      </c>
      <c r="O31" s="61"/>
      <c r="P31" s="106">
        <v>0.999</v>
      </c>
      <c r="Q31" s="62"/>
      <c r="R31" s="61"/>
      <c r="S31" s="106">
        <v>0.999</v>
      </c>
      <c r="T31" s="61"/>
      <c r="U31" s="106">
        <v>1</v>
      </c>
      <c r="V31" s="61"/>
      <c r="W31" s="106">
        <v>1</v>
      </c>
      <c r="X31" s="62"/>
      <c r="Y31" s="62"/>
      <c r="Z31" s="62"/>
      <c r="AA31" s="61"/>
      <c r="AB31" s="7">
        <v>1</v>
      </c>
      <c r="AC31" s="77">
        <v>1</v>
      </c>
      <c r="AD31" s="62"/>
      <c r="AE31" s="61"/>
      <c r="AF31" s="8">
        <v>1</v>
      </c>
    </row>
    <row r="32" spans="4:32" ht="13.15" customHeight="1">
      <c r="E32" s="63" t="s">
        <v>41</v>
      </c>
      <c r="F32" s="62"/>
      <c r="G32" s="62"/>
      <c r="H32" s="62"/>
      <c r="I32" s="64"/>
      <c r="J32" s="101">
        <v>79.400000000000006</v>
      </c>
      <c r="K32" s="61"/>
      <c r="L32" s="101">
        <v>79.400000000000006</v>
      </c>
      <c r="M32" s="61"/>
      <c r="N32" s="101">
        <v>79.400000000000006</v>
      </c>
      <c r="O32" s="61"/>
      <c r="P32" s="101">
        <v>79.400000000000006</v>
      </c>
      <c r="Q32" s="62"/>
      <c r="R32" s="61"/>
      <c r="S32" s="101">
        <v>79.400000000000006</v>
      </c>
      <c r="T32" s="61"/>
      <c r="U32" s="101">
        <v>81.099999999999994</v>
      </c>
      <c r="V32" s="61"/>
      <c r="W32" s="101">
        <v>81.099999999999994</v>
      </c>
      <c r="X32" s="62"/>
      <c r="Y32" s="62"/>
      <c r="Z32" s="62"/>
      <c r="AA32" s="61"/>
      <c r="AB32" s="3">
        <v>81.099999999999994</v>
      </c>
      <c r="AC32" s="60">
        <v>81.099999999999994</v>
      </c>
      <c r="AD32" s="62"/>
      <c r="AE32" s="61"/>
      <c r="AF32" s="4">
        <v>81.099999999999994</v>
      </c>
    </row>
    <row r="33" spans="5:32" ht="13.15" customHeight="1">
      <c r="E33" s="75" t="s">
        <v>45</v>
      </c>
      <c r="F33" s="62"/>
      <c r="G33" s="62"/>
      <c r="H33" s="62"/>
      <c r="I33" s="64"/>
      <c r="J33" s="105">
        <v>57</v>
      </c>
      <c r="K33" s="61"/>
      <c r="L33" s="105">
        <v>57.4</v>
      </c>
      <c r="M33" s="61"/>
      <c r="N33" s="105">
        <v>57.8</v>
      </c>
      <c r="O33" s="61"/>
      <c r="P33" s="105">
        <v>58.1</v>
      </c>
      <c r="Q33" s="62"/>
      <c r="R33" s="61"/>
      <c r="S33" s="105">
        <v>59.8</v>
      </c>
      <c r="T33" s="61"/>
      <c r="U33" s="105">
        <v>36.6</v>
      </c>
      <c r="V33" s="61"/>
      <c r="W33" s="105">
        <v>36.6</v>
      </c>
      <c r="X33" s="62"/>
      <c r="Y33" s="62"/>
      <c r="Z33" s="62"/>
      <c r="AA33" s="61"/>
      <c r="AB33" s="9">
        <v>37</v>
      </c>
      <c r="AC33" s="76">
        <v>37.1</v>
      </c>
      <c r="AD33" s="62"/>
      <c r="AE33" s="61"/>
      <c r="AF33" s="10">
        <v>38.200000000000003</v>
      </c>
    </row>
    <row r="34" spans="5:32" ht="20.25" customHeight="1">
      <c r="E34" s="63" t="s">
        <v>945</v>
      </c>
      <c r="F34" s="62"/>
      <c r="G34" s="62"/>
      <c r="H34" s="62"/>
      <c r="I34" s="64"/>
      <c r="J34" s="104">
        <v>2.9</v>
      </c>
      <c r="K34" s="61"/>
      <c r="L34" s="104">
        <v>2.9</v>
      </c>
      <c r="M34" s="61"/>
      <c r="N34" s="104">
        <v>2.9</v>
      </c>
      <c r="O34" s="61"/>
      <c r="P34" s="104">
        <v>2.9</v>
      </c>
      <c r="Q34" s="62"/>
      <c r="R34" s="61"/>
      <c r="S34" s="104">
        <v>3</v>
      </c>
      <c r="T34" s="61"/>
      <c r="U34" s="104">
        <v>1.8</v>
      </c>
      <c r="V34" s="61"/>
      <c r="W34" s="104">
        <v>1.8</v>
      </c>
      <c r="X34" s="62"/>
      <c r="Y34" s="62"/>
      <c r="Z34" s="62"/>
      <c r="AA34" s="61"/>
      <c r="AB34" s="5">
        <v>1.9</v>
      </c>
      <c r="AC34" s="74">
        <v>1.9</v>
      </c>
      <c r="AD34" s="62"/>
      <c r="AE34" s="61"/>
      <c r="AF34" s="6">
        <v>1.9</v>
      </c>
    </row>
    <row r="35" spans="5:32" ht="20.25" customHeight="1">
      <c r="E35" s="63" t="s">
        <v>946</v>
      </c>
      <c r="F35" s="62"/>
      <c r="G35" s="62"/>
      <c r="H35" s="62"/>
      <c r="I35" s="64"/>
      <c r="J35" s="104" t="s">
        <v>1145</v>
      </c>
      <c r="K35" s="61"/>
      <c r="L35" s="104" t="s">
        <v>1145</v>
      </c>
      <c r="M35" s="61"/>
      <c r="N35" s="104" t="s">
        <v>1145</v>
      </c>
      <c r="O35" s="61"/>
      <c r="P35" s="104" t="s">
        <v>1145</v>
      </c>
      <c r="Q35" s="62"/>
      <c r="R35" s="61"/>
      <c r="S35" s="104" t="s">
        <v>1145</v>
      </c>
      <c r="T35" s="61"/>
      <c r="U35" s="104" t="s">
        <v>1145</v>
      </c>
      <c r="V35" s="61"/>
      <c r="W35" s="104" t="s">
        <v>1145</v>
      </c>
      <c r="X35" s="62"/>
      <c r="Y35" s="62"/>
      <c r="Z35" s="62"/>
      <c r="AA35" s="61"/>
      <c r="AB35" s="5" t="s">
        <v>1145</v>
      </c>
      <c r="AC35" s="74" t="s">
        <v>1145</v>
      </c>
      <c r="AD35" s="62"/>
      <c r="AE35" s="61"/>
      <c r="AF35" s="6" t="s">
        <v>1145</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100</v>
      </c>
      <c r="K43" s="61"/>
      <c r="L43" s="101">
        <v>99.579960999999997</v>
      </c>
      <c r="M43" s="61"/>
      <c r="N43" s="101">
        <v>98.060599999999994</v>
      </c>
      <c r="O43" s="61"/>
      <c r="P43" s="101">
        <v>96.584106000000006</v>
      </c>
      <c r="Q43" s="62"/>
      <c r="R43" s="61"/>
      <c r="S43" s="101">
        <v>95.129963000000004</v>
      </c>
      <c r="T43" s="61"/>
      <c r="U43" s="101">
        <v>100</v>
      </c>
      <c r="V43" s="61"/>
      <c r="W43" s="101">
        <v>99.579960999999997</v>
      </c>
      <c r="X43" s="62"/>
      <c r="Y43" s="62"/>
      <c r="Z43" s="62"/>
      <c r="AA43" s="61"/>
      <c r="AB43" s="3">
        <v>98.060599999999994</v>
      </c>
      <c r="AC43" s="60">
        <v>96.584106000000006</v>
      </c>
      <c r="AD43" s="62"/>
      <c r="AE43" s="61"/>
      <c r="AF43" s="4">
        <v>95.129963000000004</v>
      </c>
    </row>
    <row r="44" spans="5:32" ht="30.75" customHeight="1">
      <c r="E44" s="63" t="s">
        <v>88</v>
      </c>
      <c r="F44" s="62"/>
      <c r="G44" s="62"/>
      <c r="H44" s="62"/>
      <c r="I44" s="64"/>
      <c r="J44" s="101">
        <v>50</v>
      </c>
      <c r="K44" s="61"/>
      <c r="L44" s="101">
        <v>49.579960999999997</v>
      </c>
      <c r="M44" s="61"/>
      <c r="N44" s="101">
        <v>48.060600000000001</v>
      </c>
      <c r="O44" s="61"/>
      <c r="P44" s="101">
        <v>46.584105999999998</v>
      </c>
      <c r="Q44" s="62"/>
      <c r="R44" s="61"/>
      <c r="S44" s="101">
        <v>45.129963000000004</v>
      </c>
      <c r="T44" s="61"/>
      <c r="U44" s="101">
        <v>50</v>
      </c>
      <c r="V44" s="61"/>
      <c r="W44" s="101">
        <v>49.579960999999997</v>
      </c>
      <c r="X44" s="62"/>
      <c r="Y44" s="62"/>
      <c r="Z44" s="62"/>
      <c r="AA44" s="61"/>
      <c r="AB44" s="3">
        <v>48.060600000000001</v>
      </c>
      <c r="AC44" s="60">
        <v>46.584105999999998</v>
      </c>
      <c r="AD44" s="62"/>
      <c r="AE44" s="61"/>
      <c r="AF44" s="4">
        <v>45.129963000000004</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957</v>
      </c>
      <c r="K47" s="61"/>
      <c r="L47" s="104" t="s">
        <v>957</v>
      </c>
      <c r="M47" s="61"/>
      <c r="N47" s="104" t="s">
        <v>957</v>
      </c>
      <c r="O47" s="61"/>
      <c r="P47" s="104" t="s">
        <v>957</v>
      </c>
      <c r="Q47" s="62"/>
      <c r="R47" s="61"/>
      <c r="S47" s="104" t="s">
        <v>957</v>
      </c>
      <c r="T47" s="61"/>
      <c r="U47" s="104" t="s">
        <v>957</v>
      </c>
      <c r="V47" s="61"/>
      <c r="W47" s="104" t="s">
        <v>957</v>
      </c>
      <c r="X47" s="62"/>
      <c r="Y47" s="62"/>
      <c r="Z47" s="62"/>
      <c r="AA47" s="61"/>
      <c r="AB47" s="5" t="s">
        <v>957</v>
      </c>
      <c r="AC47" s="74" t="s">
        <v>957</v>
      </c>
      <c r="AD47" s="62"/>
      <c r="AE47" s="61"/>
      <c r="AF47" s="6" t="s">
        <v>957</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iqRB4rPEdIt0A43tEI69Q0OX6O+CGQMkQ8FPxoesTUlUaAVIspVvfnK+wQNCy/wM5bTssFwDuyqy5V4yE+M/MQ==" saltValue="YWAhltiHI5AaPFO5A47rVQ=="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8A6401BF-17D9-4CF4-AFF8-219074BF7773}"/>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CANO - Cairns North (132/22kV)</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37"/>
  <dimension ref="A1:AJ53"/>
  <sheetViews>
    <sheetView showGridLines="0" topLeftCell="A25"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1146</v>
      </c>
      <c r="J3" s="160"/>
      <c r="K3" s="160"/>
      <c r="L3" s="160"/>
      <c r="M3" s="160"/>
      <c r="N3" s="160"/>
      <c r="O3" s="160"/>
      <c r="P3" s="160"/>
      <c r="Q3" s="160"/>
      <c r="R3" s="160"/>
      <c r="S3" s="160"/>
      <c r="V3" s="94" t="s">
        <v>926</v>
      </c>
      <c r="W3" s="160"/>
      <c r="Y3" s="95" t="s">
        <v>1147</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953</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1148</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1149</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1150</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1</v>
      </c>
      <c r="K26" s="61"/>
      <c r="L26" s="101">
        <v>1</v>
      </c>
      <c r="M26" s="61"/>
      <c r="N26" s="101">
        <v>6.9</v>
      </c>
      <c r="O26" s="61"/>
      <c r="P26" s="101">
        <v>6.9</v>
      </c>
      <c r="Q26" s="62"/>
      <c r="R26" s="61"/>
      <c r="S26" s="101">
        <v>6.9</v>
      </c>
      <c r="T26" s="61"/>
      <c r="U26" s="101">
        <v>1.1000000000000001</v>
      </c>
      <c r="V26" s="61"/>
      <c r="W26" s="101">
        <v>1.1000000000000001</v>
      </c>
      <c r="X26" s="62"/>
      <c r="Y26" s="62"/>
      <c r="Z26" s="62"/>
      <c r="AA26" s="61"/>
      <c r="AB26" s="3">
        <v>6.9</v>
      </c>
      <c r="AC26" s="60">
        <v>6.9</v>
      </c>
      <c r="AD26" s="62"/>
      <c r="AE26" s="61"/>
      <c r="AF26" s="4">
        <v>6.9</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0.9</v>
      </c>
      <c r="K28" s="61"/>
      <c r="L28" s="101">
        <v>0.9</v>
      </c>
      <c r="M28" s="61"/>
      <c r="N28" s="101">
        <v>0.9</v>
      </c>
      <c r="O28" s="61"/>
      <c r="P28" s="101">
        <v>0.9</v>
      </c>
      <c r="Q28" s="62"/>
      <c r="R28" s="61"/>
      <c r="S28" s="101">
        <v>0.8</v>
      </c>
      <c r="T28" s="61"/>
      <c r="U28" s="101">
        <v>0.7</v>
      </c>
      <c r="V28" s="61"/>
      <c r="W28" s="101">
        <v>0.7</v>
      </c>
      <c r="X28" s="62"/>
      <c r="Y28" s="62"/>
      <c r="Z28" s="62"/>
      <c r="AA28" s="61"/>
      <c r="AB28" s="3">
        <v>0.7</v>
      </c>
      <c r="AC28" s="60">
        <v>0.7</v>
      </c>
      <c r="AD28" s="62"/>
      <c r="AE28" s="61"/>
      <c r="AF28" s="4">
        <v>0.7</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0.97299999999999998</v>
      </c>
      <c r="K31" s="61"/>
      <c r="L31" s="106">
        <v>0.97299999999999998</v>
      </c>
      <c r="M31" s="61"/>
      <c r="N31" s="106">
        <v>0.97299999999999998</v>
      </c>
      <c r="O31" s="61"/>
      <c r="P31" s="106">
        <v>0.97299999999999998</v>
      </c>
      <c r="Q31" s="62"/>
      <c r="R31" s="61"/>
      <c r="S31" s="106">
        <v>0.98</v>
      </c>
      <c r="T31" s="61"/>
      <c r="U31" s="106">
        <v>0.97</v>
      </c>
      <c r="V31" s="61"/>
      <c r="W31" s="106">
        <v>0.97</v>
      </c>
      <c r="X31" s="62"/>
      <c r="Y31" s="62"/>
      <c r="Z31" s="62"/>
      <c r="AA31" s="61"/>
      <c r="AB31" s="7">
        <v>0.97</v>
      </c>
      <c r="AC31" s="77">
        <v>0.97</v>
      </c>
      <c r="AD31" s="62"/>
      <c r="AE31" s="61"/>
      <c r="AF31" s="8">
        <v>0.97</v>
      </c>
    </row>
    <row r="32" spans="4:32" ht="13.15" customHeight="1">
      <c r="E32" s="63" t="s">
        <v>41</v>
      </c>
      <c r="F32" s="62"/>
      <c r="G32" s="62"/>
      <c r="H32" s="62"/>
      <c r="I32" s="64"/>
      <c r="J32" s="101">
        <v>0</v>
      </c>
      <c r="K32" s="61"/>
      <c r="L32" s="101">
        <v>0</v>
      </c>
      <c r="M32" s="61"/>
      <c r="N32" s="101">
        <v>0</v>
      </c>
      <c r="O32" s="61"/>
      <c r="P32" s="101">
        <v>0</v>
      </c>
      <c r="Q32" s="62"/>
      <c r="R32" s="61"/>
      <c r="S32" s="101">
        <v>0</v>
      </c>
      <c r="T32" s="61"/>
      <c r="U32" s="101">
        <v>0</v>
      </c>
      <c r="V32" s="61"/>
      <c r="W32" s="101">
        <v>0</v>
      </c>
      <c r="X32" s="62"/>
      <c r="Y32" s="62"/>
      <c r="Z32" s="62"/>
      <c r="AA32" s="61"/>
      <c r="AB32" s="3">
        <v>0</v>
      </c>
      <c r="AC32" s="60">
        <v>0</v>
      </c>
      <c r="AD32" s="62"/>
      <c r="AE32" s="61"/>
      <c r="AF32" s="4">
        <v>0</v>
      </c>
    </row>
    <row r="33" spans="5:32" ht="13.15" customHeight="1">
      <c r="E33" s="75" t="s">
        <v>45</v>
      </c>
      <c r="F33" s="62"/>
      <c r="G33" s="62"/>
      <c r="H33" s="62"/>
      <c r="I33" s="64"/>
      <c r="J33" s="105">
        <v>0.8</v>
      </c>
      <c r="K33" s="61"/>
      <c r="L33" s="105">
        <v>0.8</v>
      </c>
      <c r="M33" s="61"/>
      <c r="N33" s="105">
        <v>0.8</v>
      </c>
      <c r="O33" s="61"/>
      <c r="P33" s="105">
        <v>0.8</v>
      </c>
      <c r="Q33" s="62"/>
      <c r="R33" s="61"/>
      <c r="S33" s="105">
        <v>0.8</v>
      </c>
      <c r="T33" s="61"/>
      <c r="U33" s="105">
        <v>0.7</v>
      </c>
      <c r="V33" s="61"/>
      <c r="W33" s="105">
        <v>0.7</v>
      </c>
      <c r="X33" s="62"/>
      <c r="Y33" s="62"/>
      <c r="Z33" s="62"/>
      <c r="AA33" s="61"/>
      <c r="AB33" s="9">
        <v>0.7</v>
      </c>
      <c r="AC33" s="76">
        <v>0.7</v>
      </c>
      <c r="AD33" s="62"/>
      <c r="AE33" s="61"/>
      <c r="AF33" s="10">
        <v>0.7</v>
      </c>
    </row>
    <row r="34" spans="5:32" ht="20.25" customHeight="1">
      <c r="E34" s="63" t="s">
        <v>945</v>
      </c>
      <c r="F34" s="62"/>
      <c r="G34" s="62"/>
      <c r="H34" s="62"/>
      <c r="I34" s="64"/>
      <c r="J34" s="104">
        <v>0</v>
      </c>
      <c r="K34" s="61"/>
      <c r="L34" s="104">
        <v>0</v>
      </c>
      <c r="M34" s="61"/>
      <c r="N34" s="104">
        <v>0</v>
      </c>
      <c r="O34" s="61"/>
      <c r="P34" s="104">
        <v>0</v>
      </c>
      <c r="Q34" s="62"/>
      <c r="R34" s="61"/>
      <c r="S34" s="104">
        <v>0</v>
      </c>
      <c r="T34" s="61"/>
      <c r="U34" s="104">
        <v>0</v>
      </c>
      <c r="V34" s="61"/>
      <c r="W34" s="104">
        <v>0</v>
      </c>
      <c r="X34" s="62"/>
      <c r="Y34" s="62"/>
      <c r="Z34" s="62"/>
      <c r="AA34" s="61"/>
      <c r="AB34" s="5">
        <v>0</v>
      </c>
      <c r="AC34" s="74">
        <v>0</v>
      </c>
      <c r="AD34" s="62"/>
      <c r="AE34" s="61"/>
      <c r="AF34" s="6">
        <v>0</v>
      </c>
    </row>
    <row r="35" spans="5:32" ht="20.25" customHeight="1">
      <c r="E35" s="63" t="s">
        <v>946</v>
      </c>
      <c r="F35" s="62"/>
      <c r="G35" s="62"/>
      <c r="H35" s="62"/>
      <c r="I35" s="64"/>
      <c r="J35" s="104" t="s">
        <v>1063</v>
      </c>
      <c r="K35" s="61"/>
      <c r="L35" s="104" t="s">
        <v>1063</v>
      </c>
      <c r="M35" s="61"/>
      <c r="N35" s="104" t="s">
        <v>1063</v>
      </c>
      <c r="O35" s="61"/>
      <c r="P35" s="104" t="s">
        <v>1063</v>
      </c>
      <c r="Q35" s="62"/>
      <c r="R35" s="61"/>
      <c r="S35" s="104" t="s">
        <v>1063</v>
      </c>
      <c r="T35" s="61"/>
      <c r="U35" s="104" t="s">
        <v>1063</v>
      </c>
      <c r="V35" s="61"/>
      <c r="W35" s="104" t="s">
        <v>1063</v>
      </c>
      <c r="X35" s="62"/>
      <c r="Y35" s="62"/>
      <c r="Z35" s="62"/>
      <c r="AA35" s="61"/>
      <c r="AB35" s="5" t="s">
        <v>1063</v>
      </c>
      <c r="AC35" s="74" t="s">
        <v>1063</v>
      </c>
      <c r="AD35" s="62"/>
      <c r="AE35" s="61"/>
      <c r="AF35" s="6" t="s">
        <v>1063</v>
      </c>
    </row>
    <row r="36" spans="5:32" ht="13.15" customHeight="1">
      <c r="E36" s="63" t="s">
        <v>57</v>
      </c>
      <c r="F36" s="62"/>
      <c r="G36" s="62"/>
      <c r="H36" s="62"/>
      <c r="I36" s="64"/>
      <c r="J36" s="101">
        <v>0.8</v>
      </c>
      <c r="K36" s="61"/>
      <c r="L36" s="101">
        <v>0.8</v>
      </c>
      <c r="M36" s="61"/>
      <c r="N36" s="101">
        <v>0.8</v>
      </c>
      <c r="O36" s="61"/>
      <c r="P36" s="101">
        <v>0.8</v>
      </c>
      <c r="Q36" s="62"/>
      <c r="R36" s="61"/>
      <c r="S36" s="101">
        <v>0.8</v>
      </c>
      <c r="T36" s="61"/>
      <c r="U36" s="101">
        <v>0.7</v>
      </c>
      <c r="V36" s="61"/>
      <c r="W36" s="101">
        <v>0.7</v>
      </c>
      <c r="X36" s="62"/>
      <c r="Y36" s="62"/>
      <c r="Z36" s="62"/>
      <c r="AA36" s="61"/>
      <c r="AB36" s="3">
        <v>0.7</v>
      </c>
      <c r="AC36" s="60">
        <v>0.7</v>
      </c>
      <c r="AD36" s="62"/>
      <c r="AE36" s="61"/>
      <c r="AF36" s="4">
        <v>0.7</v>
      </c>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1</v>
      </c>
      <c r="K40" s="61"/>
      <c r="L40" s="101">
        <v>1</v>
      </c>
      <c r="M40" s="61"/>
      <c r="N40" s="101">
        <v>1</v>
      </c>
      <c r="O40" s="61"/>
      <c r="P40" s="101">
        <v>1</v>
      </c>
      <c r="Q40" s="62"/>
      <c r="R40" s="61"/>
      <c r="S40" s="101">
        <v>1</v>
      </c>
      <c r="T40" s="61"/>
      <c r="U40" s="101">
        <v>1</v>
      </c>
      <c r="V40" s="61"/>
      <c r="W40" s="101">
        <v>1</v>
      </c>
      <c r="X40" s="62"/>
      <c r="Y40" s="62"/>
      <c r="Z40" s="62"/>
      <c r="AA40" s="61"/>
      <c r="AB40" s="3">
        <v>1</v>
      </c>
      <c r="AC40" s="60">
        <v>1</v>
      </c>
      <c r="AD40" s="62"/>
      <c r="AE40" s="61"/>
      <c r="AF40" s="4">
        <v>1</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0.98919100000000004</v>
      </c>
      <c r="K43" s="61"/>
      <c r="L43" s="101">
        <v>0.97281899999999999</v>
      </c>
      <c r="M43" s="61"/>
      <c r="N43" s="101">
        <v>6.2528359999999994</v>
      </c>
      <c r="O43" s="61"/>
      <c r="P43" s="101">
        <v>6.2339950000000002</v>
      </c>
      <c r="Q43" s="62"/>
      <c r="R43" s="61"/>
      <c r="S43" s="101">
        <v>6.2153689999999999</v>
      </c>
      <c r="T43" s="61"/>
      <c r="U43" s="101">
        <v>0.98919100000000004</v>
      </c>
      <c r="V43" s="61"/>
      <c r="W43" s="101">
        <v>0.97281899999999999</v>
      </c>
      <c r="X43" s="62"/>
      <c r="Y43" s="62"/>
      <c r="Z43" s="62"/>
      <c r="AA43" s="61"/>
      <c r="AB43" s="3">
        <v>6.2528359999999994</v>
      </c>
      <c r="AC43" s="60">
        <v>6.2339950000000002</v>
      </c>
      <c r="AD43" s="62"/>
      <c r="AE43" s="61"/>
      <c r="AF43" s="4">
        <v>6.2153689999999999</v>
      </c>
    </row>
    <row r="44" spans="5:32" ht="30.75" customHeight="1">
      <c r="E44" s="63" t="s">
        <v>88</v>
      </c>
      <c r="F44" s="62"/>
      <c r="G44" s="62"/>
      <c r="H44" s="62"/>
      <c r="I44" s="64"/>
      <c r="J44" s="101">
        <v>0</v>
      </c>
      <c r="K44" s="61"/>
      <c r="L44" s="101">
        <v>0</v>
      </c>
      <c r="M44" s="61"/>
      <c r="N44" s="101">
        <v>0</v>
      </c>
      <c r="O44" s="61"/>
      <c r="P44" s="101">
        <v>0</v>
      </c>
      <c r="Q44" s="62"/>
      <c r="R44" s="61"/>
      <c r="S44" s="101">
        <v>0</v>
      </c>
      <c r="T44" s="61"/>
      <c r="U44" s="101">
        <v>0</v>
      </c>
      <c r="V44" s="61"/>
      <c r="W44" s="101">
        <v>0</v>
      </c>
      <c r="X44" s="62"/>
      <c r="Y44" s="62"/>
      <c r="Z44" s="62"/>
      <c r="AA44" s="61"/>
      <c r="AB44" s="3">
        <v>0</v>
      </c>
      <c r="AC44" s="60">
        <v>0</v>
      </c>
      <c r="AD44" s="62"/>
      <c r="AE44" s="61"/>
      <c r="AF44" s="4">
        <v>0</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HyZeeblxtLAlaEKgmPWK6VO38NIYz/Oj6ZMGTxeKaXNOXn18KQXXL3qIcviTeNx2cG2NSi+Wbc9pLTBA8OGd+Q==" saltValue="KUTZSIlUropRnF+bGHoCyA=="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57B9A25C-2E62-4D87-83C3-AD5ECF6530A9}"/>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CARI - Cape River (66/11kV)</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40"/>
  <dimension ref="A1:AJ53"/>
  <sheetViews>
    <sheetView showGridLines="0" topLeftCell="A23" zoomScale="115" zoomScaleNormal="115"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1151</v>
      </c>
      <c r="J3" s="160"/>
      <c r="K3" s="160"/>
      <c r="L3" s="160"/>
      <c r="M3" s="160"/>
      <c r="N3" s="160"/>
      <c r="O3" s="160"/>
      <c r="P3" s="160"/>
      <c r="Q3" s="160"/>
      <c r="R3" s="160"/>
      <c r="S3" s="160"/>
      <c r="V3" s="94" t="s">
        <v>926</v>
      </c>
      <c r="W3" s="160"/>
      <c r="Y3" s="95" t="s">
        <v>1000</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973</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1152</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1153</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1154</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1.3</v>
      </c>
      <c r="K26" s="61"/>
      <c r="L26" s="101">
        <v>1.3</v>
      </c>
      <c r="M26" s="61"/>
      <c r="N26" s="101">
        <v>1.3</v>
      </c>
      <c r="O26" s="61"/>
      <c r="P26" s="101">
        <v>1.3</v>
      </c>
      <c r="Q26" s="62"/>
      <c r="R26" s="61"/>
      <c r="S26" s="101">
        <v>1.3</v>
      </c>
      <c r="T26" s="61"/>
      <c r="U26" s="101">
        <v>1.4</v>
      </c>
      <c r="V26" s="61"/>
      <c r="W26" s="101">
        <v>1.4</v>
      </c>
      <c r="X26" s="62"/>
      <c r="Y26" s="62"/>
      <c r="Z26" s="62"/>
      <c r="AA26" s="61"/>
      <c r="AB26" s="3">
        <v>1.4</v>
      </c>
      <c r="AC26" s="60">
        <v>1.4</v>
      </c>
      <c r="AD26" s="62"/>
      <c r="AE26" s="61"/>
      <c r="AF26" s="4">
        <v>1.4</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0.8</v>
      </c>
      <c r="K28" s="61"/>
      <c r="L28" s="101">
        <v>0.8</v>
      </c>
      <c r="M28" s="61"/>
      <c r="N28" s="101">
        <v>0.8</v>
      </c>
      <c r="O28" s="61"/>
      <c r="P28" s="101">
        <v>0.8</v>
      </c>
      <c r="Q28" s="62"/>
      <c r="R28" s="61"/>
      <c r="S28" s="101">
        <v>0.8</v>
      </c>
      <c r="T28" s="61"/>
      <c r="U28" s="101">
        <v>0.7</v>
      </c>
      <c r="V28" s="61"/>
      <c r="W28" s="101">
        <v>0.7</v>
      </c>
      <c r="X28" s="62"/>
      <c r="Y28" s="62"/>
      <c r="Z28" s="62"/>
      <c r="AA28" s="61"/>
      <c r="AB28" s="3">
        <v>0.7</v>
      </c>
      <c r="AC28" s="60">
        <v>0.7</v>
      </c>
      <c r="AD28" s="62"/>
      <c r="AE28" s="61"/>
      <c r="AF28" s="4">
        <v>0.7</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0.99099999999999999</v>
      </c>
      <c r="K31" s="61"/>
      <c r="L31" s="106">
        <v>0.99099999999999999</v>
      </c>
      <c r="M31" s="61"/>
      <c r="N31" s="106">
        <v>0.99099999999999999</v>
      </c>
      <c r="O31" s="61"/>
      <c r="P31" s="106">
        <v>0.99099999999999999</v>
      </c>
      <c r="Q31" s="62"/>
      <c r="R31" s="61"/>
      <c r="S31" s="106">
        <v>0.99099999999999999</v>
      </c>
      <c r="T31" s="61"/>
      <c r="U31" s="106">
        <v>0.996</v>
      </c>
      <c r="V31" s="61"/>
      <c r="W31" s="106">
        <v>0.996</v>
      </c>
      <c r="X31" s="62"/>
      <c r="Y31" s="62"/>
      <c r="Z31" s="62"/>
      <c r="AA31" s="61"/>
      <c r="AB31" s="7">
        <v>0.996</v>
      </c>
      <c r="AC31" s="77">
        <v>0.996</v>
      </c>
      <c r="AD31" s="62"/>
      <c r="AE31" s="61"/>
      <c r="AF31" s="8">
        <v>0.996</v>
      </c>
    </row>
    <row r="32" spans="4:32" ht="13.15" customHeight="1">
      <c r="E32" s="63" t="s">
        <v>41</v>
      </c>
      <c r="F32" s="62"/>
      <c r="G32" s="62"/>
      <c r="H32" s="62"/>
      <c r="I32" s="64"/>
      <c r="J32" s="101">
        <v>0</v>
      </c>
      <c r="K32" s="61"/>
      <c r="L32" s="101">
        <v>0</v>
      </c>
      <c r="M32" s="61"/>
      <c r="N32" s="101">
        <v>0</v>
      </c>
      <c r="O32" s="61"/>
      <c r="P32" s="101">
        <v>0</v>
      </c>
      <c r="Q32" s="62"/>
      <c r="R32" s="61"/>
      <c r="S32" s="101">
        <v>0</v>
      </c>
      <c r="T32" s="61"/>
      <c r="U32" s="101">
        <v>0</v>
      </c>
      <c r="V32" s="61"/>
      <c r="W32" s="101">
        <v>0</v>
      </c>
      <c r="X32" s="62"/>
      <c r="Y32" s="62"/>
      <c r="Z32" s="62"/>
      <c r="AA32" s="61"/>
      <c r="AB32" s="3">
        <v>0</v>
      </c>
      <c r="AC32" s="60">
        <v>0</v>
      </c>
      <c r="AD32" s="62"/>
      <c r="AE32" s="61"/>
      <c r="AF32" s="4">
        <v>0</v>
      </c>
    </row>
    <row r="33" spans="5:32" ht="13.15" customHeight="1">
      <c r="E33" s="75" t="s">
        <v>45</v>
      </c>
      <c r="F33" s="62"/>
      <c r="G33" s="62"/>
      <c r="H33" s="62"/>
      <c r="I33" s="64"/>
      <c r="J33" s="105">
        <v>0.8</v>
      </c>
      <c r="K33" s="61"/>
      <c r="L33" s="105">
        <v>0.8</v>
      </c>
      <c r="M33" s="61"/>
      <c r="N33" s="105">
        <v>0.8</v>
      </c>
      <c r="O33" s="61"/>
      <c r="P33" s="105">
        <v>0.8</v>
      </c>
      <c r="Q33" s="62"/>
      <c r="R33" s="61"/>
      <c r="S33" s="105">
        <v>0.8</v>
      </c>
      <c r="T33" s="61"/>
      <c r="U33" s="105">
        <v>0.7</v>
      </c>
      <c r="V33" s="61"/>
      <c r="W33" s="105">
        <v>0.7</v>
      </c>
      <c r="X33" s="62"/>
      <c r="Y33" s="62"/>
      <c r="Z33" s="62"/>
      <c r="AA33" s="61"/>
      <c r="AB33" s="9">
        <v>0.7</v>
      </c>
      <c r="AC33" s="76">
        <v>0.7</v>
      </c>
      <c r="AD33" s="62"/>
      <c r="AE33" s="61"/>
      <c r="AF33" s="10">
        <v>0.7</v>
      </c>
    </row>
    <row r="34" spans="5:32" ht="20.25" customHeight="1">
      <c r="E34" s="63" t="s">
        <v>945</v>
      </c>
      <c r="F34" s="62"/>
      <c r="G34" s="62"/>
      <c r="H34" s="62"/>
      <c r="I34" s="64"/>
      <c r="J34" s="104">
        <v>0</v>
      </c>
      <c r="K34" s="61"/>
      <c r="L34" s="104">
        <v>0</v>
      </c>
      <c r="M34" s="61"/>
      <c r="N34" s="104">
        <v>0</v>
      </c>
      <c r="O34" s="61"/>
      <c r="P34" s="104">
        <v>0</v>
      </c>
      <c r="Q34" s="62"/>
      <c r="R34" s="61"/>
      <c r="S34" s="104">
        <v>0</v>
      </c>
      <c r="T34" s="61"/>
      <c r="U34" s="104">
        <v>0</v>
      </c>
      <c r="V34" s="61"/>
      <c r="W34" s="104">
        <v>0</v>
      </c>
      <c r="X34" s="62"/>
      <c r="Y34" s="62"/>
      <c r="Z34" s="62"/>
      <c r="AA34" s="61"/>
      <c r="AB34" s="5">
        <v>0</v>
      </c>
      <c r="AC34" s="74">
        <v>0</v>
      </c>
      <c r="AD34" s="62"/>
      <c r="AE34" s="61"/>
      <c r="AF34" s="6">
        <v>0</v>
      </c>
    </row>
    <row r="35" spans="5:32" ht="20.25" customHeight="1">
      <c r="E35" s="63" t="s">
        <v>946</v>
      </c>
      <c r="F35" s="62"/>
      <c r="G35" s="62"/>
      <c r="H35" s="62"/>
      <c r="I35" s="64"/>
      <c r="J35" s="104" t="s">
        <v>1124</v>
      </c>
      <c r="K35" s="61"/>
      <c r="L35" s="104" t="s">
        <v>1124</v>
      </c>
      <c r="M35" s="61"/>
      <c r="N35" s="104" t="s">
        <v>1124</v>
      </c>
      <c r="O35" s="61"/>
      <c r="P35" s="104" t="s">
        <v>1124</v>
      </c>
      <c r="Q35" s="62"/>
      <c r="R35" s="61"/>
      <c r="S35" s="104" t="s">
        <v>1124</v>
      </c>
      <c r="T35" s="61"/>
      <c r="U35" s="104" t="s">
        <v>1124</v>
      </c>
      <c r="V35" s="61"/>
      <c r="W35" s="104" t="s">
        <v>1124</v>
      </c>
      <c r="X35" s="62"/>
      <c r="Y35" s="62"/>
      <c r="Z35" s="62"/>
      <c r="AA35" s="61"/>
      <c r="AB35" s="5" t="s">
        <v>1124</v>
      </c>
      <c r="AC35" s="74" t="s">
        <v>1124</v>
      </c>
      <c r="AD35" s="62"/>
      <c r="AE35" s="61"/>
      <c r="AF35" s="6" t="s">
        <v>1124</v>
      </c>
    </row>
    <row r="36" spans="5:32" ht="13.15" customHeight="1">
      <c r="E36" s="63" t="s">
        <v>57</v>
      </c>
      <c r="F36" s="62"/>
      <c r="G36" s="62"/>
      <c r="H36" s="62"/>
      <c r="I36" s="64"/>
      <c r="J36" s="101">
        <v>0.8</v>
      </c>
      <c r="K36" s="61"/>
      <c r="L36" s="101">
        <v>0.8</v>
      </c>
      <c r="M36" s="61"/>
      <c r="N36" s="101">
        <v>0.8</v>
      </c>
      <c r="O36" s="61"/>
      <c r="P36" s="101">
        <v>0.8</v>
      </c>
      <c r="Q36" s="62"/>
      <c r="R36" s="61"/>
      <c r="S36" s="101">
        <v>0.8</v>
      </c>
      <c r="T36" s="61"/>
      <c r="U36" s="101">
        <v>0.7</v>
      </c>
      <c r="V36" s="61"/>
      <c r="W36" s="101">
        <v>0.7</v>
      </c>
      <c r="X36" s="62"/>
      <c r="Y36" s="62"/>
      <c r="Z36" s="62"/>
      <c r="AA36" s="61"/>
      <c r="AB36" s="3">
        <v>0.7</v>
      </c>
      <c r="AC36" s="60">
        <v>0.7</v>
      </c>
      <c r="AD36" s="62"/>
      <c r="AE36" s="61"/>
      <c r="AF36" s="4">
        <v>0.7</v>
      </c>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0.1</v>
      </c>
      <c r="K39" s="61"/>
      <c r="L39" s="101">
        <v>0.1</v>
      </c>
      <c r="M39" s="61"/>
      <c r="N39" s="101">
        <v>0.1</v>
      </c>
      <c r="O39" s="61"/>
      <c r="P39" s="101">
        <v>0.1</v>
      </c>
      <c r="Q39" s="62"/>
      <c r="R39" s="61"/>
      <c r="S39" s="101">
        <v>0.1</v>
      </c>
      <c r="T39" s="61"/>
      <c r="U39" s="101">
        <v>0.1</v>
      </c>
      <c r="V39" s="61"/>
      <c r="W39" s="101">
        <v>0.1</v>
      </c>
      <c r="X39" s="62"/>
      <c r="Y39" s="62"/>
      <c r="Z39" s="62"/>
      <c r="AA39" s="61"/>
      <c r="AB39" s="3">
        <v>0.1</v>
      </c>
      <c r="AC39" s="60">
        <v>0.1</v>
      </c>
      <c r="AD39" s="62"/>
      <c r="AE39" s="61"/>
      <c r="AF39" s="4">
        <v>0.1</v>
      </c>
    </row>
    <row r="40" spans="5:32">
      <c r="E40" s="63" t="s">
        <v>73</v>
      </c>
      <c r="F40" s="62"/>
      <c r="G40" s="62"/>
      <c r="H40" s="62"/>
      <c r="I40" s="64"/>
      <c r="J40" s="101">
        <v>1</v>
      </c>
      <c r="K40" s="61"/>
      <c r="L40" s="101">
        <v>1</v>
      </c>
      <c r="M40" s="61"/>
      <c r="N40" s="101">
        <v>1</v>
      </c>
      <c r="O40" s="61"/>
      <c r="P40" s="101">
        <v>1</v>
      </c>
      <c r="Q40" s="62"/>
      <c r="R40" s="61"/>
      <c r="S40" s="101">
        <v>1</v>
      </c>
      <c r="T40" s="61"/>
      <c r="U40" s="101">
        <v>1</v>
      </c>
      <c r="V40" s="61"/>
      <c r="W40" s="101">
        <v>1</v>
      </c>
      <c r="X40" s="62"/>
      <c r="Y40" s="62"/>
      <c r="Z40" s="62"/>
      <c r="AA40" s="61"/>
      <c r="AB40" s="3">
        <v>1</v>
      </c>
      <c r="AC40" s="60">
        <v>1</v>
      </c>
      <c r="AD40" s="62"/>
      <c r="AE40" s="61"/>
      <c r="AF40" s="4">
        <v>1</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0.96905299999999994</v>
      </c>
      <c r="K43" s="61"/>
      <c r="L43" s="101">
        <v>0.95272199999999996</v>
      </c>
      <c r="M43" s="61"/>
      <c r="N43" s="101">
        <v>0.93270799999999998</v>
      </c>
      <c r="O43" s="61"/>
      <c r="P43" s="101">
        <v>0.91269500000000003</v>
      </c>
      <c r="Q43" s="62"/>
      <c r="R43" s="61"/>
      <c r="S43" s="101">
        <v>0.89245799999999997</v>
      </c>
      <c r="T43" s="61"/>
      <c r="U43" s="101">
        <v>0.96905299999999994</v>
      </c>
      <c r="V43" s="61"/>
      <c r="W43" s="101">
        <v>0.95272199999999996</v>
      </c>
      <c r="X43" s="62"/>
      <c r="Y43" s="62"/>
      <c r="Z43" s="62"/>
      <c r="AA43" s="61"/>
      <c r="AB43" s="3">
        <v>0.93270799999999998</v>
      </c>
      <c r="AC43" s="60">
        <v>0.91269500000000003</v>
      </c>
      <c r="AD43" s="62"/>
      <c r="AE43" s="61"/>
      <c r="AF43" s="4">
        <v>0.89245799999999997</v>
      </c>
    </row>
    <row r="44" spans="5:32" ht="30.75" customHeight="1">
      <c r="E44" s="63" t="s">
        <v>88</v>
      </c>
      <c r="F44" s="62"/>
      <c r="G44" s="62"/>
      <c r="H44" s="62"/>
      <c r="I44" s="64"/>
      <c r="J44" s="101">
        <v>0</v>
      </c>
      <c r="K44" s="61"/>
      <c r="L44" s="101">
        <v>0</v>
      </c>
      <c r="M44" s="61"/>
      <c r="N44" s="101">
        <v>0</v>
      </c>
      <c r="O44" s="61"/>
      <c r="P44" s="101">
        <v>0</v>
      </c>
      <c r="Q44" s="62"/>
      <c r="R44" s="61"/>
      <c r="S44" s="101">
        <v>0</v>
      </c>
      <c r="T44" s="61"/>
      <c r="U44" s="101">
        <v>0</v>
      </c>
      <c r="V44" s="61"/>
      <c r="W44" s="101">
        <v>0</v>
      </c>
      <c r="X44" s="62"/>
      <c r="Y44" s="62"/>
      <c r="Z44" s="62"/>
      <c r="AA44" s="61"/>
      <c r="AB44" s="3">
        <v>0</v>
      </c>
      <c r="AC44" s="60">
        <v>0</v>
      </c>
      <c r="AD44" s="62"/>
      <c r="AE44" s="61"/>
      <c r="AF44" s="4">
        <v>0</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CcqIAXStLCESM8sTq4lklLMYse4KvpNW20IJo8N8sqkf0g8Muaj8eH3tMDq1nS1YX5OsC0yjJ9TZd/WH0GuWrQ==" saltValue="zjMhMRh8IYDdEs1xyrEV/g=="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9EADCD36-41A0-43B7-88E8-93C988271C73}"/>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CARM - Carmila (33/11kV)</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4"/>
  <dimension ref="A1:AJ53"/>
  <sheetViews>
    <sheetView showGridLines="0" topLeftCell="A31" zoomScale="145" zoomScaleNormal="145"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1155</v>
      </c>
      <c r="J3" s="160"/>
      <c r="K3" s="160"/>
      <c r="L3" s="160"/>
      <c r="M3" s="160"/>
      <c r="N3" s="160"/>
      <c r="O3" s="160"/>
      <c r="P3" s="160"/>
      <c r="Q3" s="160"/>
      <c r="R3" s="160"/>
      <c r="S3" s="160"/>
      <c r="V3" s="94" t="s">
        <v>926</v>
      </c>
      <c r="W3" s="160"/>
      <c r="Y3" s="95" t="s">
        <v>1035</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929</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1156</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1157</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1158</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46.3</v>
      </c>
      <c r="K26" s="61"/>
      <c r="L26" s="101">
        <v>46.3</v>
      </c>
      <c r="M26" s="61"/>
      <c r="N26" s="101">
        <v>46.3</v>
      </c>
      <c r="O26" s="61"/>
      <c r="P26" s="101">
        <v>46.3</v>
      </c>
      <c r="Q26" s="62"/>
      <c r="R26" s="61"/>
      <c r="S26" s="101">
        <v>46.3</v>
      </c>
      <c r="T26" s="61"/>
      <c r="U26" s="101">
        <v>54.2</v>
      </c>
      <c r="V26" s="61"/>
      <c r="W26" s="101">
        <v>54.2</v>
      </c>
      <c r="X26" s="62"/>
      <c r="Y26" s="62"/>
      <c r="Z26" s="62"/>
      <c r="AA26" s="61"/>
      <c r="AB26" s="3">
        <v>54.2</v>
      </c>
      <c r="AC26" s="60">
        <v>54.2</v>
      </c>
      <c r="AD26" s="62"/>
      <c r="AE26" s="61"/>
      <c r="AF26" s="4">
        <v>54.2</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25.8</v>
      </c>
      <c r="K28" s="61"/>
      <c r="L28" s="101">
        <v>25.8</v>
      </c>
      <c r="M28" s="61"/>
      <c r="N28" s="101">
        <v>25.8</v>
      </c>
      <c r="O28" s="61"/>
      <c r="P28" s="101">
        <v>25.7</v>
      </c>
      <c r="Q28" s="62"/>
      <c r="R28" s="61"/>
      <c r="S28" s="101">
        <v>26.3</v>
      </c>
      <c r="T28" s="61"/>
      <c r="U28" s="101">
        <v>15.5</v>
      </c>
      <c r="V28" s="61"/>
      <c r="W28" s="101">
        <v>15.4</v>
      </c>
      <c r="X28" s="62"/>
      <c r="Y28" s="62"/>
      <c r="Z28" s="62"/>
      <c r="AA28" s="61"/>
      <c r="AB28" s="3">
        <v>15.5</v>
      </c>
      <c r="AC28" s="60">
        <v>15.4</v>
      </c>
      <c r="AD28" s="62"/>
      <c r="AE28" s="61"/>
      <c r="AF28" s="4">
        <v>15.8</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0.99099999999999999</v>
      </c>
      <c r="K31" s="61"/>
      <c r="L31" s="106">
        <v>0.99099999999999999</v>
      </c>
      <c r="M31" s="61"/>
      <c r="N31" s="106">
        <v>0.99099999999999999</v>
      </c>
      <c r="O31" s="61"/>
      <c r="P31" s="106">
        <v>0.99099999999999999</v>
      </c>
      <c r="Q31" s="62"/>
      <c r="R31" s="61"/>
      <c r="S31" s="106">
        <v>0.99099999999999999</v>
      </c>
      <c r="T31" s="61"/>
      <c r="U31" s="106">
        <v>0.999</v>
      </c>
      <c r="V31" s="61"/>
      <c r="W31" s="106">
        <v>0.999</v>
      </c>
      <c r="X31" s="62"/>
      <c r="Y31" s="62"/>
      <c r="Z31" s="62"/>
      <c r="AA31" s="61"/>
      <c r="AB31" s="7">
        <v>0.999</v>
      </c>
      <c r="AC31" s="77">
        <v>0.999</v>
      </c>
      <c r="AD31" s="62"/>
      <c r="AE31" s="61"/>
      <c r="AF31" s="8">
        <v>0.999</v>
      </c>
    </row>
    <row r="32" spans="4:32" ht="13.15" customHeight="1">
      <c r="E32" s="63" t="s">
        <v>41</v>
      </c>
      <c r="F32" s="62"/>
      <c r="G32" s="62"/>
      <c r="H32" s="62"/>
      <c r="I32" s="64"/>
      <c r="J32" s="101">
        <v>26.9</v>
      </c>
      <c r="K32" s="61"/>
      <c r="L32" s="101">
        <v>26.9</v>
      </c>
      <c r="M32" s="61"/>
      <c r="N32" s="101">
        <v>26.9</v>
      </c>
      <c r="O32" s="61"/>
      <c r="P32" s="101">
        <v>26.9</v>
      </c>
      <c r="Q32" s="62"/>
      <c r="R32" s="61"/>
      <c r="S32" s="101">
        <v>26.9</v>
      </c>
      <c r="T32" s="61"/>
      <c r="U32" s="101">
        <v>29.9</v>
      </c>
      <c r="V32" s="61"/>
      <c r="W32" s="101">
        <v>29.9</v>
      </c>
      <c r="X32" s="62"/>
      <c r="Y32" s="62"/>
      <c r="Z32" s="62"/>
      <c r="AA32" s="61"/>
      <c r="AB32" s="3">
        <v>29.9</v>
      </c>
      <c r="AC32" s="60">
        <v>29.9</v>
      </c>
      <c r="AD32" s="62"/>
      <c r="AE32" s="61"/>
      <c r="AF32" s="4">
        <v>29.9</v>
      </c>
    </row>
    <row r="33" spans="5:32" ht="13.15" customHeight="1">
      <c r="E33" s="75" t="s">
        <v>45</v>
      </c>
      <c r="F33" s="62"/>
      <c r="G33" s="62"/>
      <c r="H33" s="62"/>
      <c r="I33" s="64"/>
      <c r="J33" s="105">
        <v>23.6</v>
      </c>
      <c r="K33" s="61"/>
      <c r="L33" s="105">
        <v>23.6</v>
      </c>
      <c r="M33" s="61"/>
      <c r="N33" s="105">
        <v>23.6</v>
      </c>
      <c r="O33" s="61"/>
      <c r="P33" s="105">
        <v>23.5</v>
      </c>
      <c r="Q33" s="62"/>
      <c r="R33" s="61"/>
      <c r="S33" s="105">
        <v>24</v>
      </c>
      <c r="T33" s="61"/>
      <c r="U33" s="105">
        <v>14.1</v>
      </c>
      <c r="V33" s="61"/>
      <c r="W33" s="105">
        <v>14</v>
      </c>
      <c r="X33" s="62"/>
      <c r="Y33" s="62"/>
      <c r="Z33" s="62"/>
      <c r="AA33" s="61"/>
      <c r="AB33" s="9">
        <v>14.1</v>
      </c>
      <c r="AC33" s="76">
        <v>14</v>
      </c>
      <c r="AD33" s="62"/>
      <c r="AE33" s="61"/>
      <c r="AF33" s="10">
        <v>14.3</v>
      </c>
    </row>
    <row r="34" spans="5:32" ht="20.25" customHeight="1">
      <c r="E34" s="63" t="s">
        <v>945</v>
      </c>
      <c r="F34" s="62"/>
      <c r="G34" s="62"/>
      <c r="H34" s="62"/>
      <c r="I34" s="64"/>
      <c r="J34" s="104">
        <v>1.2</v>
      </c>
      <c r="K34" s="61"/>
      <c r="L34" s="104">
        <v>1.2</v>
      </c>
      <c r="M34" s="61"/>
      <c r="N34" s="104">
        <v>1.2</v>
      </c>
      <c r="O34" s="61"/>
      <c r="P34" s="104">
        <v>1.2</v>
      </c>
      <c r="Q34" s="62"/>
      <c r="R34" s="61"/>
      <c r="S34" s="104">
        <v>1.2</v>
      </c>
      <c r="T34" s="61"/>
      <c r="U34" s="104">
        <v>0.7</v>
      </c>
      <c r="V34" s="61"/>
      <c r="W34" s="104">
        <v>0.7</v>
      </c>
      <c r="X34" s="62"/>
      <c r="Y34" s="62"/>
      <c r="Z34" s="62"/>
      <c r="AA34" s="61"/>
      <c r="AB34" s="5">
        <v>0.7</v>
      </c>
      <c r="AC34" s="74">
        <v>0.7</v>
      </c>
      <c r="AD34" s="62"/>
      <c r="AE34" s="61"/>
      <c r="AF34" s="6">
        <v>0.7</v>
      </c>
    </row>
    <row r="35" spans="5:32" ht="20.25" customHeight="1">
      <c r="E35" s="63" t="s">
        <v>946</v>
      </c>
      <c r="F35" s="62"/>
      <c r="G35" s="62"/>
      <c r="H35" s="62"/>
      <c r="I35" s="64"/>
      <c r="J35" s="104" t="s">
        <v>1159</v>
      </c>
      <c r="K35" s="61"/>
      <c r="L35" s="104" t="s">
        <v>1159</v>
      </c>
      <c r="M35" s="61"/>
      <c r="N35" s="104" t="s">
        <v>1159</v>
      </c>
      <c r="O35" s="61"/>
      <c r="P35" s="104" t="s">
        <v>1159</v>
      </c>
      <c r="Q35" s="62"/>
      <c r="R35" s="61"/>
      <c r="S35" s="104" t="s">
        <v>1159</v>
      </c>
      <c r="T35" s="61"/>
      <c r="U35" s="104" t="s">
        <v>1159</v>
      </c>
      <c r="V35" s="61"/>
      <c r="W35" s="104" t="s">
        <v>1159</v>
      </c>
      <c r="X35" s="62"/>
      <c r="Y35" s="62"/>
      <c r="Z35" s="62"/>
      <c r="AA35" s="61"/>
      <c r="AB35" s="5" t="s">
        <v>1159</v>
      </c>
      <c r="AC35" s="74" t="s">
        <v>1159</v>
      </c>
      <c r="AD35" s="62"/>
      <c r="AE35" s="61"/>
      <c r="AF35" s="6" t="s">
        <v>1159</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32</v>
      </c>
      <c r="K43" s="61"/>
      <c r="L43" s="101">
        <v>32</v>
      </c>
      <c r="M43" s="61"/>
      <c r="N43" s="101">
        <v>31.984181</v>
      </c>
      <c r="O43" s="61"/>
      <c r="P43" s="101">
        <v>31.597356999999999</v>
      </c>
      <c r="Q43" s="62"/>
      <c r="R43" s="61"/>
      <c r="S43" s="101">
        <v>31.216559</v>
      </c>
      <c r="T43" s="61"/>
      <c r="U43" s="101">
        <v>32</v>
      </c>
      <c r="V43" s="61"/>
      <c r="W43" s="101">
        <v>32</v>
      </c>
      <c r="X43" s="62"/>
      <c r="Y43" s="62"/>
      <c r="Z43" s="62"/>
      <c r="AA43" s="61"/>
      <c r="AB43" s="3">
        <v>31.984181</v>
      </c>
      <c r="AC43" s="60">
        <v>31.597356999999999</v>
      </c>
      <c r="AD43" s="62"/>
      <c r="AE43" s="61"/>
      <c r="AF43" s="4">
        <v>31.216559</v>
      </c>
    </row>
    <row r="44" spans="5:32" ht="30.75" customHeight="1">
      <c r="E44" s="63" t="s">
        <v>88</v>
      </c>
      <c r="F44" s="62"/>
      <c r="G44" s="62"/>
      <c r="H44" s="62"/>
      <c r="I44" s="64"/>
      <c r="J44" s="101">
        <v>16</v>
      </c>
      <c r="K44" s="61"/>
      <c r="L44" s="101">
        <v>16</v>
      </c>
      <c r="M44" s="61"/>
      <c r="N44" s="101">
        <v>15.984181</v>
      </c>
      <c r="O44" s="61"/>
      <c r="P44" s="101">
        <v>15.597357000000001</v>
      </c>
      <c r="Q44" s="62"/>
      <c r="R44" s="61"/>
      <c r="S44" s="101">
        <v>15.216559</v>
      </c>
      <c r="T44" s="61"/>
      <c r="U44" s="101">
        <v>16</v>
      </c>
      <c r="V44" s="61"/>
      <c r="W44" s="101">
        <v>16</v>
      </c>
      <c r="X44" s="62"/>
      <c r="Y44" s="62"/>
      <c r="Z44" s="62"/>
      <c r="AA44" s="61"/>
      <c r="AB44" s="3">
        <v>15.984181</v>
      </c>
      <c r="AC44" s="60">
        <v>15.597357000000001</v>
      </c>
      <c r="AD44" s="62"/>
      <c r="AE44" s="61"/>
      <c r="AF44" s="4">
        <v>15.216559</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957</v>
      </c>
      <c r="K47" s="61"/>
      <c r="L47" s="104" t="s">
        <v>957</v>
      </c>
      <c r="M47" s="61"/>
      <c r="N47" s="104" t="s">
        <v>957</v>
      </c>
      <c r="O47" s="61"/>
      <c r="P47" s="104" t="s">
        <v>957</v>
      </c>
      <c r="Q47" s="62"/>
      <c r="R47" s="61"/>
      <c r="S47" s="104" t="s">
        <v>957</v>
      </c>
      <c r="T47" s="61"/>
      <c r="U47" s="104" t="s">
        <v>957</v>
      </c>
      <c r="V47" s="61"/>
      <c r="W47" s="104" t="s">
        <v>957</v>
      </c>
      <c r="X47" s="62"/>
      <c r="Y47" s="62"/>
      <c r="Z47" s="62"/>
      <c r="AA47" s="61"/>
      <c r="AB47" s="5" t="s">
        <v>957</v>
      </c>
      <c r="AC47" s="74" t="s">
        <v>957</v>
      </c>
      <c r="AD47" s="62"/>
      <c r="AE47" s="61"/>
      <c r="AF47" s="6" t="s">
        <v>957</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RZQUhftGm6y8s7EObG/I2vyP5HNJu9xgQvhGK4v+gd0/Ee0x6Ltv9x7vP6PGYVV+fTZiuTRlLQi5voC8Rcj2DQ==" saltValue="RYHlUN8yti6rBks6BXRPqA=="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3249A462-D4A1-42D2-984B-7BFDC60CF90D}"/>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CAST - Canning Street (66/11kV)</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200-000000000000}">
  <sheetPr codeName="Sheet227"/>
  <dimension ref="A1:AJ53"/>
  <sheetViews>
    <sheetView showGridLines="0" zoomScale="145" zoomScaleNormal="145"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1160</v>
      </c>
      <c r="J3" s="160"/>
      <c r="K3" s="160"/>
      <c r="L3" s="160"/>
      <c r="M3" s="160"/>
      <c r="N3" s="160"/>
      <c r="O3" s="160"/>
      <c r="P3" s="160"/>
      <c r="Q3" s="160"/>
      <c r="R3" s="160"/>
      <c r="S3" s="160"/>
      <c r="V3" s="94" t="s">
        <v>926</v>
      </c>
      <c r="W3" s="160"/>
      <c r="Y3" s="95" t="s">
        <v>1161</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960</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1162</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1163</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1164</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11</v>
      </c>
      <c r="K26" s="61"/>
      <c r="L26" s="101">
        <v>11</v>
      </c>
      <c r="M26" s="61"/>
      <c r="N26" s="101">
        <v>11</v>
      </c>
      <c r="O26" s="61"/>
      <c r="P26" s="101">
        <v>11</v>
      </c>
      <c r="Q26" s="62"/>
      <c r="R26" s="61"/>
      <c r="S26" s="101">
        <v>11</v>
      </c>
      <c r="T26" s="61"/>
      <c r="U26" s="101">
        <v>11</v>
      </c>
      <c r="V26" s="61"/>
      <c r="W26" s="101">
        <v>11</v>
      </c>
      <c r="X26" s="62"/>
      <c r="Y26" s="62"/>
      <c r="Z26" s="62"/>
      <c r="AA26" s="61"/>
      <c r="AB26" s="3">
        <v>11</v>
      </c>
      <c r="AC26" s="60">
        <v>11</v>
      </c>
      <c r="AD26" s="62"/>
      <c r="AE26" s="61"/>
      <c r="AF26" s="4">
        <v>11</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8.6</v>
      </c>
      <c r="K28" s="61"/>
      <c r="L28" s="101">
        <v>8.6</v>
      </c>
      <c r="M28" s="61"/>
      <c r="N28" s="101">
        <v>8.6</v>
      </c>
      <c r="O28" s="61"/>
      <c r="P28" s="101">
        <v>8.6999999999999993</v>
      </c>
      <c r="Q28" s="62"/>
      <c r="R28" s="61"/>
      <c r="S28" s="101">
        <v>8.9</v>
      </c>
      <c r="T28" s="61"/>
      <c r="U28" s="101">
        <v>10.199999999999999</v>
      </c>
      <c r="V28" s="61"/>
      <c r="W28" s="101">
        <v>10.1</v>
      </c>
      <c r="X28" s="62"/>
      <c r="Y28" s="62"/>
      <c r="Z28" s="62"/>
      <c r="AA28" s="61"/>
      <c r="AB28" s="3">
        <v>10.1</v>
      </c>
      <c r="AC28" s="60">
        <v>10.1</v>
      </c>
      <c r="AD28" s="62"/>
      <c r="AE28" s="61"/>
      <c r="AF28" s="4">
        <v>10.3</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0.998</v>
      </c>
      <c r="K31" s="61"/>
      <c r="L31" s="106">
        <v>0.998</v>
      </c>
      <c r="M31" s="61"/>
      <c r="N31" s="106">
        <v>0.998</v>
      </c>
      <c r="O31" s="61"/>
      <c r="P31" s="106">
        <v>0.998</v>
      </c>
      <c r="Q31" s="62"/>
      <c r="R31" s="61"/>
      <c r="S31" s="106">
        <v>0.998</v>
      </c>
      <c r="T31" s="61"/>
      <c r="U31" s="106">
        <v>0.96499999999999997</v>
      </c>
      <c r="V31" s="61"/>
      <c r="W31" s="106">
        <v>0.96499999999999997</v>
      </c>
      <c r="X31" s="62"/>
      <c r="Y31" s="62"/>
      <c r="Z31" s="62"/>
      <c r="AA31" s="61"/>
      <c r="AB31" s="7">
        <v>0.96499999999999997</v>
      </c>
      <c r="AC31" s="77">
        <v>0.96499999999999997</v>
      </c>
      <c r="AD31" s="62"/>
      <c r="AE31" s="61"/>
      <c r="AF31" s="8">
        <v>0.96499999999999997</v>
      </c>
    </row>
    <row r="32" spans="4:32" ht="13.15" customHeight="1">
      <c r="E32" s="63" t="s">
        <v>41</v>
      </c>
      <c r="F32" s="62"/>
      <c r="G32" s="62"/>
      <c r="H32" s="62"/>
      <c r="I32" s="64"/>
      <c r="J32" s="101">
        <v>0</v>
      </c>
      <c r="K32" s="61"/>
      <c r="L32" s="101">
        <v>0</v>
      </c>
      <c r="M32" s="61"/>
      <c r="N32" s="101">
        <v>0</v>
      </c>
      <c r="O32" s="61"/>
      <c r="P32" s="101">
        <v>0</v>
      </c>
      <c r="Q32" s="62"/>
      <c r="R32" s="61"/>
      <c r="S32" s="101">
        <v>0</v>
      </c>
      <c r="T32" s="61"/>
      <c r="U32" s="101">
        <v>0</v>
      </c>
      <c r="V32" s="61"/>
      <c r="W32" s="101">
        <v>0</v>
      </c>
      <c r="X32" s="62"/>
      <c r="Y32" s="62"/>
      <c r="Z32" s="62"/>
      <c r="AA32" s="61"/>
      <c r="AB32" s="3">
        <v>0</v>
      </c>
      <c r="AC32" s="60">
        <v>0</v>
      </c>
      <c r="AD32" s="62"/>
      <c r="AE32" s="61"/>
      <c r="AF32" s="4">
        <v>0</v>
      </c>
    </row>
    <row r="33" spans="5:32" ht="13.15" customHeight="1">
      <c r="E33" s="75" t="s">
        <v>45</v>
      </c>
      <c r="F33" s="62"/>
      <c r="G33" s="62"/>
      <c r="H33" s="62"/>
      <c r="I33" s="64"/>
      <c r="J33" s="105">
        <v>7.4</v>
      </c>
      <c r="K33" s="61"/>
      <c r="L33" s="105">
        <v>7.4</v>
      </c>
      <c r="M33" s="61"/>
      <c r="N33" s="105">
        <v>7.5</v>
      </c>
      <c r="O33" s="61"/>
      <c r="P33" s="105">
        <v>7.5</v>
      </c>
      <c r="Q33" s="62"/>
      <c r="R33" s="61"/>
      <c r="S33" s="105">
        <v>7.7</v>
      </c>
      <c r="T33" s="61"/>
      <c r="U33" s="105">
        <v>9.5</v>
      </c>
      <c r="V33" s="61"/>
      <c r="W33" s="105">
        <v>9.5</v>
      </c>
      <c r="X33" s="62"/>
      <c r="Y33" s="62"/>
      <c r="Z33" s="62"/>
      <c r="AA33" s="61"/>
      <c r="AB33" s="9">
        <v>9.5</v>
      </c>
      <c r="AC33" s="76">
        <v>9.4</v>
      </c>
      <c r="AD33" s="62"/>
      <c r="AE33" s="61"/>
      <c r="AF33" s="10">
        <v>9.6</v>
      </c>
    </row>
    <row r="34" spans="5:32" ht="20.25" customHeight="1">
      <c r="E34" s="63" t="s">
        <v>945</v>
      </c>
      <c r="F34" s="62"/>
      <c r="G34" s="62"/>
      <c r="H34" s="62"/>
      <c r="I34" s="64"/>
      <c r="J34" s="104">
        <v>0.4</v>
      </c>
      <c r="K34" s="61"/>
      <c r="L34" s="104">
        <v>0.4</v>
      </c>
      <c r="M34" s="61"/>
      <c r="N34" s="104">
        <v>0.4</v>
      </c>
      <c r="O34" s="61"/>
      <c r="P34" s="104">
        <v>0.4</v>
      </c>
      <c r="Q34" s="62"/>
      <c r="R34" s="61"/>
      <c r="S34" s="104">
        <v>0.4</v>
      </c>
      <c r="T34" s="61"/>
      <c r="U34" s="104">
        <v>0.5</v>
      </c>
      <c r="V34" s="61"/>
      <c r="W34" s="104">
        <v>0.5</v>
      </c>
      <c r="X34" s="62"/>
      <c r="Y34" s="62"/>
      <c r="Z34" s="62"/>
      <c r="AA34" s="61"/>
      <c r="AB34" s="5">
        <v>0.5</v>
      </c>
      <c r="AC34" s="74">
        <v>0.5</v>
      </c>
      <c r="AD34" s="62"/>
      <c r="AE34" s="61"/>
      <c r="AF34" s="6">
        <v>0.5</v>
      </c>
    </row>
    <row r="35" spans="5:32" ht="20.25" customHeight="1">
      <c r="E35" s="63" t="s">
        <v>946</v>
      </c>
      <c r="F35" s="62"/>
      <c r="G35" s="62"/>
      <c r="H35" s="62"/>
      <c r="I35" s="64"/>
      <c r="J35" s="104" t="s">
        <v>1165</v>
      </c>
      <c r="K35" s="61"/>
      <c r="L35" s="104" t="s">
        <v>1165</v>
      </c>
      <c r="M35" s="61"/>
      <c r="N35" s="104" t="s">
        <v>1165</v>
      </c>
      <c r="O35" s="61"/>
      <c r="P35" s="104" t="s">
        <v>1165</v>
      </c>
      <c r="Q35" s="62"/>
      <c r="R35" s="61"/>
      <c r="S35" s="104" t="s">
        <v>1165</v>
      </c>
      <c r="T35" s="61"/>
      <c r="U35" s="104" t="s">
        <v>1165</v>
      </c>
      <c r="V35" s="61"/>
      <c r="W35" s="104" t="s">
        <v>1165</v>
      </c>
      <c r="X35" s="62"/>
      <c r="Y35" s="62"/>
      <c r="Z35" s="62"/>
      <c r="AA35" s="61"/>
      <c r="AB35" s="5" t="s">
        <v>1165</v>
      </c>
      <c r="AC35" s="74" t="s">
        <v>1165</v>
      </c>
      <c r="AD35" s="62"/>
      <c r="AE35" s="61"/>
      <c r="AF35" s="6" t="s">
        <v>1165</v>
      </c>
    </row>
    <row r="36" spans="5:32" ht="13.15" customHeight="1">
      <c r="E36" s="63" t="s">
        <v>57</v>
      </c>
      <c r="F36" s="62"/>
      <c r="G36" s="62"/>
      <c r="H36" s="62"/>
      <c r="I36" s="64"/>
      <c r="J36" s="101">
        <v>7.4</v>
      </c>
      <c r="K36" s="61"/>
      <c r="L36" s="101">
        <v>7.4</v>
      </c>
      <c r="M36" s="61"/>
      <c r="N36" s="101">
        <v>7.5</v>
      </c>
      <c r="O36" s="61"/>
      <c r="P36" s="101">
        <v>7.5</v>
      </c>
      <c r="Q36" s="62"/>
      <c r="R36" s="61"/>
      <c r="S36" s="101">
        <v>7.7</v>
      </c>
      <c r="T36" s="61"/>
      <c r="U36" s="101">
        <v>9.5</v>
      </c>
      <c r="V36" s="61"/>
      <c r="W36" s="101">
        <v>9.5</v>
      </c>
      <c r="X36" s="62"/>
      <c r="Y36" s="62"/>
      <c r="Z36" s="62"/>
      <c r="AA36" s="61"/>
      <c r="AB36" s="3">
        <v>9.5</v>
      </c>
      <c r="AC36" s="60">
        <v>9.4</v>
      </c>
      <c r="AD36" s="62"/>
      <c r="AE36" s="61"/>
      <c r="AF36" s="4">
        <v>9.6</v>
      </c>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3.6</v>
      </c>
      <c r="K39" s="61"/>
      <c r="L39" s="101">
        <v>3.6</v>
      </c>
      <c r="M39" s="61"/>
      <c r="N39" s="101">
        <v>3.6</v>
      </c>
      <c r="O39" s="61"/>
      <c r="P39" s="101">
        <v>3.6</v>
      </c>
      <c r="Q39" s="62"/>
      <c r="R39" s="61"/>
      <c r="S39" s="101">
        <v>3.6</v>
      </c>
      <c r="T39" s="61"/>
      <c r="U39" s="101">
        <v>3.6</v>
      </c>
      <c r="V39" s="61"/>
      <c r="W39" s="101">
        <v>3.6</v>
      </c>
      <c r="X39" s="62"/>
      <c r="Y39" s="62"/>
      <c r="Z39" s="62"/>
      <c r="AA39" s="61"/>
      <c r="AB39" s="3">
        <v>3.6</v>
      </c>
      <c r="AC39" s="60">
        <v>3.6</v>
      </c>
      <c r="AD39" s="62"/>
      <c r="AE39" s="61"/>
      <c r="AF39" s="4">
        <v>3.6</v>
      </c>
    </row>
    <row r="40" spans="5:32">
      <c r="E40" s="63" t="s">
        <v>73</v>
      </c>
      <c r="F40" s="62"/>
      <c r="G40" s="62"/>
      <c r="H40" s="62"/>
      <c r="I40" s="64"/>
      <c r="J40" s="101">
        <v>10</v>
      </c>
      <c r="K40" s="61"/>
      <c r="L40" s="101">
        <v>10</v>
      </c>
      <c r="M40" s="61"/>
      <c r="N40" s="101">
        <v>10</v>
      </c>
      <c r="O40" s="61"/>
      <c r="P40" s="101">
        <v>10</v>
      </c>
      <c r="Q40" s="62"/>
      <c r="R40" s="61"/>
      <c r="S40" s="101">
        <v>10</v>
      </c>
      <c r="T40" s="61"/>
      <c r="U40" s="101">
        <v>10</v>
      </c>
      <c r="V40" s="61"/>
      <c r="W40" s="101">
        <v>10</v>
      </c>
      <c r="X40" s="62"/>
      <c r="Y40" s="62"/>
      <c r="Z40" s="62"/>
      <c r="AA40" s="61"/>
      <c r="AB40" s="3">
        <v>10</v>
      </c>
      <c r="AC40" s="60">
        <v>10</v>
      </c>
      <c r="AD40" s="62"/>
      <c r="AE40" s="61"/>
      <c r="AF40" s="4">
        <v>10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0</v>
      </c>
      <c r="K43" s="61"/>
      <c r="L43" s="101">
        <v>0</v>
      </c>
      <c r="M43" s="61"/>
      <c r="N43" s="101">
        <v>0</v>
      </c>
      <c r="O43" s="61"/>
      <c r="P43" s="101">
        <v>0</v>
      </c>
      <c r="Q43" s="62"/>
      <c r="R43" s="61"/>
      <c r="S43" s="101">
        <v>0</v>
      </c>
      <c r="T43" s="61"/>
      <c r="U43" s="101">
        <v>0</v>
      </c>
      <c r="V43" s="61"/>
      <c r="W43" s="101">
        <v>0</v>
      </c>
      <c r="X43" s="62"/>
      <c r="Y43" s="62"/>
      <c r="Z43" s="62"/>
      <c r="AA43" s="61"/>
      <c r="AB43" s="3">
        <v>0</v>
      </c>
      <c r="AC43" s="60">
        <v>0</v>
      </c>
      <c r="AD43" s="62"/>
      <c r="AE43" s="61"/>
      <c r="AF43" s="4">
        <v>0</v>
      </c>
    </row>
    <row r="44" spans="5:32" ht="30.75" customHeight="1">
      <c r="E44" s="63" t="s">
        <v>88</v>
      </c>
      <c r="F44" s="62"/>
      <c r="G44" s="62"/>
      <c r="H44" s="62"/>
      <c r="I44" s="64"/>
      <c r="J44" s="101">
        <v>0</v>
      </c>
      <c r="K44" s="61"/>
      <c r="L44" s="101">
        <v>0</v>
      </c>
      <c r="M44" s="61"/>
      <c r="N44" s="101">
        <v>0</v>
      </c>
      <c r="O44" s="61"/>
      <c r="P44" s="101">
        <v>0</v>
      </c>
      <c r="Q44" s="62"/>
      <c r="R44" s="61"/>
      <c r="S44" s="101">
        <v>0</v>
      </c>
      <c r="T44" s="61"/>
      <c r="U44" s="101">
        <v>0</v>
      </c>
      <c r="V44" s="61"/>
      <c r="W44" s="101">
        <v>0</v>
      </c>
      <c r="X44" s="62"/>
      <c r="Y44" s="62"/>
      <c r="Z44" s="62"/>
      <c r="AA44" s="61"/>
      <c r="AB44" s="3">
        <v>0</v>
      </c>
      <c r="AC44" s="60">
        <v>0</v>
      </c>
      <c r="AD44" s="62"/>
      <c r="AE44" s="61"/>
      <c r="AF44" s="4">
        <v>0</v>
      </c>
    </row>
    <row r="45" spans="5:32">
      <c r="E45" s="63" t="s">
        <v>92</v>
      </c>
      <c r="F45" s="62"/>
      <c r="G45" s="62"/>
      <c r="H45" s="62"/>
      <c r="I45" s="64"/>
      <c r="J45" s="104"/>
      <c r="K45" s="61"/>
      <c r="L45" s="104"/>
      <c r="M45" s="61"/>
      <c r="N45" s="104"/>
      <c r="O45" s="61"/>
      <c r="P45" s="104"/>
      <c r="Q45" s="62"/>
      <c r="R45" s="61"/>
      <c r="S45" s="104"/>
      <c r="T45" s="61"/>
      <c r="U45" s="101">
        <v>0.9</v>
      </c>
      <c r="V45" s="61"/>
      <c r="W45" s="101">
        <v>0.9</v>
      </c>
      <c r="X45" s="62"/>
      <c r="Y45" s="62"/>
      <c r="Z45" s="62"/>
      <c r="AA45" s="61"/>
      <c r="AB45" s="3">
        <v>0.9</v>
      </c>
      <c r="AC45" s="60">
        <v>0.8</v>
      </c>
      <c r="AD45" s="62"/>
      <c r="AE45" s="61"/>
      <c r="AF45" s="4">
        <v>1</v>
      </c>
    </row>
    <row r="46" spans="5:32">
      <c r="E46" s="63" t="s">
        <v>96</v>
      </c>
      <c r="F46" s="62"/>
      <c r="G46" s="62"/>
      <c r="H46" s="62"/>
      <c r="I46" s="64"/>
      <c r="J46" s="104"/>
      <c r="K46" s="61"/>
      <c r="L46" s="104"/>
      <c r="M46" s="61"/>
      <c r="N46" s="104"/>
      <c r="O46" s="61"/>
      <c r="P46" s="104"/>
      <c r="Q46" s="62"/>
      <c r="R46" s="61"/>
      <c r="S46" s="104"/>
      <c r="T46" s="61"/>
      <c r="U46" s="101">
        <v>0.9</v>
      </c>
      <c r="V46" s="61"/>
      <c r="W46" s="101">
        <v>0.9</v>
      </c>
      <c r="X46" s="62"/>
      <c r="Y46" s="62"/>
      <c r="Z46" s="62"/>
      <c r="AA46" s="61"/>
      <c r="AB46" s="3">
        <v>0.9</v>
      </c>
      <c r="AC46" s="60">
        <v>0.8</v>
      </c>
      <c r="AD46" s="62"/>
      <c r="AE46" s="61"/>
      <c r="AF46" s="4">
        <v>1</v>
      </c>
    </row>
    <row r="47" spans="5:32" ht="18">
      <c r="E47" s="63" t="s">
        <v>100</v>
      </c>
      <c r="F47" s="62"/>
      <c r="G47" s="62"/>
      <c r="H47" s="62"/>
      <c r="I47" s="64"/>
      <c r="J47" s="104" t="s">
        <v>957</v>
      </c>
      <c r="K47" s="61"/>
      <c r="L47" s="104" t="s">
        <v>957</v>
      </c>
      <c r="M47" s="61"/>
      <c r="N47" s="104" t="s">
        <v>957</v>
      </c>
      <c r="O47" s="61"/>
      <c r="P47" s="104" t="s">
        <v>957</v>
      </c>
      <c r="Q47" s="62"/>
      <c r="R47" s="61"/>
      <c r="S47" s="104" t="s">
        <v>957</v>
      </c>
      <c r="T47" s="61"/>
      <c r="U47" s="104" t="s">
        <v>957</v>
      </c>
      <c r="V47" s="61"/>
      <c r="W47" s="104" t="s">
        <v>957</v>
      </c>
      <c r="X47" s="62"/>
      <c r="Y47" s="62"/>
      <c r="Z47" s="62"/>
      <c r="AA47" s="61"/>
      <c r="AB47" s="5" t="s">
        <v>957</v>
      </c>
      <c r="AC47" s="74" t="s">
        <v>957</v>
      </c>
      <c r="AD47" s="62"/>
      <c r="AE47" s="61"/>
      <c r="AF47" s="6" t="s">
        <v>957</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16" t="s">
        <v>1068</v>
      </c>
      <c r="V48" s="68"/>
      <c r="W48" s="116" t="s">
        <v>1068</v>
      </c>
      <c r="X48" s="69"/>
      <c r="Y48" s="69"/>
      <c r="Z48" s="69"/>
      <c r="AA48" s="68"/>
      <c r="AB48" s="13" t="s">
        <v>1068</v>
      </c>
      <c r="AC48" s="117" t="s">
        <v>1068</v>
      </c>
      <c r="AD48" s="69"/>
      <c r="AE48" s="68"/>
      <c r="AF48" s="14" t="s">
        <v>1068</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qgNbIreWJwoXSJgMB0IBn3dATelRLPF0d+D8rknv1ZRsQsgcFJWMoZKhP36YPAe0u3opDHgrfKFvkAqriAAdkA==" saltValue="cgUJBvL2ZmCTLko0Psq7cA=="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B720E009-87A4-45E2-8885-C5A9907F6A9A}"/>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CAWD - Skid B (Cawdor) (33/11kV)</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41"/>
  <dimension ref="A1:AJ53"/>
  <sheetViews>
    <sheetView showGridLines="0" topLeftCell="A25"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1166</v>
      </c>
      <c r="J3" s="160"/>
      <c r="K3" s="160"/>
      <c r="L3" s="160"/>
      <c r="M3" s="160"/>
      <c r="N3" s="160"/>
      <c r="O3" s="160"/>
      <c r="P3" s="160"/>
      <c r="Q3" s="160"/>
      <c r="R3" s="160"/>
      <c r="S3" s="160"/>
      <c r="V3" s="94" t="s">
        <v>926</v>
      </c>
      <c r="W3" s="160"/>
      <c r="Y3" s="95" t="s">
        <v>1095</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960</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1167</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1168</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1169</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10</v>
      </c>
      <c r="K26" s="61"/>
      <c r="L26" s="101">
        <v>10</v>
      </c>
      <c r="M26" s="61"/>
      <c r="N26" s="101">
        <v>10</v>
      </c>
      <c r="O26" s="61"/>
      <c r="P26" s="101">
        <v>10</v>
      </c>
      <c r="Q26" s="62"/>
      <c r="R26" s="61"/>
      <c r="S26" s="101">
        <v>10</v>
      </c>
      <c r="T26" s="61"/>
      <c r="U26" s="101">
        <v>10</v>
      </c>
      <c r="V26" s="61"/>
      <c r="W26" s="101">
        <v>10</v>
      </c>
      <c r="X26" s="62"/>
      <c r="Y26" s="62"/>
      <c r="Z26" s="62"/>
      <c r="AA26" s="61"/>
      <c r="AB26" s="3">
        <v>10</v>
      </c>
      <c r="AC26" s="60">
        <v>10</v>
      </c>
      <c r="AD26" s="62"/>
      <c r="AE26" s="61"/>
      <c r="AF26" s="4">
        <v>10</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1.3</v>
      </c>
      <c r="K28" s="61"/>
      <c r="L28" s="101">
        <v>1.3</v>
      </c>
      <c r="M28" s="61"/>
      <c r="N28" s="101">
        <v>1.3</v>
      </c>
      <c r="O28" s="61"/>
      <c r="P28" s="101">
        <v>1.3</v>
      </c>
      <c r="Q28" s="62"/>
      <c r="R28" s="61"/>
      <c r="S28" s="101">
        <v>1.4</v>
      </c>
      <c r="T28" s="61"/>
      <c r="U28" s="101">
        <v>4.2</v>
      </c>
      <c r="V28" s="61"/>
      <c r="W28" s="101">
        <v>4.0999999999999996</v>
      </c>
      <c r="X28" s="62"/>
      <c r="Y28" s="62"/>
      <c r="Z28" s="62"/>
      <c r="AA28" s="61"/>
      <c r="AB28" s="3">
        <v>4.0999999999999996</v>
      </c>
      <c r="AC28" s="60">
        <v>4.0999999999999996</v>
      </c>
      <c r="AD28" s="62"/>
      <c r="AE28" s="61"/>
      <c r="AF28" s="4">
        <v>4.0999999999999996</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0.997</v>
      </c>
      <c r="K31" s="61"/>
      <c r="L31" s="106">
        <v>0.997</v>
      </c>
      <c r="M31" s="61"/>
      <c r="N31" s="106">
        <v>0.997</v>
      </c>
      <c r="O31" s="61"/>
      <c r="P31" s="106">
        <v>0.997</v>
      </c>
      <c r="Q31" s="62"/>
      <c r="R31" s="61"/>
      <c r="S31" s="106">
        <v>0.997</v>
      </c>
      <c r="T31" s="61"/>
      <c r="U31" s="106">
        <v>0.97599999999999998</v>
      </c>
      <c r="V31" s="61"/>
      <c r="W31" s="106">
        <v>0.97599999999999998</v>
      </c>
      <c r="X31" s="62"/>
      <c r="Y31" s="62"/>
      <c r="Z31" s="62"/>
      <c r="AA31" s="61"/>
      <c r="AB31" s="7">
        <v>0.97599999999999998</v>
      </c>
      <c r="AC31" s="77">
        <v>0.97599999999999998</v>
      </c>
      <c r="AD31" s="62"/>
      <c r="AE31" s="61"/>
      <c r="AF31" s="8">
        <v>0.97599999999999998</v>
      </c>
    </row>
    <row r="32" spans="4:32" ht="13.15" customHeight="1">
      <c r="E32" s="63" t="s">
        <v>41</v>
      </c>
      <c r="F32" s="62"/>
      <c r="G32" s="62"/>
      <c r="H32" s="62"/>
      <c r="I32" s="64"/>
      <c r="J32" s="101">
        <v>5</v>
      </c>
      <c r="K32" s="61"/>
      <c r="L32" s="101">
        <v>5</v>
      </c>
      <c r="M32" s="61"/>
      <c r="N32" s="101">
        <v>5</v>
      </c>
      <c r="O32" s="61"/>
      <c r="P32" s="101">
        <v>5</v>
      </c>
      <c r="Q32" s="62"/>
      <c r="R32" s="61"/>
      <c r="S32" s="101">
        <v>5</v>
      </c>
      <c r="T32" s="61"/>
      <c r="U32" s="101">
        <v>5</v>
      </c>
      <c r="V32" s="61"/>
      <c r="W32" s="101">
        <v>5</v>
      </c>
      <c r="X32" s="62"/>
      <c r="Y32" s="62"/>
      <c r="Z32" s="62"/>
      <c r="AA32" s="61"/>
      <c r="AB32" s="3">
        <v>5</v>
      </c>
      <c r="AC32" s="60">
        <v>5</v>
      </c>
      <c r="AD32" s="62"/>
      <c r="AE32" s="61"/>
      <c r="AF32" s="4">
        <v>5</v>
      </c>
    </row>
    <row r="33" spans="5:32" ht="13.15" customHeight="1">
      <c r="E33" s="75" t="s">
        <v>45</v>
      </c>
      <c r="F33" s="62"/>
      <c r="G33" s="62"/>
      <c r="H33" s="62"/>
      <c r="I33" s="64"/>
      <c r="J33" s="105">
        <v>1.3</v>
      </c>
      <c r="K33" s="61"/>
      <c r="L33" s="105">
        <v>1.3</v>
      </c>
      <c r="M33" s="61"/>
      <c r="N33" s="105">
        <v>1.3</v>
      </c>
      <c r="O33" s="61"/>
      <c r="P33" s="105">
        <v>1.3</v>
      </c>
      <c r="Q33" s="62"/>
      <c r="R33" s="61"/>
      <c r="S33" s="105">
        <v>1.3</v>
      </c>
      <c r="T33" s="61"/>
      <c r="U33" s="105">
        <v>4</v>
      </c>
      <c r="V33" s="61"/>
      <c r="W33" s="105">
        <v>4</v>
      </c>
      <c r="X33" s="62"/>
      <c r="Y33" s="62"/>
      <c r="Z33" s="62"/>
      <c r="AA33" s="61"/>
      <c r="AB33" s="9">
        <v>4</v>
      </c>
      <c r="AC33" s="76">
        <v>3.9</v>
      </c>
      <c r="AD33" s="62"/>
      <c r="AE33" s="61"/>
      <c r="AF33" s="10">
        <v>4</v>
      </c>
    </row>
    <row r="34" spans="5:32" ht="20.25" customHeight="1">
      <c r="E34" s="63" t="s">
        <v>945</v>
      </c>
      <c r="F34" s="62"/>
      <c r="G34" s="62"/>
      <c r="H34" s="62"/>
      <c r="I34" s="64"/>
      <c r="J34" s="104">
        <v>0.1</v>
      </c>
      <c r="K34" s="61"/>
      <c r="L34" s="104">
        <v>0.1</v>
      </c>
      <c r="M34" s="61"/>
      <c r="N34" s="104">
        <v>0.1</v>
      </c>
      <c r="O34" s="61"/>
      <c r="P34" s="104">
        <v>0.1</v>
      </c>
      <c r="Q34" s="62"/>
      <c r="R34" s="61"/>
      <c r="S34" s="104">
        <v>0.1</v>
      </c>
      <c r="T34" s="61"/>
      <c r="U34" s="104">
        <v>0.2</v>
      </c>
      <c r="V34" s="61"/>
      <c r="W34" s="104">
        <v>0.2</v>
      </c>
      <c r="X34" s="62"/>
      <c r="Y34" s="62"/>
      <c r="Z34" s="62"/>
      <c r="AA34" s="61"/>
      <c r="AB34" s="5">
        <v>0.2</v>
      </c>
      <c r="AC34" s="74">
        <v>0.2</v>
      </c>
      <c r="AD34" s="62"/>
      <c r="AE34" s="61"/>
      <c r="AF34" s="6">
        <v>0.2</v>
      </c>
    </row>
    <row r="35" spans="5:32" ht="20.25" customHeight="1">
      <c r="E35" s="63" t="s">
        <v>946</v>
      </c>
      <c r="F35" s="62"/>
      <c r="G35" s="62"/>
      <c r="H35" s="62"/>
      <c r="I35" s="64"/>
      <c r="J35" s="104" t="s">
        <v>1170</v>
      </c>
      <c r="K35" s="61"/>
      <c r="L35" s="104" t="s">
        <v>1170</v>
      </c>
      <c r="M35" s="61"/>
      <c r="N35" s="104" t="s">
        <v>1170</v>
      </c>
      <c r="O35" s="61"/>
      <c r="P35" s="104" t="s">
        <v>1170</v>
      </c>
      <c r="Q35" s="62"/>
      <c r="R35" s="61"/>
      <c r="S35" s="104" t="s">
        <v>1170</v>
      </c>
      <c r="T35" s="61"/>
      <c r="U35" s="104" t="s">
        <v>1170</v>
      </c>
      <c r="V35" s="61"/>
      <c r="W35" s="104" t="s">
        <v>1170</v>
      </c>
      <c r="X35" s="62"/>
      <c r="Y35" s="62"/>
      <c r="Z35" s="62"/>
      <c r="AA35" s="61"/>
      <c r="AB35" s="5" t="s">
        <v>1170</v>
      </c>
      <c r="AC35" s="74" t="s">
        <v>1170</v>
      </c>
      <c r="AD35" s="62"/>
      <c r="AE35" s="61"/>
      <c r="AF35" s="6" t="s">
        <v>1170</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8.6052520000000001</v>
      </c>
      <c r="K43" s="61"/>
      <c r="L43" s="101">
        <v>8.5784699999999994</v>
      </c>
      <c r="M43" s="61"/>
      <c r="N43" s="101">
        <v>8.5455050000000004</v>
      </c>
      <c r="O43" s="61"/>
      <c r="P43" s="101">
        <v>8.5137710000000002</v>
      </c>
      <c r="Q43" s="62"/>
      <c r="R43" s="61"/>
      <c r="S43" s="101">
        <v>8.4799439999999997</v>
      </c>
      <c r="T43" s="61"/>
      <c r="U43" s="101">
        <v>8.6052520000000001</v>
      </c>
      <c r="V43" s="61"/>
      <c r="W43" s="101">
        <v>8.5784699999999994</v>
      </c>
      <c r="X43" s="62"/>
      <c r="Y43" s="62"/>
      <c r="Z43" s="62"/>
      <c r="AA43" s="61"/>
      <c r="AB43" s="3">
        <v>8.5455050000000004</v>
      </c>
      <c r="AC43" s="60">
        <v>8.5137710000000002</v>
      </c>
      <c r="AD43" s="62"/>
      <c r="AE43" s="61"/>
      <c r="AF43" s="4">
        <v>8.4799439999999997</v>
      </c>
    </row>
    <row r="44" spans="5:32" ht="30.75" customHeight="1">
      <c r="E44" s="63" t="s">
        <v>88</v>
      </c>
      <c r="F44" s="62"/>
      <c r="G44" s="62"/>
      <c r="H44" s="62"/>
      <c r="I44" s="64"/>
      <c r="J44" s="101">
        <v>3.6052520000000001</v>
      </c>
      <c r="K44" s="61"/>
      <c r="L44" s="101">
        <v>3.5784700000000003</v>
      </c>
      <c r="M44" s="61"/>
      <c r="N44" s="101">
        <v>3.5455049999999999</v>
      </c>
      <c r="O44" s="61"/>
      <c r="P44" s="101">
        <v>3.5137710000000002</v>
      </c>
      <c r="Q44" s="62"/>
      <c r="R44" s="61"/>
      <c r="S44" s="101">
        <v>3.4799439999999997</v>
      </c>
      <c r="T44" s="61"/>
      <c r="U44" s="101">
        <v>3.6052520000000001</v>
      </c>
      <c r="V44" s="61"/>
      <c r="W44" s="101">
        <v>3.5784700000000003</v>
      </c>
      <c r="X44" s="62"/>
      <c r="Y44" s="62"/>
      <c r="Z44" s="62"/>
      <c r="AA44" s="61"/>
      <c r="AB44" s="3">
        <v>3.5455049999999999</v>
      </c>
      <c r="AC44" s="60">
        <v>3.5137710000000002</v>
      </c>
      <c r="AD44" s="62"/>
      <c r="AE44" s="61"/>
      <c r="AF44" s="4">
        <v>3.4799439999999997</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5Mfv7DWZtmwui1KRLA+MX8abbPhOTvcx4Ns+u2QaVzr+Cysz/8wPtUpvABn4l3kCGHY88ToL/Vq1K1hrEGVqUQ==" saltValue="WDHjEadcr81KR9iXv/w7sA=="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E2EF50C2-074E-4061-8E04-3D955BEC9B54}"/>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CEPL - Cecil Plains (33/11kV)</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500-000000000000}">
  <sheetPr codeName="Sheet230"/>
  <dimension ref="A1:AJ53"/>
  <sheetViews>
    <sheetView showGridLines="0" topLeftCell="A40"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1171</v>
      </c>
      <c r="J3" s="160"/>
      <c r="K3" s="160"/>
      <c r="L3" s="160"/>
      <c r="M3" s="160"/>
      <c r="N3" s="160"/>
      <c r="O3" s="160"/>
      <c r="P3" s="160"/>
      <c r="Q3" s="160"/>
      <c r="R3" s="160"/>
      <c r="S3" s="160"/>
      <c r="V3" s="94" t="s">
        <v>926</v>
      </c>
      <c r="W3" s="160"/>
      <c r="Y3" s="95" t="s">
        <v>1161</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960</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1172</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1173</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1174</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11</v>
      </c>
      <c r="K26" s="61"/>
      <c r="L26" s="101">
        <v>11</v>
      </c>
      <c r="M26" s="61"/>
      <c r="N26" s="101">
        <v>11</v>
      </c>
      <c r="O26" s="61"/>
      <c r="P26" s="101">
        <v>11</v>
      </c>
      <c r="Q26" s="62"/>
      <c r="R26" s="61"/>
      <c r="S26" s="101">
        <v>11</v>
      </c>
      <c r="T26" s="61"/>
      <c r="U26" s="101">
        <v>11</v>
      </c>
      <c r="V26" s="61"/>
      <c r="W26" s="101">
        <v>11</v>
      </c>
      <c r="X26" s="62"/>
      <c r="Y26" s="62"/>
      <c r="Z26" s="62"/>
      <c r="AA26" s="61"/>
      <c r="AB26" s="3">
        <v>11</v>
      </c>
      <c r="AC26" s="60">
        <v>11</v>
      </c>
      <c r="AD26" s="62"/>
      <c r="AE26" s="61"/>
      <c r="AF26" s="4">
        <v>11</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6.6</v>
      </c>
      <c r="K28" s="61"/>
      <c r="L28" s="101">
        <v>6.6</v>
      </c>
      <c r="M28" s="61"/>
      <c r="N28" s="101">
        <v>6.6</v>
      </c>
      <c r="O28" s="61"/>
      <c r="P28" s="101">
        <v>6.6</v>
      </c>
      <c r="Q28" s="62"/>
      <c r="R28" s="61"/>
      <c r="S28" s="101">
        <v>6.7</v>
      </c>
      <c r="T28" s="61"/>
      <c r="U28" s="101">
        <v>4.5999999999999996</v>
      </c>
      <c r="V28" s="61"/>
      <c r="W28" s="101">
        <v>4.5</v>
      </c>
      <c r="X28" s="62"/>
      <c r="Y28" s="62"/>
      <c r="Z28" s="62"/>
      <c r="AA28" s="61"/>
      <c r="AB28" s="3">
        <v>4.5</v>
      </c>
      <c r="AC28" s="60">
        <v>4.5</v>
      </c>
      <c r="AD28" s="62"/>
      <c r="AE28" s="61"/>
      <c r="AF28" s="4">
        <v>4.5</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0.97799999999999998</v>
      </c>
      <c r="K31" s="61"/>
      <c r="L31" s="106">
        <v>0.97799999999999998</v>
      </c>
      <c r="M31" s="61"/>
      <c r="N31" s="106">
        <v>0.97799999999999998</v>
      </c>
      <c r="O31" s="61"/>
      <c r="P31" s="106">
        <v>0.97799999999999998</v>
      </c>
      <c r="Q31" s="62"/>
      <c r="R31" s="61"/>
      <c r="S31" s="106">
        <v>0.97799999999999998</v>
      </c>
      <c r="T31" s="61"/>
      <c r="U31" s="106">
        <v>0.95099999999999996</v>
      </c>
      <c r="V31" s="61"/>
      <c r="W31" s="106">
        <v>0.95099999999999996</v>
      </c>
      <c r="X31" s="62"/>
      <c r="Y31" s="62"/>
      <c r="Z31" s="62"/>
      <c r="AA31" s="61"/>
      <c r="AB31" s="7">
        <v>0.95099999999999996</v>
      </c>
      <c r="AC31" s="77">
        <v>0.95099999999999996</v>
      </c>
      <c r="AD31" s="62"/>
      <c r="AE31" s="61"/>
      <c r="AF31" s="8">
        <v>0.95099999999999996</v>
      </c>
    </row>
    <row r="32" spans="4:32" ht="13.15" customHeight="1">
      <c r="E32" s="63" t="s">
        <v>41</v>
      </c>
      <c r="F32" s="62"/>
      <c r="G32" s="62"/>
      <c r="H32" s="62"/>
      <c r="I32" s="64"/>
      <c r="J32" s="101">
        <v>0</v>
      </c>
      <c r="K32" s="61"/>
      <c r="L32" s="101">
        <v>0</v>
      </c>
      <c r="M32" s="61"/>
      <c r="N32" s="101">
        <v>0</v>
      </c>
      <c r="O32" s="61"/>
      <c r="P32" s="101">
        <v>0</v>
      </c>
      <c r="Q32" s="62"/>
      <c r="R32" s="61"/>
      <c r="S32" s="101">
        <v>0</v>
      </c>
      <c r="T32" s="61"/>
      <c r="U32" s="101">
        <v>0</v>
      </c>
      <c r="V32" s="61"/>
      <c r="W32" s="101">
        <v>0</v>
      </c>
      <c r="X32" s="62"/>
      <c r="Y32" s="62"/>
      <c r="Z32" s="62"/>
      <c r="AA32" s="61"/>
      <c r="AB32" s="3">
        <v>0</v>
      </c>
      <c r="AC32" s="60">
        <v>0</v>
      </c>
      <c r="AD32" s="62"/>
      <c r="AE32" s="61"/>
      <c r="AF32" s="4">
        <v>0</v>
      </c>
    </row>
    <row r="33" spans="5:32" ht="13.15" customHeight="1">
      <c r="E33" s="75" t="s">
        <v>45</v>
      </c>
      <c r="F33" s="62"/>
      <c r="G33" s="62"/>
      <c r="H33" s="62"/>
      <c r="I33" s="64"/>
      <c r="J33" s="105">
        <v>6.1</v>
      </c>
      <c r="K33" s="61"/>
      <c r="L33" s="105">
        <v>6.1</v>
      </c>
      <c r="M33" s="61"/>
      <c r="N33" s="105">
        <v>6.2</v>
      </c>
      <c r="O33" s="61"/>
      <c r="P33" s="105">
        <v>6.1</v>
      </c>
      <c r="Q33" s="62"/>
      <c r="R33" s="61"/>
      <c r="S33" s="105">
        <v>6.3</v>
      </c>
      <c r="T33" s="61"/>
      <c r="U33" s="105">
        <v>4.4000000000000004</v>
      </c>
      <c r="V33" s="61"/>
      <c r="W33" s="105">
        <v>4.3</v>
      </c>
      <c r="X33" s="62"/>
      <c r="Y33" s="62"/>
      <c r="Z33" s="62"/>
      <c r="AA33" s="61"/>
      <c r="AB33" s="9">
        <v>4.3</v>
      </c>
      <c r="AC33" s="76">
        <v>4.3</v>
      </c>
      <c r="AD33" s="62"/>
      <c r="AE33" s="61"/>
      <c r="AF33" s="10">
        <v>4.3</v>
      </c>
    </row>
    <row r="34" spans="5:32" ht="20.25" customHeight="1">
      <c r="E34" s="63" t="s">
        <v>945</v>
      </c>
      <c r="F34" s="62"/>
      <c r="G34" s="62"/>
      <c r="H34" s="62"/>
      <c r="I34" s="64"/>
      <c r="J34" s="104">
        <v>0.3</v>
      </c>
      <c r="K34" s="61"/>
      <c r="L34" s="104">
        <v>0.3</v>
      </c>
      <c r="M34" s="61"/>
      <c r="N34" s="104">
        <v>0.3</v>
      </c>
      <c r="O34" s="61"/>
      <c r="P34" s="104">
        <v>0.3</v>
      </c>
      <c r="Q34" s="62"/>
      <c r="R34" s="61"/>
      <c r="S34" s="104">
        <v>0.3</v>
      </c>
      <c r="T34" s="61"/>
      <c r="U34" s="104">
        <v>0.2</v>
      </c>
      <c r="V34" s="61"/>
      <c r="W34" s="104">
        <v>0.2</v>
      </c>
      <c r="X34" s="62"/>
      <c r="Y34" s="62"/>
      <c r="Z34" s="62"/>
      <c r="AA34" s="61"/>
      <c r="AB34" s="5">
        <v>0.2</v>
      </c>
      <c r="AC34" s="74">
        <v>0.2</v>
      </c>
      <c r="AD34" s="62"/>
      <c r="AE34" s="61"/>
      <c r="AF34" s="6">
        <v>0.2</v>
      </c>
    </row>
    <row r="35" spans="5:32" ht="20.25" customHeight="1">
      <c r="E35" s="63" t="s">
        <v>946</v>
      </c>
      <c r="F35" s="62"/>
      <c r="G35" s="62"/>
      <c r="H35" s="62"/>
      <c r="I35" s="64"/>
      <c r="J35" s="104" t="s">
        <v>1175</v>
      </c>
      <c r="K35" s="61"/>
      <c r="L35" s="104" t="s">
        <v>1175</v>
      </c>
      <c r="M35" s="61"/>
      <c r="N35" s="104" t="s">
        <v>1175</v>
      </c>
      <c r="O35" s="61"/>
      <c r="P35" s="104" t="s">
        <v>1175</v>
      </c>
      <c r="Q35" s="62"/>
      <c r="R35" s="61"/>
      <c r="S35" s="104" t="s">
        <v>1175</v>
      </c>
      <c r="T35" s="61"/>
      <c r="U35" s="104" t="s">
        <v>1175</v>
      </c>
      <c r="V35" s="61"/>
      <c r="W35" s="104" t="s">
        <v>1175</v>
      </c>
      <c r="X35" s="62"/>
      <c r="Y35" s="62"/>
      <c r="Z35" s="62"/>
      <c r="AA35" s="61"/>
      <c r="AB35" s="5" t="s">
        <v>1175</v>
      </c>
      <c r="AC35" s="74" t="s">
        <v>1175</v>
      </c>
      <c r="AD35" s="62"/>
      <c r="AE35" s="61"/>
      <c r="AF35" s="6" t="s">
        <v>1175</v>
      </c>
    </row>
    <row r="36" spans="5:32" ht="13.15" customHeight="1">
      <c r="E36" s="63" t="s">
        <v>57</v>
      </c>
      <c r="F36" s="62"/>
      <c r="G36" s="62"/>
      <c r="H36" s="62"/>
      <c r="I36" s="64"/>
      <c r="J36" s="101">
        <v>6.1</v>
      </c>
      <c r="K36" s="61"/>
      <c r="L36" s="101">
        <v>6.1</v>
      </c>
      <c r="M36" s="61"/>
      <c r="N36" s="101">
        <v>6.2</v>
      </c>
      <c r="O36" s="61"/>
      <c r="P36" s="101">
        <v>6.1</v>
      </c>
      <c r="Q36" s="62"/>
      <c r="R36" s="61"/>
      <c r="S36" s="101">
        <v>6.3</v>
      </c>
      <c r="T36" s="61"/>
      <c r="U36" s="101">
        <v>4.4000000000000004</v>
      </c>
      <c r="V36" s="61"/>
      <c r="W36" s="101">
        <v>4.3</v>
      </c>
      <c r="X36" s="62"/>
      <c r="Y36" s="62"/>
      <c r="Z36" s="62"/>
      <c r="AA36" s="61"/>
      <c r="AB36" s="3">
        <v>4.3</v>
      </c>
      <c r="AC36" s="60">
        <v>4.3</v>
      </c>
      <c r="AD36" s="62"/>
      <c r="AE36" s="61"/>
      <c r="AF36" s="4">
        <v>4.3</v>
      </c>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4.8</v>
      </c>
      <c r="K39" s="61"/>
      <c r="L39" s="101">
        <v>4.8</v>
      </c>
      <c r="M39" s="61"/>
      <c r="N39" s="101">
        <v>4.8</v>
      </c>
      <c r="O39" s="61"/>
      <c r="P39" s="101">
        <v>4.8</v>
      </c>
      <c r="Q39" s="62"/>
      <c r="R39" s="61"/>
      <c r="S39" s="101">
        <v>4.8</v>
      </c>
      <c r="T39" s="61"/>
      <c r="U39" s="101">
        <v>4.8</v>
      </c>
      <c r="V39" s="61"/>
      <c r="W39" s="101">
        <v>4.8</v>
      </c>
      <c r="X39" s="62"/>
      <c r="Y39" s="62"/>
      <c r="Z39" s="62"/>
      <c r="AA39" s="61"/>
      <c r="AB39" s="3">
        <v>4.8</v>
      </c>
      <c r="AC39" s="60">
        <v>4.8</v>
      </c>
      <c r="AD39" s="62"/>
      <c r="AE39" s="61"/>
      <c r="AF39" s="4">
        <v>4.8</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0</v>
      </c>
      <c r="K43" s="61"/>
      <c r="L43" s="101">
        <v>0</v>
      </c>
      <c r="M43" s="61"/>
      <c r="N43" s="101">
        <v>0</v>
      </c>
      <c r="O43" s="61"/>
      <c r="P43" s="101">
        <v>0</v>
      </c>
      <c r="Q43" s="62"/>
      <c r="R43" s="61"/>
      <c r="S43" s="101">
        <v>0</v>
      </c>
      <c r="T43" s="61"/>
      <c r="U43" s="101">
        <v>0</v>
      </c>
      <c r="V43" s="61"/>
      <c r="W43" s="101">
        <v>0</v>
      </c>
      <c r="X43" s="62"/>
      <c r="Y43" s="62"/>
      <c r="Z43" s="62"/>
      <c r="AA43" s="61"/>
      <c r="AB43" s="3">
        <v>0</v>
      </c>
      <c r="AC43" s="60">
        <v>0</v>
      </c>
      <c r="AD43" s="62"/>
      <c r="AE43" s="61"/>
      <c r="AF43" s="4">
        <v>0</v>
      </c>
    </row>
    <row r="44" spans="5:32" ht="30.75" customHeight="1">
      <c r="E44" s="63" t="s">
        <v>88</v>
      </c>
      <c r="F44" s="62"/>
      <c r="G44" s="62"/>
      <c r="H44" s="62"/>
      <c r="I44" s="64"/>
      <c r="J44" s="101">
        <v>0</v>
      </c>
      <c r="K44" s="61"/>
      <c r="L44" s="101">
        <v>0</v>
      </c>
      <c r="M44" s="61"/>
      <c r="N44" s="101">
        <v>0</v>
      </c>
      <c r="O44" s="61"/>
      <c r="P44" s="101">
        <v>0</v>
      </c>
      <c r="Q44" s="62"/>
      <c r="R44" s="61"/>
      <c r="S44" s="101">
        <v>0</v>
      </c>
      <c r="T44" s="61"/>
      <c r="U44" s="101">
        <v>0</v>
      </c>
      <c r="V44" s="61"/>
      <c r="W44" s="101">
        <v>0</v>
      </c>
      <c r="X44" s="62"/>
      <c r="Y44" s="62"/>
      <c r="Z44" s="62"/>
      <c r="AA44" s="61"/>
      <c r="AB44" s="3">
        <v>0</v>
      </c>
      <c r="AC44" s="60">
        <v>0</v>
      </c>
      <c r="AD44" s="62"/>
      <c r="AE44" s="61"/>
      <c r="AF44" s="4">
        <v>0</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c r="E47" s="63" t="s">
        <v>100</v>
      </c>
      <c r="F47" s="62"/>
      <c r="G47" s="62"/>
      <c r="H47" s="62"/>
      <c r="I47" s="64"/>
      <c r="J47" s="104"/>
      <c r="K47" s="61"/>
      <c r="L47" s="104"/>
      <c r="M47" s="61"/>
      <c r="N47" s="104"/>
      <c r="O47" s="61"/>
      <c r="P47" s="104"/>
      <c r="Q47" s="62"/>
      <c r="R47" s="61"/>
      <c r="S47" s="104"/>
      <c r="T47" s="61"/>
      <c r="U47" s="104"/>
      <c r="V47" s="61"/>
      <c r="W47" s="104"/>
      <c r="X47" s="62"/>
      <c r="Y47" s="62"/>
      <c r="Z47" s="62"/>
      <c r="AA47" s="61"/>
      <c r="AB47" s="5"/>
      <c r="AC47" s="74"/>
      <c r="AD47" s="62"/>
      <c r="AE47" s="61"/>
      <c r="AF47" s="6"/>
    </row>
    <row r="48" spans="5:32">
      <c r="E48" s="70" t="s">
        <v>104</v>
      </c>
      <c r="F48" s="71"/>
      <c r="G48" s="71"/>
      <c r="H48" s="71"/>
      <c r="I48" s="72"/>
      <c r="J48" s="114" t="s">
        <v>1068</v>
      </c>
      <c r="K48" s="66"/>
      <c r="L48" s="114" t="s">
        <v>1068</v>
      </c>
      <c r="M48" s="66"/>
      <c r="N48" s="114" t="s">
        <v>1068</v>
      </c>
      <c r="O48" s="66"/>
      <c r="P48" s="114" t="s">
        <v>1068</v>
      </c>
      <c r="Q48" s="73"/>
      <c r="R48" s="66"/>
      <c r="S48" s="114" t="s">
        <v>1068</v>
      </c>
      <c r="T48" s="66"/>
      <c r="U48" s="116" t="s">
        <v>1068</v>
      </c>
      <c r="V48" s="68"/>
      <c r="W48" s="116" t="s">
        <v>1068</v>
      </c>
      <c r="X48" s="69"/>
      <c r="Y48" s="69"/>
      <c r="Z48" s="69"/>
      <c r="AA48" s="68"/>
      <c r="AB48" s="13" t="s">
        <v>1068</v>
      </c>
      <c r="AC48" s="117" t="s">
        <v>1068</v>
      </c>
      <c r="AD48" s="69"/>
      <c r="AE48" s="68"/>
      <c r="AF48" s="14" t="s">
        <v>1068</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F2xPqCDC8/1SxH3+AO24Fryl70n3AQ+9/Z8V/2cbC1Yj8XIuzL64bHatTalURASVKcpeQnYGr0u93QsUGbz+eA==" saltValue="w4ANH3YIHVXqK5nGTBK95Q=="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298C9AD3-3F58-4122-ACF1-4CB02EF09D14}"/>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CHAL - Skid K (Charlton) (33/11kV)</odd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42"/>
  <dimension ref="A1:AJ53"/>
  <sheetViews>
    <sheetView showGridLines="0" topLeftCell="A31"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1176</v>
      </c>
      <c r="J3" s="160"/>
      <c r="K3" s="160"/>
      <c r="L3" s="160"/>
      <c r="M3" s="160"/>
      <c r="N3" s="160"/>
      <c r="O3" s="160"/>
      <c r="P3" s="160"/>
      <c r="Q3" s="160"/>
      <c r="R3" s="160"/>
      <c r="S3" s="160"/>
      <c r="V3" s="94" t="s">
        <v>926</v>
      </c>
      <c r="W3" s="160"/>
      <c r="Y3" s="95" t="s">
        <v>1177</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960</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1178</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1179</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1180</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18.600000000000001</v>
      </c>
      <c r="K26" s="61"/>
      <c r="L26" s="101">
        <v>18.600000000000001</v>
      </c>
      <c r="M26" s="61"/>
      <c r="N26" s="101">
        <v>18.600000000000001</v>
      </c>
      <c r="O26" s="61"/>
      <c r="P26" s="101">
        <v>18.600000000000001</v>
      </c>
      <c r="Q26" s="62"/>
      <c r="R26" s="61"/>
      <c r="S26" s="101">
        <v>18.600000000000001</v>
      </c>
      <c r="T26" s="61"/>
      <c r="U26" s="101">
        <v>18.600000000000001</v>
      </c>
      <c r="V26" s="61"/>
      <c r="W26" s="101">
        <v>18.600000000000001</v>
      </c>
      <c r="X26" s="62"/>
      <c r="Y26" s="62"/>
      <c r="Z26" s="62"/>
      <c r="AA26" s="61"/>
      <c r="AB26" s="3">
        <v>18.600000000000001</v>
      </c>
      <c r="AC26" s="60">
        <v>18.600000000000001</v>
      </c>
      <c r="AD26" s="62"/>
      <c r="AE26" s="61"/>
      <c r="AF26" s="4">
        <v>18.600000000000001</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15.1</v>
      </c>
      <c r="K28" s="61"/>
      <c r="L28" s="101">
        <v>15</v>
      </c>
      <c r="M28" s="61"/>
      <c r="N28" s="101">
        <v>15</v>
      </c>
      <c r="O28" s="61"/>
      <c r="P28" s="101">
        <v>14.9</v>
      </c>
      <c r="Q28" s="62"/>
      <c r="R28" s="61"/>
      <c r="S28" s="101">
        <v>15.1</v>
      </c>
      <c r="T28" s="61"/>
      <c r="U28" s="101">
        <v>10.8</v>
      </c>
      <c r="V28" s="61"/>
      <c r="W28" s="101">
        <v>10.7</v>
      </c>
      <c r="X28" s="62"/>
      <c r="Y28" s="62"/>
      <c r="Z28" s="62"/>
      <c r="AA28" s="61"/>
      <c r="AB28" s="3">
        <v>10.7</v>
      </c>
      <c r="AC28" s="60">
        <v>10.6</v>
      </c>
      <c r="AD28" s="62"/>
      <c r="AE28" s="61"/>
      <c r="AF28" s="4">
        <v>10.7</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0.92900000000000005</v>
      </c>
      <c r="K31" s="61"/>
      <c r="L31" s="106">
        <v>0.92900000000000005</v>
      </c>
      <c r="M31" s="61"/>
      <c r="N31" s="106">
        <v>0.93</v>
      </c>
      <c r="O31" s="61"/>
      <c r="P31" s="106">
        <v>0.93</v>
      </c>
      <c r="Q31" s="62"/>
      <c r="R31" s="61"/>
      <c r="S31" s="106">
        <v>0.92900000000000005</v>
      </c>
      <c r="T31" s="61"/>
      <c r="U31" s="106">
        <v>0.95399999999999996</v>
      </c>
      <c r="V31" s="61"/>
      <c r="W31" s="106">
        <v>0.95399999999999996</v>
      </c>
      <c r="X31" s="62"/>
      <c r="Y31" s="62"/>
      <c r="Z31" s="62"/>
      <c r="AA31" s="61"/>
      <c r="AB31" s="7">
        <v>0.95499999999999996</v>
      </c>
      <c r="AC31" s="77">
        <v>0.95499999999999996</v>
      </c>
      <c r="AD31" s="62"/>
      <c r="AE31" s="61"/>
      <c r="AF31" s="8">
        <v>0.95499999999999996</v>
      </c>
    </row>
    <row r="32" spans="4:32" ht="13.15" customHeight="1">
      <c r="E32" s="63" t="s">
        <v>41</v>
      </c>
      <c r="F32" s="62"/>
      <c r="G32" s="62"/>
      <c r="H32" s="62"/>
      <c r="I32" s="64"/>
      <c r="J32" s="101">
        <v>9.3000000000000007</v>
      </c>
      <c r="K32" s="61"/>
      <c r="L32" s="101">
        <v>9.3000000000000007</v>
      </c>
      <c r="M32" s="61"/>
      <c r="N32" s="101">
        <v>9.3000000000000007</v>
      </c>
      <c r="O32" s="61"/>
      <c r="P32" s="101">
        <v>9.3000000000000007</v>
      </c>
      <c r="Q32" s="62"/>
      <c r="R32" s="61"/>
      <c r="S32" s="101">
        <v>9.3000000000000007</v>
      </c>
      <c r="T32" s="61"/>
      <c r="U32" s="101">
        <v>9.3000000000000007</v>
      </c>
      <c r="V32" s="61"/>
      <c r="W32" s="101">
        <v>9.3000000000000007</v>
      </c>
      <c r="X32" s="62"/>
      <c r="Y32" s="62"/>
      <c r="Z32" s="62"/>
      <c r="AA32" s="61"/>
      <c r="AB32" s="3">
        <v>9.3000000000000007</v>
      </c>
      <c r="AC32" s="60">
        <v>9.3000000000000007</v>
      </c>
      <c r="AD32" s="62"/>
      <c r="AE32" s="61"/>
      <c r="AF32" s="4">
        <v>9.3000000000000007</v>
      </c>
    </row>
    <row r="33" spans="5:32" ht="13.15" customHeight="1">
      <c r="E33" s="75" t="s">
        <v>45</v>
      </c>
      <c r="F33" s="62"/>
      <c r="G33" s="62"/>
      <c r="H33" s="62"/>
      <c r="I33" s="64"/>
      <c r="J33" s="105">
        <v>14</v>
      </c>
      <c r="K33" s="61"/>
      <c r="L33" s="105">
        <v>14</v>
      </c>
      <c r="M33" s="61"/>
      <c r="N33" s="105">
        <v>13.9</v>
      </c>
      <c r="O33" s="61"/>
      <c r="P33" s="105">
        <v>13.8</v>
      </c>
      <c r="Q33" s="62"/>
      <c r="R33" s="61"/>
      <c r="S33" s="105">
        <v>14.1</v>
      </c>
      <c r="T33" s="61"/>
      <c r="U33" s="105">
        <v>10.1</v>
      </c>
      <c r="V33" s="61"/>
      <c r="W33" s="105">
        <v>10</v>
      </c>
      <c r="X33" s="62"/>
      <c r="Y33" s="62"/>
      <c r="Z33" s="62"/>
      <c r="AA33" s="61"/>
      <c r="AB33" s="9">
        <v>9.9</v>
      </c>
      <c r="AC33" s="76">
        <v>9.8000000000000007</v>
      </c>
      <c r="AD33" s="62"/>
      <c r="AE33" s="61"/>
      <c r="AF33" s="10">
        <v>9.9</v>
      </c>
    </row>
    <row r="34" spans="5:32" ht="20.25" customHeight="1">
      <c r="E34" s="63" t="s">
        <v>945</v>
      </c>
      <c r="F34" s="62"/>
      <c r="G34" s="62"/>
      <c r="H34" s="62"/>
      <c r="I34" s="64"/>
      <c r="J34" s="104">
        <v>0.7</v>
      </c>
      <c r="K34" s="61"/>
      <c r="L34" s="104">
        <v>0.7</v>
      </c>
      <c r="M34" s="61"/>
      <c r="N34" s="104">
        <v>0.7</v>
      </c>
      <c r="O34" s="61"/>
      <c r="P34" s="104">
        <v>0.7</v>
      </c>
      <c r="Q34" s="62"/>
      <c r="R34" s="61"/>
      <c r="S34" s="104">
        <v>0.7</v>
      </c>
      <c r="T34" s="61"/>
      <c r="U34" s="104">
        <v>0.5</v>
      </c>
      <c r="V34" s="61"/>
      <c r="W34" s="104">
        <v>0.5</v>
      </c>
      <c r="X34" s="62"/>
      <c r="Y34" s="62"/>
      <c r="Z34" s="62"/>
      <c r="AA34" s="61"/>
      <c r="AB34" s="5">
        <v>0.5</v>
      </c>
      <c r="AC34" s="74">
        <v>0.5</v>
      </c>
      <c r="AD34" s="62"/>
      <c r="AE34" s="61"/>
      <c r="AF34" s="6">
        <v>0.5</v>
      </c>
    </row>
    <row r="35" spans="5:32" ht="20.25" customHeight="1">
      <c r="E35" s="63" t="s">
        <v>946</v>
      </c>
      <c r="F35" s="62"/>
      <c r="G35" s="62"/>
      <c r="H35" s="62"/>
      <c r="I35" s="64"/>
      <c r="J35" s="104" t="s">
        <v>1181</v>
      </c>
      <c r="K35" s="61"/>
      <c r="L35" s="104" t="s">
        <v>1181</v>
      </c>
      <c r="M35" s="61"/>
      <c r="N35" s="104" t="s">
        <v>1181</v>
      </c>
      <c r="O35" s="61"/>
      <c r="P35" s="104" t="s">
        <v>1181</v>
      </c>
      <c r="Q35" s="62"/>
      <c r="R35" s="61"/>
      <c r="S35" s="104" t="s">
        <v>1181</v>
      </c>
      <c r="T35" s="61"/>
      <c r="U35" s="104" t="s">
        <v>1181</v>
      </c>
      <c r="V35" s="61"/>
      <c r="W35" s="104" t="s">
        <v>1181</v>
      </c>
      <c r="X35" s="62"/>
      <c r="Y35" s="62"/>
      <c r="Z35" s="62"/>
      <c r="AA35" s="61"/>
      <c r="AB35" s="5" t="s">
        <v>1181</v>
      </c>
      <c r="AC35" s="74" t="s">
        <v>1181</v>
      </c>
      <c r="AD35" s="62"/>
      <c r="AE35" s="61"/>
      <c r="AF35" s="6" t="s">
        <v>1181</v>
      </c>
    </row>
    <row r="36" spans="5:32" ht="13.15" customHeight="1">
      <c r="E36" s="63" t="s">
        <v>57</v>
      </c>
      <c r="F36" s="62"/>
      <c r="G36" s="62"/>
      <c r="H36" s="62"/>
      <c r="I36" s="64"/>
      <c r="J36" s="101">
        <v>4.7</v>
      </c>
      <c r="K36" s="61"/>
      <c r="L36" s="101">
        <v>4.7</v>
      </c>
      <c r="M36" s="61"/>
      <c r="N36" s="101">
        <v>4.5999999999999996</v>
      </c>
      <c r="O36" s="61"/>
      <c r="P36" s="101">
        <v>4.5</v>
      </c>
      <c r="Q36" s="62"/>
      <c r="R36" s="61"/>
      <c r="S36" s="101">
        <v>4.8</v>
      </c>
      <c r="T36" s="61"/>
      <c r="U36" s="101">
        <v>0.8</v>
      </c>
      <c r="V36" s="61"/>
      <c r="W36" s="101">
        <v>0.7</v>
      </c>
      <c r="X36" s="62"/>
      <c r="Y36" s="62"/>
      <c r="Z36" s="62"/>
      <c r="AA36" s="61"/>
      <c r="AB36" s="3">
        <v>0.6</v>
      </c>
      <c r="AC36" s="60">
        <v>0.5</v>
      </c>
      <c r="AD36" s="62"/>
      <c r="AE36" s="61"/>
      <c r="AF36" s="4">
        <v>0.6</v>
      </c>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3.2</v>
      </c>
      <c r="K40" s="61"/>
      <c r="L40" s="101">
        <v>3.2</v>
      </c>
      <c r="M40" s="61"/>
      <c r="N40" s="101">
        <v>3.2</v>
      </c>
      <c r="O40" s="61"/>
      <c r="P40" s="101">
        <v>3.2</v>
      </c>
      <c r="Q40" s="62"/>
      <c r="R40" s="61"/>
      <c r="S40" s="101">
        <v>3.2</v>
      </c>
      <c r="T40" s="61"/>
      <c r="U40" s="101">
        <v>3.2</v>
      </c>
      <c r="V40" s="61"/>
      <c r="W40" s="101">
        <v>3.2</v>
      </c>
      <c r="X40" s="62"/>
      <c r="Y40" s="62"/>
      <c r="Z40" s="62"/>
      <c r="AA40" s="61"/>
      <c r="AB40" s="3">
        <v>3.2</v>
      </c>
      <c r="AC40" s="60">
        <v>3.2</v>
      </c>
      <c r="AD40" s="62"/>
      <c r="AE40" s="61"/>
      <c r="AF40" s="4">
        <v>3.2</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14.567724</v>
      </c>
      <c r="K43" s="61"/>
      <c r="L43" s="101">
        <v>14.722075</v>
      </c>
      <c r="M43" s="61"/>
      <c r="N43" s="101">
        <v>14.905077</v>
      </c>
      <c r="O43" s="61"/>
      <c r="P43" s="101">
        <v>14.924802</v>
      </c>
      <c r="Q43" s="62"/>
      <c r="R43" s="61"/>
      <c r="S43" s="101">
        <v>14.744279000000001</v>
      </c>
      <c r="T43" s="61"/>
      <c r="U43" s="101">
        <v>14.596907999999999</v>
      </c>
      <c r="V43" s="61"/>
      <c r="W43" s="101">
        <v>14.450923</v>
      </c>
      <c r="X43" s="62"/>
      <c r="Y43" s="62"/>
      <c r="Z43" s="62"/>
      <c r="AA43" s="61"/>
      <c r="AB43" s="3">
        <v>14.328497</v>
      </c>
      <c r="AC43" s="60">
        <v>14.201345</v>
      </c>
      <c r="AD43" s="62"/>
      <c r="AE43" s="61"/>
      <c r="AF43" s="4">
        <v>14.060219999999999</v>
      </c>
    </row>
    <row r="44" spans="5:32" ht="30.75" customHeight="1">
      <c r="E44" s="63" t="s">
        <v>88</v>
      </c>
      <c r="F44" s="62"/>
      <c r="G44" s="62"/>
      <c r="H44" s="62"/>
      <c r="I44" s="64"/>
      <c r="J44" s="101">
        <v>7.0677240000000001</v>
      </c>
      <c r="K44" s="61"/>
      <c r="L44" s="101">
        <v>7.2220750000000002</v>
      </c>
      <c r="M44" s="61"/>
      <c r="N44" s="101">
        <v>7.4050770000000004</v>
      </c>
      <c r="O44" s="61"/>
      <c r="P44" s="101">
        <v>7.4248019999999997</v>
      </c>
      <c r="Q44" s="62"/>
      <c r="R44" s="61"/>
      <c r="S44" s="101">
        <v>7.2442789999999997</v>
      </c>
      <c r="T44" s="61"/>
      <c r="U44" s="101">
        <v>7.096908</v>
      </c>
      <c r="V44" s="61"/>
      <c r="W44" s="101">
        <v>6.9509229999999995</v>
      </c>
      <c r="X44" s="62"/>
      <c r="Y44" s="62"/>
      <c r="Z44" s="62"/>
      <c r="AA44" s="61"/>
      <c r="AB44" s="3">
        <v>6.8284969999999996</v>
      </c>
      <c r="AC44" s="60">
        <v>6.7013449999999999</v>
      </c>
      <c r="AD44" s="62"/>
      <c r="AE44" s="61"/>
      <c r="AF44" s="4">
        <v>6.5602200000000002</v>
      </c>
    </row>
    <row r="45" spans="5:32">
      <c r="E45" s="63" t="s">
        <v>92</v>
      </c>
      <c r="F45" s="62"/>
      <c r="G45" s="62"/>
      <c r="H45" s="62"/>
      <c r="I45" s="64"/>
      <c r="J45" s="101">
        <v>1.5</v>
      </c>
      <c r="K45" s="61"/>
      <c r="L45" s="101">
        <v>1.5</v>
      </c>
      <c r="M45" s="61"/>
      <c r="N45" s="101">
        <v>1.4</v>
      </c>
      <c r="O45" s="61"/>
      <c r="P45" s="101">
        <v>1.3</v>
      </c>
      <c r="Q45" s="62"/>
      <c r="R45" s="61"/>
      <c r="S45" s="101">
        <v>1.6</v>
      </c>
      <c r="T45" s="61"/>
      <c r="U45" s="104"/>
      <c r="V45" s="61"/>
      <c r="W45" s="104"/>
      <c r="X45" s="62"/>
      <c r="Y45" s="62"/>
      <c r="Z45" s="62"/>
      <c r="AA45" s="61"/>
      <c r="AB45" s="5"/>
      <c r="AC45" s="74"/>
      <c r="AD45" s="62"/>
      <c r="AE45" s="61"/>
      <c r="AF45" s="6"/>
    </row>
    <row r="46" spans="5:32">
      <c r="E46" s="63" t="s">
        <v>96</v>
      </c>
      <c r="F46" s="62"/>
      <c r="G46" s="62"/>
      <c r="H46" s="62"/>
      <c r="I46" s="64"/>
      <c r="J46" s="101">
        <v>1.4</v>
      </c>
      <c r="K46" s="61"/>
      <c r="L46" s="101">
        <v>1.4</v>
      </c>
      <c r="M46" s="61"/>
      <c r="N46" s="101">
        <v>1.3</v>
      </c>
      <c r="O46" s="61"/>
      <c r="P46" s="101">
        <v>1.2</v>
      </c>
      <c r="Q46" s="62"/>
      <c r="R46" s="61"/>
      <c r="S46" s="101">
        <v>1.5</v>
      </c>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14" t="s">
        <v>1068</v>
      </c>
      <c r="K48" s="66"/>
      <c r="L48" s="114" t="s">
        <v>1068</v>
      </c>
      <c r="M48" s="66"/>
      <c r="N48" s="114" t="s">
        <v>1068</v>
      </c>
      <c r="O48" s="66"/>
      <c r="P48" s="114" t="s">
        <v>1068</v>
      </c>
      <c r="Q48" s="73"/>
      <c r="R48" s="66"/>
      <c r="S48" s="114" t="s">
        <v>1068</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E2IZ347ZA5/y0GS3jnfY3eVbo67nF5BV0qnbB8Cig5ZLH8TITUlHR3tBTk7pwWozrYU+SfK/XVU0iqoq4DWiTw==" saltValue="VaPzENy7Z+eYlUQkct96Hg=="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8D06987F-C096-49AF-A36D-029F91F14320}"/>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CHAR - Charleville (66/2211kV)</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45"/>
  <dimension ref="A1:AJ53"/>
  <sheetViews>
    <sheetView showGridLines="0" topLeftCell="A34" zoomScale="145" zoomScaleNormal="145"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1182</v>
      </c>
      <c r="J3" s="160"/>
      <c r="K3" s="160"/>
      <c r="L3" s="160"/>
      <c r="M3" s="160"/>
      <c r="N3" s="160"/>
      <c r="O3" s="160"/>
      <c r="P3" s="160"/>
      <c r="Q3" s="160"/>
      <c r="R3" s="160"/>
      <c r="S3" s="160"/>
      <c r="V3" s="94" t="s">
        <v>926</v>
      </c>
      <c r="W3" s="160"/>
      <c r="Y3" s="95" t="s">
        <v>979</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980</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1183</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1184</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1185</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8.9</v>
      </c>
      <c r="K26" s="61"/>
      <c r="L26" s="101">
        <v>8.9</v>
      </c>
      <c r="M26" s="61"/>
      <c r="N26" s="101">
        <v>8.9</v>
      </c>
      <c r="O26" s="61"/>
      <c r="P26" s="101">
        <v>8.9</v>
      </c>
      <c r="Q26" s="62"/>
      <c r="R26" s="61"/>
      <c r="S26" s="101">
        <v>8.9</v>
      </c>
      <c r="T26" s="61"/>
      <c r="U26" s="101">
        <v>9.1999999999999993</v>
      </c>
      <c r="V26" s="61"/>
      <c r="W26" s="101">
        <v>9.1999999999999993</v>
      </c>
      <c r="X26" s="62"/>
      <c r="Y26" s="62"/>
      <c r="Z26" s="62"/>
      <c r="AA26" s="61"/>
      <c r="AB26" s="3">
        <v>9.1999999999999993</v>
      </c>
      <c r="AC26" s="60">
        <v>9.1999999999999993</v>
      </c>
      <c r="AD26" s="62"/>
      <c r="AE26" s="61"/>
      <c r="AF26" s="4">
        <v>9.1999999999999993</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0.4</v>
      </c>
      <c r="K28" s="61"/>
      <c r="L28" s="101">
        <v>0.4</v>
      </c>
      <c r="M28" s="61"/>
      <c r="N28" s="101">
        <v>0.4</v>
      </c>
      <c r="O28" s="61"/>
      <c r="P28" s="101">
        <v>0.4</v>
      </c>
      <c r="Q28" s="62"/>
      <c r="R28" s="61"/>
      <c r="S28" s="101">
        <v>0.4</v>
      </c>
      <c r="T28" s="61"/>
      <c r="U28" s="101">
        <v>0.4</v>
      </c>
      <c r="V28" s="61"/>
      <c r="W28" s="101">
        <v>0.4</v>
      </c>
      <c r="X28" s="62"/>
      <c r="Y28" s="62"/>
      <c r="Z28" s="62"/>
      <c r="AA28" s="61"/>
      <c r="AB28" s="3">
        <v>0.4</v>
      </c>
      <c r="AC28" s="60">
        <v>0.4</v>
      </c>
      <c r="AD28" s="62"/>
      <c r="AE28" s="61"/>
      <c r="AF28" s="4">
        <v>0.4</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0.95599999999999996</v>
      </c>
      <c r="K31" s="61"/>
      <c r="L31" s="106">
        <v>0.95599999999999996</v>
      </c>
      <c r="M31" s="61"/>
      <c r="N31" s="106">
        <v>0.95599999999999996</v>
      </c>
      <c r="O31" s="61"/>
      <c r="P31" s="106">
        <v>0.95599999999999996</v>
      </c>
      <c r="Q31" s="62"/>
      <c r="R31" s="61"/>
      <c r="S31" s="106">
        <v>0.95599999999999996</v>
      </c>
      <c r="T31" s="61"/>
      <c r="U31" s="106">
        <v>0.91600000000000004</v>
      </c>
      <c r="V31" s="61"/>
      <c r="W31" s="106">
        <v>0.91600000000000004</v>
      </c>
      <c r="X31" s="62"/>
      <c r="Y31" s="62"/>
      <c r="Z31" s="62"/>
      <c r="AA31" s="61"/>
      <c r="AB31" s="7">
        <v>0.91600000000000004</v>
      </c>
      <c r="AC31" s="77">
        <v>0.91600000000000004</v>
      </c>
      <c r="AD31" s="62"/>
      <c r="AE31" s="61"/>
      <c r="AF31" s="8">
        <v>0.91600000000000004</v>
      </c>
    </row>
    <row r="32" spans="4:32" ht="13.15" customHeight="1">
      <c r="E32" s="63" t="s">
        <v>41</v>
      </c>
      <c r="F32" s="62"/>
      <c r="G32" s="62"/>
      <c r="H32" s="62"/>
      <c r="I32" s="64"/>
      <c r="J32" s="101">
        <v>0</v>
      </c>
      <c r="K32" s="61"/>
      <c r="L32" s="101">
        <v>0</v>
      </c>
      <c r="M32" s="61"/>
      <c r="N32" s="101">
        <v>0</v>
      </c>
      <c r="O32" s="61"/>
      <c r="P32" s="101">
        <v>0</v>
      </c>
      <c r="Q32" s="62"/>
      <c r="R32" s="61"/>
      <c r="S32" s="101">
        <v>0</v>
      </c>
      <c r="T32" s="61"/>
      <c r="U32" s="101">
        <v>0</v>
      </c>
      <c r="V32" s="61"/>
      <c r="W32" s="101">
        <v>0</v>
      </c>
      <c r="X32" s="62"/>
      <c r="Y32" s="62"/>
      <c r="Z32" s="62"/>
      <c r="AA32" s="61"/>
      <c r="AB32" s="3">
        <v>0</v>
      </c>
      <c r="AC32" s="60">
        <v>0</v>
      </c>
      <c r="AD32" s="62"/>
      <c r="AE32" s="61"/>
      <c r="AF32" s="4">
        <v>0</v>
      </c>
    </row>
    <row r="33" spans="5:32" ht="13.15" customHeight="1">
      <c r="E33" s="75" t="s">
        <v>45</v>
      </c>
      <c r="F33" s="62"/>
      <c r="G33" s="62"/>
      <c r="H33" s="62"/>
      <c r="I33" s="64"/>
      <c r="J33" s="105">
        <v>0.4</v>
      </c>
      <c r="K33" s="61"/>
      <c r="L33" s="105">
        <v>0.4</v>
      </c>
      <c r="M33" s="61"/>
      <c r="N33" s="105">
        <v>0.4</v>
      </c>
      <c r="O33" s="61"/>
      <c r="P33" s="105">
        <v>0.4</v>
      </c>
      <c r="Q33" s="62"/>
      <c r="R33" s="61"/>
      <c r="S33" s="105">
        <v>0.4</v>
      </c>
      <c r="T33" s="61"/>
      <c r="U33" s="105">
        <v>0.4</v>
      </c>
      <c r="V33" s="61"/>
      <c r="W33" s="105">
        <v>0.4</v>
      </c>
      <c r="X33" s="62"/>
      <c r="Y33" s="62"/>
      <c r="Z33" s="62"/>
      <c r="AA33" s="61"/>
      <c r="AB33" s="9">
        <v>0.4</v>
      </c>
      <c r="AC33" s="76">
        <v>0.4</v>
      </c>
      <c r="AD33" s="62"/>
      <c r="AE33" s="61"/>
      <c r="AF33" s="10">
        <v>0.4</v>
      </c>
    </row>
    <row r="34" spans="5:32" ht="20.25" customHeight="1">
      <c r="E34" s="63" t="s">
        <v>945</v>
      </c>
      <c r="F34" s="62"/>
      <c r="G34" s="62"/>
      <c r="H34" s="62"/>
      <c r="I34" s="64"/>
      <c r="J34" s="104">
        <v>0</v>
      </c>
      <c r="K34" s="61"/>
      <c r="L34" s="104">
        <v>0</v>
      </c>
      <c r="M34" s="61"/>
      <c r="N34" s="104">
        <v>0</v>
      </c>
      <c r="O34" s="61"/>
      <c r="P34" s="104">
        <v>0</v>
      </c>
      <c r="Q34" s="62"/>
      <c r="R34" s="61"/>
      <c r="S34" s="104">
        <v>0</v>
      </c>
      <c r="T34" s="61"/>
      <c r="U34" s="104">
        <v>0</v>
      </c>
      <c r="V34" s="61"/>
      <c r="W34" s="104">
        <v>0</v>
      </c>
      <c r="X34" s="62"/>
      <c r="Y34" s="62"/>
      <c r="Z34" s="62"/>
      <c r="AA34" s="61"/>
      <c r="AB34" s="5">
        <v>0</v>
      </c>
      <c r="AC34" s="74">
        <v>0</v>
      </c>
      <c r="AD34" s="62"/>
      <c r="AE34" s="61"/>
      <c r="AF34" s="6">
        <v>0</v>
      </c>
    </row>
    <row r="35" spans="5:32" ht="20.25" customHeight="1">
      <c r="E35" s="63" t="s">
        <v>946</v>
      </c>
      <c r="F35" s="62"/>
      <c r="G35" s="62"/>
      <c r="H35" s="62"/>
      <c r="I35" s="64"/>
      <c r="J35" s="104" t="s">
        <v>1186</v>
      </c>
      <c r="K35" s="61"/>
      <c r="L35" s="104" t="s">
        <v>1186</v>
      </c>
      <c r="M35" s="61"/>
      <c r="N35" s="104" t="s">
        <v>1186</v>
      </c>
      <c r="O35" s="61"/>
      <c r="P35" s="104" t="s">
        <v>1186</v>
      </c>
      <c r="Q35" s="62"/>
      <c r="R35" s="61"/>
      <c r="S35" s="104" t="s">
        <v>1186</v>
      </c>
      <c r="T35" s="61"/>
      <c r="U35" s="104" t="s">
        <v>1186</v>
      </c>
      <c r="V35" s="61"/>
      <c r="W35" s="104" t="s">
        <v>1186</v>
      </c>
      <c r="X35" s="62"/>
      <c r="Y35" s="62"/>
      <c r="Z35" s="62"/>
      <c r="AA35" s="61"/>
      <c r="AB35" s="5" t="s">
        <v>1186</v>
      </c>
      <c r="AC35" s="74" t="s">
        <v>1186</v>
      </c>
      <c r="AD35" s="62"/>
      <c r="AE35" s="61"/>
      <c r="AF35" s="6" t="s">
        <v>1186</v>
      </c>
    </row>
    <row r="36" spans="5:32" ht="13.15" customHeight="1">
      <c r="E36" s="63" t="s">
        <v>57</v>
      </c>
      <c r="F36" s="62"/>
      <c r="G36" s="62"/>
      <c r="H36" s="62"/>
      <c r="I36" s="64"/>
      <c r="J36" s="101">
        <v>0.4</v>
      </c>
      <c r="K36" s="61"/>
      <c r="L36" s="101">
        <v>0.4</v>
      </c>
      <c r="M36" s="61"/>
      <c r="N36" s="101">
        <v>0.4</v>
      </c>
      <c r="O36" s="61"/>
      <c r="P36" s="101">
        <v>0.4</v>
      </c>
      <c r="Q36" s="62"/>
      <c r="R36" s="61"/>
      <c r="S36" s="101">
        <v>0.4</v>
      </c>
      <c r="T36" s="61"/>
      <c r="U36" s="101">
        <v>0.4</v>
      </c>
      <c r="V36" s="61"/>
      <c r="W36" s="101">
        <v>0.4</v>
      </c>
      <c r="X36" s="62"/>
      <c r="Y36" s="62"/>
      <c r="Z36" s="62"/>
      <c r="AA36" s="61"/>
      <c r="AB36" s="3">
        <v>0.4</v>
      </c>
      <c r="AC36" s="60">
        <v>0.4</v>
      </c>
      <c r="AD36" s="62"/>
      <c r="AE36" s="61"/>
      <c r="AF36" s="4">
        <v>0.4</v>
      </c>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0.2</v>
      </c>
      <c r="K39" s="61"/>
      <c r="L39" s="101">
        <v>0.2</v>
      </c>
      <c r="M39" s="61"/>
      <c r="N39" s="101">
        <v>0.2</v>
      </c>
      <c r="O39" s="61"/>
      <c r="P39" s="101">
        <v>0.2</v>
      </c>
      <c r="Q39" s="62"/>
      <c r="R39" s="61"/>
      <c r="S39" s="101">
        <v>0.2</v>
      </c>
      <c r="T39" s="61"/>
      <c r="U39" s="101">
        <v>0.2</v>
      </c>
      <c r="V39" s="61"/>
      <c r="W39" s="101">
        <v>0.2</v>
      </c>
      <c r="X39" s="62"/>
      <c r="Y39" s="62"/>
      <c r="Z39" s="62"/>
      <c r="AA39" s="61"/>
      <c r="AB39" s="3">
        <v>0.2</v>
      </c>
      <c r="AC39" s="60">
        <v>0.2</v>
      </c>
      <c r="AD39" s="62"/>
      <c r="AE39" s="61"/>
      <c r="AF39" s="4">
        <v>0.2</v>
      </c>
    </row>
    <row r="40" spans="5:32">
      <c r="E40" s="63" t="s">
        <v>73</v>
      </c>
      <c r="F40" s="62"/>
      <c r="G40" s="62"/>
      <c r="H40" s="62"/>
      <c r="I40" s="64"/>
      <c r="J40" s="101">
        <v>1</v>
      </c>
      <c r="K40" s="61"/>
      <c r="L40" s="101">
        <v>1</v>
      </c>
      <c r="M40" s="61"/>
      <c r="N40" s="101">
        <v>1</v>
      </c>
      <c r="O40" s="61"/>
      <c r="P40" s="101">
        <v>1</v>
      </c>
      <c r="Q40" s="62"/>
      <c r="R40" s="61"/>
      <c r="S40" s="101">
        <v>1</v>
      </c>
      <c r="T40" s="61"/>
      <c r="U40" s="101">
        <v>1</v>
      </c>
      <c r="V40" s="61"/>
      <c r="W40" s="101">
        <v>1</v>
      </c>
      <c r="X40" s="62"/>
      <c r="Y40" s="62"/>
      <c r="Z40" s="62"/>
      <c r="AA40" s="61"/>
      <c r="AB40" s="3">
        <v>1</v>
      </c>
      <c r="AC40" s="60">
        <v>1</v>
      </c>
      <c r="AD40" s="62"/>
      <c r="AE40" s="61"/>
      <c r="AF40" s="4">
        <v>1</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6.2238099999999994</v>
      </c>
      <c r="K43" s="61"/>
      <c r="L43" s="101">
        <v>6.2022399999999998</v>
      </c>
      <c r="M43" s="61"/>
      <c r="N43" s="101">
        <v>6.180669</v>
      </c>
      <c r="O43" s="61"/>
      <c r="P43" s="101">
        <v>6.1598259999999998</v>
      </c>
      <c r="Q43" s="62"/>
      <c r="R43" s="61"/>
      <c r="S43" s="101">
        <v>6.1389800000000001</v>
      </c>
      <c r="T43" s="61"/>
      <c r="U43" s="101">
        <v>6.2238099999999994</v>
      </c>
      <c r="V43" s="61"/>
      <c r="W43" s="101">
        <v>6.2022399999999998</v>
      </c>
      <c r="X43" s="62"/>
      <c r="Y43" s="62"/>
      <c r="Z43" s="62"/>
      <c r="AA43" s="61"/>
      <c r="AB43" s="3">
        <v>6.180669</v>
      </c>
      <c r="AC43" s="60">
        <v>6.1598259999999998</v>
      </c>
      <c r="AD43" s="62"/>
      <c r="AE43" s="61"/>
      <c r="AF43" s="4">
        <v>6.1389800000000001</v>
      </c>
    </row>
    <row r="44" spans="5:32" ht="30.75" customHeight="1">
      <c r="E44" s="63" t="s">
        <v>88</v>
      </c>
      <c r="F44" s="62"/>
      <c r="G44" s="62"/>
      <c r="H44" s="62"/>
      <c r="I44" s="64"/>
      <c r="J44" s="101">
        <v>0</v>
      </c>
      <c r="K44" s="61"/>
      <c r="L44" s="101">
        <v>0</v>
      </c>
      <c r="M44" s="61"/>
      <c r="N44" s="101">
        <v>0</v>
      </c>
      <c r="O44" s="61"/>
      <c r="P44" s="101">
        <v>0</v>
      </c>
      <c r="Q44" s="62"/>
      <c r="R44" s="61"/>
      <c r="S44" s="101">
        <v>0</v>
      </c>
      <c r="T44" s="61"/>
      <c r="U44" s="101">
        <v>0</v>
      </c>
      <c r="V44" s="61"/>
      <c r="W44" s="101">
        <v>0</v>
      </c>
      <c r="X44" s="62"/>
      <c r="Y44" s="62"/>
      <c r="Z44" s="62"/>
      <c r="AA44" s="61"/>
      <c r="AB44" s="3">
        <v>0</v>
      </c>
      <c r="AC44" s="60">
        <v>0</v>
      </c>
      <c r="AD44" s="62"/>
      <c r="AE44" s="61"/>
      <c r="AF44" s="4">
        <v>0</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ZXVY5bfslkHZ8yfqe2FNGh+v83aihmbqKvzX5K3a8glzq7BK4R2wDpqR7vebJapJteMBj71lagrlrbK44/X21g==" saltValue="vhUiOXdG6QyLDgc5dVP73w=="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9BA9852B-B286-49B8-8F80-54AE2625BB68}"/>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CHIA - Chillagoe (66/22kV)</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44"/>
  <dimension ref="A1:AJ53"/>
  <sheetViews>
    <sheetView showGridLines="0" topLeftCell="A34" zoomScale="145" zoomScaleNormal="145"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1187</v>
      </c>
      <c r="J3" s="160"/>
      <c r="K3" s="160"/>
      <c r="L3" s="160"/>
      <c r="M3" s="160"/>
      <c r="N3" s="160"/>
      <c r="O3" s="160"/>
      <c r="P3" s="160"/>
      <c r="Q3" s="160"/>
      <c r="R3" s="160"/>
      <c r="S3" s="160"/>
      <c r="V3" s="94" t="s">
        <v>926</v>
      </c>
      <c r="W3" s="160"/>
      <c r="Y3" s="95" t="s">
        <v>1188</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1019</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1189</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1190</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1191</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20.9</v>
      </c>
      <c r="K26" s="61"/>
      <c r="L26" s="101">
        <v>20.9</v>
      </c>
      <c r="M26" s="61"/>
      <c r="N26" s="101">
        <v>20.9</v>
      </c>
      <c r="O26" s="61"/>
      <c r="P26" s="101">
        <v>20.9</v>
      </c>
      <c r="Q26" s="62"/>
      <c r="R26" s="61"/>
      <c r="S26" s="101">
        <v>20.9</v>
      </c>
      <c r="T26" s="61"/>
      <c r="U26" s="101">
        <v>22.4</v>
      </c>
      <c r="V26" s="61"/>
      <c r="W26" s="101">
        <v>22.4</v>
      </c>
      <c r="X26" s="62"/>
      <c r="Y26" s="62"/>
      <c r="Z26" s="62"/>
      <c r="AA26" s="61"/>
      <c r="AB26" s="3">
        <v>22.4</v>
      </c>
      <c r="AC26" s="60">
        <v>22.4</v>
      </c>
      <c r="AD26" s="62"/>
      <c r="AE26" s="61"/>
      <c r="AF26" s="4">
        <v>22.4</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8.3000000000000007</v>
      </c>
      <c r="K28" s="61"/>
      <c r="L28" s="101">
        <v>8.3000000000000007</v>
      </c>
      <c r="M28" s="61"/>
      <c r="N28" s="101">
        <v>8.3000000000000007</v>
      </c>
      <c r="O28" s="61"/>
      <c r="P28" s="101">
        <v>8.3000000000000007</v>
      </c>
      <c r="Q28" s="62"/>
      <c r="R28" s="61"/>
      <c r="S28" s="101">
        <v>8.4</v>
      </c>
      <c r="T28" s="61"/>
      <c r="U28" s="101">
        <v>6</v>
      </c>
      <c r="V28" s="61"/>
      <c r="W28" s="101">
        <v>5.9</v>
      </c>
      <c r="X28" s="62"/>
      <c r="Y28" s="62"/>
      <c r="Z28" s="62"/>
      <c r="AA28" s="61"/>
      <c r="AB28" s="3">
        <v>5.9</v>
      </c>
      <c r="AC28" s="60">
        <v>5.8</v>
      </c>
      <c r="AD28" s="62"/>
      <c r="AE28" s="61"/>
      <c r="AF28" s="4">
        <v>5.9</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0.97699999999999998</v>
      </c>
      <c r="K31" s="61"/>
      <c r="L31" s="106">
        <v>0.97699999999999998</v>
      </c>
      <c r="M31" s="61"/>
      <c r="N31" s="106">
        <v>0.97699999999999998</v>
      </c>
      <c r="O31" s="61"/>
      <c r="P31" s="106">
        <v>0.97699999999999998</v>
      </c>
      <c r="Q31" s="62"/>
      <c r="R31" s="61"/>
      <c r="S31" s="106">
        <v>0.97699999999999998</v>
      </c>
      <c r="T31" s="61"/>
      <c r="U31" s="106">
        <v>0.98799999999999999</v>
      </c>
      <c r="V31" s="61"/>
      <c r="W31" s="106">
        <v>0.98799999999999999</v>
      </c>
      <c r="X31" s="62"/>
      <c r="Y31" s="62"/>
      <c r="Z31" s="62"/>
      <c r="AA31" s="61"/>
      <c r="AB31" s="7">
        <v>0.98799999999999999</v>
      </c>
      <c r="AC31" s="77">
        <v>0.98799999999999999</v>
      </c>
      <c r="AD31" s="62"/>
      <c r="AE31" s="61"/>
      <c r="AF31" s="8">
        <v>0.98799999999999999</v>
      </c>
    </row>
    <row r="32" spans="4:32" ht="13.15" customHeight="1">
      <c r="E32" s="63" t="s">
        <v>41</v>
      </c>
      <c r="F32" s="62"/>
      <c r="G32" s="62"/>
      <c r="H32" s="62"/>
      <c r="I32" s="64"/>
      <c r="J32" s="101">
        <v>11.2</v>
      </c>
      <c r="K32" s="61"/>
      <c r="L32" s="101">
        <v>11.2</v>
      </c>
      <c r="M32" s="61"/>
      <c r="N32" s="101">
        <v>11.2</v>
      </c>
      <c r="O32" s="61"/>
      <c r="P32" s="101">
        <v>11.2</v>
      </c>
      <c r="Q32" s="62"/>
      <c r="R32" s="61"/>
      <c r="S32" s="101">
        <v>11.2</v>
      </c>
      <c r="T32" s="61"/>
      <c r="U32" s="101">
        <v>11.2</v>
      </c>
      <c r="V32" s="61"/>
      <c r="W32" s="101">
        <v>11.2</v>
      </c>
      <c r="X32" s="62"/>
      <c r="Y32" s="62"/>
      <c r="Z32" s="62"/>
      <c r="AA32" s="61"/>
      <c r="AB32" s="3">
        <v>11.2</v>
      </c>
      <c r="AC32" s="60">
        <v>11.2</v>
      </c>
      <c r="AD32" s="62"/>
      <c r="AE32" s="61"/>
      <c r="AF32" s="4">
        <v>11.2</v>
      </c>
    </row>
    <row r="33" spans="5:32" ht="13.15" customHeight="1">
      <c r="E33" s="75" t="s">
        <v>45</v>
      </c>
      <c r="F33" s="62"/>
      <c r="G33" s="62"/>
      <c r="H33" s="62"/>
      <c r="I33" s="64"/>
      <c r="J33" s="105">
        <v>7.5</v>
      </c>
      <c r="K33" s="61"/>
      <c r="L33" s="105">
        <v>7.5</v>
      </c>
      <c r="M33" s="61"/>
      <c r="N33" s="105">
        <v>7.5</v>
      </c>
      <c r="O33" s="61"/>
      <c r="P33" s="105">
        <v>7.4</v>
      </c>
      <c r="Q33" s="62"/>
      <c r="R33" s="61"/>
      <c r="S33" s="105">
        <v>7.6</v>
      </c>
      <c r="T33" s="61"/>
      <c r="U33" s="105">
        <v>5.6</v>
      </c>
      <c r="V33" s="61"/>
      <c r="W33" s="105">
        <v>5.6</v>
      </c>
      <c r="X33" s="62"/>
      <c r="Y33" s="62"/>
      <c r="Z33" s="62"/>
      <c r="AA33" s="61"/>
      <c r="AB33" s="9">
        <v>5.5</v>
      </c>
      <c r="AC33" s="76">
        <v>5.5</v>
      </c>
      <c r="AD33" s="62"/>
      <c r="AE33" s="61"/>
      <c r="AF33" s="10">
        <v>5.6</v>
      </c>
    </row>
    <row r="34" spans="5:32" ht="20.25" customHeight="1">
      <c r="E34" s="63" t="s">
        <v>945</v>
      </c>
      <c r="F34" s="62"/>
      <c r="G34" s="62"/>
      <c r="H34" s="62"/>
      <c r="I34" s="64"/>
      <c r="J34" s="104">
        <v>0.4</v>
      </c>
      <c r="K34" s="61"/>
      <c r="L34" s="104">
        <v>0.4</v>
      </c>
      <c r="M34" s="61"/>
      <c r="N34" s="104">
        <v>0.4</v>
      </c>
      <c r="O34" s="61"/>
      <c r="P34" s="104">
        <v>0.4</v>
      </c>
      <c r="Q34" s="62"/>
      <c r="R34" s="61"/>
      <c r="S34" s="104">
        <v>0.4</v>
      </c>
      <c r="T34" s="61"/>
      <c r="U34" s="104">
        <v>0.3</v>
      </c>
      <c r="V34" s="61"/>
      <c r="W34" s="104">
        <v>0.3</v>
      </c>
      <c r="X34" s="62"/>
      <c r="Y34" s="62"/>
      <c r="Z34" s="62"/>
      <c r="AA34" s="61"/>
      <c r="AB34" s="5">
        <v>0.3</v>
      </c>
      <c r="AC34" s="74">
        <v>0.3</v>
      </c>
      <c r="AD34" s="62"/>
      <c r="AE34" s="61"/>
      <c r="AF34" s="6">
        <v>0.3</v>
      </c>
    </row>
    <row r="35" spans="5:32" ht="20.25" customHeight="1">
      <c r="E35" s="63" t="s">
        <v>946</v>
      </c>
      <c r="F35" s="62"/>
      <c r="G35" s="62"/>
      <c r="H35" s="62"/>
      <c r="I35" s="64"/>
      <c r="J35" s="104" t="s">
        <v>1024</v>
      </c>
      <c r="K35" s="61"/>
      <c r="L35" s="104" t="s">
        <v>1024</v>
      </c>
      <c r="M35" s="61"/>
      <c r="N35" s="104" t="s">
        <v>1024</v>
      </c>
      <c r="O35" s="61"/>
      <c r="P35" s="104" t="s">
        <v>1024</v>
      </c>
      <c r="Q35" s="62"/>
      <c r="R35" s="61"/>
      <c r="S35" s="104" t="s">
        <v>1024</v>
      </c>
      <c r="T35" s="61"/>
      <c r="U35" s="104" t="s">
        <v>1024</v>
      </c>
      <c r="V35" s="61"/>
      <c r="W35" s="104" t="s">
        <v>1024</v>
      </c>
      <c r="X35" s="62"/>
      <c r="Y35" s="62"/>
      <c r="Z35" s="62"/>
      <c r="AA35" s="61"/>
      <c r="AB35" s="5" t="s">
        <v>1024</v>
      </c>
      <c r="AC35" s="74" t="s">
        <v>1024</v>
      </c>
      <c r="AD35" s="62"/>
      <c r="AE35" s="61"/>
      <c r="AF35" s="6" t="s">
        <v>1024</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13.139974</v>
      </c>
      <c r="K43" s="61"/>
      <c r="L43" s="101">
        <v>12.961031999999999</v>
      </c>
      <c r="M43" s="61"/>
      <c r="N43" s="101">
        <v>12.746144000000001</v>
      </c>
      <c r="O43" s="61"/>
      <c r="P43" s="101">
        <v>12.559350999999999</v>
      </c>
      <c r="Q43" s="62"/>
      <c r="R43" s="61"/>
      <c r="S43" s="101">
        <v>12.381305999999999</v>
      </c>
      <c r="T43" s="61"/>
      <c r="U43" s="101">
        <v>13.139974</v>
      </c>
      <c r="V43" s="61"/>
      <c r="W43" s="101">
        <v>12.961031999999999</v>
      </c>
      <c r="X43" s="62"/>
      <c r="Y43" s="62"/>
      <c r="Z43" s="62"/>
      <c r="AA43" s="61"/>
      <c r="AB43" s="3">
        <v>12.746144000000001</v>
      </c>
      <c r="AC43" s="60">
        <v>12.559350999999999</v>
      </c>
      <c r="AD43" s="62"/>
      <c r="AE43" s="61"/>
      <c r="AF43" s="4">
        <v>12.381305999999999</v>
      </c>
    </row>
    <row r="44" spans="5:32" ht="30.75" customHeight="1">
      <c r="E44" s="63" t="s">
        <v>88</v>
      </c>
      <c r="F44" s="62"/>
      <c r="G44" s="62"/>
      <c r="H44" s="62"/>
      <c r="I44" s="64"/>
      <c r="J44" s="101">
        <v>5.6399740000000005</v>
      </c>
      <c r="K44" s="61"/>
      <c r="L44" s="101">
        <v>5.4610319999999994</v>
      </c>
      <c r="M44" s="61"/>
      <c r="N44" s="101">
        <v>5.2461440000000001</v>
      </c>
      <c r="O44" s="61"/>
      <c r="P44" s="101">
        <v>5.0593509999999995</v>
      </c>
      <c r="Q44" s="62"/>
      <c r="R44" s="61"/>
      <c r="S44" s="101">
        <v>4.8813059999999995</v>
      </c>
      <c r="T44" s="61"/>
      <c r="U44" s="101">
        <v>5.6399740000000005</v>
      </c>
      <c r="V44" s="61"/>
      <c r="W44" s="101">
        <v>5.4610319999999994</v>
      </c>
      <c r="X44" s="62"/>
      <c r="Y44" s="62"/>
      <c r="Z44" s="62"/>
      <c r="AA44" s="61"/>
      <c r="AB44" s="3">
        <v>5.2461440000000001</v>
      </c>
      <c r="AC44" s="60">
        <v>5.0593509999999995</v>
      </c>
      <c r="AD44" s="62"/>
      <c r="AE44" s="61"/>
      <c r="AF44" s="4">
        <v>4.8813059999999995</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DPRnoWqtMVwLIqhn7AF6pYNG87YVOmpBqMldF4QOJLCEC2WudVq4o1aiuS3EsHzxHU4684lrBqthzp6m3+2YtQ==" saltValue="9P93VrLQQDoRmIFtcLeC/A=="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DA9CD79B-52E9-4783-8816-C27CD5245A19}"/>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CHIL - Childers (66/11kV)</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1-000000000000}">
  <sheetPr codeName="Sheet277"/>
  <dimension ref="B1:AI51"/>
  <sheetViews>
    <sheetView showGridLines="0" topLeftCell="A29" zoomScale="130" zoomScaleNormal="130" workbookViewId="0">
      <selection activeCell="E48" sqref="E48"/>
    </sheetView>
  </sheetViews>
  <sheetFormatPr defaultRowHeight="15"/>
  <cols>
    <col min="1" max="2" width="0.140625" customWidth="1"/>
    <col min="3" max="4" width="0" hidden="1" customWidth="1"/>
    <col min="5" max="5" width="13.28515625" customWidth="1"/>
    <col min="6" max="7" width="0.28515625" customWidth="1"/>
    <col min="8" max="8" width="6.28515625" customWidth="1"/>
    <col min="9" max="9" width="0.42578125" customWidth="1"/>
    <col min="10" max="10" width="6.5703125" customWidth="1"/>
    <col min="11" max="11" width="5.5703125" customWidth="1"/>
    <col min="12" max="12" width="1.42578125" customWidth="1"/>
    <col min="13" max="13" width="0.28515625" customWidth="1"/>
    <col min="14" max="14" width="6.85546875" customWidth="1"/>
    <col min="15" max="15" width="3.140625" customWidth="1"/>
    <col min="16" max="16" width="0.42578125" customWidth="1"/>
    <col min="17" max="17" width="3.5703125" customWidth="1"/>
    <col min="18" max="18" width="6.85546875" customWidth="1"/>
    <col min="19" max="19" width="0.28515625" customWidth="1"/>
    <col min="20" max="20" width="0.42578125" customWidth="1"/>
    <col min="21" max="21" width="6.7109375" customWidth="1"/>
    <col min="22" max="22" width="1.42578125" customWidth="1"/>
    <col min="23" max="23" width="0.5703125" customWidth="1"/>
    <col min="24" max="24" width="1.28515625" customWidth="1"/>
    <col min="25" max="25" width="1.5703125" customWidth="1"/>
    <col min="26" max="26" width="2.140625" customWidth="1"/>
    <col min="27" max="27" width="7" customWidth="1"/>
    <col min="28" max="28" width="0.7109375" customWidth="1"/>
    <col min="29" max="29" width="0.42578125" customWidth="1"/>
    <col min="30" max="30" width="6" customWidth="1"/>
    <col min="31" max="31" width="7" customWidth="1"/>
    <col min="32" max="32" width="0" hidden="1" customWidth="1"/>
    <col min="33" max="33" width="1.140625" customWidth="1"/>
    <col min="34" max="34" width="0" hidden="1" customWidth="1"/>
    <col min="35" max="35" width="0.42578125" customWidth="1"/>
    <col min="36" max="36" width="8.85546875" customWidth="1"/>
  </cols>
  <sheetData>
    <row r="1" spans="2:35" ht="18" customHeight="1">
      <c r="C1" s="115" t="s">
        <v>1108</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row>
    <row r="2" spans="2:35" ht="4.7" customHeight="1"/>
    <row r="3" spans="2:35">
      <c r="B3" s="92" t="s">
        <v>13</v>
      </c>
      <c r="C3" s="160"/>
      <c r="D3" s="160"/>
      <c r="E3" s="160"/>
      <c r="H3" s="93" t="s">
        <v>1192</v>
      </c>
      <c r="I3" s="160"/>
      <c r="J3" s="160"/>
      <c r="K3" s="160"/>
      <c r="L3" s="160"/>
      <c r="M3" s="160"/>
      <c r="N3" s="160"/>
      <c r="O3" s="160"/>
      <c r="P3" s="160"/>
      <c r="Q3" s="160"/>
      <c r="R3" s="160"/>
      <c r="U3" s="94" t="s">
        <v>926</v>
      </c>
      <c r="V3" s="160"/>
      <c r="X3" s="95" t="s">
        <v>1193</v>
      </c>
      <c r="Y3" s="160"/>
      <c r="Z3" s="160"/>
      <c r="AA3" s="160"/>
      <c r="AB3" s="160"/>
      <c r="AC3" s="160"/>
      <c r="AD3" s="160"/>
      <c r="AE3" s="160"/>
      <c r="AF3" s="160"/>
      <c r="AG3" s="160"/>
      <c r="AH3" s="160"/>
    </row>
    <row r="4" spans="2:35">
      <c r="H4" s="160"/>
      <c r="I4" s="160"/>
      <c r="J4" s="160"/>
      <c r="K4" s="160"/>
      <c r="L4" s="160"/>
      <c r="M4" s="160"/>
      <c r="N4" s="160"/>
      <c r="O4" s="160"/>
      <c r="P4" s="160"/>
      <c r="Q4" s="160"/>
      <c r="R4" s="160"/>
      <c r="U4" s="160"/>
      <c r="V4" s="160"/>
      <c r="X4" s="160"/>
      <c r="Y4" s="160"/>
      <c r="Z4" s="160"/>
      <c r="AA4" s="160"/>
      <c r="AB4" s="160"/>
      <c r="AC4" s="160"/>
      <c r="AD4" s="160"/>
      <c r="AE4" s="160"/>
      <c r="AF4" s="160"/>
      <c r="AG4" s="160"/>
      <c r="AH4" s="160"/>
    </row>
    <row r="5" spans="2:35">
      <c r="H5" s="160"/>
      <c r="I5" s="160"/>
      <c r="J5" s="160"/>
      <c r="K5" s="160"/>
      <c r="L5" s="160"/>
      <c r="M5" s="160"/>
      <c r="N5" s="160"/>
      <c r="O5" s="160"/>
      <c r="P5" s="160"/>
      <c r="Q5" s="160"/>
      <c r="R5" s="160"/>
      <c r="X5" s="160"/>
      <c r="Y5" s="160"/>
      <c r="Z5" s="160"/>
      <c r="AA5" s="160"/>
      <c r="AB5" s="160"/>
      <c r="AC5" s="160"/>
      <c r="AD5" s="160"/>
      <c r="AE5" s="160"/>
      <c r="AF5" s="160"/>
      <c r="AG5" s="160"/>
      <c r="AH5" s="160"/>
    </row>
    <row r="6" spans="2:35" ht="2.1" customHeight="1"/>
    <row r="7" spans="2:35">
      <c r="B7" s="92" t="s">
        <v>928</v>
      </c>
      <c r="C7" s="160"/>
      <c r="D7" s="160"/>
      <c r="E7" s="160"/>
      <c r="H7" s="100" t="s">
        <v>960</v>
      </c>
      <c r="I7" s="160"/>
      <c r="J7" s="160"/>
      <c r="K7" s="160"/>
      <c r="L7" s="160"/>
      <c r="M7" s="160"/>
      <c r="N7" s="160"/>
      <c r="O7" s="160"/>
      <c r="P7" s="160"/>
      <c r="Q7" s="160"/>
      <c r="R7" s="160"/>
      <c r="S7" s="160"/>
      <c r="T7" s="160"/>
      <c r="U7" s="160"/>
      <c r="V7" s="160"/>
      <c r="W7" s="160"/>
      <c r="X7" s="160"/>
      <c r="Y7" s="160"/>
      <c r="Z7" s="160"/>
      <c r="AA7" s="160"/>
      <c r="AB7" s="160"/>
      <c r="AC7" s="160"/>
      <c r="AD7" s="160"/>
      <c r="AE7" s="160"/>
      <c r="AF7" s="160"/>
      <c r="AG7" s="160"/>
    </row>
    <row r="8" spans="2:35">
      <c r="B8" s="160"/>
      <c r="C8" s="160"/>
      <c r="D8" s="160"/>
      <c r="E8" s="160"/>
    </row>
    <row r="9" spans="2:35">
      <c r="B9" s="160"/>
      <c r="C9" s="160"/>
      <c r="D9" s="160"/>
      <c r="E9" s="160"/>
      <c r="H9" s="100" t="s">
        <v>1194</v>
      </c>
      <c r="I9" s="160"/>
      <c r="J9" s="160"/>
      <c r="K9" s="160"/>
      <c r="L9" s="160"/>
      <c r="M9" s="160"/>
      <c r="N9" s="160"/>
      <c r="O9" s="160"/>
      <c r="P9" s="160"/>
      <c r="Q9" s="160"/>
      <c r="R9" s="160"/>
      <c r="S9" s="160"/>
      <c r="T9" s="160"/>
      <c r="U9" s="160"/>
      <c r="V9" s="160"/>
      <c r="W9" s="160"/>
      <c r="X9" s="160"/>
      <c r="Y9" s="160"/>
      <c r="Z9" s="160"/>
      <c r="AA9" s="160"/>
      <c r="AB9" s="160"/>
      <c r="AC9" s="160"/>
      <c r="AD9" s="160"/>
      <c r="AE9" s="160"/>
      <c r="AF9" s="160"/>
      <c r="AG9" s="160"/>
    </row>
    <row r="10" spans="2:35" ht="11.45" customHeight="1">
      <c r="H10" s="160"/>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row>
    <row r="11" spans="2:35" ht="1.7" customHeight="1"/>
    <row r="12" spans="2:35" ht="12" customHeight="1">
      <c r="H12" s="100" t="s">
        <v>1195</v>
      </c>
      <c r="I12" s="160"/>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row>
    <row r="13" spans="2:35" ht="10.5" customHeight="1"/>
    <row r="14" spans="2:35" ht="13.5" customHeight="1">
      <c r="D14" s="92" t="s">
        <v>934</v>
      </c>
      <c r="E14" s="160"/>
      <c r="F14" s="160"/>
      <c r="G14" s="160"/>
      <c r="H14" s="160"/>
      <c r="I14" s="160"/>
      <c r="J14" s="160"/>
      <c r="K14" s="160"/>
      <c r="N14" s="96" t="s">
        <v>1196</v>
      </c>
      <c r="O14" s="160"/>
      <c r="P14" s="160"/>
      <c r="Q14" s="160"/>
      <c r="R14" s="160"/>
      <c r="S14" s="160"/>
      <c r="T14" s="160"/>
      <c r="U14" s="160"/>
      <c r="V14" s="160"/>
      <c r="W14" s="160"/>
      <c r="X14" s="160"/>
    </row>
    <row r="15" spans="2:35" ht="0.75" customHeight="1">
      <c r="D15" s="160"/>
      <c r="E15" s="160"/>
      <c r="F15" s="160"/>
      <c r="G15" s="160"/>
      <c r="H15" s="160"/>
      <c r="I15" s="160"/>
      <c r="J15" s="160"/>
      <c r="K15" s="160"/>
    </row>
    <row r="16" spans="2:35" ht="15.95" customHeight="1"/>
    <row r="17" spans="4:31" ht="15.95" customHeight="1">
      <c r="Q17" s="97" t="s">
        <v>936</v>
      </c>
      <c r="R17" s="160"/>
      <c r="S17" s="160"/>
      <c r="T17" s="160"/>
      <c r="U17" s="160"/>
      <c r="V17" s="160"/>
      <c r="W17" s="160"/>
      <c r="X17" s="160"/>
      <c r="Y17" s="160"/>
      <c r="Z17" s="98" t="s">
        <v>937</v>
      </c>
      <c r="AA17" s="160"/>
      <c r="AB17" s="160"/>
      <c r="AC17" s="160"/>
    </row>
    <row r="18" spans="4:31" ht="0.95" customHeight="1">
      <c r="D18" s="97" t="s">
        <v>936</v>
      </c>
      <c r="E18" s="160"/>
      <c r="F18" s="160"/>
      <c r="G18" s="160"/>
      <c r="H18" s="160"/>
      <c r="I18" s="160"/>
      <c r="J18" s="160"/>
      <c r="K18" s="160"/>
      <c r="N18" s="99" t="s">
        <v>937</v>
      </c>
      <c r="O18" s="160"/>
      <c r="Q18" s="160"/>
      <c r="R18" s="160"/>
      <c r="S18" s="160"/>
      <c r="T18" s="160"/>
      <c r="U18" s="160"/>
      <c r="V18" s="160"/>
      <c r="W18" s="160"/>
      <c r="X18" s="160"/>
      <c r="Y18" s="160"/>
      <c r="Z18" s="160"/>
      <c r="AA18" s="160"/>
      <c r="AB18" s="160"/>
      <c r="AC18" s="160"/>
    </row>
    <row r="19" spans="4:31" ht="0.95" customHeight="1">
      <c r="D19" s="160"/>
      <c r="E19" s="160"/>
      <c r="F19" s="160"/>
      <c r="G19" s="160"/>
      <c r="H19" s="160"/>
      <c r="I19" s="160"/>
      <c r="J19" s="160"/>
      <c r="K19" s="160"/>
      <c r="N19" s="160"/>
      <c r="O19" s="160"/>
    </row>
    <row r="20" spans="4:31" ht="0.95" customHeight="1"/>
    <row r="21" spans="4:31" ht="15" customHeight="1"/>
    <row r="22" spans="4:31" ht="15" customHeight="1">
      <c r="E22" s="78" t="s">
        <v>938</v>
      </c>
      <c r="F22" s="79"/>
      <c r="G22" s="79"/>
      <c r="H22" s="80"/>
      <c r="I22" s="84" t="s">
        <v>2</v>
      </c>
      <c r="J22" s="85"/>
      <c r="K22" s="85"/>
      <c r="L22" s="85"/>
      <c r="M22" s="85"/>
      <c r="N22" s="85"/>
      <c r="O22" s="85"/>
      <c r="P22" s="85"/>
      <c r="Q22" s="85"/>
      <c r="R22" s="85"/>
      <c r="S22" s="86"/>
      <c r="T22" s="87" t="s">
        <v>3</v>
      </c>
      <c r="U22" s="88"/>
      <c r="V22" s="88"/>
      <c r="W22" s="88"/>
      <c r="X22" s="88"/>
      <c r="Y22" s="88"/>
      <c r="Z22" s="88"/>
      <c r="AA22" s="88"/>
      <c r="AB22" s="88"/>
      <c r="AC22" s="88"/>
      <c r="AD22" s="88"/>
      <c r="AE22" s="89"/>
    </row>
    <row r="23" spans="4:31" ht="15" customHeight="1">
      <c r="E23" s="81"/>
      <c r="F23" s="82"/>
      <c r="G23" s="82"/>
      <c r="H23" s="83"/>
      <c r="I23" s="107" t="s">
        <v>6</v>
      </c>
      <c r="J23" s="61"/>
      <c r="K23" s="107" t="s">
        <v>7</v>
      </c>
      <c r="L23" s="61"/>
      <c r="M23" s="107" t="s">
        <v>8</v>
      </c>
      <c r="N23" s="61"/>
      <c r="O23" s="107" t="s">
        <v>9</v>
      </c>
      <c r="P23" s="62"/>
      <c r="Q23" s="61"/>
      <c r="R23" s="107" t="s">
        <v>10</v>
      </c>
      <c r="S23" s="61"/>
      <c r="T23" s="107" t="s">
        <v>939</v>
      </c>
      <c r="U23" s="61"/>
      <c r="V23" s="107" t="s">
        <v>940</v>
      </c>
      <c r="W23" s="62"/>
      <c r="X23" s="62"/>
      <c r="Y23" s="62"/>
      <c r="Z23" s="61"/>
      <c r="AA23" s="1" t="s">
        <v>941</v>
      </c>
      <c r="AB23" s="90" t="s">
        <v>942</v>
      </c>
      <c r="AC23" s="62"/>
      <c r="AD23" s="61"/>
      <c r="AE23" s="2" t="s">
        <v>943</v>
      </c>
    </row>
    <row r="24" spans="4:31" ht="13.15" customHeight="1">
      <c r="E24" s="63" t="s">
        <v>0</v>
      </c>
      <c r="F24" s="62"/>
      <c r="G24" s="62"/>
      <c r="H24" s="64"/>
      <c r="I24" s="101">
        <v>62.8</v>
      </c>
      <c r="J24" s="61"/>
      <c r="K24" s="101">
        <v>62.8</v>
      </c>
      <c r="L24" s="61"/>
      <c r="M24" s="101">
        <v>62.8</v>
      </c>
      <c r="N24" s="61"/>
      <c r="O24" s="101">
        <v>62.8</v>
      </c>
      <c r="P24" s="62"/>
      <c r="Q24" s="61"/>
      <c r="R24" s="101">
        <v>62.8</v>
      </c>
      <c r="S24" s="61"/>
      <c r="T24" s="101">
        <v>75.900000000000006</v>
      </c>
      <c r="U24" s="61"/>
      <c r="V24" s="101">
        <v>75.900000000000006</v>
      </c>
      <c r="W24" s="62"/>
      <c r="X24" s="62"/>
      <c r="Y24" s="62"/>
      <c r="Z24" s="61"/>
      <c r="AA24" s="3">
        <v>75.900000000000006</v>
      </c>
      <c r="AB24" s="60">
        <v>75.900000000000006</v>
      </c>
      <c r="AC24" s="62"/>
      <c r="AD24" s="61"/>
      <c r="AE24" s="4">
        <v>75.900000000000006</v>
      </c>
    </row>
    <row r="25" spans="4:31" ht="20.25" customHeight="1">
      <c r="E25" s="63" t="s">
        <v>24</v>
      </c>
      <c r="F25" s="62"/>
      <c r="G25" s="62"/>
      <c r="H25" s="64"/>
      <c r="I25" s="101">
        <v>0</v>
      </c>
      <c r="J25" s="61"/>
      <c r="K25" s="101">
        <v>0</v>
      </c>
      <c r="L25" s="61"/>
      <c r="M25" s="101">
        <v>0</v>
      </c>
      <c r="N25" s="61"/>
      <c r="O25" s="101">
        <v>0</v>
      </c>
      <c r="P25" s="62"/>
      <c r="Q25" s="61"/>
      <c r="R25" s="101">
        <v>0</v>
      </c>
      <c r="S25" s="61"/>
      <c r="T25" s="101">
        <v>0</v>
      </c>
      <c r="U25" s="61"/>
      <c r="V25" s="101">
        <v>0</v>
      </c>
      <c r="W25" s="62"/>
      <c r="X25" s="62"/>
      <c r="Y25" s="62"/>
      <c r="Z25" s="61"/>
      <c r="AA25" s="3">
        <v>0</v>
      </c>
      <c r="AB25" s="60">
        <v>0</v>
      </c>
      <c r="AC25" s="62"/>
      <c r="AD25" s="61"/>
      <c r="AE25" s="4">
        <v>0</v>
      </c>
    </row>
    <row r="26" spans="4:31" ht="13.15" customHeight="1">
      <c r="E26" s="63" t="s">
        <v>28</v>
      </c>
      <c r="F26" s="62"/>
      <c r="G26" s="62"/>
      <c r="H26" s="64"/>
      <c r="I26" s="101">
        <v>22.3</v>
      </c>
      <c r="J26" s="61"/>
      <c r="K26" s="101">
        <v>22.3</v>
      </c>
      <c r="L26" s="61"/>
      <c r="M26" s="101">
        <v>22.3</v>
      </c>
      <c r="N26" s="61"/>
      <c r="O26" s="101">
        <v>22.2</v>
      </c>
      <c r="P26" s="62"/>
      <c r="Q26" s="61"/>
      <c r="R26" s="101">
        <v>22.5</v>
      </c>
      <c r="S26" s="61"/>
      <c r="T26" s="101">
        <v>15.8</v>
      </c>
      <c r="U26" s="61"/>
      <c r="V26" s="101">
        <v>15.7</v>
      </c>
      <c r="W26" s="62"/>
      <c r="X26" s="62"/>
      <c r="Y26" s="62"/>
      <c r="Z26" s="61"/>
      <c r="AA26" s="3">
        <v>15.7</v>
      </c>
      <c r="AB26" s="60">
        <v>15.7</v>
      </c>
      <c r="AC26" s="62"/>
      <c r="AD26" s="61"/>
      <c r="AE26" s="4">
        <v>15.8</v>
      </c>
    </row>
    <row r="27" spans="4:31" ht="13.15" customHeight="1">
      <c r="E27" s="63" t="s">
        <v>32</v>
      </c>
      <c r="F27" s="62"/>
      <c r="G27" s="62"/>
      <c r="H27" s="64"/>
      <c r="I27" s="104"/>
      <c r="J27" s="61"/>
      <c r="K27" s="104"/>
      <c r="L27" s="61"/>
      <c r="M27" s="104"/>
      <c r="N27" s="61"/>
      <c r="O27" s="104"/>
      <c r="P27" s="62"/>
      <c r="Q27" s="61"/>
      <c r="R27" s="104"/>
      <c r="S27" s="61"/>
      <c r="T27" s="104"/>
      <c r="U27" s="61"/>
      <c r="V27" s="104"/>
      <c r="W27" s="62"/>
      <c r="X27" s="62"/>
      <c r="Y27" s="62"/>
      <c r="Z27" s="61"/>
      <c r="AA27" s="5"/>
      <c r="AB27" s="74"/>
      <c r="AC27" s="62"/>
      <c r="AD27" s="61"/>
      <c r="AE27" s="6"/>
    </row>
    <row r="28" spans="4:31" ht="13.15" customHeight="1">
      <c r="E28" s="63" t="s">
        <v>944</v>
      </c>
      <c r="F28" s="62"/>
      <c r="G28" s="62"/>
      <c r="H28" s="64"/>
      <c r="I28" s="104"/>
      <c r="J28" s="61"/>
      <c r="K28" s="104"/>
      <c r="L28" s="61"/>
      <c r="M28" s="104"/>
      <c r="N28" s="61"/>
      <c r="O28" s="104"/>
      <c r="P28" s="62"/>
      <c r="Q28" s="61"/>
      <c r="R28" s="104"/>
      <c r="S28" s="61"/>
      <c r="T28" s="104"/>
      <c r="U28" s="61"/>
      <c r="V28" s="104"/>
      <c r="W28" s="62"/>
      <c r="X28" s="62"/>
      <c r="Y28" s="62"/>
      <c r="Z28" s="61"/>
      <c r="AA28" s="5"/>
      <c r="AB28" s="74"/>
      <c r="AC28" s="62"/>
      <c r="AD28" s="61"/>
      <c r="AE28" s="6"/>
    </row>
    <row r="29" spans="4:31" ht="20.25" customHeight="1">
      <c r="E29" s="63" t="s">
        <v>38</v>
      </c>
      <c r="F29" s="62"/>
      <c r="G29" s="62"/>
      <c r="H29" s="64"/>
      <c r="I29" s="106">
        <v>1</v>
      </c>
      <c r="J29" s="61"/>
      <c r="K29" s="106">
        <v>1</v>
      </c>
      <c r="L29" s="61"/>
      <c r="M29" s="106">
        <v>1</v>
      </c>
      <c r="N29" s="61"/>
      <c r="O29" s="106">
        <v>1</v>
      </c>
      <c r="P29" s="62"/>
      <c r="Q29" s="61"/>
      <c r="R29" s="106">
        <v>1</v>
      </c>
      <c r="S29" s="61"/>
      <c r="T29" s="106">
        <v>0.996</v>
      </c>
      <c r="U29" s="61"/>
      <c r="V29" s="106">
        <v>0.996</v>
      </c>
      <c r="W29" s="62"/>
      <c r="X29" s="62"/>
      <c r="Y29" s="62"/>
      <c r="Z29" s="61"/>
      <c r="AA29" s="7">
        <v>0.996</v>
      </c>
      <c r="AB29" s="77">
        <v>0.996</v>
      </c>
      <c r="AC29" s="62"/>
      <c r="AD29" s="61"/>
      <c r="AE29" s="8">
        <v>0.996</v>
      </c>
    </row>
    <row r="30" spans="4:31" ht="13.15" customHeight="1">
      <c r="E30" s="63" t="s">
        <v>41</v>
      </c>
      <c r="F30" s="62"/>
      <c r="G30" s="62"/>
      <c r="H30" s="64"/>
      <c r="I30" s="101">
        <v>48</v>
      </c>
      <c r="J30" s="61"/>
      <c r="K30" s="101">
        <v>48</v>
      </c>
      <c r="L30" s="61"/>
      <c r="M30" s="101">
        <v>48</v>
      </c>
      <c r="N30" s="61"/>
      <c r="O30" s="101">
        <v>48</v>
      </c>
      <c r="P30" s="62"/>
      <c r="Q30" s="61"/>
      <c r="R30" s="101">
        <v>48</v>
      </c>
      <c r="S30" s="61"/>
      <c r="T30" s="101">
        <v>55.4</v>
      </c>
      <c r="U30" s="61"/>
      <c r="V30" s="101">
        <v>55.4</v>
      </c>
      <c r="W30" s="62"/>
      <c r="X30" s="62"/>
      <c r="Y30" s="62"/>
      <c r="Z30" s="61"/>
      <c r="AA30" s="3">
        <v>55.4</v>
      </c>
      <c r="AB30" s="60">
        <v>55.4</v>
      </c>
      <c r="AC30" s="62"/>
      <c r="AD30" s="61"/>
      <c r="AE30" s="4">
        <v>55.4</v>
      </c>
    </row>
    <row r="31" spans="4:31" ht="13.15" customHeight="1">
      <c r="E31" s="75" t="s">
        <v>45</v>
      </c>
      <c r="F31" s="62"/>
      <c r="G31" s="62"/>
      <c r="H31" s="64"/>
      <c r="I31" s="105">
        <v>20.7</v>
      </c>
      <c r="J31" s="61"/>
      <c r="K31" s="105">
        <v>20.7</v>
      </c>
      <c r="L31" s="61"/>
      <c r="M31" s="105">
        <v>20.7</v>
      </c>
      <c r="N31" s="61"/>
      <c r="O31" s="105">
        <v>20.7</v>
      </c>
      <c r="P31" s="62"/>
      <c r="Q31" s="61"/>
      <c r="R31" s="105">
        <v>20.9</v>
      </c>
      <c r="S31" s="61"/>
      <c r="T31" s="105">
        <v>15</v>
      </c>
      <c r="U31" s="61"/>
      <c r="V31" s="105">
        <v>14.9</v>
      </c>
      <c r="W31" s="62"/>
      <c r="X31" s="62"/>
      <c r="Y31" s="62"/>
      <c r="Z31" s="61"/>
      <c r="AA31" s="9">
        <v>14.9</v>
      </c>
      <c r="AB31" s="76">
        <v>14.9</v>
      </c>
      <c r="AC31" s="62"/>
      <c r="AD31" s="61"/>
      <c r="AE31" s="10">
        <v>15</v>
      </c>
    </row>
    <row r="32" spans="4:31" ht="20.25" customHeight="1">
      <c r="E32" s="63" t="s">
        <v>945</v>
      </c>
      <c r="F32" s="62"/>
      <c r="G32" s="62"/>
      <c r="H32" s="64"/>
      <c r="I32" s="104">
        <v>1</v>
      </c>
      <c r="J32" s="61"/>
      <c r="K32" s="104">
        <v>1</v>
      </c>
      <c r="L32" s="61"/>
      <c r="M32" s="104">
        <v>1</v>
      </c>
      <c r="N32" s="61"/>
      <c r="O32" s="104">
        <v>1</v>
      </c>
      <c r="P32" s="62"/>
      <c r="Q32" s="61"/>
      <c r="R32" s="104">
        <v>1</v>
      </c>
      <c r="S32" s="61"/>
      <c r="T32" s="104">
        <v>0.8</v>
      </c>
      <c r="U32" s="61"/>
      <c r="V32" s="104">
        <v>0.7</v>
      </c>
      <c r="W32" s="62"/>
      <c r="X32" s="62"/>
      <c r="Y32" s="62"/>
      <c r="Z32" s="61"/>
      <c r="AA32" s="5">
        <v>0.7</v>
      </c>
      <c r="AB32" s="74">
        <v>0.7</v>
      </c>
      <c r="AC32" s="62"/>
      <c r="AD32" s="61"/>
      <c r="AE32" s="6">
        <v>0.8</v>
      </c>
    </row>
    <row r="33" spans="5:31" ht="20.25" customHeight="1">
      <c r="E33" s="63" t="s">
        <v>946</v>
      </c>
      <c r="F33" s="62"/>
      <c r="G33" s="62"/>
      <c r="H33" s="64"/>
      <c r="I33" s="104" t="s">
        <v>1145</v>
      </c>
      <c r="J33" s="61"/>
      <c r="K33" s="104" t="s">
        <v>1145</v>
      </c>
      <c r="L33" s="61"/>
      <c r="M33" s="104" t="s">
        <v>1145</v>
      </c>
      <c r="N33" s="61"/>
      <c r="O33" s="104" t="s">
        <v>1145</v>
      </c>
      <c r="P33" s="62"/>
      <c r="Q33" s="61"/>
      <c r="R33" s="104" t="s">
        <v>1145</v>
      </c>
      <c r="S33" s="61"/>
      <c r="T33" s="104" t="s">
        <v>1145</v>
      </c>
      <c r="U33" s="61"/>
      <c r="V33" s="104" t="s">
        <v>1145</v>
      </c>
      <c r="W33" s="62"/>
      <c r="X33" s="62"/>
      <c r="Y33" s="62"/>
      <c r="Z33" s="61"/>
      <c r="AA33" s="5" t="s">
        <v>1145</v>
      </c>
      <c r="AB33" s="74" t="s">
        <v>1145</v>
      </c>
      <c r="AC33" s="62"/>
      <c r="AD33" s="61"/>
      <c r="AE33" s="6" t="s">
        <v>1145</v>
      </c>
    </row>
    <row r="34" spans="5:31" ht="13.15" customHeight="1">
      <c r="E34" s="63" t="s">
        <v>57</v>
      </c>
      <c r="F34" s="62"/>
      <c r="G34" s="62"/>
      <c r="H34" s="64"/>
      <c r="I34" s="104"/>
      <c r="J34" s="61"/>
      <c r="K34" s="104"/>
      <c r="L34" s="61"/>
      <c r="M34" s="104"/>
      <c r="N34" s="61"/>
      <c r="O34" s="104"/>
      <c r="P34" s="62"/>
      <c r="Q34" s="61"/>
      <c r="R34" s="104"/>
      <c r="S34" s="61"/>
      <c r="T34" s="104"/>
      <c r="U34" s="61"/>
      <c r="V34" s="104"/>
      <c r="W34" s="62"/>
      <c r="X34" s="62"/>
      <c r="Y34" s="62"/>
      <c r="Z34" s="61"/>
      <c r="AA34" s="5"/>
      <c r="AB34" s="74"/>
      <c r="AC34" s="62"/>
      <c r="AD34" s="61"/>
      <c r="AE34" s="6"/>
    </row>
    <row r="35" spans="5:31">
      <c r="E35" s="63" t="s">
        <v>61</v>
      </c>
      <c r="F35" s="62"/>
      <c r="G35" s="62"/>
      <c r="H35" s="64"/>
      <c r="I35" s="101">
        <v>0</v>
      </c>
      <c r="J35" s="61"/>
      <c r="K35" s="101">
        <v>0</v>
      </c>
      <c r="L35" s="61"/>
      <c r="M35" s="101">
        <v>0</v>
      </c>
      <c r="N35" s="61"/>
      <c r="O35" s="101">
        <v>0</v>
      </c>
      <c r="P35" s="62"/>
      <c r="Q35" s="61"/>
      <c r="R35" s="101">
        <v>0</v>
      </c>
      <c r="S35" s="61"/>
      <c r="T35" s="101">
        <v>0</v>
      </c>
      <c r="U35" s="61"/>
      <c r="V35" s="101">
        <v>0</v>
      </c>
      <c r="W35" s="62"/>
      <c r="X35" s="62"/>
      <c r="Y35" s="62"/>
      <c r="Z35" s="61"/>
      <c r="AA35" s="3">
        <v>0</v>
      </c>
      <c r="AB35" s="60">
        <v>0</v>
      </c>
      <c r="AC35" s="62"/>
      <c r="AD35" s="61"/>
      <c r="AE35" s="4">
        <v>0</v>
      </c>
    </row>
    <row r="36" spans="5:31" ht="20.25" customHeight="1">
      <c r="E36" s="63" t="s">
        <v>66</v>
      </c>
      <c r="F36" s="62"/>
      <c r="G36" s="62"/>
      <c r="H36" s="64"/>
      <c r="I36" s="101">
        <v>0</v>
      </c>
      <c r="J36" s="61"/>
      <c r="K36" s="101">
        <v>0</v>
      </c>
      <c r="L36" s="61"/>
      <c r="M36" s="101">
        <v>0</v>
      </c>
      <c r="N36" s="61"/>
      <c r="O36" s="101">
        <v>0</v>
      </c>
      <c r="P36" s="62"/>
      <c r="Q36" s="61"/>
      <c r="R36" s="101">
        <v>0</v>
      </c>
      <c r="S36" s="61"/>
      <c r="T36" s="101">
        <v>0</v>
      </c>
      <c r="U36" s="61"/>
      <c r="V36" s="101">
        <v>0</v>
      </c>
      <c r="W36" s="62"/>
      <c r="X36" s="62"/>
      <c r="Y36" s="62"/>
      <c r="Z36" s="61"/>
      <c r="AA36" s="3">
        <v>0</v>
      </c>
      <c r="AB36" s="60">
        <v>0</v>
      </c>
      <c r="AC36" s="62"/>
      <c r="AD36" s="61"/>
      <c r="AE36" s="4">
        <v>0</v>
      </c>
    </row>
    <row r="37" spans="5:31">
      <c r="E37" s="63" t="s">
        <v>69</v>
      </c>
      <c r="F37" s="62"/>
      <c r="G37" s="62"/>
      <c r="H37" s="64"/>
      <c r="I37" s="101">
        <v>0</v>
      </c>
      <c r="J37" s="61"/>
      <c r="K37" s="101">
        <v>0</v>
      </c>
      <c r="L37" s="61"/>
      <c r="M37" s="101">
        <v>0</v>
      </c>
      <c r="N37" s="61"/>
      <c r="O37" s="101">
        <v>0</v>
      </c>
      <c r="P37" s="62"/>
      <c r="Q37" s="61"/>
      <c r="R37" s="101">
        <v>0</v>
      </c>
      <c r="S37" s="61"/>
      <c r="T37" s="101">
        <v>0</v>
      </c>
      <c r="U37" s="61"/>
      <c r="V37" s="101">
        <v>0</v>
      </c>
      <c r="W37" s="62"/>
      <c r="X37" s="62"/>
      <c r="Y37" s="62"/>
      <c r="Z37" s="61"/>
      <c r="AA37" s="3">
        <v>0</v>
      </c>
      <c r="AB37" s="60">
        <v>0</v>
      </c>
      <c r="AC37" s="62"/>
      <c r="AD37" s="61"/>
      <c r="AE37" s="4">
        <v>0</v>
      </c>
    </row>
    <row r="38" spans="5:31">
      <c r="E38" s="63" t="s">
        <v>73</v>
      </c>
      <c r="F38" s="62"/>
      <c r="G38" s="62"/>
      <c r="H38" s="64"/>
      <c r="I38" s="101">
        <v>0</v>
      </c>
      <c r="J38" s="61"/>
      <c r="K38" s="101">
        <v>0</v>
      </c>
      <c r="L38" s="61"/>
      <c r="M38" s="101">
        <v>0</v>
      </c>
      <c r="N38" s="61"/>
      <c r="O38" s="101">
        <v>0</v>
      </c>
      <c r="P38" s="62"/>
      <c r="Q38" s="61"/>
      <c r="R38" s="101">
        <v>0</v>
      </c>
      <c r="S38" s="61"/>
      <c r="T38" s="101">
        <v>0</v>
      </c>
      <c r="U38" s="61"/>
      <c r="V38" s="101">
        <v>0</v>
      </c>
      <c r="W38" s="62"/>
      <c r="X38" s="62"/>
      <c r="Y38" s="62"/>
      <c r="Z38" s="61"/>
      <c r="AA38" s="3">
        <v>0</v>
      </c>
      <c r="AB38" s="60">
        <v>0</v>
      </c>
      <c r="AC38" s="62"/>
      <c r="AD38" s="61"/>
      <c r="AE38" s="4">
        <v>0</v>
      </c>
    </row>
    <row r="39" spans="5:31">
      <c r="E39" s="63" t="s">
        <v>76</v>
      </c>
      <c r="F39" s="62"/>
      <c r="G39" s="62"/>
      <c r="H39" s="64"/>
      <c r="I39" s="101">
        <v>0</v>
      </c>
      <c r="J39" s="61"/>
      <c r="K39" s="101">
        <v>0</v>
      </c>
      <c r="L39" s="61"/>
      <c r="M39" s="101">
        <v>0</v>
      </c>
      <c r="N39" s="61"/>
      <c r="O39" s="101">
        <v>0</v>
      </c>
      <c r="P39" s="62"/>
      <c r="Q39" s="61"/>
      <c r="R39" s="101">
        <v>0</v>
      </c>
      <c r="S39" s="61"/>
      <c r="T39" s="101">
        <v>0</v>
      </c>
      <c r="U39" s="61"/>
      <c r="V39" s="101">
        <v>0</v>
      </c>
      <c r="W39" s="62"/>
      <c r="X39" s="62"/>
      <c r="Y39" s="62"/>
      <c r="Z39" s="61"/>
      <c r="AA39" s="3">
        <v>0</v>
      </c>
      <c r="AB39" s="60">
        <v>0</v>
      </c>
      <c r="AC39" s="62"/>
      <c r="AD39" s="61"/>
      <c r="AE39" s="4">
        <v>0</v>
      </c>
    </row>
    <row r="40" spans="5:31">
      <c r="E40" s="63" t="s">
        <v>80</v>
      </c>
      <c r="F40" s="62"/>
      <c r="G40" s="62"/>
      <c r="H40" s="64"/>
      <c r="I40" s="101">
        <v>0</v>
      </c>
      <c r="J40" s="61"/>
      <c r="K40" s="101">
        <v>0</v>
      </c>
      <c r="L40" s="61"/>
      <c r="M40" s="101">
        <v>0</v>
      </c>
      <c r="N40" s="61"/>
      <c r="O40" s="101">
        <v>0</v>
      </c>
      <c r="P40" s="62"/>
      <c r="Q40" s="61"/>
      <c r="R40" s="101">
        <v>0</v>
      </c>
      <c r="S40" s="61"/>
      <c r="T40" s="101">
        <v>0</v>
      </c>
      <c r="U40" s="61"/>
      <c r="V40" s="101">
        <v>0</v>
      </c>
      <c r="W40" s="62"/>
      <c r="X40" s="62"/>
      <c r="Y40" s="62"/>
      <c r="Z40" s="61"/>
      <c r="AA40" s="3">
        <v>0</v>
      </c>
      <c r="AB40" s="60">
        <v>0</v>
      </c>
      <c r="AC40" s="62"/>
      <c r="AD40" s="61"/>
      <c r="AE40" s="4">
        <v>0</v>
      </c>
    </row>
    <row r="41" spans="5:31" ht="25.5" customHeight="1">
      <c r="E41" s="63" t="s">
        <v>84</v>
      </c>
      <c r="F41" s="62"/>
      <c r="G41" s="62"/>
      <c r="H41" s="64"/>
      <c r="I41" s="101">
        <v>70</v>
      </c>
      <c r="J41" s="61"/>
      <c r="K41" s="101">
        <v>70</v>
      </c>
      <c r="L41" s="61"/>
      <c r="M41" s="101">
        <v>70</v>
      </c>
      <c r="N41" s="61"/>
      <c r="O41" s="101">
        <v>70</v>
      </c>
      <c r="P41" s="62"/>
      <c r="Q41" s="61"/>
      <c r="R41" s="101">
        <v>70</v>
      </c>
      <c r="S41" s="61"/>
      <c r="T41" s="101">
        <v>70</v>
      </c>
      <c r="U41" s="61"/>
      <c r="V41" s="101">
        <v>70</v>
      </c>
      <c r="W41" s="62"/>
      <c r="X41" s="62"/>
      <c r="Y41" s="62"/>
      <c r="Z41" s="61"/>
      <c r="AA41" s="3">
        <v>70</v>
      </c>
      <c r="AB41" s="60">
        <v>70</v>
      </c>
      <c r="AC41" s="62"/>
      <c r="AD41" s="61"/>
      <c r="AE41" s="4">
        <v>70</v>
      </c>
    </row>
    <row r="42" spans="5:31" ht="30.75" customHeight="1">
      <c r="E42" s="63" t="s">
        <v>88</v>
      </c>
      <c r="F42" s="62"/>
      <c r="G42" s="62"/>
      <c r="H42" s="64"/>
      <c r="I42" s="101">
        <v>20</v>
      </c>
      <c r="J42" s="61"/>
      <c r="K42" s="101">
        <v>20</v>
      </c>
      <c r="L42" s="61"/>
      <c r="M42" s="101">
        <v>20</v>
      </c>
      <c r="N42" s="61"/>
      <c r="O42" s="101">
        <v>20</v>
      </c>
      <c r="P42" s="62"/>
      <c r="Q42" s="61"/>
      <c r="R42" s="101">
        <v>20</v>
      </c>
      <c r="S42" s="61"/>
      <c r="T42" s="101">
        <v>20</v>
      </c>
      <c r="U42" s="61"/>
      <c r="V42" s="101">
        <v>20</v>
      </c>
      <c r="W42" s="62"/>
      <c r="X42" s="62"/>
      <c r="Y42" s="62"/>
      <c r="Z42" s="61"/>
      <c r="AA42" s="3">
        <v>20</v>
      </c>
      <c r="AB42" s="60">
        <v>20</v>
      </c>
      <c r="AC42" s="62"/>
      <c r="AD42" s="61"/>
      <c r="AE42" s="4">
        <v>20</v>
      </c>
    </row>
    <row r="43" spans="5:31">
      <c r="E43" s="63" t="s">
        <v>92</v>
      </c>
      <c r="F43" s="62"/>
      <c r="G43" s="62"/>
      <c r="H43" s="64"/>
      <c r="I43" s="104"/>
      <c r="J43" s="61"/>
      <c r="K43" s="104"/>
      <c r="L43" s="61"/>
      <c r="M43" s="104"/>
      <c r="N43" s="61"/>
      <c r="O43" s="104"/>
      <c r="P43" s="62"/>
      <c r="Q43" s="61"/>
      <c r="R43" s="104"/>
      <c r="S43" s="61"/>
      <c r="T43" s="104"/>
      <c r="U43" s="61"/>
      <c r="V43" s="104"/>
      <c r="W43" s="62"/>
      <c r="X43" s="62"/>
      <c r="Y43" s="62"/>
      <c r="Z43" s="61"/>
      <c r="AA43" s="5"/>
      <c r="AB43" s="74"/>
      <c r="AC43" s="62"/>
      <c r="AD43" s="61"/>
      <c r="AE43" s="6"/>
    </row>
    <row r="44" spans="5:31">
      <c r="E44" s="63" t="s">
        <v>96</v>
      </c>
      <c r="F44" s="62"/>
      <c r="G44" s="62"/>
      <c r="H44" s="64"/>
      <c r="I44" s="104"/>
      <c r="J44" s="61"/>
      <c r="K44" s="104"/>
      <c r="L44" s="61"/>
      <c r="M44" s="104"/>
      <c r="N44" s="61"/>
      <c r="O44" s="104"/>
      <c r="P44" s="62"/>
      <c r="Q44" s="61"/>
      <c r="R44" s="104"/>
      <c r="S44" s="61"/>
      <c r="T44" s="104"/>
      <c r="U44" s="61"/>
      <c r="V44" s="104"/>
      <c r="W44" s="62"/>
      <c r="X44" s="62"/>
      <c r="Y44" s="62"/>
      <c r="Z44" s="61"/>
      <c r="AA44" s="5"/>
      <c r="AB44" s="74"/>
      <c r="AC44" s="62"/>
      <c r="AD44" s="61"/>
      <c r="AE44" s="6"/>
    </row>
    <row r="45" spans="5:31" ht="18">
      <c r="E45" s="63" t="s">
        <v>100</v>
      </c>
      <c r="F45" s="62"/>
      <c r="G45" s="62"/>
      <c r="H45" s="64"/>
      <c r="I45" s="104" t="s">
        <v>948</v>
      </c>
      <c r="J45" s="61"/>
      <c r="K45" s="104" t="s">
        <v>948</v>
      </c>
      <c r="L45" s="61"/>
      <c r="M45" s="104" t="s">
        <v>948</v>
      </c>
      <c r="N45" s="61"/>
      <c r="O45" s="104" t="s">
        <v>948</v>
      </c>
      <c r="P45" s="62"/>
      <c r="Q45" s="61"/>
      <c r="R45" s="104" t="s">
        <v>948</v>
      </c>
      <c r="S45" s="61"/>
      <c r="T45" s="104" t="s">
        <v>948</v>
      </c>
      <c r="U45" s="61"/>
      <c r="V45" s="104" t="s">
        <v>948</v>
      </c>
      <c r="W45" s="62"/>
      <c r="X45" s="62"/>
      <c r="Y45" s="62"/>
      <c r="Z45" s="61"/>
      <c r="AA45" s="5" t="s">
        <v>948</v>
      </c>
      <c r="AB45" s="74" t="s">
        <v>948</v>
      </c>
      <c r="AC45" s="62"/>
      <c r="AD45" s="61"/>
      <c r="AE45" s="6" t="s">
        <v>948</v>
      </c>
    </row>
    <row r="46" spans="5:31">
      <c r="E46" s="70" t="s">
        <v>104</v>
      </c>
      <c r="F46" s="71"/>
      <c r="G46" s="71"/>
      <c r="H46" s="72"/>
      <c r="I46" s="102" t="s">
        <v>949</v>
      </c>
      <c r="J46" s="66"/>
      <c r="K46" s="102" t="s">
        <v>949</v>
      </c>
      <c r="L46" s="66"/>
      <c r="M46" s="102" t="s">
        <v>949</v>
      </c>
      <c r="N46" s="66"/>
      <c r="O46" s="102" t="s">
        <v>949</v>
      </c>
      <c r="P46" s="73"/>
      <c r="Q46" s="66"/>
      <c r="R46" s="102" t="s">
        <v>949</v>
      </c>
      <c r="S46" s="66"/>
      <c r="T46" s="103" t="s">
        <v>949</v>
      </c>
      <c r="U46" s="68"/>
      <c r="V46" s="103" t="s">
        <v>949</v>
      </c>
      <c r="W46" s="69"/>
      <c r="X46" s="69"/>
      <c r="Y46" s="69"/>
      <c r="Z46" s="68"/>
      <c r="AA46" s="11" t="s">
        <v>949</v>
      </c>
      <c r="AB46" s="67" t="s">
        <v>949</v>
      </c>
      <c r="AC46" s="69"/>
      <c r="AD46" s="68"/>
      <c r="AE46" s="12" t="s">
        <v>949</v>
      </c>
    </row>
    <row r="47" spans="5:31" ht="0" hidden="1" customHeight="1"/>
    <row r="48" spans="5:31" ht="15.95" customHeight="1">
      <c r="E48" s="15" t="s">
        <v>950</v>
      </c>
    </row>
    <row r="49" ht="2.4500000000000002" customHeight="1"/>
    <row r="50" ht="0.6" customHeight="1"/>
    <row r="51" ht="0" hidden="1" customHeight="1"/>
  </sheetData>
  <sheetProtection algorithmName="SHA-512" hashValue="1DWCsuLL8P81KbzZ3LgKuST+yaV9uYKn64jLfiCcRfoSxpK6owrZb6dghZ8YJsAubvV/1tIWQ6ohkXLu2dsXAQ==" saltValue="SZM+JSCUeHFhFjD+XYqEZQ==" spinCount="100000" sheet="1" objects="1" scenarios="1" sort="0" autoFilter="0" pivotTables="0"/>
  <mergeCells count="232">
    <mergeCell ref="B7:E9"/>
    <mergeCell ref="H7:AG7"/>
    <mergeCell ref="H9:AG10"/>
    <mergeCell ref="H12:AG12"/>
    <mergeCell ref="D14:K15"/>
    <mergeCell ref="N14:X14"/>
    <mergeCell ref="C1:AI1"/>
    <mergeCell ref="B3:E3"/>
    <mergeCell ref="H3:R5"/>
    <mergeCell ref="U3:V4"/>
    <mergeCell ref="X3:AH5"/>
    <mergeCell ref="Q17:AC18"/>
    <mergeCell ref="D18:K19"/>
    <mergeCell ref="N18:O19"/>
    <mergeCell ref="E22:H23"/>
    <mergeCell ref="I22:S22"/>
    <mergeCell ref="T22:AE22"/>
    <mergeCell ref="I23:J23"/>
    <mergeCell ref="K23:L23"/>
    <mergeCell ref="M23:N23"/>
    <mergeCell ref="O23:Q23"/>
    <mergeCell ref="R23:S23"/>
    <mergeCell ref="T23:U23"/>
    <mergeCell ref="V23:Z23"/>
    <mergeCell ref="AB23:AD23"/>
    <mergeCell ref="R24:S24"/>
    <mergeCell ref="T24:U24"/>
    <mergeCell ref="V24:Z24"/>
    <mergeCell ref="AB24:AD24"/>
    <mergeCell ref="E25:H25"/>
    <mergeCell ref="I25:J25"/>
    <mergeCell ref="K25:L25"/>
    <mergeCell ref="M25:N25"/>
    <mergeCell ref="O25:Q25"/>
    <mergeCell ref="R25:S25"/>
    <mergeCell ref="T25:U25"/>
    <mergeCell ref="V25:Z25"/>
    <mergeCell ref="AB25:AD25"/>
    <mergeCell ref="E24:H24"/>
    <mergeCell ref="I24:J24"/>
    <mergeCell ref="K24:L24"/>
    <mergeCell ref="M24:N24"/>
    <mergeCell ref="O24:Q24"/>
    <mergeCell ref="R26:S26"/>
    <mergeCell ref="T26:U26"/>
    <mergeCell ref="V26:Z26"/>
    <mergeCell ref="AB26:AD26"/>
    <mergeCell ref="E27:H27"/>
    <mergeCell ref="I27:J27"/>
    <mergeCell ref="K27:L27"/>
    <mergeCell ref="M27:N27"/>
    <mergeCell ref="O27:Q27"/>
    <mergeCell ref="R27:S27"/>
    <mergeCell ref="T27:U27"/>
    <mergeCell ref="V27:Z27"/>
    <mergeCell ref="AB27:AD27"/>
    <mergeCell ref="E26:H26"/>
    <mergeCell ref="I26:J26"/>
    <mergeCell ref="K26:L26"/>
    <mergeCell ref="M26:N26"/>
    <mergeCell ref="O26:Q26"/>
    <mergeCell ref="R28:S28"/>
    <mergeCell ref="T28:U28"/>
    <mergeCell ref="V28:Z28"/>
    <mergeCell ref="AB28:AD28"/>
    <mergeCell ref="E29:H29"/>
    <mergeCell ref="I29:J29"/>
    <mergeCell ref="K29:L29"/>
    <mergeCell ref="M29:N29"/>
    <mergeCell ref="O29:Q29"/>
    <mergeCell ref="R29:S29"/>
    <mergeCell ref="T29:U29"/>
    <mergeCell ref="V29:Z29"/>
    <mergeCell ref="AB29:AD29"/>
    <mergeCell ref="E28:H28"/>
    <mergeCell ref="I28:J28"/>
    <mergeCell ref="K28:L28"/>
    <mergeCell ref="M28:N28"/>
    <mergeCell ref="O28:Q28"/>
    <mergeCell ref="R30:S30"/>
    <mergeCell ref="T30:U30"/>
    <mergeCell ref="V30:Z30"/>
    <mergeCell ref="AB30:AD30"/>
    <mergeCell ref="E31:H31"/>
    <mergeCell ref="I31:J31"/>
    <mergeCell ref="K31:L31"/>
    <mergeCell ref="M31:N31"/>
    <mergeCell ref="O31:Q31"/>
    <mergeCell ref="R31:S31"/>
    <mergeCell ref="T31:U31"/>
    <mergeCell ref="V31:Z31"/>
    <mergeCell ref="AB31:AD31"/>
    <mergeCell ref="E30:H30"/>
    <mergeCell ref="I30:J30"/>
    <mergeCell ref="K30:L30"/>
    <mergeCell ref="M30:N30"/>
    <mergeCell ref="O30:Q30"/>
    <mergeCell ref="R32:S32"/>
    <mergeCell ref="T32:U32"/>
    <mergeCell ref="V32:Z32"/>
    <mergeCell ref="AB32:AD32"/>
    <mergeCell ref="E33:H33"/>
    <mergeCell ref="I33:J33"/>
    <mergeCell ref="K33:L33"/>
    <mergeCell ref="M33:N33"/>
    <mergeCell ref="O33:Q33"/>
    <mergeCell ref="R33:S33"/>
    <mergeCell ref="T33:U33"/>
    <mergeCell ref="V33:Z33"/>
    <mergeCell ref="AB33:AD33"/>
    <mergeCell ref="E32:H32"/>
    <mergeCell ref="I32:J32"/>
    <mergeCell ref="K32:L32"/>
    <mergeCell ref="M32:N32"/>
    <mergeCell ref="O32:Q32"/>
    <mergeCell ref="R34:S34"/>
    <mergeCell ref="T34:U34"/>
    <mergeCell ref="V34:Z34"/>
    <mergeCell ref="AB34:AD34"/>
    <mergeCell ref="E35:H35"/>
    <mergeCell ref="I35:J35"/>
    <mergeCell ref="K35:L35"/>
    <mergeCell ref="M35:N35"/>
    <mergeCell ref="O35:Q35"/>
    <mergeCell ref="R35:S35"/>
    <mergeCell ref="T35:U35"/>
    <mergeCell ref="V35:Z35"/>
    <mergeCell ref="AB35:AD35"/>
    <mergeCell ref="E34:H34"/>
    <mergeCell ref="I34:J34"/>
    <mergeCell ref="K34:L34"/>
    <mergeCell ref="M34:N34"/>
    <mergeCell ref="O34:Q34"/>
    <mergeCell ref="R36:S36"/>
    <mergeCell ref="T36:U36"/>
    <mergeCell ref="V36:Z36"/>
    <mergeCell ref="AB36:AD36"/>
    <mergeCell ref="E37:H37"/>
    <mergeCell ref="I37:J37"/>
    <mergeCell ref="K37:L37"/>
    <mergeCell ref="M37:N37"/>
    <mergeCell ref="O37:Q37"/>
    <mergeCell ref="R37:S37"/>
    <mergeCell ref="T37:U37"/>
    <mergeCell ref="V37:Z37"/>
    <mergeCell ref="AB37:AD37"/>
    <mergeCell ref="E36:H36"/>
    <mergeCell ref="I36:J36"/>
    <mergeCell ref="K36:L36"/>
    <mergeCell ref="M36:N36"/>
    <mergeCell ref="O36:Q36"/>
    <mergeCell ref="R38:S38"/>
    <mergeCell ref="T38:U38"/>
    <mergeCell ref="V38:Z38"/>
    <mergeCell ref="AB38:AD38"/>
    <mergeCell ref="E39:H39"/>
    <mergeCell ref="I39:J39"/>
    <mergeCell ref="K39:L39"/>
    <mergeCell ref="M39:N39"/>
    <mergeCell ref="O39:Q39"/>
    <mergeCell ref="R39:S39"/>
    <mergeCell ref="T39:U39"/>
    <mergeCell ref="V39:Z39"/>
    <mergeCell ref="AB39:AD39"/>
    <mergeCell ref="E38:H38"/>
    <mergeCell ref="I38:J38"/>
    <mergeCell ref="K38:L38"/>
    <mergeCell ref="M38:N38"/>
    <mergeCell ref="O38:Q38"/>
    <mergeCell ref="R40:S40"/>
    <mergeCell ref="T40:U40"/>
    <mergeCell ref="V40:Z40"/>
    <mergeCell ref="AB40:AD40"/>
    <mergeCell ref="E43:H43"/>
    <mergeCell ref="I43:J43"/>
    <mergeCell ref="K43:L43"/>
    <mergeCell ref="M43:N43"/>
    <mergeCell ref="O43:Q43"/>
    <mergeCell ref="R43:S43"/>
    <mergeCell ref="T43:U43"/>
    <mergeCell ref="V43:Z43"/>
    <mergeCell ref="AB43:AD43"/>
    <mergeCell ref="E40:H40"/>
    <mergeCell ref="I40:J40"/>
    <mergeCell ref="K40:L40"/>
    <mergeCell ref="M40:N40"/>
    <mergeCell ref="O40:Q40"/>
    <mergeCell ref="E41:H41"/>
    <mergeCell ref="I41:J41"/>
    <mergeCell ref="K41:L41"/>
    <mergeCell ref="M41:N41"/>
    <mergeCell ref="O41:Q41"/>
    <mergeCell ref="R41:S41"/>
    <mergeCell ref="R44:S44"/>
    <mergeCell ref="T44:U44"/>
    <mergeCell ref="V44:Z44"/>
    <mergeCell ref="AB44:AD44"/>
    <mergeCell ref="E45:H45"/>
    <mergeCell ref="I45:J45"/>
    <mergeCell ref="K45:L45"/>
    <mergeCell ref="M45:N45"/>
    <mergeCell ref="O45:Q45"/>
    <mergeCell ref="R45:S45"/>
    <mergeCell ref="T45:U45"/>
    <mergeCell ref="V45:Z45"/>
    <mergeCell ref="AB45:AD45"/>
    <mergeCell ref="E44:H44"/>
    <mergeCell ref="I44:J44"/>
    <mergeCell ref="K44:L44"/>
    <mergeCell ref="M44:N44"/>
    <mergeCell ref="O44:Q44"/>
    <mergeCell ref="R46:S46"/>
    <mergeCell ref="T46:U46"/>
    <mergeCell ref="V46:Z46"/>
    <mergeCell ref="AB46:AD46"/>
    <mergeCell ref="E46:H46"/>
    <mergeCell ref="I46:J46"/>
    <mergeCell ref="K46:L46"/>
    <mergeCell ref="M46:N46"/>
    <mergeCell ref="O46:Q46"/>
    <mergeCell ref="T41:U41"/>
    <mergeCell ref="V41:Z41"/>
    <mergeCell ref="AB41:AD41"/>
    <mergeCell ref="E42:H42"/>
    <mergeCell ref="I42:J42"/>
    <mergeCell ref="K42:L42"/>
    <mergeCell ref="M42:N42"/>
    <mergeCell ref="O42:Q42"/>
    <mergeCell ref="R42:S42"/>
    <mergeCell ref="T42:U42"/>
    <mergeCell ref="V42:Z42"/>
    <mergeCell ref="AB42:AD42"/>
  </mergeCells>
  <hyperlinks>
    <hyperlink ref="E48" location="INDEX!A1" display="Return to Index" xr:uid="{1F2B089B-FEFD-495E-A554-6CE359C8018F}"/>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CHIN - Chinchilla BSP (132/33kV)</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43"/>
  <dimension ref="A1:AJ53"/>
  <sheetViews>
    <sheetView showGridLines="0" topLeftCell="A23" zoomScale="120" zoomScaleNormal="12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1197</v>
      </c>
      <c r="J3" s="160"/>
      <c r="K3" s="160"/>
      <c r="L3" s="160"/>
      <c r="M3" s="160"/>
      <c r="N3" s="160"/>
      <c r="O3" s="160"/>
      <c r="P3" s="160"/>
      <c r="Q3" s="160"/>
      <c r="R3" s="160"/>
      <c r="S3" s="160"/>
      <c r="V3" s="94" t="s">
        <v>926</v>
      </c>
      <c r="W3" s="160"/>
      <c r="Y3" s="95" t="s">
        <v>1147</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953</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1198</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1199</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1200</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26.8</v>
      </c>
      <c r="K26" s="61"/>
      <c r="L26" s="101">
        <v>26.8</v>
      </c>
      <c r="M26" s="61"/>
      <c r="N26" s="101">
        <v>26.8</v>
      </c>
      <c r="O26" s="61"/>
      <c r="P26" s="101">
        <v>26.8</v>
      </c>
      <c r="Q26" s="62"/>
      <c r="R26" s="61"/>
      <c r="S26" s="101">
        <v>26.8</v>
      </c>
      <c r="T26" s="61"/>
      <c r="U26" s="101">
        <v>29.9</v>
      </c>
      <c r="V26" s="61"/>
      <c r="W26" s="101">
        <v>29.9</v>
      </c>
      <c r="X26" s="62"/>
      <c r="Y26" s="62"/>
      <c r="Z26" s="62"/>
      <c r="AA26" s="61"/>
      <c r="AB26" s="3">
        <v>29.9</v>
      </c>
      <c r="AC26" s="60">
        <v>29.9</v>
      </c>
      <c r="AD26" s="62"/>
      <c r="AE26" s="61"/>
      <c r="AF26" s="4">
        <v>29.9</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12.6</v>
      </c>
      <c r="K28" s="61"/>
      <c r="L28" s="101">
        <v>12.5</v>
      </c>
      <c r="M28" s="61"/>
      <c r="N28" s="101">
        <v>12.4</v>
      </c>
      <c r="O28" s="61"/>
      <c r="P28" s="101">
        <v>12.3</v>
      </c>
      <c r="Q28" s="62"/>
      <c r="R28" s="61"/>
      <c r="S28" s="101">
        <v>12.5</v>
      </c>
      <c r="T28" s="61"/>
      <c r="U28" s="101">
        <v>8.1</v>
      </c>
      <c r="V28" s="61"/>
      <c r="W28" s="101">
        <v>8</v>
      </c>
      <c r="X28" s="62"/>
      <c r="Y28" s="62"/>
      <c r="Z28" s="62"/>
      <c r="AA28" s="61"/>
      <c r="AB28" s="3">
        <v>8</v>
      </c>
      <c r="AC28" s="60">
        <v>7.9</v>
      </c>
      <c r="AD28" s="62"/>
      <c r="AE28" s="61"/>
      <c r="AF28" s="4">
        <v>8</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0.999</v>
      </c>
      <c r="K31" s="61"/>
      <c r="L31" s="106">
        <v>0.999</v>
      </c>
      <c r="M31" s="61"/>
      <c r="N31" s="106">
        <v>0.999</v>
      </c>
      <c r="O31" s="61"/>
      <c r="P31" s="106">
        <v>0.999</v>
      </c>
      <c r="Q31" s="62"/>
      <c r="R31" s="61"/>
      <c r="S31" s="106">
        <v>0.999</v>
      </c>
      <c r="T31" s="61"/>
      <c r="U31" s="106">
        <v>0.998</v>
      </c>
      <c r="V31" s="61"/>
      <c r="W31" s="106">
        <v>0.998</v>
      </c>
      <c r="X31" s="62"/>
      <c r="Y31" s="62"/>
      <c r="Z31" s="62"/>
      <c r="AA31" s="61"/>
      <c r="AB31" s="7">
        <v>0.998</v>
      </c>
      <c r="AC31" s="77">
        <v>0.998</v>
      </c>
      <c r="AD31" s="62"/>
      <c r="AE31" s="61"/>
      <c r="AF31" s="8">
        <v>0.998</v>
      </c>
    </row>
    <row r="32" spans="4:32" ht="13.15" customHeight="1">
      <c r="E32" s="63" t="s">
        <v>41</v>
      </c>
      <c r="F32" s="62"/>
      <c r="G32" s="62"/>
      <c r="H32" s="62"/>
      <c r="I32" s="64"/>
      <c r="J32" s="101">
        <v>15</v>
      </c>
      <c r="K32" s="61"/>
      <c r="L32" s="101">
        <v>15</v>
      </c>
      <c r="M32" s="61"/>
      <c r="N32" s="101">
        <v>15</v>
      </c>
      <c r="O32" s="61"/>
      <c r="P32" s="101">
        <v>15</v>
      </c>
      <c r="Q32" s="62"/>
      <c r="R32" s="61"/>
      <c r="S32" s="101">
        <v>15</v>
      </c>
      <c r="T32" s="61"/>
      <c r="U32" s="101">
        <v>15</v>
      </c>
      <c r="V32" s="61"/>
      <c r="W32" s="101">
        <v>15</v>
      </c>
      <c r="X32" s="62"/>
      <c r="Y32" s="62"/>
      <c r="Z32" s="62"/>
      <c r="AA32" s="61"/>
      <c r="AB32" s="3">
        <v>15</v>
      </c>
      <c r="AC32" s="60">
        <v>15</v>
      </c>
      <c r="AD32" s="62"/>
      <c r="AE32" s="61"/>
      <c r="AF32" s="4">
        <v>15</v>
      </c>
    </row>
    <row r="33" spans="5:32" ht="13.15" customHeight="1">
      <c r="E33" s="75" t="s">
        <v>45</v>
      </c>
      <c r="F33" s="62"/>
      <c r="G33" s="62"/>
      <c r="H33" s="62"/>
      <c r="I33" s="64"/>
      <c r="J33" s="105">
        <v>11.3</v>
      </c>
      <c r="K33" s="61"/>
      <c r="L33" s="105">
        <v>11.2</v>
      </c>
      <c r="M33" s="61"/>
      <c r="N33" s="105">
        <v>11.2</v>
      </c>
      <c r="O33" s="61"/>
      <c r="P33" s="105">
        <v>11</v>
      </c>
      <c r="Q33" s="62"/>
      <c r="R33" s="61"/>
      <c r="S33" s="105">
        <v>11.2</v>
      </c>
      <c r="T33" s="61"/>
      <c r="U33" s="105">
        <v>7.6</v>
      </c>
      <c r="V33" s="61"/>
      <c r="W33" s="105">
        <v>7.5</v>
      </c>
      <c r="X33" s="62"/>
      <c r="Y33" s="62"/>
      <c r="Z33" s="62"/>
      <c r="AA33" s="61"/>
      <c r="AB33" s="9">
        <v>7.5</v>
      </c>
      <c r="AC33" s="76">
        <v>7.5</v>
      </c>
      <c r="AD33" s="62"/>
      <c r="AE33" s="61"/>
      <c r="AF33" s="10">
        <v>7.6</v>
      </c>
    </row>
    <row r="34" spans="5:32" ht="20.25" customHeight="1">
      <c r="E34" s="63" t="s">
        <v>945</v>
      </c>
      <c r="F34" s="62"/>
      <c r="G34" s="62"/>
      <c r="H34" s="62"/>
      <c r="I34" s="64"/>
      <c r="J34" s="104">
        <v>0.6</v>
      </c>
      <c r="K34" s="61"/>
      <c r="L34" s="104">
        <v>0.6</v>
      </c>
      <c r="M34" s="61"/>
      <c r="N34" s="104">
        <v>0.6</v>
      </c>
      <c r="O34" s="61"/>
      <c r="P34" s="104">
        <v>0.6</v>
      </c>
      <c r="Q34" s="62"/>
      <c r="R34" s="61"/>
      <c r="S34" s="104">
        <v>0.6</v>
      </c>
      <c r="T34" s="61"/>
      <c r="U34" s="104">
        <v>0.4</v>
      </c>
      <c r="V34" s="61"/>
      <c r="W34" s="104">
        <v>0.4</v>
      </c>
      <c r="X34" s="62"/>
      <c r="Y34" s="62"/>
      <c r="Z34" s="62"/>
      <c r="AA34" s="61"/>
      <c r="AB34" s="5">
        <v>0.4</v>
      </c>
      <c r="AC34" s="74">
        <v>0.4</v>
      </c>
      <c r="AD34" s="62"/>
      <c r="AE34" s="61"/>
      <c r="AF34" s="6">
        <v>0.4</v>
      </c>
    </row>
    <row r="35" spans="5:32" ht="20.25" customHeight="1">
      <c r="E35" s="63" t="s">
        <v>946</v>
      </c>
      <c r="F35" s="62"/>
      <c r="G35" s="62"/>
      <c r="H35" s="62"/>
      <c r="I35" s="64"/>
      <c r="J35" s="104" t="s">
        <v>1024</v>
      </c>
      <c r="K35" s="61"/>
      <c r="L35" s="104" t="s">
        <v>1024</v>
      </c>
      <c r="M35" s="61"/>
      <c r="N35" s="104" t="s">
        <v>1024</v>
      </c>
      <c r="O35" s="61"/>
      <c r="P35" s="104" t="s">
        <v>1024</v>
      </c>
      <c r="Q35" s="62"/>
      <c r="R35" s="61"/>
      <c r="S35" s="104" t="s">
        <v>1024</v>
      </c>
      <c r="T35" s="61"/>
      <c r="U35" s="104" t="s">
        <v>1024</v>
      </c>
      <c r="V35" s="61"/>
      <c r="W35" s="104" t="s">
        <v>1024</v>
      </c>
      <c r="X35" s="62"/>
      <c r="Y35" s="62"/>
      <c r="Z35" s="62"/>
      <c r="AA35" s="61"/>
      <c r="AB35" s="5" t="s">
        <v>1024</v>
      </c>
      <c r="AC35" s="74" t="s">
        <v>1024</v>
      </c>
      <c r="AD35" s="62"/>
      <c r="AE35" s="61"/>
      <c r="AF35" s="6" t="s">
        <v>1024</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1</v>
      </c>
      <c r="K39" s="61"/>
      <c r="L39" s="101">
        <v>1</v>
      </c>
      <c r="M39" s="61"/>
      <c r="N39" s="101">
        <v>1</v>
      </c>
      <c r="O39" s="61"/>
      <c r="P39" s="101">
        <v>1</v>
      </c>
      <c r="Q39" s="62"/>
      <c r="R39" s="61"/>
      <c r="S39" s="101">
        <v>1</v>
      </c>
      <c r="T39" s="61"/>
      <c r="U39" s="101">
        <v>1</v>
      </c>
      <c r="V39" s="61"/>
      <c r="W39" s="101">
        <v>1</v>
      </c>
      <c r="X39" s="62"/>
      <c r="Y39" s="62"/>
      <c r="Z39" s="62"/>
      <c r="AA39" s="61"/>
      <c r="AB39" s="3">
        <v>1</v>
      </c>
      <c r="AC39" s="60">
        <v>1</v>
      </c>
      <c r="AD39" s="62"/>
      <c r="AE39" s="61"/>
      <c r="AF39" s="4">
        <v>1</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15.685973000000001</v>
      </c>
      <c r="K43" s="61"/>
      <c r="L43" s="101">
        <v>15.4976</v>
      </c>
      <c r="M43" s="61"/>
      <c r="N43" s="101">
        <v>15.269995</v>
      </c>
      <c r="O43" s="61"/>
      <c r="P43" s="101">
        <v>15.0586</v>
      </c>
      <c r="Q43" s="62"/>
      <c r="R43" s="61"/>
      <c r="S43" s="101">
        <v>14.838536</v>
      </c>
      <c r="T43" s="61"/>
      <c r="U43" s="101">
        <v>15.685973000000001</v>
      </c>
      <c r="V43" s="61"/>
      <c r="W43" s="101">
        <v>15.4976</v>
      </c>
      <c r="X43" s="62"/>
      <c r="Y43" s="62"/>
      <c r="Z43" s="62"/>
      <c r="AA43" s="61"/>
      <c r="AB43" s="3">
        <v>15.269995</v>
      </c>
      <c r="AC43" s="60">
        <v>15.0586</v>
      </c>
      <c r="AD43" s="62"/>
      <c r="AE43" s="61"/>
      <c r="AF43" s="4">
        <v>14.838536</v>
      </c>
    </row>
    <row r="44" spans="5:32" ht="30.75" customHeight="1">
      <c r="E44" s="63" t="s">
        <v>88</v>
      </c>
      <c r="F44" s="62"/>
      <c r="G44" s="62"/>
      <c r="H44" s="62"/>
      <c r="I44" s="64"/>
      <c r="J44" s="101">
        <v>7.6859729999999997</v>
      </c>
      <c r="K44" s="61"/>
      <c r="L44" s="101">
        <v>7.4976000000000003</v>
      </c>
      <c r="M44" s="61"/>
      <c r="N44" s="101">
        <v>7.2699949999999998</v>
      </c>
      <c r="O44" s="61"/>
      <c r="P44" s="101">
        <v>7.0586000000000002</v>
      </c>
      <c r="Q44" s="62"/>
      <c r="R44" s="61"/>
      <c r="S44" s="101">
        <v>6.8385359999999995</v>
      </c>
      <c r="T44" s="61"/>
      <c r="U44" s="101">
        <v>7.6859729999999997</v>
      </c>
      <c r="V44" s="61"/>
      <c r="W44" s="101">
        <v>7.4976000000000003</v>
      </c>
      <c r="X44" s="62"/>
      <c r="Y44" s="62"/>
      <c r="Z44" s="62"/>
      <c r="AA44" s="61"/>
      <c r="AB44" s="3">
        <v>7.2699949999999998</v>
      </c>
      <c r="AC44" s="60">
        <v>7.0586000000000002</v>
      </c>
      <c r="AD44" s="62"/>
      <c r="AE44" s="61"/>
      <c r="AF44" s="4">
        <v>6.8385359999999995</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957</v>
      </c>
      <c r="K47" s="61"/>
      <c r="L47" s="104" t="s">
        <v>957</v>
      </c>
      <c r="M47" s="61"/>
      <c r="N47" s="104" t="s">
        <v>957</v>
      </c>
      <c r="O47" s="61"/>
      <c r="P47" s="104" t="s">
        <v>957</v>
      </c>
      <c r="Q47" s="62"/>
      <c r="R47" s="61"/>
      <c r="S47" s="104" t="s">
        <v>957</v>
      </c>
      <c r="T47" s="61"/>
      <c r="U47" s="104" t="s">
        <v>957</v>
      </c>
      <c r="V47" s="61"/>
      <c r="W47" s="104" t="s">
        <v>957</v>
      </c>
      <c r="X47" s="62"/>
      <c r="Y47" s="62"/>
      <c r="Z47" s="62"/>
      <c r="AA47" s="61"/>
      <c r="AB47" s="5" t="s">
        <v>957</v>
      </c>
      <c r="AC47" s="74" t="s">
        <v>957</v>
      </c>
      <c r="AD47" s="62"/>
      <c r="AE47" s="61"/>
      <c r="AF47" s="6" t="s">
        <v>957</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z0vlAeV3Zwh05yUK/DcUS1k8rtXyji4dL2gUjmZk4xMGnVtKb8+pVJ0Z+VttdnM1I0huxNdF3iCNzg40wkAqaQ==" saltValue="2X+8nUDW/9xN8JmuYC3DRA=="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53A4EE88-EDC6-4A7D-A276-809FBBCB7A7A}"/>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CHTO - Charters Towers (66/11kV)</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46"/>
  <dimension ref="A1:AJ53"/>
  <sheetViews>
    <sheetView showGridLines="0" topLeftCell="A28"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1201</v>
      </c>
      <c r="J3" s="160"/>
      <c r="K3" s="160"/>
      <c r="L3" s="160"/>
      <c r="M3" s="160"/>
      <c r="N3" s="160"/>
      <c r="O3" s="160"/>
      <c r="P3" s="160"/>
      <c r="Q3" s="160"/>
      <c r="R3" s="160"/>
      <c r="S3" s="160"/>
      <c r="V3" s="94" t="s">
        <v>926</v>
      </c>
      <c r="W3" s="160"/>
      <c r="Y3" s="95" t="s">
        <v>1202</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960</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1203</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1204</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1205</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13.7</v>
      </c>
      <c r="K26" s="61"/>
      <c r="L26" s="101">
        <v>13.7</v>
      </c>
      <c r="M26" s="61"/>
      <c r="N26" s="101">
        <v>13.7</v>
      </c>
      <c r="O26" s="61"/>
      <c r="P26" s="101">
        <v>13.7</v>
      </c>
      <c r="Q26" s="62"/>
      <c r="R26" s="61"/>
      <c r="S26" s="101">
        <v>13.7</v>
      </c>
      <c r="T26" s="61"/>
      <c r="U26" s="101">
        <v>15</v>
      </c>
      <c r="V26" s="61"/>
      <c r="W26" s="101">
        <v>15</v>
      </c>
      <c r="X26" s="62"/>
      <c r="Y26" s="62"/>
      <c r="Z26" s="62"/>
      <c r="AA26" s="61"/>
      <c r="AB26" s="3">
        <v>15</v>
      </c>
      <c r="AC26" s="60">
        <v>15</v>
      </c>
      <c r="AD26" s="62"/>
      <c r="AE26" s="61"/>
      <c r="AF26" s="4">
        <v>15</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10.6</v>
      </c>
      <c r="K28" s="61"/>
      <c r="L28" s="101">
        <v>10.6</v>
      </c>
      <c r="M28" s="61"/>
      <c r="N28" s="101">
        <v>10.6</v>
      </c>
      <c r="O28" s="61"/>
      <c r="P28" s="101">
        <v>10.6</v>
      </c>
      <c r="Q28" s="62"/>
      <c r="R28" s="61"/>
      <c r="S28" s="101">
        <v>10.8</v>
      </c>
      <c r="T28" s="61"/>
      <c r="U28" s="101">
        <v>7.8</v>
      </c>
      <c r="V28" s="61"/>
      <c r="W28" s="101">
        <v>7.7</v>
      </c>
      <c r="X28" s="62"/>
      <c r="Y28" s="62"/>
      <c r="Z28" s="62"/>
      <c r="AA28" s="61"/>
      <c r="AB28" s="3">
        <v>7.8</v>
      </c>
      <c r="AC28" s="60">
        <v>7.7</v>
      </c>
      <c r="AD28" s="62"/>
      <c r="AE28" s="61"/>
      <c r="AF28" s="4">
        <v>7.8</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0.98899999999999999</v>
      </c>
      <c r="K31" s="61"/>
      <c r="L31" s="106">
        <v>0.98899999999999999</v>
      </c>
      <c r="M31" s="61"/>
      <c r="N31" s="106">
        <v>0.98899999999999999</v>
      </c>
      <c r="O31" s="61"/>
      <c r="P31" s="106">
        <v>0.98899999999999999</v>
      </c>
      <c r="Q31" s="62"/>
      <c r="R31" s="61"/>
      <c r="S31" s="106">
        <v>0.98899999999999999</v>
      </c>
      <c r="T31" s="61"/>
      <c r="U31" s="106">
        <v>0.99099999999999999</v>
      </c>
      <c r="V31" s="61"/>
      <c r="W31" s="106">
        <v>0.99099999999999999</v>
      </c>
      <c r="X31" s="62"/>
      <c r="Y31" s="62"/>
      <c r="Z31" s="62"/>
      <c r="AA31" s="61"/>
      <c r="AB31" s="7">
        <v>0.99099999999999999</v>
      </c>
      <c r="AC31" s="77">
        <v>0.99099999999999999</v>
      </c>
      <c r="AD31" s="62"/>
      <c r="AE31" s="61"/>
      <c r="AF31" s="8">
        <v>0.99099999999999999</v>
      </c>
    </row>
    <row r="32" spans="4:32" ht="13.15" customHeight="1">
      <c r="E32" s="63" t="s">
        <v>41</v>
      </c>
      <c r="F32" s="62"/>
      <c r="G32" s="62"/>
      <c r="H32" s="62"/>
      <c r="I32" s="64"/>
      <c r="J32" s="101">
        <v>7.5</v>
      </c>
      <c r="K32" s="61"/>
      <c r="L32" s="101">
        <v>7.5</v>
      </c>
      <c r="M32" s="61"/>
      <c r="N32" s="101">
        <v>7.5</v>
      </c>
      <c r="O32" s="61"/>
      <c r="P32" s="101">
        <v>7.5</v>
      </c>
      <c r="Q32" s="62"/>
      <c r="R32" s="61"/>
      <c r="S32" s="101">
        <v>7.5</v>
      </c>
      <c r="T32" s="61"/>
      <c r="U32" s="101">
        <v>7.5</v>
      </c>
      <c r="V32" s="61"/>
      <c r="W32" s="101">
        <v>7.5</v>
      </c>
      <c r="X32" s="62"/>
      <c r="Y32" s="62"/>
      <c r="Z32" s="62"/>
      <c r="AA32" s="61"/>
      <c r="AB32" s="3">
        <v>7.5</v>
      </c>
      <c r="AC32" s="60">
        <v>7.5</v>
      </c>
      <c r="AD32" s="62"/>
      <c r="AE32" s="61"/>
      <c r="AF32" s="4">
        <v>7.5</v>
      </c>
    </row>
    <row r="33" spans="5:32" ht="13.15" customHeight="1">
      <c r="E33" s="75" t="s">
        <v>45</v>
      </c>
      <c r="F33" s="62"/>
      <c r="G33" s="62"/>
      <c r="H33" s="62"/>
      <c r="I33" s="64"/>
      <c r="J33" s="105">
        <v>9.8000000000000007</v>
      </c>
      <c r="K33" s="61"/>
      <c r="L33" s="105">
        <v>9.8000000000000007</v>
      </c>
      <c r="M33" s="61"/>
      <c r="N33" s="105">
        <v>9.8000000000000007</v>
      </c>
      <c r="O33" s="61"/>
      <c r="P33" s="105">
        <v>9.8000000000000007</v>
      </c>
      <c r="Q33" s="62"/>
      <c r="R33" s="61"/>
      <c r="S33" s="105">
        <v>9.9</v>
      </c>
      <c r="T33" s="61"/>
      <c r="U33" s="105">
        <v>7.4</v>
      </c>
      <c r="V33" s="61"/>
      <c r="W33" s="105">
        <v>7.3</v>
      </c>
      <c r="X33" s="62"/>
      <c r="Y33" s="62"/>
      <c r="Z33" s="62"/>
      <c r="AA33" s="61"/>
      <c r="AB33" s="9">
        <v>7.3</v>
      </c>
      <c r="AC33" s="76">
        <v>7.3</v>
      </c>
      <c r="AD33" s="62"/>
      <c r="AE33" s="61"/>
      <c r="AF33" s="10">
        <v>7.4</v>
      </c>
    </row>
    <row r="34" spans="5:32" ht="20.25" customHeight="1">
      <c r="E34" s="63" t="s">
        <v>945</v>
      </c>
      <c r="F34" s="62"/>
      <c r="G34" s="62"/>
      <c r="H34" s="62"/>
      <c r="I34" s="64"/>
      <c r="J34" s="104">
        <v>0.5</v>
      </c>
      <c r="K34" s="61"/>
      <c r="L34" s="104">
        <v>0.5</v>
      </c>
      <c r="M34" s="61"/>
      <c r="N34" s="104">
        <v>0.5</v>
      </c>
      <c r="O34" s="61"/>
      <c r="P34" s="104">
        <v>0.5</v>
      </c>
      <c r="Q34" s="62"/>
      <c r="R34" s="61"/>
      <c r="S34" s="104">
        <v>0.5</v>
      </c>
      <c r="T34" s="61"/>
      <c r="U34" s="104">
        <v>0.4</v>
      </c>
      <c r="V34" s="61"/>
      <c r="W34" s="104">
        <v>0.4</v>
      </c>
      <c r="X34" s="62"/>
      <c r="Y34" s="62"/>
      <c r="Z34" s="62"/>
      <c r="AA34" s="61"/>
      <c r="AB34" s="5">
        <v>0.4</v>
      </c>
      <c r="AC34" s="74">
        <v>0.4</v>
      </c>
      <c r="AD34" s="62"/>
      <c r="AE34" s="61"/>
      <c r="AF34" s="6">
        <v>0.4</v>
      </c>
    </row>
    <row r="35" spans="5:32" ht="20.25" customHeight="1">
      <c r="E35" s="63" t="s">
        <v>946</v>
      </c>
      <c r="F35" s="62"/>
      <c r="G35" s="62"/>
      <c r="H35" s="62"/>
      <c r="I35" s="64"/>
      <c r="J35" s="104" t="s">
        <v>1206</v>
      </c>
      <c r="K35" s="61"/>
      <c r="L35" s="104" t="s">
        <v>1206</v>
      </c>
      <c r="M35" s="61"/>
      <c r="N35" s="104" t="s">
        <v>1206</v>
      </c>
      <c r="O35" s="61"/>
      <c r="P35" s="104" t="s">
        <v>1206</v>
      </c>
      <c r="Q35" s="62"/>
      <c r="R35" s="61"/>
      <c r="S35" s="104" t="s">
        <v>1206</v>
      </c>
      <c r="T35" s="61"/>
      <c r="U35" s="104" t="s">
        <v>1206</v>
      </c>
      <c r="V35" s="61"/>
      <c r="W35" s="104" t="s">
        <v>1206</v>
      </c>
      <c r="X35" s="62"/>
      <c r="Y35" s="62"/>
      <c r="Z35" s="62"/>
      <c r="AA35" s="61"/>
      <c r="AB35" s="5" t="s">
        <v>1206</v>
      </c>
      <c r="AC35" s="74" t="s">
        <v>1206</v>
      </c>
      <c r="AD35" s="62"/>
      <c r="AE35" s="61"/>
      <c r="AF35" s="6" t="s">
        <v>1206</v>
      </c>
    </row>
    <row r="36" spans="5:32" ht="13.15" customHeight="1">
      <c r="E36" s="63" t="s">
        <v>57</v>
      </c>
      <c r="F36" s="62"/>
      <c r="G36" s="62"/>
      <c r="H36" s="62"/>
      <c r="I36" s="64"/>
      <c r="J36" s="101">
        <v>2.2999999999999998</v>
      </c>
      <c r="K36" s="61"/>
      <c r="L36" s="101">
        <v>2.2999999999999998</v>
      </c>
      <c r="M36" s="61"/>
      <c r="N36" s="101">
        <v>2.2999999999999998</v>
      </c>
      <c r="O36" s="61"/>
      <c r="P36" s="101">
        <v>2.2999999999999998</v>
      </c>
      <c r="Q36" s="62"/>
      <c r="R36" s="61"/>
      <c r="S36" s="101">
        <v>2.4</v>
      </c>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0.7</v>
      </c>
      <c r="K39" s="61"/>
      <c r="L39" s="101">
        <v>0.7</v>
      </c>
      <c r="M39" s="61"/>
      <c r="N39" s="101">
        <v>0.7</v>
      </c>
      <c r="O39" s="61"/>
      <c r="P39" s="101">
        <v>0.7</v>
      </c>
      <c r="Q39" s="62"/>
      <c r="R39" s="61"/>
      <c r="S39" s="101">
        <v>0.7</v>
      </c>
      <c r="T39" s="61"/>
      <c r="U39" s="101">
        <v>0.7</v>
      </c>
      <c r="V39" s="61"/>
      <c r="W39" s="101">
        <v>0.7</v>
      </c>
      <c r="X39" s="62"/>
      <c r="Y39" s="62"/>
      <c r="Z39" s="62"/>
      <c r="AA39" s="61"/>
      <c r="AB39" s="3">
        <v>0.7</v>
      </c>
      <c r="AC39" s="60">
        <v>0.7</v>
      </c>
      <c r="AD39" s="62"/>
      <c r="AE39" s="61"/>
      <c r="AF39" s="4">
        <v>0.7</v>
      </c>
    </row>
    <row r="40" spans="5:32">
      <c r="E40" s="63" t="s">
        <v>73</v>
      </c>
      <c r="F40" s="62"/>
      <c r="G40" s="62"/>
      <c r="H40" s="62"/>
      <c r="I40" s="64"/>
      <c r="J40" s="101">
        <v>2.5</v>
      </c>
      <c r="K40" s="61"/>
      <c r="L40" s="101">
        <v>2.5</v>
      </c>
      <c r="M40" s="61"/>
      <c r="N40" s="101">
        <v>2.5</v>
      </c>
      <c r="O40" s="61"/>
      <c r="P40" s="101">
        <v>2.5</v>
      </c>
      <c r="Q40" s="62"/>
      <c r="R40" s="61"/>
      <c r="S40" s="101">
        <v>2.5</v>
      </c>
      <c r="T40" s="61"/>
      <c r="U40" s="101">
        <v>2.5</v>
      </c>
      <c r="V40" s="61"/>
      <c r="W40" s="101">
        <v>2.5</v>
      </c>
      <c r="X40" s="62"/>
      <c r="Y40" s="62"/>
      <c r="Z40" s="62"/>
      <c r="AA40" s="61"/>
      <c r="AB40" s="3">
        <v>2.5</v>
      </c>
      <c r="AC40" s="60">
        <v>2.5</v>
      </c>
      <c r="AD40" s="62"/>
      <c r="AE40" s="61"/>
      <c r="AF40" s="4">
        <v>2.5</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8.7550640000000008</v>
      </c>
      <c r="K43" s="61"/>
      <c r="L43" s="101">
        <v>8.5581770000000006</v>
      </c>
      <c r="M43" s="61"/>
      <c r="N43" s="101">
        <v>8.3199819999999995</v>
      </c>
      <c r="O43" s="61"/>
      <c r="P43" s="101">
        <v>8.0950199999999999</v>
      </c>
      <c r="Q43" s="62"/>
      <c r="R43" s="61"/>
      <c r="S43" s="101">
        <v>7.866282</v>
      </c>
      <c r="T43" s="61"/>
      <c r="U43" s="101">
        <v>8.7550640000000008</v>
      </c>
      <c r="V43" s="61"/>
      <c r="W43" s="101">
        <v>8.5581770000000006</v>
      </c>
      <c r="X43" s="62"/>
      <c r="Y43" s="62"/>
      <c r="Z43" s="62"/>
      <c r="AA43" s="61"/>
      <c r="AB43" s="3">
        <v>8.3199819999999995</v>
      </c>
      <c r="AC43" s="60">
        <v>8.0950199999999999</v>
      </c>
      <c r="AD43" s="62"/>
      <c r="AE43" s="61"/>
      <c r="AF43" s="4">
        <v>7.866282</v>
      </c>
    </row>
    <row r="44" spans="5:32" ht="30.75" customHeight="1">
      <c r="E44" s="63" t="s">
        <v>88</v>
      </c>
      <c r="F44" s="62"/>
      <c r="G44" s="62"/>
      <c r="H44" s="62"/>
      <c r="I44" s="64"/>
      <c r="J44" s="101">
        <v>3.755064</v>
      </c>
      <c r="K44" s="61"/>
      <c r="L44" s="101">
        <v>3.5581770000000001</v>
      </c>
      <c r="M44" s="61"/>
      <c r="N44" s="101">
        <v>3.3199820000000004</v>
      </c>
      <c r="O44" s="61"/>
      <c r="P44" s="101">
        <v>3.0950200000000003</v>
      </c>
      <c r="Q44" s="62"/>
      <c r="R44" s="61"/>
      <c r="S44" s="101">
        <v>2.866282</v>
      </c>
      <c r="T44" s="61"/>
      <c r="U44" s="101">
        <v>3.755064</v>
      </c>
      <c r="V44" s="61"/>
      <c r="W44" s="101">
        <v>3.5581770000000001</v>
      </c>
      <c r="X44" s="62"/>
      <c r="Y44" s="62"/>
      <c r="Z44" s="62"/>
      <c r="AA44" s="61"/>
      <c r="AB44" s="3">
        <v>3.3199820000000004</v>
      </c>
      <c r="AC44" s="60">
        <v>3.0950200000000003</v>
      </c>
      <c r="AD44" s="62"/>
      <c r="AE44" s="61"/>
      <c r="AF44" s="4">
        <v>2.866282</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MbRjuzxDvCKXE1dRCLUeMBLDTfh0PZO3z+Cxg7BtU+QwQu6QeDs8wPyIQBVHarw/pA6qCsolgO7ZV5s1kM1+A==" saltValue="uUeFNREjJzz0TwpMgUwGLg=="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A3C1D1DA-73C7-4FB1-9A43-DA8AF43B107A}"/>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CHTW - Chinchilla Town (33/11kV)</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1-000000000000}">
  <sheetPr codeName="Sheet278"/>
  <dimension ref="B1:AI51"/>
  <sheetViews>
    <sheetView showGridLines="0" topLeftCell="A29" zoomScale="130" zoomScaleNormal="130" workbookViewId="0">
      <selection activeCell="E48" sqref="E48"/>
    </sheetView>
  </sheetViews>
  <sheetFormatPr defaultRowHeight="15"/>
  <cols>
    <col min="1" max="2" width="0.140625" customWidth="1"/>
    <col min="3" max="4" width="0" hidden="1" customWidth="1"/>
    <col min="5" max="5" width="13.28515625" customWidth="1"/>
    <col min="6" max="7" width="0.28515625" customWidth="1"/>
    <col min="8" max="8" width="6.28515625" customWidth="1"/>
    <col min="9" max="9" width="0.42578125" customWidth="1"/>
    <col min="10" max="10" width="6.5703125" customWidth="1"/>
    <col min="11" max="11" width="5.5703125" customWidth="1"/>
    <col min="12" max="12" width="1.42578125" customWidth="1"/>
    <col min="13" max="13" width="0.28515625" customWidth="1"/>
    <col min="14" max="14" width="6.85546875" customWidth="1"/>
    <col min="15" max="15" width="3.140625" customWidth="1"/>
    <col min="16" max="16" width="0.42578125" customWidth="1"/>
    <col min="17" max="17" width="3.5703125" customWidth="1"/>
    <col min="18" max="18" width="6.85546875" customWidth="1"/>
    <col min="19" max="19" width="0.28515625" customWidth="1"/>
    <col min="20" max="20" width="0.42578125" customWidth="1"/>
    <col min="21" max="21" width="6.7109375" customWidth="1"/>
    <col min="22" max="22" width="1.42578125" customWidth="1"/>
    <col min="23" max="23" width="0.5703125" customWidth="1"/>
    <col min="24" max="24" width="1.28515625" customWidth="1"/>
    <col min="25" max="25" width="1.5703125" customWidth="1"/>
    <col min="26" max="26" width="2.140625" customWidth="1"/>
    <col min="27" max="27" width="7" customWidth="1"/>
    <col min="28" max="28" width="0.7109375" customWidth="1"/>
    <col min="29" max="29" width="0.42578125" customWidth="1"/>
    <col min="30" max="30" width="6" customWidth="1"/>
    <col min="31" max="31" width="7" customWidth="1"/>
    <col min="32" max="32" width="0" hidden="1" customWidth="1"/>
    <col min="33" max="33" width="1.140625" customWidth="1"/>
    <col min="34" max="34" width="0" hidden="1" customWidth="1"/>
    <col min="35" max="35" width="0.42578125" customWidth="1"/>
    <col min="36" max="36" width="8.85546875" customWidth="1"/>
  </cols>
  <sheetData>
    <row r="1" spans="2:35" ht="18" customHeight="1">
      <c r="C1" s="115" t="s">
        <v>1108</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row>
    <row r="2" spans="2:35" ht="4.7" customHeight="1"/>
    <row r="3" spans="2:35">
      <c r="B3" s="92" t="s">
        <v>13</v>
      </c>
      <c r="C3" s="160"/>
      <c r="D3" s="160"/>
      <c r="E3" s="160"/>
      <c r="H3" s="93" t="s">
        <v>1207</v>
      </c>
      <c r="I3" s="160"/>
      <c r="J3" s="160"/>
      <c r="K3" s="160"/>
      <c r="L3" s="160"/>
      <c r="M3" s="160"/>
      <c r="N3" s="160"/>
      <c r="O3" s="160"/>
      <c r="P3" s="160"/>
      <c r="Q3" s="160"/>
      <c r="R3" s="160"/>
      <c r="U3" s="94" t="s">
        <v>926</v>
      </c>
      <c r="V3" s="160"/>
      <c r="X3" s="95" t="s">
        <v>1208</v>
      </c>
      <c r="Y3" s="160"/>
      <c r="Z3" s="160"/>
      <c r="AA3" s="160"/>
      <c r="AB3" s="160"/>
      <c r="AC3" s="160"/>
      <c r="AD3" s="160"/>
      <c r="AE3" s="160"/>
      <c r="AF3" s="160"/>
      <c r="AG3" s="160"/>
      <c r="AH3" s="160"/>
    </row>
    <row r="4" spans="2:35">
      <c r="H4" s="160"/>
      <c r="I4" s="160"/>
      <c r="J4" s="160"/>
      <c r="K4" s="160"/>
      <c r="L4" s="160"/>
      <c r="M4" s="160"/>
      <c r="N4" s="160"/>
      <c r="O4" s="160"/>
      <c r="P4" s="160"/>
      <c r="Q4" s="160"/>
      <c r="R4" s="160"/>
      <c r="U4" s="160"/>
      <c r="V4" s="160"/>
      <c r="X4" s="160"/>
      <c r="Y4" s="160"/>
      <c r="Z4" s="160"/>
      <c r="AA4" s="160"/>
      <c r="AB4" s="160"/>
      <c r="AC4" s="160"/>
      <c r="AD4" s="160"/>
      <c r="AE4" s="160"/>
      <c r="AF4" s="160"/>
      <c r="AG4" s="160"/>
      <c r="AH4" s="160"/>
    </row>
    <row r="5" spans="2:35">
      <c r="H5" s="160"/>
      <c r="I5" s="160"/>
      <c r="J5" s="160"/>
      <c r="K5" s="160"/>
      <c r="L5" s="160"/>
      <c r="M5" s="160"/>
      <c r="N5" s="160"/>
      <c r="O5" s="160"/>
      <c r="P5" s="160"/>
      <c r="Q5" s="160"/>
      <c r="R5" s="160"/>
      <c r="X5" s="160"/>
      <c r="Y5" s="160"/>
      <c r="Z5" s="160"/>
      <c r="AA5" s="160"/>
      <c r="AB5" s="160"/>
      <c r="AC5" s="160"/>
      <c r="AD5" s="160"/>
      <c r="AE5" s="160"/>
      <c r="AF5" s="160"/>
      <c r="AG5" s="160"/>
      <c r="AH5" s="160"/>
    </row>
    <row r="6" spans="2:35" ht="2.1" customHeight="1"/>
    <row r="7" spans="2:35">
      <c r="B7" s="92" t="s">
        <v>928</v>
      </c>
      <c r="C7" s="160"/>
      <c r="D7" s="160"/>
      <c r="E7" s="160"/>
      <c r="H7" s="100" t="s">
        <v>953</v>
      </c>
      <c r="I7" s="160"/>
      <c r="J7" s="160"/>
      <c r="K7" s="160"/>
      <c r="L7" s="160"/>
      <c r="M7" s="160"/>
      <c r="N7" s="160"/>
      <c r="O7" s="160"/>
      <c r="P7" s="160"/>
      <c r="Q7" s="160"/>
      <c r="R7" s="160"/>
      <c r="S7" s="160"/>
      <c r="T7" s="160"/>
      <c r="U7" s="160"/>
      <c r="V7" s="160"/>
      <c r="W7" s="160"/>
      <c r="X7" s="160"/>
      <c r="Y7" s="160"/>
      <c r="Z7" s="160"/>
      <c r="AA7" s="160"/>
      <c r="AB7" s="160"/>
      <c r="AC7" s="160"/>
      <c r="AD7" s="160"/>
      <c r="AE7" s="160"/>
      <c r="AF7" s="160"/>
      <c r="AG7" s="160"/>
    </row>
    <row r="8" spans="2:35">
      <c r="B8" s="160"/>
      <c r="C8" s="160"/>
      <c r="D8" s="160"/>
      <c r="E8" s="160"/>
    </row>
    <row r="9" spans="2:35">
      <c r="B9" s="160"/>
      <c r="C9" s="160"/>
      <c r="D9" s="160"/>
      <c r="E9" s="160"/>
      <c r="H9" s="100" t="s">
        <v>1209</v>
      </c>
      <c r="I9" s="160"/>
      <c r="J9" s="160"/>
      <c r="K9" s="160"/>
      <c r="L9" s="160"/>
      <c r="M9" s="160"/>
      <c r="N9" s="160"/>
      <c r="O9" s="160"/>
      <c r="P9" s="160"/>
      <c r="Q9" s="160"/>
      <c r="R9" s="160"/>
      <c r="S9" s="160"/>
      <c r="T9" s="160"/>
      <c r="U9" s="160"/>
      <c r="V9" s="160"/>
      <c r="W9" s="160"/>
      <c r="X9" s="160"/>
      <c r="Y9" s="160"/>
      <c r="Z9" s="160"/>
      <c r="AA9" s="160"/>
      <c r="AB9" s="160"/>
      <c r="AC9" s="160"/>
      <c r="AD9" s="160"/>
      <c r="AE9" s="160"/>
      <c r="AF9" s="160"/>
      <c r="AG9" s="160"/>
    </row>
    <row r="10" spans="2:35" ht="11.45" customHeight="1">
      <c r="H10" s="160"/>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row>
    <row r="11" spans="2:35" ht="1.7" customHeight="1"/>
    <row r="12" spans="2:35" ht="12" customHeight="1">
      <c r="H12" s="100" t="s">
        <v>931</v>
      </c>
      <c r="I12" s="160"/>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row>
    <row r="13" spans="2:35" ht="10.5" customHeight="1"/>
    <row r="14" spans="2:35" ht="13.5" customHeight="1">
      <c r="D14" s="92" t="s">
        <v>934</v>
      </c>
      <c r="E14" s="160"/>
      <c r="F14" s="160"/>
      <c r="G14" s="160"/>
      <c r="H14" s="160"/>
      <c r="I14" s="160"/>
      <c r="J14" s="160"/>
      <c r="K14" s="160"/>
      <c r="N14" s="96" t="s">
        <v>1210</v>
      </c>
      <c r="O14" s="160"/>
      <c r="P14" s="160"/>
      <c r="Q14" s="160"/>
      <c r="R14" s="160"/>
      <c r="S14" s="160"/>
      <c r="T14" s="160"/>
      <c r="U14" s="160"/>
      <c r="V14" s="160"/>
      <c r="W14" s="160"/>
      <c r="X14" s="160"/>
    </row>
    <row r="15" spans="2:35" ht="0.75" customHeight="1">
      <c r="D15" s="160"/>
      <c r="E15" s="160"/>
      <c r="F15" s="160"/>
      <c r="G15" s="160"/>
      <c r="H15" s="160"/>
      <c r="I15" s="160"/>
      <c r="J15" s="160"/>
      <c r="K15" s="160"/>
    </row>
    <row r="16" spans="2:35" ht="15.95" customHeight="1"/>
    <row r="17" spans="4:31" ht="15.95" customHeight="1">
      <c r="Q17" s="97" t="s">
        <v>936</v>
      </c>
      <c r="R17" s="160"/>
      <c r="S17" s="160"/>
      <c r="T17" s="160"/>
      <c r="U17" s="160"/>
      <c r="V17" s="160"/>
      <c r="W17" s="160"/>
      <c r="X17" s="160"/>
      <c r="Y17" s="160"/>
      <c r="Z17" s="98" t="s">
        <v>937</v>
      </c>
      <c r="AA17" s="160"/>
      <c r="AB17" s="160"/>
      <c r="AC17" s="160"/>
    </row>
    <row r="18" spans="4:31" ht="0.95" customHeight="1">
      <c r="D18" s="97" t="s">
        <v>936</v>
      </c>
      <c r="E18" s="160"/>
      <c r="F18" s="160"/>
      <c r="G18" s="160"/>
      <c r="H18" s="160"/>
      <c r="I18" s="160"/>
      <c r="J18" s="160"/>
      <c r="K18" s="160"/>
      <c r="N18" s="99" t="s">
        <v>937</v>
      </c>
      <c r="O18" s="160"/>
      <c r="Q18" s="160"/>
      <c r="R18" s="160"/>
      <c r="S18" s="160"/>
      <c r="T18" s="160"/>
      <c r="U18" s="160"/>
      <c r="V18" s="160"/>
      <c r="W18" s="160"/>
      <c r="X18" s="160"/>
      <c r="Y18" s="160"/>
      <c r="Z18" s="160"/>
      <c r="AA18" s="160"/>
      <c r="AB18" s="160"/>
      <c r="AC18" s="160"/>
    </row>
    <row r="19" spans="4:31" ht="0.95" customHeight="1">
      <c r="D19" s="160"/>
      <c r="E19" s="160"/>
      <c r="F19" s="160"/>
      <c r="G19" s="160"/>
      <c r="H19" s="160"/>
      <c r="I19" s="160"/>
      <c r="J19" s="160"/>
      <c r="K19" s="160"/>
      <c r="N19" s="160"/>
      <c r="O19" s="160"/>
    </row>
    <row r="20" spans="4:31" ht="0.95" customHeight="1"/>
    <row r="21" spans="4:31" ht="15" customHeight="1"/>
    <row r="22" spans="4:31" ht="15" customHeight="1">
      <c r="E22" s="78" t="s">
        <v>938</v>
      </c>
      <c r="F22" s="79"/>
      <c r="G22" s="79"/>
      <c r="H22" s="80"/>
      <c r="I22" s="84" t="s">
        <v>2</v>
      </c>
      <c r="J22" s="85"/>
      <c r="K22" s="85"/>
      <c r="L22" s="85"/>
      <c r="M22" s="85"/>
      <c r="N22" s="85"/>
      <c r="O22" s="85"/>
      <c r="P22" s="85"/>
      <c r="Q22" s="85"/>
      <c r="R22" s="85"/>
      <c r="S22" s="86"/>
      <c r="T22" s="87" t="s">
        <v>3</v>
      </c>
      <c r="U22" s="88"/>
      <c r="V22" s="88"/>
      <c r="W22" s="88"/>
      <c r="X22" s="88"/>
      <c r="Y22" s="88"/>
      <c r="Z22" s="88"/>
      <c r="AA22" s="88"/>
      <c r="AB22" s="88"/>
      <c r="AC22" s="88"/>
      <c r="AD22" s="88"/>
      <c r="AE22" s="89"/>
    </row>
    <row r="23" spans="4:31" ht="15" customHeight="1">
      <c r="E23" s="81"/>
      <c r="F23" s="82"/>
      <c r="G23" s="82"/>
      <c r="H23" s="83"/>
      <c r="I23" s="107" t="s">
        <v>6</v>
      </c>
      <c r="J23" s="61"/>
      <c r="K23" s="107" t="s">
        <v>7</v>
      </c>
      <c r="L23" s="61"/>
      <c r="M23" s="107" t="s">
        <v>8</v>
      </c>
      <c r="N23" s="61"/>
      <c r="O23" s="107" t="s">
        <v>9</v>
      </c>
      <c r="P23" s="62"/>
      <c r="Q23" s="61"/>
      <c r="R23" s="107" t="s">
        <v>10</v>
      </c>
      <c r="S23" s="61"/>
      <c r="T23" s="107" t="s">
        <v>939</v>
      </c>
      <c r="U23" s="61"/>
      <c r="V23" s="107" t="s">
        <v>940</v>
      </c>
      <c r="W23" s="62"/>
      <c r="X23" s="62"/>
      <c r="Y23" s="62"/>
      <c r="Z23" s="61"/>
      <c r="AA23" s="1" t="s">
        <v>941</v>
      </c>
      <c r="AB23" s="90" t="s">
        <v>942</v>
      </c>
      <c r="AC23" s="62"/>
      <c r="AD23" s="61"/>
      <c r="AE23" s="2" t="s">
        <v>943</v>
      </c>
    </row>
    <row r="24" spans="4:31" ht="13.15" customHeight="1">
      <c r="E24" s="63" t="s">
        <v>0</v>
      </c>
      <c r="F24" s="62"/>
      <c r="G24" s="62"/>
      <c r="H24" s="64"/>
      <c r="I24" s="101">
        <v>49.8</v>
      </c>
      <c r="J24" s="61"/>
      <c r="K24" s="101">
        <v>49.8</v>
      </c>
      <c r="L24" s="61"/>
      <c r="M24" s="101">
        <v>49.8</v>
      </c>
      <c r="N24" s="61"/>
      <c r="O24" s="101">
        <v>49.8</v>
      </c>
      <c r="P24" s="62"/>
      <c r="Q24" s="61"/>
      <c r="R24" s="101">
        <v>49.8</v>
      </c>
      <c r="S24" s="61"/>
      <c r="T24" s="101">
        <v>59.8</v>
      </c>
      <c r="U24" s="61"/>
      <c r="V24" s="101">
        <v>59.8</v>
      </c>
      <c r="W24" s="62"/>
      <c r="X24" s="62"/>
      <c r="Y24" s="62"/>
      <c r="Z24" s="61"/>
      <c r="AA24" s="3">
        <v>59.8</v>
      </c>
      <c r="AB24" s="60">
        <v>59.8</v>
      </c>
      <c r="AC24" s="62"/>
      <c r="AD24" s="61"/>
      <c r="AE24" s="4">
        <v>59.8</v>
      </c>
    </row>
    <row r="25" spans="4:31" ht="20.25" customHeight="1">
      <c r="E25" s="63" t="s">
        <v>24</v>
      </c>
      <c r="F25" s="62"/>
      <c r="G25" s="62"/>
      <c r="H25" s="64"/>
      <c r="I25" s="101">
        <v>0</v>
      </c>
      <c r="J25" s="61"/>
      <c r="K25" s="101">
        <v>0</v>
      </c>
      <c r="L25" s="61"/>
      <c r="M25" s="101">
        <v>0</v>
      </c>
      <c r="N25" s="61"/>
      <c r="O25" s="101">
        <v>0</v>
      </c>
      <c r="P25" s="62"/>
      <c r="Q25" s="61"/>
      <c r="R25" s="101">
        <v>0</v>
      </c>
      <c r="S25" s="61"/>
      <c r="T25" s="101">
        <v>0</v>
      </c>
      <c r="U25" s="61"/>
      <c r="V25" s="101">
        <v>0</v>
      </c>
      <c r="W25" s="62"/>
      <c r="X25" s="62"/>
      <c r="Y25" s="62"/>
      <c r="Z25" s="61"/>
      <c r="AA25" s="3">
        <v>0</v>
      </c>
      <c r="AB25" s="60">
        <v>0</v>
      </c>
      <c r="AC25" s="62"/>
      <c r="AD25" s="61"/>
      <c r="AE25" s="4">
        <v>0</v>
      </c>
    </row>
    <row r="26" spans="4:31" ht="13.15" customHeight="1">
      <c r="E26" s="63" t="s">
        <v>28</v>
      </c>
      <c r="F26" s="62"/>
      <c r="G26" s="62"/>
      <c r="H26" s="64"/>
      <c r="I26" s="101">
        <v>7.9</v>
      </c>
      <c r="J26" s="61"/>
      <c r="K26" s="101">
        <v>7.9</v>
      </c>
      <c r="L26" s="61"/>
      <c r="M26" s="101">
        <v>7.9</v>
      </c>
      <c r="N26" s="61"/>
      <c r="O26" s="101">
        <v>7.9</v>
      </c>
      <c r="P26" s="62"/>
      <c r="Q26" s="61"/>
      <c r="R26" s="101">
        <v>7.9</v>
      </c>
      <c r="S26" s="61"/>
      <c r="T26" s="101">
        <v>4.9000000000000004</v>
      </c>
      <c r="U26" s="61"/>
      <c r="V26" s="101">
        <v>4.9000000000000004</v>
      </c>
      <c r="W26" s="62"/>
      <c r="X26" s="62"/>
      <c r="Y26" s="62"/>
      <c r="Z26" s="61"/>
      <c r="AA26" s="3">
        <v>4.9000000000000004</v>
      </c>
      <c r="AB26" s="60">
        <v>4.9000000000000004</v>
      </c>
      <c r="AC26" s="62"/>
      <c r="AD26" s="61"/>
      <c r="AE26" s="4">
        <v>4.9000000000000004</v>
      </c>
    </row>
    <row r="27" spans="4:31" ht="13.15" customHeight="1">
      <c r="E27" s="63" t="s">
        <v>32</v>
      </c>
      <c r="F27" s="62"/>
      <c r="G27" s="62"/>
      <c r="H27" s="64"/>
      <c r="I27" s="104"/>
      <c r="J27" s="61"/>
      <c r="K27" s="104"/>
      <c r="L27" s="61"/>
      <c r="M27" s="104"/>
      <c r="N27" s="61"/>
      <c r="O27" s="104"/>
      <c r="P27" s="62"/>
      <c r="Q27" s="61"/>
      <c r="R27" s="104"/>
      <c r="S27" s="61"/>
      <c r="T27" s="104"/>
      <c r="U27" s="61"/>
      <c r="V27" s="104"/>
      <c r="W27" s="62"/>
      <c r="X27" s="62"/>
      <c r="Y27" s="62"/>
      <c r="Z27" s="61"/>
      <c r="AA27" s="5"/>
      <c r="AB27" s="74"/>
      <c r="AC27" s="62"/>
      <c r="AD27" s="61"/>
      <c r="AE27" s="6"/>
    </row>
    <row r="28" spans="4:31" ht="13.15" customHeight="1">
      <c r="E28" s="63" t="s">
        <v>944</v>
      </c>
      <c r="F28" s="62"/>
      <c r="G28" s="62"/>
      <c r="H28" s="64"/>
      <c r="I28" s="104"/>
      <c r="J28" s="61"/>
      <c r="K28" s="104"/>
      <c r="L28" s="61"/>
      <c r="M28" s="104"/>
      <c r="N28" s="61"/>
      <c r="O28" s="104"/>
      <c r="P28" s="62"/>
      <c r="Q28" s="61"/>
      <c r="R28" s="104"/>
      <c r="S28" s="61"/>
      <c r="T28" s="104"/>
      <c r="U28" s="61"/>
      <c r="V28" s="104"/>
      <c r="W28" s="62"/>
      <c r="X28" s="62"/>
      <c r="Y28" s="62"/>
      <c r="Z28" s="61"/>
      <c r="AA28" s="5"/>
      <c r="AB28" s="74"/>
      <c r="AC28" s="62"/>
      <c r="AD28" s="61"/>
      <c r="AE28" s="6"/>
    </row>
    <row r="29" spans="4:31" ht="20.25" customHeight="1">
      <c r="E29" s="63" t="s">
        <v>38</v>
      </c>
      <c r="F29" s="62"/>
      <c r="G29" s="62"/>
      <c r="H29" s="64"/>
      <c r="I29" s="106">
        <v>0.99199999999999999</v>
      </c>
      <c r="J29" s="61"/>
      <c r="K29" s="106">
        <v>0.99199999999999999</v>
      </c>
      <c r="L29" s="61"/>
      <c r="M29" s="106">
        <v>0.99199999999999999</v>
      </c>
      <c r="N29" s="61"/>
      <c r="O29" s="106">
        <v>0.99199999999999999</v>
      </c>
      <c r="P29" s="62"/>
      <c r="Q29" s="61"/>
      <c r="R29" s="106">
        <v>0.99199999999999999</v>
      </c>
      <c r="S29" s="61"/>
      <c r="T29" s="106">
        <v>0.998</v>
      </c>
      <c r="U29" s="61"/>
      <c r="V29" s="106">
        <v>0.998</v>
      </c>
      <c r="W29" s="62"/>
      <c r="X29" s="62"/>
      <c r="Y29" s="62"/>
      <c r="Z29" s="61"/>
      <c r="AA29" s="7">
        <v>0.998</v>
      </c>
      <c r="AB29" s="77">
        <v>0.998</v>
      </c>
      <c r="AC29" s="62"/>
      <c r="AD29" s="61"/>
      <c r="AE29" s="8">
        <v>0.998</v>
      </c>
    </row>
    <row r="30" spans="4:31" ht="13.15" customHeight="1">
      <c r="E30" s="63" t="s">
        <v>41</v>
      </c>
      <c r="F30" s="62"/>
      <c r="G30" s="62"/>
      <c r="H30" s="64"/>
      <c r="I30" s="101">
        <v>0</v>
      </c>
      <c r="J30" s="61"/>
      <c r="K30" s="101">
        <v>0</v>
      </c>
      <c r="L30" s="61"/>
      <c r="M30" s="101">
        <v>0</v>
      </c>
      <c r="N30" s="61"/>
      <c r="O30" s="101">
        <v>0</v>
      </c>
      <c r="P30" s="62"/>
      <c r="Q30" s="61"/>
      <c r="R30" s="101">
        <v>0</v>
      </c>
      <c r="S30" s="61"/>
      <c r="T30" s="101">
        <v>0</v>
      </c>
      <c r="U30" s="61"/>
      <c r="V30" s="101">
        <v>0</v>
      </c>
      <c r="W30" s="62"/>
      <c r="X30" s="62"/>
      <c r="Y30" s="62"/>
      <c r="Z30" s="61"/>
      <c r="AA30" s="3">
        <v>0</v>
      </c>
      <c r="AB30" s="60">
        <v>0</v>
      </c>
      <c r="AC30" s="62"/>
      <c r="AD30" s="61"/>
      <c r="AE30" s="4">
        <v>0</v>
      </c>
    </row>
    <row r="31" spans="4:31" ht="13.15" customHeight="1">
      <c r="E31" s="75" t="s">
        <v>45</v>
      </c>
      <c r="F31" s="62"/>
      <c r="G31" s="62"/>
      <c r="H31" s="64"/>
      <c r="I31" s="105">
        <v>7.8</v>
      </c>
      <c r="J31" s="61"/>
      <c r="K31" s="105">
        <v>7.8</v>
      </c>
      <c r="L31" s="61"/>
      <c r="M31" s="105">
        <v>7.8</v>
      </c>
      <c r="N31" s="61"/>
      <c r="O31" s="105">
        <v>7.8</v>
      </c>
      <c r="P31" s="62"/>
      <c r="Q31" s="61"/>
      <c r="R31" s="105">
        <v>7.8</v>
      </c>
      <c r="S31" s="61"/>
      <c r="T31" s="105">
        <v>4.7</v>
      </c>
      <c r="U31" s="61"/>
      <c r="V31" s="105">
        <v>4.7</v>
      </c>
      <c r="W31" s="62"/>
      <c r="X31" s="62"/>
      <c r="Y31" s="62"/>
      <c r="Z31" s="61"/>
      <c r="AA31" s="9">
        <v>4.7</v>
      </c>
      <c r="AB31" s="76">
        <v>4.7</v>
      </c>
      <c r="AC31" s="62"/>
      <c r="AD31" s="61"/>
      <c r="AE31" s="10">
        <v>4.7</v>
      </c>
    </row>
    <row r="32" spans="4:31" ht="20.25" customHeight="1">
      <c r="E32" s="63" t="s">
        <v>945</v>
      </c>
      <c r="F32" s="62"/>
      <c r="G32" s="62"/>
      <c r="H32" s="64"/>
      <c r="I32" s="104">
        <v>0.4</v>
      </c>
      <c r="J32" s="61"/>
      <c r="K32" s="104">
        <v>0.4</v>
      </c>
      <c r="L32" s="61"/>
      <c r="M32" s="104">
        <v>0.4</v>
      </c>
      <c r="N32" s="61"/>
      <c r="O32" s="104">
        <v>0.4</v>
      </c>
      <c r="P32" s="62"/>
      <c r="Q32" s="61"/>
      <c r="R32" s="104">
        <v>0.4</v>
      </c>
      <c r="S32" s="61"/>
      <c r="T32" s="104">
        <v>0.2</v>
      </c>
      <c r="U32" s="61"/>
      <c r="V32" s="104">
        <v>0.2</v>
      </c>
      <c r="W32" s="62"/>
      <c r="X32" s="62"/>
      <c r="Y32" s="62"/>
      <c r="Z32" s="61"/>
      <c r="AA32" s="5">
        <v>0.2</v>
      </c>
      <c r="AB32" s="74">
        <v>0.2</v>
      </c>
      <c r="AC32" s="62"/>
      <c r="AD32" s="61"/>
      <c r="AE32" s="6">
        <v>0.2</v>
      </c>
    </row>
    <row r="33" spans="5:31" ht="20.25" customHeight="1">
      <c r="E33" s="63" t="s">
        <v>946</v>
      </c>
      <c r="F33" s="62"/>
      <c r="G33" s="62"/>
      <c r="H33" s="64"/>
      <c r="I33" s="104" t="s">
        <v>1211</v>
      </c>
      <c r="J33" s="61"/>
      <c r="K33" s="104" t="s">
        <v>1211</v>
      </c>
      <c r="L33" s="61"/>
      <c r="M33" s="104" t="s">
        <v>1211</v>
      </c>
      <c r="N33" s="61"/>
      <c r="O33" s="104" t="s">
        <v>1211</v>
      </c>
      <c r="P33" s="62"/>
      <c r="Q33" s="61"/>
      <c r="R33" s="104" t="s">
        <v>1211</v>
      </c>
      <c r="S33" s="61"/>
      <c r="T33" s="104" t="s">
        <v>1211</v>
      </c>
      <c r="U33" s="61"/>
      <c r="V33" s="104" t="s">
        <v>1211</v>
      </c>
      <c r="W33" s="62"/>
      <c r="X33" s="62"/>
      <c r="Y33" s="62"/>
      <c r="Z33" s="61"/>
      <c r="AA33" s="5" t="s">
        <v>1211</v>
      </c>
      <c r="AB33" s="74" t="s">
        <v>1211</v>
      </c>
      <c r="AC33" s="62"/>
      <c r="AD33" s="61"/>
      <c r="AE33" s="6" t="s">
        <v>1211</v>
      </c>
    </row>
    <row r="34" spans="5:31" ht="13.15" customHeight="1">
      <c r="E34" s="63" t="s">
        <v>57</v>
      </c>
      <c r="F34" s="62"/>
      <c r="G34" s="62"/>
      <c r="H34" s="64"/>
      <c r="I34" s="101">
        <v>7.8</v>
      </c>
      <c r="J34" s="61"/>
      <c r="K34" s="101">
        <v>7.8</v>
      </c>
      <c r="L34" s="61"/>
      <c r="M34" s="101">
        <v>7.8</v>
      </c>
      <c r="N34" s="61"/>
      <c r="O34" s="101">
        <v>7.8</v>
      </c>
      <c r="P34" s="62"/>
      <c r="Q34" s="61"/>
      <c r="R34" s="101">
        <v>7.8</v>
      </c>
      <c r="S34" s="61"/>
      <c r="T34" s="101">
        <v>4.7</v>
      </c>
      <c r="U34" s="61"/>
      <c r="V34" s="101">
        <v>4.7</v>
      </c>
      <c r="W34" s="62"/>
      <c r="X34" s="62"/>
      <c r="Y34" s="62"/>
      <c r="Z34" s="61"/>
      <c r="AA34" s="3">
        <v>4.7</v>
      </c>
      <c r="AB34" s="60">
        <v>4.7</v>
      </c>
      <c r="AC34" s="62"/>
      <c r="AD34" s="61"/>
      <c r="AE34" s="4">
        <v>4.7</v>
      </c>
    </row>
    <row r="35" spans="5:31">
      <c r="E35" s="63" t="s">
        <v>61</v>
      </c>
      <c r="F35" s="62"/>
      <c r="G35" s="62"/>
      <c r="H35" s="64"/>
      <c r="I35" s="101">
        <v>0</v>
      </c>
      <c r="J35" s="61"/>
      <c r="K35" s="101">
        <v>0</v>
      </c>
      <c r="L35" s="61"/>
      <c r="M35" s="101">
        <v>0</v>
      </c>
      <c r="N35" s="61"/>
      <c r="O35" s="101">
        <v>0</v>
      </c>
      <c r="P35" s="62"/>
      <c r="Q35" s="61"/>
      <c r="R35" s="101">
        <v>0</v>
      </c>
      <c r="S35" s="61"/>
      <c r="T35" s="101">
        <v>0</v>
      </c>
      <c r="U35" s="61"/>
      <c r="V35" s="101">
        <v>0</v>
      </c>
      <c r="W35" s="62"/>
      <c r="X35" s="62"/>
      <c r="Y35" s="62"/>
      <c r="Z35" s="61"/>
      <c r="AA35" s="3">
        <v>0</v>
      </c>
      <c r="AB35" s="60">
        <v>0</v>
      </c>
      <c r="AC35" s="62"/>
      <c r="AD35" s="61"/>
      <c r="AE35" s="4">
        <v>0</v>
      </c>
    </row>
    <row r="36" spans="5:31" ht="20.25" customHeight="1">
      <c r="E36" s="63" t="s">
        <v>66</v>
      </c>
      <c r="F36" s="62"/>
      <c r="G36" s="62"/>
      <c r="H36" s="64"/>
      <c r="I36" s="101">
        <v>0</v>
      </c>
      <c r="J36" s="61"/>
      <c r="K36" s="101">
        <v>0</v>
      </c>
      <c r="L36" s="61"/>
      <c r="M36" s="101">
        <v>0</v>
      </c>
      <c r="N36" s="61"/>
      <c r="O36" s="101">
        <v>0</v>
      </c>
      <c r="P36" s="62"/>
      <c r="Q36" s="61"/>
      <c r="R36" s="101">
        <v>0</v>
      </c>
      <c r="S36" s="61"/>
      <c r="T36" s="101">
        <v>0</v>
      </c>
      <c r="U36" s="61"/>
      <c r="V36" s="101">
        <v>0</v>
      </c>
      <c r="W36" s="62"/>
      <c r="X36" s="62"/>
      <c r="Y36" s="62"/>
      <c r="Z36" s="61"/>
      <c r="AA36" s="3">
        <v>0</v>
      </c>
      <c r="AB36" s="60">
        <v>0</v>
      </c>
      <c r="AC36" s="62"/>
      <c r="AD36" s="61"/>
      <c r="AE36" s="4">
        <v>0</v>
      </c>
    </row>
    <row r="37" spans="5:31">
      <c r="E37" s="63" t="s">
        <v>69</v>
      </c>
      <c r="F37" s="62"/>
      <c r="G37" s="62"/>
      <c r="H37" s="64"/>
      <c r="I37" s="101">
        <v>0</v>
      </c>
      <c r="J37" s="61"/>
      <c r="K37" s="101">
        <v>0</v>
      </c>
      <c r="L37" s="61"/>
      <c r="M37" s="101">
        <v>0</v>
      </c>
      <c r="N37" s="61"/>
      <c r="O37" s="101">
        <v>0</v>
      </c>
      <c r="P37" s="62"/>
      <c r="Q37" s="61"/>
      <c r="R37" s="101">
        <v>0</v>
      </c>
      <c r="S37" s="61"/>
      <c r="T37" s="101">
        <v>0</v>
      </c>
      <c r="U37" s="61"/>
      <c r="V37" s="101">
        <v>0</v>
      </c>
      <c r="W37" s="62"/>
      <c r="X37" s="62"/>
      <c r="Y37" s="62"/>
      <c r="Z37" s="61"/>
      <c r="AA37" s="3">
        <v>0</v>
      </c>
      <c r="AB37" s="60">
        <v>0</v>
      </c>
      <c r="AC37" s="62"/>
      <c r="AD37" s="61"/>
      <c r="AE37" s="4">
        <v>0</v>
      </c>
    </row>
    <row r="38" spans="5:31">
      <c r="E38" s="63" t="s">
        <v>73</v>
      </c>
      <c r="F38" s="62"/>
      <c r="G38" s="62"/>
      <c r="H38" s="64"/>
      <c r="I38" s="101">
        <v>1.3</v>
      </c>
      <c r="J38" s="61"/>
      <c r="K38" s="101">
        <v>1.3</v>
      </c>
      <c r="L38" s="61"/>
      <c r="M38" s="101">
        <v>1.3</v>
      </c>
      <c r="N38" s="61"/>
      <c r="O38" s="101">
        <v>1.3</v>
      </c>
      <c r="P38" s="62"/>
      <c r="Q38" s="61"/>
      <c r="R38" s="101">
        <v>1.3</v>
      </c>
      <c r="S38" s="61"/>
      <c r="T38" s="101">
        <v>1.3</v>
      </c>
      <c r="U38" s="61"/>
      <c r="V38" s="101">
        <v>1.3</v>
      </c>
      <c r="W38" s="62"/>
      <c r="X38" s="62"/>
      <c r="Y38" s="62"/>
      <c r="Z38" s="61"/>
      <c r="AA38" s="3">
        <v>1.3</v>
      </c>
      <c r="AB38" s="60">
        <v>1.3</v>
      </c>
      <c r="AC38" s="62"/>
      <c r="AD38" s="61"/>
      <c r="AE38" s="4">
        <v>1.3</v>
      </c>
    </row>
    <row r="39" spans="5:31">
      <c r="E39" s="63" t="s">
        <v>76</v>
      </c>
      <c r="F39" s="62"/>
      <c r="G39" s="62"/>
      <c r="H39" s="64"/>
      <c r="I39" s="101">
        <v>0</v>
      </c>
      <c r="J39" s="61"/>
      <c r="K39" s="101">
        <v>0</v>
      </c>
      <c r="L39" s="61"/>
      <c r="M39" s="101">
        <v>0</v>
      </c>
      <c r="N39" s="61"/>
      <c r="O39" s="101">
        <v>0</v>
      </c>
      <c r="P39" s="62"/>
      <c r="Q39" s="61"/>
      <c r="R39" s="101">
        <v>0</v>
      </c>
      <c r="S39" s="61"/>
      <c r="T39" s="101">
        <v>0</v>
      </c>
      <c r="U39" s="61"/>
      <c r="V39" s="101">
        <v>0</v>
      </c>
      <c r="W39" s="62"/>
      <c r="X39" s="62"/>
      <c r="Y39" s="62"/>
      <c r="Z39" s="61"/>
      <c r="AA39" s="3">
        <v>0</v>
      </c>
      <c r="AB39" s="60">
        <v>0</v>
      </c>
      <c r="AC39" s="62"/>
      <c r="AD39" s="61"/>
      <c r="AE39" s="4">
        <v>0</v>
      </c>
    </row>
    <row r="40" spans="5:31">
      <c r="E40" s="63" t="s">
        <v>80</v>
      </c>
      <c r="F40" s="62"/>
      <c r="G40" s="62"/>
      <c r="H40" s="64"/>
      <c r="I40" s="101">
        <v>0</v>
      </c>
      <c r="J40" s="61"/>
      <c r="K40" s="101">
        <v>0</v>
      </c>
      <c r="L40" s="61"/>
      <c r="M40" s="101">
        <v>0</v>
      </c>
      <c r="N40" s="61"/>
      <c r="O40" s="101">
        <v>0</v>
      </c>
      <c r="P40" s="62"/>
      <c r="Q40" s="61"/>
      <c r="R40" s="101">
        <v>0</v>
      </c>
      <c r="S40" s="61"/>
      <c r="T40" s="101">
        <v>0</v>
      </c>
      <c r="U40" s="61"/>
      <c r="V40" s="101">
        <v>0</v>
      </c>
      <c r="W40" s="62"/>
      <c r="X40" s="62"/>
      <c r="Y40" s="62"/>
      <c r="Z40" s="61"/>
      <c r="AA40" s="3">
        <v>0</v>
      </c>
      <c r="AB40" s="60">
        <v>0</v>
      </c>
      <c r="AC40" s="62"/>
      <c r="AD40" s="61"/>
      <c r="AE40" s="4">
        <v>0</v>
      </c>
    </row>
    <row r="41" spans="5:31" ht="25.5" customHeight="1">
      <c r="E41" s="63" t="s">
        <v>84</v>
      </c>
      <c r="F41" s="62"/>
      <c r="G41" s="62"/>
      <c r="H41" s="64"/>
      <c r="I41" s="101">
        <v>0</v>
      </c>
      <c r="J41" s="61"/>
      <c r="K41" s="101">
        <v>0</v>
      </c>
      <c r="L41" s="61"/>
      <c r="M41" s="101">
        <v>0</v>
      </c>
      <c r="N41" s="61"/>
      <c r="O41" s="101">
        <v>0</v>
      </c>
      <c r="P41" s="62"/>
      <c r="Q41" s="61"/>
      <c r="R41" s="101">
        <v>0</v>
      </c>
      <c r="S41" s="61"/>
      <c r="T41" s="101">
        <v>0</v>
      </c>
      <c r="U41" s="61"/>
      <c r="V41" s="101">
        <v>0</v>
      </c>
      <c r="W41" s="62"/>
      <c r="X41" s="62"/>
      <c r="Y41" s="62"/>
      <c r="Z41" s="61"/>
      <c r="AA41" s="3">
        <v>0</v>
      </c>
      <c r="AB41" s="60">
        <v>0</v>
      </c>
      <c r="AC41" s="62"/>
      <c r="AD41" s="61"/>
      <c r="AE41" s="4">
        <v>0</v>
      </c>
    </row>
    <row r="42" spans="5:31" ht="30.75" customHeight="1">
      <c r="E42" s="63" t="s">
        <v>88</v>
      </c>
      <c r="F42" s="62"/>
      <c r="G42" s="62"/>
      <c r="H42" s="64"/>
      <c r="I42" s="101">
        <v>0</v>
      </c>
      <c r="J42" s="61"/>
      <c r="K42" s="101">
        <v>0</v>
      </c>
      <c r="L42" s="61"/>
      <c r="M42" s="101">
        <v>0</v>
      </c>
      <c r="N42" s="61"/>
      <c r="O42" s="101">
        <v>0</v>
      </c>
      <c r="P42" s="62"/>
      <c r="Q42" s="61"/>
      <c r="R42" s="101">
        <v>0</v>
      </c>
      <c r="S42" s="61"/>
      <c r="T42" s="101">
        <v>0</v>
      </c>
      <c r="U42" s="61"/>
      <c r="V42" s="101">
        <v>0</v>
      </c>
      <c r="W42" s="62"/>
      <c r="X42" s="62"/>
      <c r="Y42" s="62"/>
      <c r="Z42" s="61"/>
      <c r="AA42" s="3">
        <v>0</v>
      </c>
      <c r="AB42" s="60">
        <v>0</v>
      </c>
      <c r="AC42" s="62"/>
      <c r="AD42" s="61"/>
      <c r="AE42" s="4">
        <v>0</v>
      </c>
    </row>
    <row r="43" spans="5:31">
      <c r="E43" s="63" t="s">
        <v>92</v>
      </c>
      <c r="F43" s="62"/>
      <c r="G43" s="62"/>
      <c r="H43" s="64"/>
      <c r="I43" s="104">
        <v>6.5</v>
      </c>
      <c r="J43" s="61"/>
      <c r="K43" s="104">
        <v>6.5</v>
      </c>
      <c r="L43" s="61"/>
      <c r="M43" s="104">
        <v>6.5</v>
      </c>
      <c r="N43" s="61"/>
      <c r="O43" s="104">
        <v>6.5</v>
      </c>
      <c r="P43" s="62"/>
      <c r="Q43" s="61"/>
      <c r="R43" s="104">
        <v>6.5</v>
      </c>
      <c r="S43" s="61"/>
      <c r="T43" s="104">
        <v>3.4</v>
      </c>
      <c r="U43" s="61"/>
      <c r="V43" s="104">
        <v>3.4</v>
      </c>
      <c r="W43" s="62"/>
      <c r="X43" s="62"/>
      <c r="Y43" s="62"/>
      <c r="Z43" s="61"/>
      <c r="AA43" s="5">
        <v>3.4</v>
      </c>
      <c r="AB43" s="74">
        <v>3.4</v>
      </c>
      <c r="AC43" s="62"/>
      <c r="AD43" s="61"/>
      <c r="AE43" s="6">
        <v>3.4</v>
      </c>
    </row>
    <row r="44" spans="5:31">
      <c r="E44" s="63" t="s">
        <v>96</v>
      </c>
      <c r="F44" s="62"/>
      <c r="G44" s="62"/>
      <c r="H44" s="64"/>
      <c r="I44" s="104">
        <v>6.5</v>
      </c>
      <c r="J44" s="61"/>
      <c r="K44" s="104">
        <v>6.5</v>
      </c>
      <c r="L44" s="61"/>
      <c r="M44" s="104">
        <v>6.5</v>
      </c>
      <c r="N44" s="61"/>
      <c r="O44" s="104">
        <v>6.5</v>
      </c>
      <c r="P44" s="62"/>
      <c r="Q44" s="61"/>
      <c r="R44" s="104">
        <v>6.5</v>
      </c>
      <c r="S44" s="61"/>
      <c r="T44" s="104">
        <v>3.4</v>
      </c>
      <c r="U44" s="61"/>
      <c r="V44" s="104">
        <v>3.4</v>
      </c>
      <c r="W44" s="62"/>
      <c r="X44" s="62"/>
      <c r="Y44" s="62"/>
      <c r="Z44" s="61"/>
      <c r="AA44" s="5">
        <v>3.4</v>
      </c>
      <c r="AB44" s="74">
        <v>3.4</v>
      </c>
      <c r="AC44" s="62"/>
      <c r="AD44" s="61"/>
      <c r="AE44" s="6">
        <v>3.4</v>
      </c>
    </row>
    <row r="45" spans="5:31" ht="18">
      <c r="E45" s="63" t="s">
        <v>100</v>
      </c>
      <c r="F45" s="62"/>
      <c r="G45" s="62"/>
      <c r="H45" s="64"/>
      <c r="I45" s="104" t="s">
        <v>948</v>
      </c>
      <c r="J45" s="61"/>
      <c r="K45" s="104" t="s">
        <v>948</v>
      </c>
      <c r="L45" s="61"/>
      <c r="M45" s="104" t="s">
        <v>948</v>
      </c>
      <c r="N45" s="61"/>
      <c r="O45" s="104" t="s">
        <v>948</v>
      </c>
      <c r="P45" s="62"/>
      <c r="Q45" s="61"/>
      <c r="R45" s="104" t="s">
        <v>948</v>
      </c>
      <c r="S45" s="61"/>
      <c r="T45" s="104" t="s">
        <v>948</v>
      </c>
      <c r="U45" s="61"/>
      <c r="V45" s="104" t="s">
        <v>948</v>
      </c>
      <c r="W45" s="62"/>
      <c r="X45" s="62"/>
      <c r="Y45" s="62"/>
      <c r="Z45" s="61"/>
      <c r="AA45" s="5" t="s">
        <v>948</v>
      </c>
      <c r="AB45" s="74" t="s">
        <v>948</v>
      </c>
      <c r="AC45" s="62"/>
      <c r="AD45" s="61"/>
      <c r="AE45" s="6" t="s">
        <v>948</v>
      </c>
    </row>
    <row r="46" spans="5:31">
      <c r="E46" s="70" t="s">
        <v>104</v>
      </c>
      <c r="F46" s="71"/>
      <c r="G46" s="71"/>
      <c r="H46" s="72"/>
      <c r="I46" s="114" t="s">
        <v>1068</v>
      </c>
      <c r="J46" s="118"/>
      <c r="K46" s="114" t="s">
        <v>1068</v>
      </c>
      <c r="L46" s="118"/>
      <c r="M46" s="114" t="s">
        <v>1068</v>
      </c>
      <c r="N46" s="118"/>
      <c r="O46" s="114" t="s">
        <v>1068</v>
      </c>
      <c r="P46" s="121"/>
      <c r="Q46" s="118"/>
      <c r="R46" s="114" t="s">
        <v>1068</v>
      </c>
      <c r="S46" s="118"/>
      <c r="T46" s="116" t="s">
        <v>1068</v>
      </c>
      <c r="U46" s="119"/>
      <c r="V46" s="116" t="s">
        <v>1068</v>
      </c>
      <c r="W46" s="120"/>
      <c r="X46" s="120"/>
      <c r="Y46" s="120"/>
      <c r="Z46" s="119"/>
      <c r="AA46" s="13" t="s">
        <v>1068</v>
      </c>
      <c r="AB46" s="117" t="s">
        <v>1068</v>
      </c>
      <c r="AC46" s="120"/>
      <c r="AD46" s="119"/>
      <c r="AE46" s="14" t="s">
        <v>1068</v>
      </c>
    </row>
    <row r="47" spans="5:31" ht="0" hidden="1" customHeight="1"/>
    <row r="48" spans="5:31" ht="15.95" customHeight="1">
      <c r="E48" s="15" t="s">
        <v>950</v>
      </c>
    </row>
    <row r="49" ht="2.4500000000000002" customHeight="1"/>
    <row r="50" ht="0.6" customHeight="1"/>
    <row r="51" ht="0" hidden="1" customHeight="1"/>
  </sheetData>
  <sheetProtection algorithmName="SHA-512" hashValue="bndZrfAEoFL9/DPZRClyAzFenGuO+en7duCTnoMRLXfrTpq0r+YZ3YYJTG4mHCjyuwf4Ori6u0u5mOG7V8sI1A==" saltValue="LnKX5CblTOb1HD3kaL7+7Q==" spinCount="100000" sheet="1" objects="1" scenarios="1" sort="0" autoFilter="0" pivotTables="0"/>
  <mergeCells count="232">
    <mergeCell ref="B7:E9"/>
    <mergeCell ref="H7:AG7"/>
    <mergeCell ref="H9:AG10"/>
    <mergeCell ref="H12:AG12"/>
    <mergeCell ref="D14:K15"/>
    <mergeCell ref="N14:X14"/>
    <mergeCell ref="C1:AI1"/>
    <mergeCell ref="B3:E3"/>
    <mergeCell ref="H3:R5"/>
    <mergeCell ref="U3:V4"/>
    <mergeCell ref="X3:AH5"/>
    <mergeCell ref="Q17:AC18"/>
    <mergeCell ref="D18:K19"/>
    <mergeCell ref="N18:O19"/>
    <mergeCell ref="E22:H23"/>
    <mergeCell ref="I22:S22"/>
    <mergeCell ref="T22:AE22"/>
    <mergeCell ref="I23:J23"/>
    <mergeCell ref="K23:L23"/>
    <mergeCell ref="M23:N23"/>
    <mergeCell ref="O23:Q23"/>
    <mergeCell ref="R23:S23"/>
    <mergeCell ref="T23:U23"/>
    <mergeCell ref="V23:Z23"/>
    <mergeCell ref="AB23:AD23"/>
    <mergeCell ref="R24:S24"/>
    <mergeCell ref="T24:U24"/>
    <mergeCell ref="V24:Z24"/>
    <mergeCell ref="AB24:AD24"/>
    <mergeCell ref="E25:H25"/>
    <mergeCell ref="I25:J25"/>
    <mergeCell ref="K25:L25"/>
    <mergeCell ref="M25:N25"/>
    <mergeCell ref="O25:Q25"/>
    <mergeCell ref="R25:S25"/>
    <mergeCell ref="T25:U25"/>
    <mergeCell ref="V25:Z25"/>
    <mergeCell ref="AB25:AD25"/>
    <mergeCell ref="E24:H24"/>
    <mergeCell ref="I24:J24"/>
    <mergeCell ref="K24:L24"/>
    <mergeCell ref="M24:N24"/>
    <mergeCell ref="O24:Q24"/>
    <mergeCell ref="R26:S26"/>
    <mergeCell ref="T26:U26"/>
    <mergeCell ref="V26:Z26"/>
    <mergeCell ref="AB26:AD26"/>
    <mergeCell ref="E27:H27"/>
    <mergeCell ref="I27:J27"/>
    <mergeCell ref="K27:L27"/>
    <mergeCell ref="M27:N27"/>
    <mergeCell ref="O27:Q27"/>
    <mergeCell ref="R27:S27"/>
    <mergeCell ref="T27:U27"/>
    <mergeCell ref="V27:Z27"/>
    <mergeCell ref="AB27:AD27"/>
    <mergeCell ref="E26:H26"/>
    <mergeCell ref="I26:J26"/>
    <mergeCell ref="K26:L26"/>
    <mergeCell ref="M26:N26"/>
    <mergeCell ref="O26:Q26"/>
    <mergeCell ref="R28:S28"/>
    <mergeCell ref="T28:U28"/>
    <mergeCell ref="V28:Z28"/>
    <mergeCell ref="AB28:AD28"/>
    <mergeCell ref="E29:H29"/>
    <mergeCell ref="I29:J29"/>
    <mergeCell ref="K29:L29"/>
    <mergeCell ref="M29:N29"/>
    <mergeCell ref="O29:Q29"/>
    <mergeCell ref="R29:S29"/>
    <mergeCell ref="T29:U29"/>
    <mergeCell ref="V29:Z29"/>
    <mergeCell ref="AB29:AD29"/>
    <mergeCell ref="E28:H28"/>
    <mergeCell ref="I28:J28"/>
    <mergeCell ref="K28:L28"/>
    <mergeCell ref="M28:N28"/>
    <mergeCell ref="O28:Q28"/>
    <mergeCell ref="R30:S30"/>
    <mergeCell ref="T30:U30"/>
    <mergeCell ref="V30:Z30"/>
    <mergeCell ref="AB30:AD30"/>
    <mergeCell ref="E31:H31"/>
    <mergeCell ref="I31:J31"/>
    <mergeCell ref="K31:L31"/>
    <mergeCell ref="M31:N31"/>
    <mergeCell ref="O31:Q31"/>
    <mergeCell ref="R31:S31"/>
    <mergeCell ref="T31:U31"/>
    <mergeCell ref="V31:Z31"/>
    <mergeCell ref="AB31:AD31"/>
    <mergeCell ref="E30:H30"/>
    <mergeCell ref="I30:J30"/>
    <mergeCell ref="K30:L30"/>
    <mergeCell ref="M30:N30"/>
    <mergeCell ref="O30:Q30"/>
    <mergeCell ref="R32:S32"/>
    <mergeCell ref="T32:U32"/>
    <mergeCell ref="V32:Z32"/>
    <mergeCell ref="AB32:AD32"/>
    <mergeCell ref="E33:H33"/>
    <mergeCell ref="I33:J33"/>
    <mergeCell ref="K33:L33"/>
    <mergeCell ref="M33:N33"/>
    <mergeCell ref="O33:Q33"/>
    <mergeCell ref="R33:S33"/>
    <mergeCell ref="T33:U33"/>
    <mergeCell ref="V33:Z33"/>
    <mergeCell ref="AB33:AD33"/>
    <mergeCell ref="E32:H32"/>
    <mergeCell ref="I32:J32"/>
    <mergeCell ref="K32:L32"/>
    <mergeCell ref="M32:N32"/>
    <mergeCell ref="O32:Q32"/>
    <mergeCell ref="R34:S34"/>
    <mergeCell ref="T34:U34"/>
    <mergeCell ref="V34:Z34"/>
    <mergeCell ref="AB34:AD34"/>
    <mergeCell ref="E35:H35"/>
    <mergeCell ref="I35:J35"/>
    <mergeCell ref="K35:L35"/>
    <mergeCell ref="M35:N35"/>
    <mergeCell ref="O35:Q35"/>
    <mergeCell ref="R35:S35"/>
    <mergeCell ref="T35:U35"/>
    <mergeCell ref="V35:Z35"/>
    <mergeCell ref="AB35:AD35"/>
    <mergeCell ref="E34:H34"/>
    <mergeCell ref="I34:J34"/>
    <mergeCell ref="K34:L34"/>
    <mergeCell ref="M34:N34"/>
    <mergeCell ref="O34:Q34"/>
    <mergeCell ref="R36:S36"/>
    <mergeCell ref="T36:U36"/>
    <mergeCell ref="V36:Z36"/>
    <mergeCell ref="AB36:AD36"/>
    <mergeCell ref="E37:H37"/>
    <mergeCell ref="I37:J37"/>
    <mergeCell ref="K37:L37"/>
    <mergeCell ref="M37:N37"/>
    <mergeCell ref="O37:Q37"/>
    <mergeCell ref="R37:S37"/>
    <mergeCell ref="T37:U37"/>
    <mergeCell ref="V37:Z37"/>
    <mergeCell ref="AB37:AD37"/>
    <mergeCell ref="E36:H36"/>
    <mergeCell ref="I36:J36"/>
    <mergeCell ref="K36:L36"/>
    <mergeCell ref="M36:N36"/>
    <mergeCell ref="O36:Q36"/>
    <mergeCell ref="R38:S38"/>
    <mergeCell ref="T38:U38"/>
    <mergeCell ref="V38:Z38"/>
    <mergeCell ref="AB38:AD38"/>
    <mergeCell ref="E39:H39"/>
    <mergeCell ref="I39:J39"/>
    <mergeCell ref="K39:L39"/>
    <mergeCell ref="M39:N39"/>
    <mergeCell ref="O39:Q39"/>
    <mergeCell ref="R39:S39"/>
    <mergeCell ref="T39:U39"/>
    <mergeCell ref="V39:Z39"/>
    <mergeCell ref="AB39:AD39"/>
    <mergeCell ref="E38:H38"/>
    <mergeCell ref="I38:J38"/>
    <mergeCell ref="K38:L38"/>
    <mergeCell ref="M38:N38"/>
    <mergeCell ref="O38:Q38"/>
    <mergeCell ref="R40:S40"/>
    <mergeCell ref="T40:U40"/>
    <mergeCell ref="V40:Z40"/>
    <mergeCell ref="AB40:AD40"/>
    <mergeCell ref="E43:H43"/>
    <mergeCell ref="I43:J43"/>
    <mergeCell ref="K43:L43"/>
    <mergeCell ref="M43:N43"/>
    <mergeCell ref="O43:Q43"/>
    <mergeCell ref="R43:S43"/>
    <mergeCell ref="T43:U43"/>
    <mergeCell ref="V43:Z43"/>
    <mergeCell ref="AB43:AD43"/>
    <mergeCell ref="E40:H40"/>
    <mergeCell ref="I40:J40"/>
    <mergeCell ref="K40:L40"/>
    <mergeCell ref="M40:N40"/>
    <mergeCell ref="O40:Q40"/>
    <mergeCell ref="E41:H41"/>
    <mergeCell ref="I41:J41"/>
    <mergeCell ref="K41:L41"/>
    <mergeCell ref="M41:N41"/>
    <mergeCell ref="O41:Q41"/>
    <mergeCell ref="R41:S41"/>
    <mergeCell ref="R44:S44"/>
    <mergeCell ref="T44:U44"/>
    <mergeCell ref="V44:Z44"/>
    <mergeCell ref="AB44:AD44"/>
    <mergeCell ref="E45:H45"/>
    <mergeCell ref="I45:J45"/>
    <mergeCell ref="K45:L45"/>
    <mergeCell ref="M45:N45"/>
    <mergeCell ref="O45:Q45"/>
    <mergeCell ref="R45:S45"/>
    <mergeCell ref="T45:U45"/>
    <mergeCell ref="V45:Z45"/>
    <mergeCell ref="AB45:AD45"/>
    <mergeCell ref="E44:H44"/>
    <mergeCell ref="I44:J44"/>
    <mergeCell ref="K44:L44"/>
    <mergeCell ref="M44:N44"/>
    <mergeCell ref="O44:Q44"/>
    <mergeCell ref="R46:S46"/>
    <mergeCell ref="T46:U46"/>
    <mergeCell ref="V46:Z46"/>
    <mergeCell ref="AB46:AD46"/>
    <mergeCell ref="E46:H46"/>
    <mergeCell ref="I46:J46"/>
    <mergeCell ref="K46:L46"/>
    <mergeCell ref="M46:N46"/>
    <mergeCell ref="O46:Q46"/>
    <mergeCell ref="T41:U41"/>
    <mergeCell ref="V41:Z41"/>
    <mergeCell ref="AB41:AD41"/>
    <mergeCell ref="E42:H42"/>
    <mergeCell ref="I42:J42"/>
    <mergeCell ref="K42:L42"/>
    <mergeCell ref="M42:N42"/>
    <mergeCell ref="O42:Q42"/>
    <mergeCell ref="R42:S42"/>
    <mergeCell ref="T42:U42"/>
    <mergeCell ref="V42:Z42"/>
    <mergeCell ref="AB42:AD42"/>
  </mergeCells>
  <hyperlinks>
    <hyperlink ref="E48" location="INDEX!A1" display="Return to Index" xr:uid="{876ABBD3-5D60-41D6-B4F3-3C46CC7272FC}"/>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CHUM - Chumvale BSP (220/66kV)</oddFooter>
  </headerFooter>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1-000000000000}">
  <sheetPr codeName="Sheet280"/>
  <dimension ref="B1:AI51"/>
  <sheetViews>
    <sheetView showGridLines="0" topLeftCell="A22" zoomScale="130" zoomScaleNormal="130" workbookViewId="0">
      <selection activeCell="E48" sqref="E48"/>
    </sheetView>
  </sheetViews>
  <sheetFormatPr defaultRowHeight="15"/>
  <cols>
    <col min="1" max="2" width="0.140625" customWidth="1"/>
    <col min="3" max="4" width="0" hidden="1" customWidth="1"/>
    <col min="5" max="5" width="13.28515625" customWidth="1"/>
    <col min="6" max="7" width="0.28515625" customWidth="1"/>
    <col min="8" max="8" width="6.28515625" customWidth="1"/>
    <col min="9" max="9" width="0.42578125" customWidth="1"/>
    <col min="10" max="10" width="6.5703125" customWidth="1"/>
    <col min="11" max="11" width="5.5703125" customWidth="1"/>
    <col min="12" max="12" width="1.42578125" customWidth="1"/>
    <col min="13" max="13" width="0.28515625" customWidth="1"/>
    <col min="14" max="14" width="6.85546875" customWidth="1"/>
    <col min="15" max="15" width="3.140625" customWidth="1"/>
    <col min="16" max="16" width="0.42578125" customWidth="1"/>
    <col min="17" max="17" width="3.5703125" customWidth="1"/>
    <col min="18" max="18" width="6.85546875" customWidth="1"/>
    <col min="19" max="19" width="0.28515625" customWidth="1"/>
    <col min="20" max="20" width="0.42578125" customWidth="1"/>
    <col min="21" max="21" width="6.7109375" customWidth="1"/>
    <col min="22" max="22" width="1.42578125" customWidth="1"/>
    <col min="23" max="23" width="0.5703125" customWidth="1"/>
    <col min="24" max="24" width="1.28515625" customWidth="1"/>
    <col min="25" max="25" width="1.5703125" customWidth="1"/>
    <col min="26" max="26" width="2.140625" customWidth="1"/>
    <col min="27" max="27" width="7" customWidth="1"/>
    <col min="28" max="28" width="0.7109375" customWidth="1"/>
    <col min="29" max="29" width="0.42578125" customWidth="1"/>
    <col min="30" max="30" width="6" customWidth="1"/>
    <col min="31" max="31" width="7" customWidth="1"/>
    <col min="32" max="32" width="0" hidden="1" customWidth="1"/>
    <col min="33" max="33" width="1.140625" customWidth="1"/>
    <col min="34" max="34" width="0" hidden="1" customWidth="1"/>
    <col min="35" max="35" width="0.42578125" customWidth="1"/>
    <col min="36" max="36" width="8.85546875" customWidth="1"/>
  </cols>
  <sheetData>
    <row r="1" spans="2:35" ht="18" customHeight="1">
      <c r="C1" s="115" t="s">
        <v>1108</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row>
    <row r="2" spans="2:35" ht="4.7" customHeight="1"/>
    <row r="3" spans="2:35">
      <c r="B3" s="92" t="s">
        <v>13</v>
      </c>
      <c r="C3" s="160"/>
      <c r="D3" s="160"/>
      <c r="E3" s="160"/>
      <c r="H3" s="93" t="s">
        <v>1212</v>
      </c>
      <c r="I3" s="160"/>
      <c r="J3" s="160"/>
      <c r="K3" s="160"/>
      <c r="L3" s="160"/>
      <c r="M3" s="160"/>
      <c r="N3" s="160"/>
      <c r="O3" s="160"/>
      <c r="P3" s="160"/>
      <c r="Q3" s="160"/>
      <c r="R3" s="160"/>
      <c r="U3" s="94" t="s">
        <v>926</v>
      </c>
      <c r="V3" s="160"/>
      <c r="X3" s="95" t="s">
        <v>1213</v>
      </c>
      <c r="Y3" s="160"/>
      <c r="Z3" s="160"/>
      <c r="AA3" s="160"/>
      <c r="AB3" s="160"/>
      <c r="AC3" s="160"/>
      <c r="AD3" s="160"/>
      <c r="AE3" s="160"/>
      <c r="AF3" s="160"/>
      <c r="AG3" s="160"/>
      <c r="AH3" s="160"/>
    </row>
    <row r="4" spans="2:35">
      <c r="H4" s="160"/>
      <c r="I4" s="160"/>
      <c r="J4" s="160"/>
      <c r="K4" s="160"/>
      <c r="L4" s="160"/>
      <c r="M4" s="160"/>
      <c r="N4" s="160"/>
      <c r="O4" s="160"/>
      <c r="P4" s="160"/>
      <c r="Q4" s="160"/>
      <c r="R4" s="160"/>
      <c r="U4" s="160"/>
      <c r="V4" s="160"/>
      <c r="X4" s="160"/>
      <c r="Y4" s="160"/>
      <c r="Z4" s="160"/>
      <c r="AA4" s="160"/>
      <c r="AB4" s="160"/>
      <c r="AC4" s="160"/>
      <c r="AD4" s="160"/>
      <c r="AE4" s="160"/>
      <c r="AF4" s="160"/>
      <c r="AG4" s="160"/>
      <c r="AH4" s="160"/>
    </row>
    <row r="5" spans="2:35">
      <c r="H5" s="160"/>
      <c r="I5" s="160"/>
      <c r="J5" s="160"/>
      <c r="K5" s="160"/>
      <c r="L5" s="160"/>
      <c r="M5" s="160"/>
      <c r="N5" s="160"/>
      <c r="O5" s="160"/>
      <c r="P5" s="160"/>
      <c r="Q5" s="160"/>
      <c r="R5" s="160"/>
      <c r="X5" s="160"/>
      <c r="Y5" s="160"/>
      <c r="Z5" s="160"/>
      <c r="AA5" s="160"/>
      <c r="AB5" s="160"/>
      <c r="AC5" s="160"/>
      <c r="AD5" s="160"/>
      <c r="AE5" s="160"/>
      <c r="AF5" s="160"/>
      <c r="AG5" s="160"/>
      <c r="AH5" s="160"/>
    </row>
    <row r="6" spans="2:35" ht="2.1" customHeight="1"/>
    <row r="7" spans="2:35">
      <c r="B7" s="92" t="s">
        <v>928</v>
      </c>
      <c r="C7" s="160"/>
      <c r="D7" s="160"/>
      <c r="E7" s="160"/>
      <c r="H7" s="100" t="s">
        <v>929</v>
      </c>
      <c r="I7" s="160"/>
      <c r="J7" s="160"/>
      <c r="K7" s="160"/>
      <c r="L7" s="160"/>
      <c r="M7" s="160"/>
      <c r="N7" s="160"/>
      <c r="O7" s="160"/>
      <c r="P7" s="160"/>
      <c r="Q7" s="160"/>
      <c r="R7" s="160"/>
      <c r="S7" s="160"/>
      <c r="T7" s="160"/>
      <c r="U7" s="160"/>
      <c r="V7" s="160"/>
      <c r="W7" s="160"/>
      <c r="X7" s="160"/>
      <c r="Y7" s="160"/>
      <c r="Z7" s="160"/>
      <c r="AA7" s="160"/>
      <c r="AB7" s="160"/>
      <c r="AC7" s="160"/>
      <c r="AD7" s="160"/>
      <c r="AE7" s="160"/>
      <c r="AF7" s="160"/>
      <c r="AG7" s="160"/>
    </row>
    <row r="8" spans="2:35">
      <c r="B8" s="160"/>
      <c r="C8" s="160"/>
      <c r="D8" s="160"/>
      <c r="E8" s="160"/>
    </row>
    <row r="9" spans="2:35">
      <c r="B9" s="160"/>
      <c r="C9" s="160"/>
      <c r="D9" s="160"/>
      <c r="E9" s="160"/>
      <c r="H9" s="100" t="s">
        <v>1214</v>
      </c>
      <c r="I9" s="160"/>
      <c r="J9" s="160"/>
      <c r="K9" s="160"/>
      <c r="L9" s="160"/>
      <c r="M9" s="160"/>
      <c r="N9" s="160"/>
      <c r="O9" s="160"/>
      <c r="P9" s="160"/>
      <c r="Q9" s="160"/>
      <c r="R9" s="160"/>
      <c r="S9" s="160"/>
      <c r="T9" s="160"/>
      <c r="U9" s="160"/>
      <c r="V9" s="160"/>
      <c r="W9" s="160"/>
      <c r="X9" s="160"/>
      <c r="Y9" s="160"/>
      <c r="Z9" s="160"/>
      <c r="AA9" s="160"/>
      <c r="AB9" s="160"/>
      <c r="AC9" s="160"/>
      <c r="AD9" s="160"/>
      <c r="AE9" s="160"/>
      <c r="AF9" s="160"/>
      <c r="AG9" s="160"/>
    </row>
    <row r="10" spans="2:35" ht="11.45" customHeight="1">
      <c r="H10" s="160"/>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row>
    <row r="11" spans="2:35" ht="1.7" customHeight="1"/>
    <row r="12" spans="2:35" ht="12" customHeight="1">
      <c r="H12" s="100" t="s">
        <v>1215</v>
      </c>
      <c r="I12" s="160"/>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row>
    <row r="13" spans="2:35" ht="10.5" customHeight="1"/>
    <row r="14" spans="2:35" ht="13.5" customHeight="1">
      <c r="D14" s="92" t="s">
        <v>934</v>
      </c>
      <c r="E14" s="160"/>
      <c r="F14" s="160"/>
      <c r="G14" s="160"/>
      <c r="H14" s="160"/>
      <c r="I14" s="160"/>
      <c r="J14" s="160"/>
      <c r="K14" s="160"/>
      <c r="N14" s="96" t="s">
        <v>1216</v>
      </c>
      <c r="O14" s="160"/>
      <c r="P14" s="160"/>
      <c r="Q14" s="160"/>
      <c r="R14" s="160"/>
      <c r="S14" s="160"/>
      <c r="T14" s="160"/>
      <c r="U14" s="160"/>
      <c r="V14" s="160"/>
      <c r="W14" s="160"/>
      <c r="X14" s="160"/>
    </row>
    <row r="15" spans="2:35" ht="0.75" customHeight="1">
      <c r="D15" s="160"/>
      <c r="E15" s="160"/>
      <c r="F15" s="160"/>
      <c r="G15" s="160"/>
      <c r="H15" s="160"/>
      <c r="I15" s="160"/>
      <c r="J15" s="160"/>
      <c r="K15" s="160"/>
    </row>
    <row r="16" spans="2:35" ht="15.95" customHeight="1"/>
    <row r="17" spans="4:31" ht="15.95" customHeight="1">
      <c r="Q17" s="97" t="s">
        <v>936</v>
      </c>
      <c r="R17" s="160"/>
      <c r="S17" s="160"/>
      <c r="T17" s="160"/>
      <c r="U17" s="160"/>
      <c r="V17" s="160"/>
      <c r="W17" s="160"/>
      <c r="X17" s="160"/>
      <c r="Y17" s="160"/>
      <c r="Z17" s="98" t="s">
        <v>937</v>
      </c>
      <c r="AA17" s="160"/>
      <c r="AB17" s="160"/>
      <c r="AC17" s="160"/>
    </row>
    <row r="18" spans="4:31" ht="0.95" customHeight="1">
      <c r="D18" s="97" t="s">
        <v>936</v>
      </c>
      <c r="E18" s="160"/>
      <c r="F18" s="160"/>
      <c r="G18" s="160"/>
      <c r="H18" s="160"/>
      <c r="I18" s="160"/>
      <c r="J18" s="160"/>
      <c r="K18" s="160"/>
      <c r="N18" s="99" t="s">
        <v>937</v>
      </c>
      <c r="O18" s="160"/>
      <c r="Q18" s="160"/>
      <c r="R18" s="160"/>
      <c r="S18" s="160"/>
      <c r="T18" s="160"/>
      <c r="U18" s="160"/>
      <c r="V18" s="160"/>
      <c r="W18" s="160"/>
      <c r="X18" s="160"/>
      <c r="Y18" s="160"/>
      <c r="Z18" s="160"/>
      <c r="AA18" s="160"/>
      <c r="AB18" s="160"/>
      <c r="AC18" s="160"/>
    </row>
    <row r="19" spans="4:31" ht="0.95" customHeight="1">
      <c r="D19" s="160"/>
      <c r="E19" s="160"/>
      <c r="F19" s="160"/>
      <c r="G19" s="160"/>
      <c r="H19" s="160"/>
      <c r="I19" s="160"/>
      <c r="J19" s="160"/>
      <c r="K19" s="160"/>
      <c r="N19" s="160"/>
      <c r="O19" s="160"/>
    </row>
    <row r="20" spans="4:31" ht="0.95" customHeight="1"/>
    <row r="21" spans="4:31" ht="15" customHeight="1"/>
    <row r="22" spans="4:31" ht="15" customHeight="1">
      <c r="E22" s="78" t="s">
        <v>938</v>
      </c>
      <c r="F22" s="79"/>
      <c r="G22" s="79"/>
      <c r="H22" s="80"/>
      <c r="I22" s="84" t="s">
        <v>2</v>
      </c>
      <c r="J22" s="85"/>
      <c r="K22" s="85"/>
      <c r="L22" s="85"/>
      <c r="M22" s="85"/>
      <c r="N22" s="85"/>
      <c r="O22" s="85"/>
      <c r="P22" s="85"/>
      <c r="Q22" s="85"/>
      <c r="R22" s="85"/>
      <c r="S22" s="86"/>
      <c r="T22" s="87" t="s">
        <v>3</v>
      </c>
      <c r="U22" s="88"/>
      <c r="V22" s="88"/>
      <c r="W22" s="88"/>
      <c r="X22" s="88"/>
      <c r="Y22" s="88"/>
      <c r="Z22" s="88"/>
      <c r="AA22" s="88"/>
      <c r="AB22" s="88"/>
      <c r="AC22" s="88"/>
      <c r="AD22" s="88"/>
      <c r="AE22" s="89"/>
    </row>
    <row r="23" spans="4:31" ht="15" customHeight="1">
      <c r="E23" s="81"/>
      <c r="F23" s="82"/>
      <c r="G23" s="82"/>
      <c r="H23" s="83"/>
      <c r="I23" s="107" t="s">
        <v>6</v>
      </c>
      <c r="J23" s="61"/>
      <c r="K23" s="107" t="s">
        <v>7</v>
      </c>
      <c r="L23" s="61"/>
      <c r="M23" s="107" t="s">
        <v>8</v>
      </c>
      <c r="N23" s="61"/>
      <c r="O23" s="107" t="s">
        <v>9</v>
      </c>
      <c r="P23" s="62"/>
      <c r="Q23" s="61"/>
      <c r="R23" s="107" t="s">
        <v>10</v>
      </c>
      <c r="S23" s="61"/>
      <c r="T23" s="107" t="s">
        <v>939</v>
      </c>
      <c r="U23" s="61"/>
      <c r="V23" s="107" t="s">
        <v>940</v>
      </c>
      <c r="W23" s="62"/>
      <c r="X23" s="62"/>
      <c r="Y23" s="62"/>
      <c r="Z23" s="61"/>
      <c r="AA23" s="1" t="s">
        <v>941</v>
      </c>
      <c r="AB23" s="90" t="s">
        <v>942</v>
      </c>
      <c r="AC23" s="62"/>
      <c r="AD23" s="61"/>
      <c r="AE23" s="2" t="s">
        <v>943</v>
      </c>
    </row>
    <row r="24" spans="4:31" ht="13.15" customHeight="1">
      <c r="E24" s="63" t="s">
        <v>0</v>
      </c>
      <c r="F24" s="62"/>
      <c r="G24" s="62"/>
      <c r="H24" s="64"/>
      <c r="I24" s="101">
        <v>80.900000000000006</v>
      </c>
      <c r="J24" s="61"/>
      <c r="K24" s="101">
        <v>80.900000000000006</v>
      </c>
      <c r="L24" s="61"/>
      <c r="M24" s="101">
        <v>80.900000000000006</v>
      </c>
      <c r="N24" s="61"/>
      <c r="O24" s="101">
        <v>80.900000000000006</v>
      </c>
      <c r="P24" s="62"/>
      <c r="Q24" s="61"/>
      <c r="R24" s="101">
        <v>80.900000000000006</v>
      </c>
      <c r="S24" s="61"/>
      <c r="T24" s="101">
        <v>86.9</v>
      </c>
      <c r="U24" s="61"/>
      <c r="V24" s="101">
        <v>86.9</v>
      </c>
      <c r="W24" s="62"/>
      <c r="X24" s="62"/>
      <c r="Y24" s="62"/>
      <c r="Z24" s="61"/>
      <c r="AA24" s="3">
        <v>86.9</v>
      </c>
      <c r="AB24" s="60">
        <v>86.9</v>
      </c>
      <c r="AC24" s="62"/>
      <c r="AD24" s="61"/>
      <c r="AE24" s="4">
        <v>86.9</v>
      </c>
    </row>
    <row r="25" spans="4:31" ht="20.25" customHeight="1">
      <c r="E25" s="63" t="s">
        <v>24</v>
      </c>
      <c r="F25" s="62"/>
      <c r="G25" s="62"/>
      <c r="H25" s="64"/>
      <c r="I25" s="101">
        <v>0</v>
      </c>
      <c r="J25" s="61"/>
      <c r="K25" s="101">
        <v>0</v>
      </c>
      <c r="L25" s="61"/>
      <c r="M25" s="101">
        <v>0</v>
      </c>
      <c r="N25" s="61"/>
      <c r="O25" s="101">
        <v>0</v>
      </c>
      <c r="P25" s="62"/>
      <c r="Q25" s="61"/>
      <c r="R25" s="101">
        <v>0</v>
      </c>
      <c r="S25" s="61"/>
      <c r="T25" s="101">
        <v>0</v>
      </c>
      <c r="U25" s="61"/>
      <c r="V25" s="101">
        <v>0</v>
      </c>
      <c r="W25" s="62"/>
      <c r="X25" s="62"/>
      <c r="Y25" s="62"/>
      <c r="Z25" s="61"/>
      <c r="AA25" s="3">
        <v>0</v>
      </c>
      <c r="AB25" s="60">
        <v>0</v>
      </c>
      <c r="AC25" s="62"/>
      <c r="AD25" s="61"/>
      <c r="AE25" s="4">
        <v>0</v>
      </c>
    </row>
    <row r="26" spans="4:31" ht="13.15" customHeight="1">
      <c r="E26" s="63" t="s">
        <v>28</v>
      </c>
      <c r="F26" s="62"/>
      <c r="G26" s="62"/>
      <c r="H26" s="64"/>
      <c r="I26" s="101">
        <v>24.4</v>
      </c>
      <c r="J26" s="61"/>
      <c r="K26" s="101">
        <v>24.3</v>
      </c>
      <c r="L26" s="61"/>
      <c r="M26" s="101">
        <v>24.3</v>
      </c>
      <c r="N26" s="61"/>
      <c r="O26" s="101">
        <v>24.3</v>
      </c>
      <c r="P26" s="62"/>
      <c r="Q26" s="61"/>
      <c r="R26" s="101">
        <v>24.5</v>
      </c>
      <c r="S26" s="61"/>
      <c r="T26" s="101">
        <v>21.1</v>
      </c>
      <c r="U26" s="61"/>
      <c r="V26" s="101">
        <v>21</v>
      </c>
      <c r="W26" s="62"/>
      <c r="X26" s="62"/>
      <c r="Y26" s="62"/>
      <c r="Z26" s="61"/>
      <c r="AA26" s="3">
        <v>21</v>
      </c>
      <c r="AB26" s="60">
        <v>20.9</v>
      </c>
      <c r="AC26" s="62"/>
      <c r="AD26" s="61"/>
      <c r="AE26" s="4">
        <v>21</v>
      </c>
    </row>
    <row r="27" spans="4:31" ht="13.15" customHeight="1">
      <c r="E27" s="63" t="s">
        <v>32</v>
      </c>
      <c r="F27" s="62"/>
      <c r="G27" s="62"/>
      <c r="H27" s="64"/>
      <c r="I27" s="104"/>
      <c r="J27" s="61"/>
      <c r="K27" s="104"/>
      <c r="L27" s="61"/>
      <c r="M27" s="104"/>
      <c r="N27" s="61"/>
      <c r="O27" s="104"/>
      <c r="P27" s="62"/>
      <c r="Q27" s="61"/>
      <c r="R27" s="104"/>
      <c r="S27" s="61"/>
      <c r="T27" s="104"/>
      <c r="U27" s="61"/>
      <c r="V27" s="104"/>
      <c r="W27" s="62"/>
      <c r="X27" s="62"/>
      <c r="Y27" s="62"/>
      <c r="Z27" s="61"/>
      <c r="AA27" s="5"/>
      <c r="AB27" s="74"/>
      <c r="AC27" s="62"/>
      <c r="AD27" s="61"/>
      <c r="AE27" s="6"/>
    </row>
    <row r="28" spans="4:31" ht="13.15" customHeight="1">
      <c r="E28" s="63" t="s">
        <v>944</v>
      </c>
      <c r="F28" s="62"/>
      <c r="G28" s="62"/>
      <c r="H28" s="64"/>
      <c r="I28" s="104"/>
      <c r="J28" s="61"/>
      <c r="K28" s="104"/>
      <c r="L28" s="61"/>
      <c r="M28" s="104"/>
      <c r="N28" s="61"/>
      <c r="O28" s="104"/>
      <c r="P28" s="62"/>
      <c r="Q28" s="61"/>
      <c r="R28" s="104"/>
      <c r="S28" s="61"/>
      <c r="T28" s="104"/>
      <c r="U28" s="61"/>
      <c r="V28" s="104"/>
      <c r="W28" s="62"/>
      <c r="X28" s="62"/>
      <c r="Y28" s="62"/>
      <c r="Z28" s="61"/>
      <c r="AA28" s="5"/>
      <c r="AB28" s="74"/>
      <c r="AC28" s="62"/>
      <c r="AD28" s="61"/>
      <c r="AE28" s="6"/>
    </row>
    <row r="29" spans="4:31" ht="20.25" customHeight="1">
      <c r="E29" s="63" t="s">
        <v>38</v>
      </c>
      <c r="F29" s="62"/>
      <c r="G29" s="62"/>
      <c r="H29" s="64"/>
      <c r="I29" s="106">
        <v>0.85</v>
      </c>
      <c r="J29" s="61"/>
      <c r="K29" s="106">
        <v>0.85</v>
      </c>
      <c r="L29" s="61"/>
      <c r="M29" s="106">
        <v>0.85</v>
      </c>
      <c r="N29" s="61"/>
      <c r="O29" s="106">
        <v>0.85</v>
      </c>
      <c r="P29" s="62"/>
      <c r="Q29" s="61"/>
      <c r="R29" s="106">
        <v>0.85</v>
      </c>
      <c r="S29" s="61"/>
      <c r="T29" s="106">
        <v>0.89200000000000002</v>
      </c>
      <c r="U29" s="61"/>
      <c r="V29" s="106">
        <v>0.89200000000000002</v>
      </c>
      <c r="W29" s="62"/>
      <c r="X29" s="62"/>
      <c r="Y29" s="62"/>
      <c r="Z29" s="61"/>
      <c r="AA29" s="7">
        <v>0.89200000000000002</v>
      </c>
      <c r="AB29" s="77">
        <v>0.89200000000000002</v>
      </c>
      <c r="AC29" s="62"/>
      <c r="AD29" s="61"/>
      <c r="AE29" s="8">
        <v>0.89200000000000002</v>
      </c>
    </row>
    <row r="30" spans="4:31" ht="13.15" customHeight="1">
      <c r="E30" s="63" t="s">
        <v>41</v>
      </c>
      <c r="F30" s="62"/>
      <c r="G30" s="62"/>
      <c r="H30" s="64"/>
      <c r="I30" s="101">
        <v>44.9</v>
      </c>
      <c r="J30" s="61"/>
      <c r="K30" s="101">
        <v>44.9</v>
      </c>
      <c r="L30" s="61"/>
      <c r="M30" s="101">
        <v>44.9</v>
      </c>
      <c r="N30" s="61"/>
      <c r="O30" s="101">
        <v>44.9</v>
      </c>
      <c r="P30" s="62"/>
      <c r="Q30" s="61"/>
      <c r="R30" s="101">
        <v>44.9</v>
      </c>
      <c r="S30" s="61"/>
      <c r="T30" s="101">
        <v>44.9</v>
      </c>
      <c r="U30" s="61"/>
      <c r="V30" s="101">
        <v>44.9</v>
      </c>
      <c r="W30" s="62"/>
      <c r="X30" s="62"/>
      <c r="Y30" s="62"/>
      <c r="Z30" s="61"/>
      <c r="AA30" s="3">
        <v>44.9</v>
      </c>
      <c r="AB30" s="60">
        <v>44.9</v>
      </c>
      <c r="AC30" s="62"/>
      <c r="AD30" s="61"/>
      <c r="AE30" s="4">
        <v>44.9</v>
      </c>
    </row>
    <row r="31" spans="4:31" ht="13.15" customHeight="1">
      <c r="E31" s="75" t="s">
        <v>45</v>
      </c>
      <c r="F31" s="62"/>
      <c r="G31" s="62"/>
      <c r="H31" s="64"/>
      <c r="I31" s="105">
        <v>23</v>
      </c>
      <c r="J31" s="61"/>
      <c r="K31" s="105">
        <v>23</v>
      </c>
      <c r="L31" s="61"/>
      <c r="M31" s="105">
        <v>22.9</v>
      </c>
      <c r="N31" s="61"/>
      <c r="O31" s="105">
        <v>22.9</v>
      </c>
      <c r="P31" s="62"/>
      <c r="Q31" s="61"/>
      <c r="R31" s="105">
        <v>23.1</v>
      </c>
      <c r="S31" s="61"/>
      <c r="T31" s="105">
        <v>20.100000000000001</v>
      </c>
      <c r="U31" s="61"/>
      <c r="V31" s="105">
        <v>20</v>
      </c>
      <c r="W31" s="62"/>
      <c r="X31" s="62"/>
      <c r="Y31" s="62"/>
      <c r="Z31" s="61"/>
      <c r="AA31" s="9">
        <v>20</v>
      </c>
      <c r="AB31" s="76">
        <v>19.899999999999999</v>
      </c>
      <c r="AC31" s="62"/>
      <c r="AD31" s="61"/>
      <c r="AE31" s="10">
        <v>20</v>
      </c>
    </row>
    <row r="32" spans="4:31" ht="20.25" customHeight="1">
      <c r="E32" s="63" t="s">
        <v>945</v>
      </c>
      <c r="F32" s="62"/>
      <c r="G32" s="62"/>
      <c r="H32" s="64"/>
      <c r="I32" s="104">
        <v>1.2</v>
      </c>
      <c r="J32" s="61"/>
      <c r="K32" s="104">
        <v>1.2</v>
      </c>
      <c r="L32" s="61"/>
      <c r="M32" s="104">
        <v>1.1000000000000001</v>
      </c>
      <c r="N32" s="61"/>
      <c r="O32" s="104">
        <v>1.1000000000000001</v>
      </c>
      <c r="P32" s="62"/>
      <c r="Q32" s="61"/>
      <c r="R32" s="104">
        <v>1.2</v>
      </c>
      <c r="S32" s="61"/>
      <c r="T32" s="104">
        <v>1</v>
      </c>
      <c r="U32" s="61"/>
      <c r="V32" s="104">
        <v>1</v>
      </c>
      <c r="W32" s="62"/>
      <c r="X32" s="62"/>
      <c r="Y32" s="62"/>
      <c r="Z32" s="61"/>
      <c r="AA32" s="5">
        <v>1</v>
      </c>
      <c r="AB32" s="74">
        <v>1</v>
      </c>
      <c r="AC32" s="62"/>
      <c r="AD32" s="61"/>
      <c r="AE32" s="6">
        <v>1</v>
      </c>
    </row>
    <row r="33" spans="5:31" ht="20.25" customHeight="1">
      <c r="E33" s="63" t="s">
        <v>946</v>
      </c>
      <c r="F33" s="62"/>
      <c r="G33" s="62"/>
      <c r="H33" s="64"/>
      <c r="I33" s="104" t="s">
        <v>1217</v>
      </c>
      <c r="J33" s="61"/>
      <c r="K33" s="104" t="s">
        <v>1217</v>
      </c>
      <c r="L33" s="61"/>
      <c r="M33" s="104" t="s">
        <v>1217</v>
      </c>
      <c r="N33" s="61"/>
      <c r="O33" s="104" t="s">
        <v>1217</v>
      </c>
      <c r="P33" s="62"/>
      <c r="Q33" s="61"/>
      <c r="R33" s="104" t="s">
        <v>1217</v>
      </c>
      <c r="S33" s="61"/>
      <c r="T33" s="104" t="s">
        <v>1217</v>
      </c>
      <c r="U33" s="61"/>
      <c r="V33" s="104" t="s">
        <v>1217</v>
      </c>
      <c r="W33" s="62"/>
      <c r="X33" s="62"/>
      <c r="Y33" s="62"/>
      <c r="Z33" s="61"/>
      <c r="AA33" s="5" t="s">
        <v>1217</v>
      </c>
      <c r="AB33" s="74" t="s">
        <v>1217</v>
      </c>
      <c r="AC33" s="62"/>
      <c r="AD33" s="61"/>
      <c r="AE33" s="6" t="s">
        <v>1217</v>
      </c>
    </row>
    <row r="34" spans="5:31" ht="13.15" customHeight="1">
      <c r="E34" s="63" t="s">
        <v>57</v>
      </c>
      <c r="F34" s="62"/>
      <c r="G34" s="62"/>
      <c r="H34" s="64"/>
      <c r="I34" s="104"/>
      <c r="J34" s="61"/>
      <c r="K34" s="104"/>
      <c r="L34" s="61"/>
      <c r="M34" s="104"/>
      <c r="N34" s="61"/>
      <c r="O34" s="104"/>
      <c r="P34" s="62"/>
      <c r="Q34" s="61"/>
      <c r="R34" s="104"/>
      <c r="S34" s="61"/>
      <c r="T34" s="104"/>
      <c r="U34" s="61"/>
      <c r="V34" s="104"/>
      <c r="W34" s="62"/>
      <c r="X34" s="62"/>
      <c r="Y34" s="62"/>
      <c r="Z34" s="61"/>
      <c r="AA34" s="5"/>
      <c r="AB34" s="74"/>
      <c r="AC34" s="62"/>
      <c r="AD34" s="61"/>
      <c r="AE34" s="6"/>
    </row>
    <row r="35" spans="5:31">
      <c r="E35" s="63" t="s">
        <v>61</v>
      </c>
      <c r="F35" s="62"/>
      <c r="G35" s="62"/>
      <c r="H35" s="64"/>
      <c r="I35" s="101">
        <v>0</v>
      </c>
      <c r="J35" s="61"/>
      <c r="K35" s="101">
        <v>0</v>
      </c>
      <c r="L35" s="61"/>
      <c r="M35" s="101">
        <v>0</v>
      </c>
      <c r="N35" s="61"/>
      <c r="O35" s="101">
        <v>0</v>
      </c>
      <c r="P35" s="62"/>
      <c r="Q35" s="61"/>
      <c r="R35" s="101">
        <v>0</v>
      </c>
      <c r="S35" s="61"/>
      <c r="T35" s="101">
        <v>0</v>
      </c>
      <c r="U35" s="61"/>
      <c r="V35" s="101">
        <v>0</v>
      </c>
      <c r="W35" s="62"/>
      <c r="X35" s="62"/>
      <c r="Y35" s="62"/>
      <c r="Z35" s="61"/>
      <c r="AA35" s="3">
        <v>0</v>
      </c>
      <c r="AB35" s="60">
        <v>0</v>
      </c>
      <c r="AC35" s="62"/>
      <c r="AD35" s="61"/>
      <c r="AE35" s="4">
        <v>0</v>
      </c>
    </row>
    <row r="36" spans="5:31" ht="20.25" customHeight="1">
      <c r="E36" s="63" t="s">
        <v>66</v>
      </c>
      <c r="F36" s="62"/>
      <c r="G36" s="62"/>
      <c r="H36" s="64"/>
      <c r="I36" s="101">
        <v>0</v>
      </c>
      <c r="J36" s="61"/>
      <c r="K36" s="101">
        <v>0</v>
      </c>
      <c r="L36" s="61"/>
      <c r="M36" s="101">
        <v>0</v>
      </c>
      <c r="N36" s="61"/>
      <c r="O36" s="101">
        <v>0</v>
      </c>
      <c r="P36" s="62"/>
      <c r="Q36" s="61"/>
      <c r="R36" s="101">
        <v>0</v>
      </c>
      <c r="S36" s="61"/>
      <c r="T36" s="101">
        <v>0</v>
      </c>
      <c r="U36" s="61"/>
      <c r="V36" s="101">
        <v>0</v>
      </c>
      <c r="W36" s="62"/>
      <c r="X36" s="62"/>
      <c r="Y36" s="62"/>
      <c r="Z36" s="61"/>
      <c r="AA36" s="3">
        <v>0</v>
      </c>
      <c r="AB36" s="60">
        <v>0</v>
      </c>
      <c r="AC36" s="62"/>
      <c r="AD36" s="61"/>
      <c r="AE36" s="4">
        <v>0</v>
      </c>
    </row>
    <row r="37" spans="5:31">
      <c r="E37" s="63" t="s">
        <v>69</v>
      </c>
      <c r="F37" s="62"/>
      <c r="G37" s="62"/>
      <c r="H37" s="64"/>
      <c r="I37" s="101">
        <v>0</v>
      </c>
      <c r="J37" s="61"/>
      <c r="K37" s="101">
        <v>0</v>
      </c>
      <c r="L37" s="61"/>
      <c r="M37" s="101">
        <v>0</v>
      </c>
      <c r="N37" s="61"/>
      <c r="O37" s="101">
        <v>0</v>
      </c>
      <c r="P37" s="62"/>
      <c r="Q37" s="61"/>
      <c r="R37" s="101">
        <v>0</v>
      </c>
      <c r="S37" s="61"/>
      <c r="T37" s="101">
        <v>0</v>
      </c>
      <c r="U37" s="61"/>
      <c r="V37" s="101">
        <v>0</v>
      </c>
      <c r="W37" s="62"/>
      <c r="X37" s="62"/>
      <c r="Y37" s="62"/>
      <c r="Z37" s="61"/>
      <c r="AA37" s="3">
        <v>0</v>
      </c>
      <c r="AB37" s="60">
        <v>0</v>
      </c>
      <c r="AC37" s="62"/>
      <c r="AD37" s="61"/>
      <c r="AE37" s="4">
        <v>0</v>
      </c>
    </row>
    <row r="38" spans="5:31">
      <c r="E38" s="63" t="s">
        <v>73</v>
      </c>
      <c r="F38" s="62"/>
      <c r="G38" s="62"/>
      <c r="H38" s="64"/>
      <c r="I38" s="101">
        <v>0</v>
      </c>
      <c r="J38" s="61"/>
      <c r="K38" s="101">
        <v>0</v>
      </c>
      <c r="L38" s="61"/>
      <c r="M38" s="101">
        <v>0</v>
      </c>
      <c r="N38" s="61"/>
      <c r="O38" s="101">
        <v>0</v>
      </c>
      <c r="P38" s="62"/>
      <c r="Q38" s="61"/>
      <c r="R38" s="101">
        <v>0</v>
      </c>
      <c r="S38" s="61"/>
      <c r="T38" s="101">
        <v>0</v>
      </c>
      <c r="U38" s="61"/>
      <c r="V38" s="101">
        <v>0</v>
      </c>
      <c r="W38" s="62"/>
      <c r="X38" s="62"/>
      <c r="Y38" s="62"/>
      <c r="Z38" s="61"/>
      <c r="AA38" s="3">
        <v>0</v>
      </c>
      <c r="AB38" s="60">
        <v>0</v>
      </c>
      <c r="AC38" s="62"/>
      <c r="AD38" s="61"/>
      <c r="AE38" s="4">
        <v>0</v>
      </c>
    </row>
    <row r="39" spans="5:31">
      <c r="E39" s="63" t="s">
        <v>76</v>
      </c>
      <c r="F39" s="62"/>
      <c r="G39" s="62"/>
      <c r="H39" s="64"/>
      <c r="I39" s="101">
        <v>0</v>
      </c>
      <c r="J39" s="61"/>
      <c r="K39" s="101">
        <v>0</v>
      </c>
      <c r="L39" s="61"/>
      <c r="M39" s="101">
        <v>0</v>
      </c>
      <c r="N39" s="61"/>
      <c r="O39" s="101">
        <v>0</v>
      </c>
      <c r="P39" s="62"/>
      <c r="Q39" s="61"/>
      <c r="R39" s="101">
        <v>0</v>
      </c>
      <c r="S39" s="61"/>
      <c r="T39" s="101">
        <v>0</v>
      </c>
      <c r="U39" s="61"/>
      <c r="V39" s="101">
        <v>0</v>
      </c>
      <c r="W39" s="62"/>
      <c r="X39" s="62"/>
      <c r="Y39" s="62"/>
      <c r="Z39" s="61"/>
      <c r="AA39" s="3">
        <v>0</v>
      </c>
      <c r="AB39" s="60">
        <v>0</v>
      </c>
      <c r="AC39" s="62"/>
      <c r="AD39" s="61"/>
      <c r="AE39" s="4">
        <v>0</v>
      </c>
    </row>
    <row r="40" spans="5:31">
      <c r="E40" s="63" t="s">
        <v>80</v>
      </c>
      <c r="F40" s="62"/>
      <c r="G40" s="62"/>
      <c r="H40" s="64"/>
      <c r="I40" s="101">
        <v>0</v>
      </c>
      <c r="J40" s="61"/>
      <c r="K40" s="101">
        <v>0</v>
      </c>
      <c r="L40" s="61"/>
      <c r="M40" s="101">
        <v>0</v>
      </c>
      <c r="N40" s="61"/>
      <c r="O40" s="101">
        <v>0</v>
      </c>
      <c r="P40" s="62"/>
      <c r="Q40" s="61"/>
      <c r="R40" s="101">
        <v>0</v>
      </c>
      <c r="S40" s="61"/>
      <c r="T40" s="101">
        <v>0</v>
      </c>
      <c r="U40" s="61"/>
      <c r="V40" s="101">
        <v>0</v>
      </c>
      <c r="W40" s="62"/>
      <c r="X40" s="62"/>
      <c r="Y40" s="62"/>
      <c r="Z40" s="61"/>
      <c r="AA40" s="3">
        <v>0</v>
      </c>
      <c r="AB40" s="60">
        <v>0</v>
      </c>
      <c r="AC40" s="62"/>
      <c r="AD40" s="61"/>
      <c r="AE40" s="4">
        <v>0</v>
      </c>
    </row>
    <row r="41" spans="5:31" ht="25.5" customHeight="1">
      <c r="E41" s="63" t="s">
        <v>84</v>
      </c>
      <c r="F41" s="62"/>
      <c r="G41" s="62"/>
      <c r="H41" s="64"/>
      <c r="I41" s="101">
        <v>60</v>
      </c>
      <c r="J41" s="61"/>
      <c r="K41" s="101">
        <v>60</v>
      </c>
      <c r="L41" s="61"/>
      <c r="M41" s="101">
        <v>60</v>
      </c>
      <c r="N41" s="61"/>
      <c r="O41" s="101">
        <v>60</v>
      </c>
      <c r="P41" s="62"/>
      <c r="Q41" s="61"/>
      <c r="R41" s="101">
        <v>60</v>
      </c>
      <c r="S41" s="61"/>
      <c r="T41" s="101">
        <v>60</v>
      </c>
      <c r="U41" s="61"/>
      <c r="V41" s="101">
        <v>60</v>
      </c>
      <c r="W41" s="62"/>
      <c r="X41" s="62"/>
      <c r="Y41" s="62"/>
      <c r="Z41" s="61"/>
      <c r="AA41" s="3">
        <v>60</v>
      </c>
      <c r="AB41" s="60">
        <v>60</v>
      </c>
      <c r="AC41" s="62"/>
      <c r="AD41" s="61"/>
      <c r="AE41" s="4">
        <v>60</v>
      </c>
    </row>
    <row r="42" spans="5:31" ht="30.75" customHeight="1">
      <c r="E42" s="63" t="s">
        <v>88</v>
      </c>
      <c r="F42" s="62"/>
      <c r="G42" s="62"/>
      <c r="H42" s="64"/>
      <c r="I42" s="101">
        <v>30</v>
      </c>
      <c r="J42" s="61"/>
      <c r="K42" s="101">
        <v>30</v>
      </c>
      <c r="L42" s="61"/>
      <c r="M42" s="101">
        <v>30</v>
      </c>
      <c r="N42" s="61"/>
      <c r="O42" s="101">
        <v>30</v>
      </c>
      <c r="P42" s="62"/>
      <c r="Q42" s="61"/>
      <c r="R42" s="101">
        <v>30</v>
      </c>
      <c r="S42" s="61"/>
      <c r="T42" s="101">
        <v>30</v>
      </c>
      <c r="U42" s="61"/>
      <c r="V42" s="101">
        <v>30</v>
      </c>
      <c r="W42" s="62"/>
      <c r="X42" s="62"/>
      <c r="Y42" s="62"/>
      <c r="Z42" s="61"/>
      <c r="AA42" s="3">
        <v>30</v>
      </c>
      <c r="AB42" s="60">
        <v>30</v>
      </c>
      <c r="AC42" s="62"/>
      <c r="AD42" s="61"/>
      <c r="AE42" s="4">
        <v>30</v>
      </c>
    </row>
    <row r="43" spans="5:31">
      <c r="E43" s="63" t="s">
        <v>92</v>
      </c>
      <c r="F43" s="62"/>
      <c r="G43" s="62"/>
      <c r="H43" s="64"/>
      <c r="I43" s="104"/>
      <c r="J43" s="61"/>
      <c r="K43" s="104"/>
      <c r="L43" s="61"/>
      <c r="M43" s="104"/>
      <c r="N43" s="61"/>
      <c r="O43" s="104"/>
      <c r="P43" s="62"/>
      <c r="Q43" s="61"/>
      <c r="R43" s="104"/>
      <c r="S43" s="61"/>
      <c r="T43" s="104"/>
      <c r="U43" s="61"/>
      <c r="V43" s="104"/>
      <c r="W43" s="62"/>
      <c r="X43" s="62"/>
      <c r="Y43" s="62"/>
      <c r="Z43" s="61"/>
      <c r="AA43" s="5"/>
      <c r="AB43" s="74"/>
      <c r="AC43" s="62"/>
      <c r="AD43" s="61"/>
      <c r="AE43" s="6"/>
    </row>
    <row r="44" spans="5:31">
      <c r="E44" s="63" t="s">
        <v>96</v>
      </c>
      <c r="F44" s="62"/>
      <c r="G44" s="62"/>
      <c r="H44" s="64"/>
      <c r="I44" s="104"/>
      <c r="J44" s="61"/>
      <c r="K44" s="104"/>
      <c r="L44" s="61"/>
      <c r="M44" s="104"/>
      <c r="N44" s="61"/>
      <c r="O44" s="104"/>
      <c r="P44" s="62"/>
      <c r="Q44" s="61"/>
      <c r="R44" s="104"/>
      <c r="S44" s="61"/>
      <c r="T44" s="104"/>
      <c r="U44" s="61"/>
      <c r="V44" s="104"/>
      <c r="W44" s="62"/>
      <c r="X44" s="62"/>
      <c r="Y44" s="62"/>
      <c r="Z44" s="61"/>
      <c r="AA44" s="5"/>
      <c r="AB44" s="74"/>
      <c r="AC44" s="62"/>
      <c r="AD44" s="61"/>
      <c r="AE44" s="6"/>
    </row>
    <row r="45" spans="5:31" ht="18">
      <c r="E45" s="63" t="s">
        <v>100</v>
      </c>
      <c r="F45" s="62"/>
      <c r="G45" s="62"/>
      <c r="H45" s="64"/>
      <c r="I45" s="104" t="s">
        <v>948</v>
      </c>
      <c r="J45" s="61"/>
      <c r="K45" s="104" t="s">
        <v>948</v>
      </c>
      <c r="L45" s="61"/>
      <c r="M45" s="104" t="s">
        <v>948</v>
      </c>
      <c r="N45" s="61"/>
      <c r="O45" s="104" t="s">
        <v>948</v>
      </c>
      <c r="P45" s="62"/>
      <c r="Q45" s="61"/>
      <c r="R45" s="104" t="s">
        <v>948</v>
      </c>
      <c r="S45" s="61"/>
      <c r="T45" s="104" t="s">
        <v>948</v>
      </c>
      <c r="U45" s="61"/>
      <c r="V45" s="104" t="s">
        <v>948</v>
      </c>
      <c r="W45" s="62"/>
      <c r="X45" s="62"/>
      <c r="Y45" s="62"/>
      <c r="Z45" s="61"/>
      <c r="AA45" s="5" t="s">
        <v>948</v>
      </c>
      <c r="AB45" s="74" t="s">
        <v>948</v>
      </c>
      <c r="AC45" s="62"/>
      <c r="AD45" s="61"/>
      <c r="AE45" s="6" t="s">
        <v>948</v>
      </c>
    </row>
    <row r="46" spans="5:31">
      <c r="E46" s="70" t="s">
        <v>104</v>
      </c>
      <c r="F46" s="71"/>
      <c r="G46" s="71"/>
      <c r="H46" s="72"/>
      <c r="I46" s="102" t="s">
        <v>949</v>
      </c>
      <c r="J46" s="66"/>
      <c r="K46" s="102" t="s">
        <v>949</v>
      </c>
      <c r="L46" s="66"/>
      <c r="M46" s="102" t="s">
        <v>949</v>
      </c>
      <c r="N46" s="66"/>
      <c r="O46" s="102" t="s">
        <v>949</v>
      </c>
      <c r="P46" s="73"/>
      <c r="Q46" s="66"/>
      <c r="R46" s="102" t="s">
        <v>949</v>
      </c>
      <c r="S46" s="66"/>
      <c r="T46" s="103" t="s">
        <v>949</v>
      </c>
      <c r="U46" s="68"/>
      <c r="V46" s="103" t="s">
        <v>949</v>
      </c>
      <c r="W46" s="69"/>
      <c r="X46" s="69"/>
      <c r="Y46" s="69"/>
      <c r="Z46" s="68"/>
      <c r="AA46" s="11" t="s">
        <v>949</v>
      </c>
      <c r="AB46" s="67" t="s">
        <v>949</v>
      </c>
      <c r="AC46" s="69"/>
      <c r="AD46" s="68"/>
      <c r="AE46" s="12" t="s">
        <v>949</v>
      </c>
    </row>
    <row r="47" spans="5:31" ht="0" hidden="1" customHeight="1"/>
    <row r="48" spans="5:31" ht="15.95" customHeight="1">
      <c r="E48" s="15" t="s">
        <v>950</v>
      </c>
    </row>
    <row r="49" ht="2.4500000000000002" customHeight="1"/>
    <row r="50" ht="0.6" customHeight="1"/>
    <row r="51" ht="0" hidden="1" customHeight="1"/>
  </sheetData>
  <sheetProtection algorithmName="SHA-512" hashValue="lNvWtu919WxUYp+aTFgEsm45ECdTmrQqO1VpqK6kB3mjXS7lNFrvBoYe2WYiFl8FEUyuqcHBgKn6KYDRpjbdfw==" saltValue="waM8GKOc9CUT92D2xCYK6A==" spinCount="100000" sheet="1" objects="1" scenarios="1" sort="0" autoFilter="0" pivotTables="0"/>
  <mergeCells count="232">
    <mergeCell ref="B7:E9"/>
    <mergeCell ref="H7:AG7"/>
    <mergeCell ref="H9:AG10"/>
    <mergeCell ref="H12:AG12"/>
    <mergeCell ref="D14:K15"/>
    <mergeCell ref="N14:X14"/>
    <mergeCell ref="C1:AI1"/>
    <mergeCell ref="B3:E3"/>
    <mergeCell ref="H3:R5"/>
    <mergeCell ref="U3:V4"/>
    <mergeCell ref="X3:AH5"/>
    <mergeCell ref="Q17:AC18"/>
    <mergeCell ref="D18:K19"/>
    <mergeCell ref="N18:O19"/>
    <mergeCell ref="E22:H23"/>
    <mergeCell ref="I22:S22"/>
    <mergeCell ref="T22:AE22"/>
    <mergeCell ref="I23:J23"/>
    <mergeCell ref="K23:L23"/>
    <mergeCell ref="M23:N23"/>
    <mergeCell ref="O23:Q23"/>
    <mergeCell ref="R23:S23"/>
    <mergeCell ref="T23:U23"/>
    <mergeCell ref="V23:Z23"/>
    <mergeCell ref="AB23:AD23"/>
    <mergeCell ref="R24:S24"/>
    <mergeCell ref="T24:U24"/>
    <mergeCell ref="V24:Z24"/>
    <mergeCell ref="AB24:AD24"/>
    <mergeCell ref="E25:H25"/>
    <mergeCell ref="I25:J25"/>
    <mergeCell ref="K25:L25"/>
    <mergeCell ref="M25:N25"/>
    <mergeCell ref="O25:Q25"/>
    <mergeCell ref="R25:S25"/>
    <mergeCell ref="T25:U25"/>
    <mergeCell ref="V25:Z25"/>
    <mergeCell ref="AB25:AD25"/>
    <mergeCell ref="E24:H24"/>
    <mergeCell ref="I24:J24"/>
    <mergeCell ref="K24:L24"/>
    <mergeCell ref="M24:N24"/>
    <mergeCell ref="O24:Q24"/>
    <mergeCell ref="R26:S26"/>
    <mergeCell ref="T26:U26"/>
    <mergeCell ref="V26:Z26"/>
    <mergeCell ref="AB26:AD26"/>
    <mergeCell ref="E27:H27"/>
    <mergeCell ref="I27:J27"/>
    <mergeCell ref="K27:L27"/>
    <mergeCell ref="M27:N27"/>
    <mergeCell ref="O27:Q27"/>
    <mergeCell ref="R27:S27"/>
    <mergeCell ref="T27:U27"/>
    <mergeCell ref="V27:Z27"/>
    <mergeCell ref="AB27:AD27"/>
    <mergeCell ref="E26:H26"/>
    <mergeCell ref="I26:J26"/>
    <mergeCell ref="K26:L26"/>
    <mergeCell ref="M26:N26"/>
    <mergeCell ref="O26:Q26"/>
    <mergeCell ref="R28:S28"/>
    <mergeCell ref="T28:U28"/>
    <mergeCell ref="V28:Z28"/>
    <mergeCell ref="AB28:AD28"/>
    <mergeCell ref="E29:H29"/>
    <mergeCell ref="I29:J29"/>
    <mergeCell ref="K29:L29"/>
    <mergeCell ref="M29:N29"/>
    <mergeCell ref="O29:Q29"/>
    <mergeCell ref="R29:S29"/>
    <mergeCell ref="T29:U29"/>
    <mergeCell ref="V29:Z29"/>
    <mergeCell ref="AB29:AD29"/>
    <mergeCell ref="E28:H28"/>
    <mergeCell ref="I28:J28"/>
    <mergeCell ref="K28:L28"/>
    <mergeCell ref="M28:N28"/>
    <mergeCell ref="O28:Q28"/>
    <mergeCell ref="R30:S30"/>
    <mergeCell ref="T30:U30"/>
    <mergeCell ref="V30:Z30"/>
    <mergeCell ref="AB30:AD30"/>
    <mergeCell ref="E31:H31"/>
    <mergeCell ref="I31:J31"/>
    <mergeCell ref="K31:L31"/>
    <mergeCell ref="M31:N31"/>
    <mergeCell ref="O31:Q31"/>
    <mergeCell ref="R31:S31"/>
    <mergeCell ref="T31:U31"/>
    <mergeCell ref="V31:Z31"/>
    <mergeCell ref="AB31:AD31"/>
    <mergeCell ref="E30:H30"/>
    <mergeCell ref="I30:J30"/>
    <mergeCell ref="K30:L30"/>
    <mergeCell ref="M30:N30"/>
    <mergeCell ref="O30:Q30"/>
    <mergeCell ref="R32:S32"/>
    <mergeCell ref="T32:U32"/>
    <mergeCell ref="V32:Z32"/>
    <mergeCell ref="AB32:AD32"/>
    <mergeCell ref="E33:H33"/>
    <mergeCell ref="I33:J33"/>
    <mergeCell ref="K33:L33"/>
    <mergeCell ref="M33:N33"/>
    <mergeCell ref="O33:Q33"/>
    <mergeCell ref="R33:S33"/>
    <mergeCell ref="T33:U33"/>
    <mergeCell ref="V33:Z33"/>
    <mergeCell ref="AB33:AD33"/>
    <mergeCell ref="E32:H32"/>
    <mergeCell ref="I32:J32"/>
    <mergeCell ref="K32:L32"/>
    <mergeCell ref="M32:N32"/>
    <mergeCell ref="O32:Q32"/>
    <mergeCell ref="R34:S34"/>
    <mergeCell ref="T34:U34"/>
    <mergeCell ref="V34:Z34"/>
    <mergeCell ref="AB34:AD34"/>
    <mergeCell ref="E35:H35"/>
    <mergeCell ref="I35:J35"/>
    <mergeCell ref="K35:L35"/>
    <mergeCell ref="M35:N35"/>
    <mergeCell ref="O35:Q35"/>
    <mergeCell ref="R35:S35"/>
    <mergeCell ref="T35:U35"/>
    <mergeCell ref="V35:Z35"/>
    <mergeCell ref="AB35:AD35"/>
    <mergeCell ref="E34:H34"/>
    <mergeCell ref="I34:J34"/>
    <mergeCell ref="K34:L34"/>
    <mergeCell ref="M34:N34"/>
    <mergeCell ref="O34:Q34"/>
    <mergeCell ref="R36:S36"/>
    <mergeCell ref="T36:U36"/>
    <mergeCell ref="V36:Z36"/>
    <mergeCell ref="AB36:AD36"/>
    <mergeCell ref="E37:H37"/>
    <mergeCell ref="I37:J37"/>
    <mergeCell ref="K37:L37"/>
    <mergeCell ref="M37:N37"/>
    <mergeCell ref="O37:Q37"/>
    <mergeCell ref="R37:S37"/>
    <mergeCell ref="T37:U37"/>
    <mergeCell ref="V37:Z37"/>
    <mergeCell ref="AB37:AD37"/>
    <mergeCell ref="E36:H36"/>
    <mergeCell ref="I36:J36"/>
    <mergeCell ref="K36:L36"/>
    <mergeCell ref="M36:N36"/>
    <mergeCell ref="O36:Q36"/>
    <mergeCell ref="R38:S38"/>
    <mergeCell ref="T38:U38"/>
    <mergeCell ref="V38:Z38"/>
    <mergeCell ref="AB38:AD38"/>
    <mergeCell ref="E39:H39"/>
    <mergeCell ref="I39:J39"/>
    <mergeCell ref="K39:L39"/>
    <mergeCell ref="M39:N39"/>
    <mergeCell ref="O39:Q39"/>
    <mergeCell ref="R39:S39"/>
    <mergeCell ref="T39:U39"/>
    <mergeCell ref="V39:Z39"/>
    <mergeCell ref="AB39:AD39"/>
    <mergeCell ref="E38:H38"/>
    <mergeCell ref="I38:J38"/>
    <mergeCell ref="K38:L38"/>
    <mergeCell ref="M38:N38"/>
    <mergeCell ref="O38:Q38"/>
    <mergeCell ref="R40:S40"/>
    <mergeCell ref="T40:U40"/>
    <mergeCell ref="V40:Z40"/>
    <mergeCell ref="AB40:AD40"/>
    <mergeCell ref="E43:H43"/>
    <mergeCell ref="I43:J43"/>
    <mergeCell ref="K43:L43"/>
    <mergeCell ref="M43:N43"/>
    <mergeCell ref="O43:Q43"/>
    <mergeCell ref="R43:S43"/>
    <mergeCell ref="T43:U43"/>
    <mergeCell ref="V43:Z43"/>
    <mergeCell ref="AB43:AD43"/>
    <mergeCell ref="E40:H40"/>
    <mergeCell ref="I40:J40"/>
    <mergeCell ref="K40:L40"/>
    <mergeCell ref="M40:N40"/>
    <mergeCell ref="O40:Q40"/>
    <mergeCell ref="E41:H41"/>
    <mergeCell ref="I41:J41"/>
    <mergeCell ref="K41:L41"/>
    <mergeCell ref="M41:N41"/>
    <mergeCell ref="O41:Q41"/>
    <mergeCell ref="R41:S41"/>
    <mergeCell ref="R44:S44"/>
    <mergeCell ref="T44:U44"/>
    <mergeCell ref="V44:Z44"/>
    <mergeCell ref="AB44:AD44"/>
    <mergeCell ref="E45:H45"/>
    <mergeCell ref="I45:J45"/>
    <mergeCell ref="K45:L45"/>
    <mergeCell ref="M45:N45"/>
    <mergeCell ref="O45:Q45"/>
    <mergeCell ref="R45:S45"/>
    <mergeCell ref="T45:U45"/>
    <mergeCell ref="V45:Z45"/>
    <mergeCell ref="AB45:AD45"/>
    <mergeCell ref="E44:H44"/>
    <mergeCell ref="I44:J44"/>
    <mergeCell ref="K44:L44"/>
    <mergeCell ref="M44:N44"/>
    <mergeCell ref="O44:Q44"/>
    <mergeCell ref="R46:S46"/>
    <mergeCell ref="T46:U46"/>
    <mergeCell ref="V46:Z46"/>
    <mergeCell ref="AB46:AD46"/>
    <mergeCell ref="E46:H46"/>
    <mergeCell ref="I46:J46"/>
    <mergeCell ref="K46:L46"/>
    <mergeCell ref="M46:N46"/>
    <mergeCell ref="O46:Q46"/>
    <mergeCell ref="T41:U41"/>
    <mergeCell ref="V41:Z41"/>
    <mergeCell ref="AB41:AD41"/>
    <mergeCell ref="E42:H42"/>
    <mergeCell ref="I42:J42"/>
    <mergeCell ref="K42:L42"/>
    <mergeCell ref="M42:N42"/>
    <mergeCell ref="O42:Q42"/>
    <mergeCell ref="R42:S42"/>
    <mergeCell ref="T42:U42"/>
    <mergeCell ref="V42:Z42"/>
    <mergeCell ref="AB42:AD42"/>
  </mergeCells>
  <hyperlinks>
    <hyperlink ref="E48" location="INDEX!A1" display="Return to Index" xr:uid="{87AA730A-F4E3-42EC-AA07-23042FE6F18E}"/>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CLBS - Clermont BSP (132/66kV)</oddFoot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48"/>
  <dimension ref="A1:AJ53"/>
  <sheetViews>
    <sheetView showGridLines="0" topLeftCell="A37"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1218</v>
      </c>
      <c r="J3" s="160"/>
      <c r="K3" s="160"/>
      <c r="L3" s="160"/>
      <c r="M3" s="160"/>
      <c r="N3" s="160"/>
      <c r="O3" s="160"/>
      <c r="P3" s="160"/>
      <c r="Q3" s="160"/>
      <c r="R3" s="160"/>
      <c r="S3" s="160"/>
      <c r="V3" s="94" t="s">
        <v>926</v>
      </c>
      <c r="W3" s="160"/>
      <c r="Y3" s="95" t="s">
        <v>1219</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929</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1220</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1221</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1222</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22</v>
      </c>
      <c r="K26" s="61"/>
      <c r="L26" s="101">
        <v>22</v>
      </c>
      <c r="M26" s="61"/>
      <c r="N26" s="101">
        <v>22</v>
      </c>
      <c r="O26" s="61"/>
      <c r="P26" s="101">
        <v>22</v>
      </c>
      <c r="Q26" s="62"/>
      <c r="R26" s="61"/>
      <c r="S26" s="101">
        <v>22</v>
      </c>
      <c r="T26" s="61"/>
      <c r="U26" s="101">
        <v>22</v>
      </c>
      <c r="V26" s="61"/>
      <c r="W26" s="101">
        <v>22</v>
      </c>
      <c r="X26" s="62"/>
      <c r="Y26" s="62"/>
      <c r="Z26" s="62"/>
      <c r="AA26" s="61"/>
      <c r="AB26" s="3">
        <v>22</v>
      </c>
      <c r="AC26" s="60">
        <v>22</v>
      </c>
      <c r="AD26" s="62"/>
      <c r="AE26" s="61"/>
      <c r="AF26" s="4">
        <v>22</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10.9</v>
      </c>
      <c r="K28" s="61"/>
      <c r="L28" s="101">
        <v>10.9</v>
      </c>
      <c r="M28" s="61"/>
      <c r="N28" s="101">
        <v>10.9</v>
      </c>
      <c r="O28" s="61"/>
      <c r="P28" s="101">
        <v>10.8</v>
      </c>
      <c r="Q28" s="62"/>
      <c r="R28" s="61"/>
      <c r="S28" s="101">
        <v>11</v>
      </c>
      <c r="T28" s="61"/>
      <c r="U28" s="101">
        <v>8.1</v>
      </c>
      <c r="V28" s="61"/>
      <c r="W28" s="101">
        <v>8</v>
      </c>
      <c r="X28" s="62"/>
      <c r="Y28" s="62"/>
      <c r="Z28" s="62"/>
      <c r="AA28" s="61"/>
      <c r="AB28" s="3">
        <v>7.9</v>
      </c>
      <c r="AC28" s="60">
        <v>7.8</v>
      </c>
      <c r="AD28" s="62"/>
      <c r="AE28" s="61"/>
      <c r="AF28" s="4">
        <v>7.9</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0.999</v>
      </c>
      <c r="K31" s="61"/>
      <c r="L31" s="106">
        <v>0.999</v>
      </c>
      <c r="M31" s="61"/>
      <c r="N31" s="106">
        <v>0.999</v>
      </c>
      <c r="O31" s="61"/>
      <c r="P31" s="106">
        <v>0.999</v>
      </c>
      <c r="Q31" s="62"/>
      <c r="R31" s="61"/>
      <c r="S31" s="106">
        <v>0.999</v>
      </c>
      <c r="T31" s="61"/>
      <c r="U31" s="106">
        <v>0.999</v>
      </c>
      <c r="V31" s="61"/>
      <c r="W31" s="106">
        <v>0.998</v>
      </c>
      <c r="X31" s="62"/>
      <c r="Y31" s="62"/>
      <c r="Z31" s="62"/>
      <c r="AA31" s="61"/>
      <c r="AB31" s="7">
        <v>0.998</v>
      </c>
      <c r="AC31" s="77">
        <v>0.998</v>
      </c>
      <c r="AD31" s="62"/>
      <c r="AE31" s="61"/>
      <c r="AF31" s="8">
        <v>0.998</v>
      </c>
    </row>
    <row r="32" spans="4:32" ht="13.15" customHeight="1">
      <c r="E32" s="63" t="s">
        <v>41</v>
      </c>
      <c r="F32" s="62"/>
      <c r="G32" s="62"/>
      <c r="H32" s="62"/>
      <c r="I32" s="64"/>
      <c r="J32" s="101">
        <v>11.5</v>
      </c>
      <c r="K32" s="61"/>
      <c r="L32" s="101">
        <v>11.5</v>
      </c>
      <c r="M32" s="61"/>
      <c r="N32" s="101">
        <v>11.5</v>
      </c>
      <c r="O32" s="61"/>
      <c r="P32" s="101">
        <v>11.5</v>
      </c>
      <c r="Q32" s="62"/>
      <c r="R32" s="61"/>
      <c r="S32" s="101">
        <v>11.5</v>
      </c>
      <c r="T32" s="61"/>
      <c r="U32" s="101">
        <v>13</v>
      </c>
      <c r="V32" s="61"/>
      <c r="W32" s="101">
        <v>13</v>
      </c>
      <c r="X32" s="62"/>
      <c r="Y32" s="62"/>
      <c r="Z32" s="62"/>
      <c r="AA32" s="61"/>
      <c r="AB32" s="3">
        <v>13</v>
      </c>
      <c r="AC32" s="60">
        <v>13</v>
      </c>
      <c r="AD32" s="62"/>
      <c r="AE32" s="61"/>
      <c r="AF32" s="4">
        <v>13</v>
      </c>
    </row>
    <row r="33" spans="5:32" ht="13.15" customHeight="1">
      <c r="E33" s="75" t="s">
        <v>45</v>
      </c>
      <c r="F33" s="62"/>
      <c r="G33" s="62"/>
      <c r="H33" s="62"/>
      <c r="I33" s="64"/>
      <c r="J33" s="105">
        <v>10.3</v>
      </c>
      <c r="K33" s="61"/>
      <c r="L33" s="105">
        <v>10.199999999999999</v>
      </c>
      <c r="M33" s="61"/>
      <c r="N33" s="105">
        <v>10.199999999999999</v>
      </c>
      <c r="O33" s="61"/>
      <c r="P33" s="105">
        <v>10.199999999999999</v>
      </c>
      <c r="Q33" s="62"/>
      <c r="R33" s="61"/>
      <c r="S33" s="105">
        <v>10.3</v>
      </c>
      <c r="T33" s="61"/>
      <c r="U33" s="105">
        <v>7.6</v>
      </c>
      <c r="V33" s="61"/>
      <c r="W33" s="105">
        <v>7.5</v>
      </c>
      <c r="X33" s="62"/>
      <c r="Y33" s="62"/>
      <c r="Z33" s="62"/>
      <c r="AA33" s="61"/>
      <c r="AB33" s="9">
        <v>7.5</v>
      </c>
      <c r="AC33" s="76">
        <v>7.4</v>
      </c>
      <c r="AD33" s="62"/>
      <c r="AE33" s="61"/>
      <c r="AF33" s="10">
        <v>7.5</v>
      </c>
    </row>
    <row r="34" spans="5:32" ht="20.25" customHeight="1">
      <c r="E34" s="63" t="s">
        <v>945</v>
      </c>
      <c r="F34" s="62"/>
      <c r="G34" s="62"/>
      <c r="H34" s="62"/>
      <c r="I34" s="64"/>
      <c r="J34" s="104">
        <v>0.5</v>
      </c>
      <c r="K34" s="61"/>
      <c r="L34" s="104">
        <v>0.5</v>
      </c>
      <c r="M34" s="61"/>
      <c r="N34" s="104">
        <v>0.5</v>
      </c>
      <c r="O34" s="61"/>
      <c r="P34" s="104">
        <v>0.5</v>
      </c>
      <c r="Q34" s="62"/>
      <c r="R34" s="61"/>
      <c r="S34" s="104">
        <v>0.5</v>
      </c>
      <c r="T34" s="61"/>
      <c r="U34" s="104">
        <v>0.4</v>
      </c>
      <c r="V34" s="61"/>
      <c r="W34" s="104">
        <v>0.4</v>
      </c>
      <c r="X34" s="62"/>
      <c r="Y34" s="62"/>
      <c r="Z34" s="62"/>
      <c r="AA34" s="61"/>
      <c r="AB34" s="5">
        <v>0.4</v>
      </c>
      <c r="AC34" s="74">
        <v>0.4</v>
      </c>
      <c r="AD34" s="62"/>
      <c r="AE34" s="61"/>
      <c r="AF34" s="6">
        <v>0.4</v>
      </c>
    </row>
    <row r="35" spans="5:32" ht="20.25" customHeight="1">
      <c r="E35" s="63" t="s">
        <v>946</v>
      </c>
      <c r="F35" s="62"/>
      <c r="G35" s="62"/>
      <c r="H35" s="62"/>
      <c r="I35" s="64"/>
      <c r="J35" s="104" t="s">
        <v>1223</v>
      </c>
      <c r="K35" s="61"/>
      <c r="L35" s="104" t="s">
        <v>1223</v>
      </c>
      <c r="M35" s="61"/>
      <c r="N35" s="104" t="s">
        <v>1223</v>
      </c>
      <c r="O35" s="61"/>
      <c r="P35" s="104" t="s">
        <v>1223</v>
      </c>
      <c r="Q35" s="62"/>
      <c r="R35" s="61"/>
      <c r="S35" s="104" t="s">
        <v>1223</v>
      </c>
      <c r="T35" s="61"/>
      <c r="U35" s="104" t="s">
        <v>1223</v>
      </c>
      <c r="V35" s="61"/>
      <c r="W35" s="104" t="s">
        <v>1223</v>
      </c>
      <c r="X35" s="62"/>
      <c r="Y35" s="62"/>
      <c r="Z35" s="62"/>
      <c r="AA35" s="61"/>
      <c r="AB35" s="5" t="s">
        <v>1223</v>
      </c>
      <c r="AC35" s="74" t="s">
        <v>1223</v>
      </c>
      <c r="AD35" s="62"/>
      <c r="AE35" s="61"/>
      <c r="AF35" s="6" t="s">
        <v>1223</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0.2</v>
      </c>
      <c r="K40" s="61"/>
      <c r="L40" s="101">
        <v>0.2</v>
      </c>
      <c r="M40" s="61"/>
      <c r="N40" s="101">
        <v>0.2</v>
      </c>
      <c r="O40" s="61"/>
      <c r="P40" s="101">
        <v>0.2</v>
      </c>
      <c r="Q40" s="62"/>
      <c r="R40" s="61"/>
      <c r="S40" s="101">
        <v>0.2</v>
      </c>
      <c r="T40" s="61"/>
      <c r="U40" s="101">
        <v>0.2</v>
      </c>
      <c r="V40" s="61"/>
      <c r="W40" s="101">
        <v>0.2</v>
      </c>
      <c r="X40" s="62"/>
      <c r="Y40" s="62"/>
      <c r="Z40" s="62"/>
      <c r="AA40" s="61"/>
      <c r="AB40" s="3">
        <v>0.2</v>
      </c>
      <c r="AC40" s="60">
        <v>0.2</v>
      </c>
      <c r="AD40" s="62"/>
      <c r="AE40" s="61"/>
      <c r="AF40" s="4">
        <v>0.2</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15</v>
      </c>
      <c r="K43" s="61"/>
      <c r="L43" s="101">
        <v>14.873497</v>
      </c>
      <c r="M43" s="61"/>
      <c r="N43" s="101">
        <v>14.656998999999999</v>
      </c>
      <c r="O43" s="61"/>
      <c r="P43" s="101">
        <v>14.445563999999999</v>
      </c>
      <c r="Q43" s="62"/>
      <c r="R43" s="61"/>
      <c r="S43" s="101">
        <v>14.223846</v>
      </c>
      <c r="T43" s="61"/>
      <c r="U43" s="101">
        <v>15</v>
      </c>
      <c r="V43" s="61"/>
      <c r="W43" s="101">
        <v>14.873497</v>
      </c>
      <c r="X43" s="62"/>
      <c r="Y43" s="62"/>
      <c r="Z43" s="62"/>
      <c r="AA43" s="61"/>
      <c r="AB43" s="3">
        <v>14.656998999999999</v>
      </c>
      <c r="AC43" s="60">
        <v>14.445563999999999</v>
      </c>
      <c r="AD43" s="62"/>
      <c r="AE43" s="61"/>
      <c r="AF43" s="4">
        <v>14.223846</v>
      </c>
    </row>
    <row r="44" spans="5:32" ht="30.75" customHeight="1">
      <c r="E44" s="63" t="s">
        <v>88</v>
      </c>
      <c r="F44" s="62"/>
      <c r="G44" s="62"/>
      <c r="H44" s="62"/>
      <c r="I44" s="64"/>
      <c r="J44" s="101">
        <v>7.5</v>
      </c>
      <c r="K44" s="61"/>
      <c r="L44" s="101">
        <v>7.3734970000000004</v>
      </c>
      <c r="M44" s="61"/>
      <c r="N44" s="101">
        <v>7.1569989999999999</v>
      </c>
      <c r="O44" s="61"/>
      <c r="P44" s="101">
        <v>6.9455640000000001</v>
      </c>
      <c r="Q44" s="62"/>
      <c r="R44" s="61"/>
      <c r="S44" s="101">
        <v>6.723846</v>
      </c>
      <c r="T44" s="61"/>
      <c r="U44" s="101">
        <v>7.5</v>
      </c>
      <c r="V44" s="61"/>
      <c r="W44" s="101">
        <v>7.3734970000000004</v>
      </c>
      <c r="X44" s="62"/>
      <c r="Y44" s="62"/>
      <c r="Z44" s="62"/>
      <c r="AA44" s="61"/>
      <c r="AB44" s="3">
        <v>7.1569989999999999</v>
      </c>
      <c r="AC44" s="60">
        <v>6.9455640000000001</v>
      </c>
      <c r="AD44" s="62"/>
      <c r="AE44" s="61"/>
      <c r="AF44" s="4">
        <v>6.723846</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k1Dpbu3zkupX5d7ZI3TDuIQMzpSkw29eYqzoeImAQsrqQ6FuAnALe6GG32Z8cCrMRsi1niHWXCSIxG2kky1/7Q==" saltValue="S3V1EYme2jRU8uC2UZoDkw=="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CACF007B-2B8B-4BD6-AF13-A5D320D239D2}"/>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CLER - Clermont (66/22kV)</oddFooter>
  </headerFooter>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49"/>
  <dimension ref="A1:AJ53"/>
  <sheetViews>
    <sheetView showGridLines="0" topLeftCell="A40" zoomScale="145" zoomScaleNormal="145"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1224</v>
      </c>
      <c r="J3" s="160"/>
      <c r="K3" s="160"/>
      <c r="L3" s="160"/>
      <c r="M3" s="160"/>
      <c r="N3" s="160"/>
      <c r="O3" s="160"/>
      <c r="P3" s="160"/>
      <c r="Q3" s="160"/>
      <c r="R3" s="160"/>
      <c r="S3" s="160"/>
      <c r="V3" s="94" t="s">
        <v>926</v>
      </c>
      <c r="W3" s="160"/>
      <c r="Y3" s="95" t="s">
        <v>1225</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960</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961</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1226</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1227</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8</v>
      </c>
      <c r="K26" s="61"/>
      <c r="L26" s="101">
        <v>8</v>
      </c>
      <c r="M26" s="61"/>
      <c r="N26" s="101">
        <v>8</v>
      </c>
      <c r="O26" s="61"/>
      <c r="P26" s="101">
        <v>8</v>
      </c>
      <c r="Q26" s="62"/>
      <c r="R26" s="61"/>
      <c r="S26" s="101">
        <v>8</v>
      </c>
      <c r="T26" s="61"/>
      <c r="U26" s="101">
        <v>8.6999999999999993</v>
      </c>
      <c r="V26" s="61"/>
      <c r="W26" s="101">
        <v>8.6999999999999993</v>
      </c>
      <c r="X26" s="62"/>
      <c r="Y26" s="62"/>
      <c r="Z26" s="62"/>
      <c r="AA26" s="61"/>
      <c r="AB26" s="3">
        <v>8.6999999999999993</v>
      </c>
      <c r="AC26" s="60">
        <v>8.6999999999999993</v>
      </c>
      <c r="AD26" s="62"/>
      <c r="AE26" s="61"/>
      <c r="AF26" s="4">
        <v>8.6999999999999993</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4.7</v>
      </c>
      <c r="K28" s="61"/>
      <c r="L28" s="101">
        <v>4.7</v>
      </c>
      <c r="M28" s="61"/>
      <c r="N28" s="101">
        <v>4.5999999999999996</v>
      </c>
      <c r="O28" s="61"/>
      <c r="P28" s="101">
        <v>4.5999999999999996</v>
      </c>
      <c r="Q28" s="62"/>
      <c r="R28" s="61"/>
      <c r="S28" s="101">
        <v>4.7</v>
      </c>
      <c r="T28" s="61"/>
      <c r="U28" s="101">
        <v>4.2</v>
      </c>
      <c r="V28" s="61"/>
      <c r="W28" s="101">
        <v>4.0999999999999996</v>
      </c>
      <c r="X28" s="62"/>
      <c r="Y28" s="62"/>
      <c r="Z28" s="62"/>
      <c r="AA28" s="61"/>
      <c r="AB28" s="3">
        <v>4.0999999999999996</v>
      </c>
      <c r="AC28" s="60">
        <v>4.0999999999999996</v>
      </c>
      <c r="AD28" s="62"/>
      <c r="AE28" s="61"/>
      <c r="AF28" s="4">
        <v>4.0999999999999996</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0.99299999999999999</v>
      </c>
      <c r="K31" s="61"/>
      <c r="L31" s="106">
        <v>0.99299999999999999</v>
      </c>
      <c r="M31" s="61"/>
      <c r="N31" s="106">
        <v>0.99299999999999999</v>
      </c>
      <c r="O31" s="61"/>
      <c r="P31" s="106">
        <v>0.99299999999999999</v>
      </c>
      <c r="Q31" s="62"/>
      <c r="R31" s="61"/>
      <c r="S31" s="106">
        <v>0.99299999999999999</v>
      </c>
      <c r="T31" s="61"/>
      <c r="U31" s="106">
        <v>0.996</v>
      </c>
      <c r="V31" s="61"/>
      <c r="W31" s="106">
        <v>0.996</v>
      </c>
      <c r="X31" s="62"/>
      <c r="Y31" s="62"/>
      <c r="Z31" s="62"/>
      <c r="AA31" s="61"/>
      <c r="AB31" s="7">
        <v>0.996</v>
      </c>
      <c r="AC31" s="77">
        <v>0.996</v>
      </c>
      <c r="AD31" s="62"/>
      <c r="AE31" s="61"/>
      <c r="AF31" s="8">
        <v>0.996</v>
      </c>
    </row>
    <row r="32" spans="4:32" ht="13.15" customHeight="1">
      <c r="E32" s="63" t="s">
        <v>41</v>
      </c>
      <c r="F32" s="62"/>
      <c r="G32" s="62"/>
      <c r="H32" s="62"/>
      <c r="I32" s="64"/>
      <c r="J32" s="101">
        <v>4.4000000000000004</v>
      </c>
      <c r="K32" s="61"/>
      <c r="L32" s="101">
        <v>4.4000000000000004</v>
      </c>
      <c r="M32" s="61"/>
      <c r="N32" s="101">
        <v>4.4000000000000004</v>
      </c>
      <c r="O32" s="61"/>
      <c r="P32" s="101">
        <v>4.4000000000000004</v>
      </c>
      <c r="Q32" s="62"/>
      <c r="R32" s="61"/>
      <c r="S32" s="101">
        <v>4.4000000000000004</v>
      </c>
      <c r="T32" s="61"/>
      <c r="U32" s="101">
        <v>4.5</v>
      </c>
      <c r="V32" s="61"/>
      <c r="W32" s="101">
        <v>4.5</v>
      </c>
      <c r="X32" s="62"/>
      <c r="Y32" s="62"/>
      <c r="Z32" s="62"/>
      <c r="AA32" s="61"/>
      <c r="AB32" s="3">
        <v>4.5</v>
      </c>
      <c r="AC32" s="60">
        <v>4.5</v>
      </c>
      <c r="AD32" s="62"/>
      <c r="AE32" s="61"/>
      <c r="AF32" s="4">
        <v>4.5</v>
      </c>
    </row>
    <row r="33" spans="5:32" ht="13.15" customHeight="1">
      <c r="E33" s="75" t="s">
        <v>45</v>
      </c>
      <c r="F33" s="62"/>
      <c r="G33" s="62"/>
      <c r="H33" s="62"/>
      <c r="I33" s="64"/>
      <c r="J33" s="105">
        <v>4.3</v>
      </c>
      <c r="K33" s="61"/>
      <c r="L33" s="105">
        <v>4.3</v>
      </c>
      <c r="M33" s="61"/>
      <c r="N33" s="105">
        <v>4.2</v>
      </c>
      <c r="O33" s="61"/>
      <c r="P33" s="105">
        <v>4.2</v>
      </c>
      <c r="Q33" s="62"/>
      <c r="R33" s="61"/>
      <c r="S33" s="105">
        <v>4.3</v>
      </c>
      <c r="T33" s="61"/>
      <c r="U33" s="105">
        <v>3.8</v>
      </c>
      <c r="V33" s="61"/>
      <c r="W33" s="105">
        <v>3.8</v>
      </c>
      <c r="X33" s="62"/>
      <c r="Y33" s="62"/>
      <c r="Z33" s="62"/>
      <c r="AA33" s="61"/>
      <c r="AB33" s="9">
        <v>3.8</v>
      </c>
      <c r="AC33" s="76">
        <v>3.7</v>
      </c>
      <c r="AD33" s="62"/>
      <c r="AE33" s="61"/>
      <c r="AF33" s="10">
        <v>3.8</v>
      </c>
    </row>
    <row r="34" spans="5:32" ht="20.25" customHeight="1">
      <c r="E34" s="63" t="s">
        <v>945</v>
      </c>
      <c r="F34" s="62"/>
      <c r="G34" s="62"/>
      <c r="H34" s="62"/>
      <c r="I34" s="64"/>
      <c r="J34" s="104">
        <v>0.2</v>
      </c>
      <c r="K34" s="61"/>
      <c r="L34" s="104">
        <v>0.2</v>
      </c>
      <c r="M34" s="61"/>
      <c r="N34" s="104">
        <v>0.2</v>
      </c>
      <c r="O34" s="61"/>
      <c r="P34" s="104">
        <v>0.2</v>
      </c>
      <c r="Q34" s="62"/>
      <c r="R34" s="61"/>
      <c r="S34" s="104">
        <v>0.2</v>
      </c>
      <c r="T34" s="61"/>
      <c r="U34" s="104">
        <v>0.2</v>
      </c>
      <c r="V34" s="61"/>
      <c r="W34" s="104">
        <v>0.2</v>
      </c>
      <c r="X34" s="62"/>
      <c r="Y34" s="62"/>
      <c r="Z34" s="62"/>
      <c r="AA34" s="61"/>
      <c r="AB34" s="5">
        <v>0.2</v>
      </c>
      <c r="AC34" s="74">
        <v>0.2</v>
      </c>
      <c r="AD34" s="62"/>
      <c r="AE34" s="61"/>
      <c r="AF34" s="6">
        <v>0.2</v>
      </c>
    </row>
    <row r="35" spans="5:32" ht="20.25" customHeight="1">
      <c r="E35" s="63" t="s">
        <v>946</v>
      </c>
      <c r="F35" s="62"/>
      <c r="G35" s="62"/>
      <c r="H35" s="62"/>
      <c r="I35" s="64"/>
      <c r="J35" s="104" t="s">
        <v>1223</v>
      </c>
      <c r="K35" s="61"/>
      <c r="L35" s="104" t="s">
        <v>1223</v>
      </c>
      <c r="M35" s="61"/>
      <c r="N35" s="104" t="s">
        <v>1223</v>
      </c>
      <c r="O35" s="61"/>
      <c r="P35" s="104" t="s">
        <v>1223</v>
      </c>
      <c r="Q35" s="62"/>
      <c r="R35" s="61"/>
      <c r="S35" s="104" t="s">
        <v>1223</v>
      </c>
      <c r="T35" s="61"/>
      <c r="U35" s="104" t="s">
        <v>1223</v>
      </c>
      <c r="V35" s="61"/>
      <c r="W35" s="104" t="s">
        <v>1223</v>
      </c>
      <c r="X35" s="62"/>
      <c r="Y35" s="62"/>
      <c r="Z35" s="62"/>
      <c r="AA35" s="61"/>
      <c r="AB35" s="5" t="s">
        <v>1223</v>
      </c>
      <c r="AC35" s="74" t="s">
        <v>1223</v>
      </c>
      <c r="AD35" s="62"/>
      <c r="AE35" s="61"/>
      <c r="AF35" s="6" t="s">
        <v>1223</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0.6</v>
      </c>
      <c r="K39" s="61"/>
      <c r="L39" s="101">
        <v>0.6</v>
      </c>
      <c r="M39" s="61"/>
      <c r="N39" s="101">
        <v>0.6</v>
      </c>
      <c r="O39" s="61"/>
      <c r="P39" s="101">
        <v>0.6</v>
      </c>
      <c r="Q39" s="62"/>
      <c r="R39" s="61"/>
      <c r="S39" s="101">
        <v>0.6</v>
      </c>
      <c r="T39" s="61"/>
      <c r="U39" s="101">
        <v>0.6</v>
      </c>
      <c r="V39" s="61"/>
      <c r="W39" s="101">
        <v>0.6</v>
      </c>
      <c r="X39" s="62"/>
      <c r="Y39" s="62"/>
      <c r="Z39" s="62"/>
      <c r="AA39" s="61"/>
      <c r="AB39" s="3">
        <v>0.6</v>
      </c>
      <c r="AC39" s="60">
        <v>0.6</v>
      </c>
      <c r="AD39" s="62"/>
      <c r="AE39" s="61"/>
      <c r="AF39" s="4">
        <v>0.6</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4.8540329999999994</v>
      </c>
      <c r="K43" s="61"/>
      <c r="L43" s="101">
        <v>4.7526539999999997</v>
      </c>
      <c r="M43" s="61"/>
      <c r="N43" s="101">
        <v>4.6297980000000001</v>
      </c>
      <c r="O43" s="61"/>
      <c r="P43" s="101">
        <v>4.5184319999999998</v>
      </c>
      <c r="Q43" s="62"/>
      <c r="R43" s="61"/>
      <c r="S43" s="101">
        <v>4.4087009999999998</v>
      </c>
      <c r="T43" s="61"/>
      <c r="U43" s="101">
        <v>4.8540329999999994</v>
      </c>
      <c r="V43" s="61"/>
      <c r="W43" s="101">
        <v>4.7526539999999997</v>
      </c>
      <c r="X43" s="62"/>
      <c r="Y43" s="62"/>
      <c r="Z43" s="62"/>
      <c r="AA43" s="61"/>
      <c r="AB43" s="3">
        <v>4.6297980000000001</v>
      </c>
      <c r="AC43" s="60">
        <v>4.5184319999999998</v>
      </c>
      <c r="AD43" s="62"/>
      <c r="AE43" s="61"/>
      <c r="AF43" s="4">
        <v>4.4087009999999998</v>
      </c>
    </row>
    <row r="44" spans="5:32" ht="30.75" customHeight="1">
      <c r="E44" s="63" t="s">
        <v>88</v>
      </c>
      <c r="F44" s="62"/>
      <c r="G44" s="62"/>
      <c r="H44" s="62"/>
      <c r="I44" s="64"/>
      <c r="J44" s="101">
        <v>1.8540329999999998</v>
      </c>
      <c r="K44" s="61"/>
      <c r="L44" s="101">
        <v>1.7526539999999999</v>
      </c>
      <c r="M44" s="61"/>
      <c r="N44" s="101">
        <v>1.6297980000000001</v>
      </c>
      <c r="O44" s="61"/>
      <c r="P44" s="101">
        <v>1.518432</v>
      </c>
      <c r="Q44" s="62"/>
      <c r="R44" s="61"/>
      <c r="S44" s="101">
        <v>1.4087009999999998</v>
      </c>
      <c r="T44" s="61"/>
      <c r="U44" s="101">
        <v>1.8540329999999998</v>
      </c>
      <c r="V44" s="61"/>
      <c r="W44" s="101">
        <v>1.7526539999999999</v>
      </c>
      <c r="X44" s="62"/>
      <c r="Y44" s="62"/>
      <c r="Z44" s="62"/>
      <c r="AA44" s="61"/>
      <c r="AB44" s="3">
        <v>1.6297980000000001</v>
      </c>
      <c r="AC44" s="60">
        <v>1.518432</v>
      </c>
      <c r="AD44" s="62"/>
      <c r="AE44" s="61"/>
      <c r="AF44" s="4">
        <v>1.4087009999999998</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gOJKZRytI9pDKsDdHxy+8iSv6m0kGC13dE7lW9KZGbI/wdlt0T1QoYXOmG8FgZWMTETOVOQj0Tw4r22+8QrOUg==" saltValue="kZOIRaL0XVEcU9QZck397A=="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FF6AC94F-8F54-47DC-9673-082469EB1F4C}"/>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CLIF - Clifton (33/11kV)</oddFooter>
  </headerFooter>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50"/>
  <dimension ref="A1:AJ53"/>
  <sheetViews>
    <sheetView showGridLines="0" topLeftCell="A37" zoomScale="145" zoomScaleNormal="145"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1228</v>
      </c>
      <c r="J3" s="160"/>
      <c r="K3" s="160"/>
      <c r="L3" s="160"/>
      <c r="M3" s="160"/>
      <c r="N3" s="160"/>
      <c r="O3" s="160"/>
      <c r="P3" s="160"/>
      <c r="Q3" s="160"/>
      <c r="R3" s="160"/>
      <c r="S3" s="160"/>
      <c r="V3" s="94" t="s">
        <v>926</v>
      </c>
      <c r="W3" s="160"/>
      <c r="Y3" s="95" t="s">
        <v>1229</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929</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1230</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1231</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1232</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70.400000000000006</v>
      </c>
      <c r="K26" s="61"/>
      <c r="L26" s="101">
        <v>70.400000000000006</v>
      </c>
      <c r="M26" s="61"/>
      <c r="N26" s="101">
        <v>70.400000000000006</v>
      </c>
      <c r="O26" s="61"/>
      <c r="P26" s="101">
        <v>70.400000000000006</v>
      </c>
      <c r="Q26" s="62"/>
      <c r="R26" s="61"/>
      <c r="S26" s="101">
        <v>70.400000000000006</v>
      </c>
      <c r="T26" s="61"/>
      <c r="U26" s="101">
        <v>74.8</v>
      </c>
      <c r="V26" s="61"/>
      <c r="W26" s="101">
        <v>74.8</v>
      </c>
      <c r="X26" s="62"/>
      <c r="Y26" s="62"/>
      <c r="Z26" s="62"/>
      <c r="AA26" s="61"/>
      <c r="AB26" s="3">
        <v>74.8</v>
      </c>
      <c r="AC26" s="60">
        <v>74.8</v>
      </c>
      <c r="AD26" s="62"/>
      <c r="AE26" s="61"/>
      <c r="AF26" s="4">
        <v>74.8</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15.8</v>
      </c>
      <c r="K28" s="61"/>
      <c r="L28" s="101">
        <v>15.8</v>
      </c>
      <c r="M28" s="61"/>
      <c r="N28" s="101">
        <v>15.9</v>
      </c>
      <c r="O28" s="61"/>
      <c r="P28" s="101">
        <v>15.8</v>
      </c>
      <c r="Q28" s="62"/>
      <c r="R28" s="61"/>
      <c r="S28" s="101">
        <v>16.100000000000001</v>
      </c>
      <c r="T28" s="61"/>
      <c r="U28" s="101">
        <v>9.1999999999999993</v>
      </c>
      <c r="V28" s="61"/>
      <c r="W28" s="101">
        <v>9.1</v>
      </c>
      <c r="X28" s="62"/>
      <c r="Y28" s="62"/>
      <c r="Z28" s="62"/>
      <c r="AA28" s="61"/>
      <c r="AB28" s="3">
        <v>9</v>
      </c>
      <c r="AC28" s="60">
        <v>9</v>
      </c>
      <c r="AD28" s="62"/>
      <c r="AE28" s="61"/>
      <c r="AF28" s="4">
        <v>9.1999999999999993</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0.97599999999999998</v>
      </c>
      <c r="K31" s="61"/>
      <c r="L31" s="106">
        <v>0.97599999999999998</v>
      </c>
      <c r="M31" s="61"/>
      <c r="N31" s="106">
        <v>0.97599999999999998</v>
      </c>
      <c r="O31" s="61"/>
      <c r="P31" s="106">
        <v>0.97599999999999998</v>
      </c>
      <c r="Q31" s="62"/>
      <c r="R31" s="61"/>
      <c r="S31" s="106">
        <v>0.97599999999999998</v>
      </c>
      <c r="T31" s="61"/>
      <c r="U31" s="106">
        <v>0.97799999999999998</v>
      </c>
      <c r="V31" s="61"/>
      <c r="W31" s="106">
        <v>0.97799999999999998</v>
      </c>
      <c r="X31" s="62"/>
      <c r="Y31" s="62"/>
      <c r="Z31" s="62"/>
      <c r="AA31" s="61"/>
      <c r="AB31" s="7">
        <v>0.97799999999999998</v>
      </c>
      <c r="AC31" s="77">
        <v>0.97799999999999998</v>
      </c>
      <c r="AD31" s="62"/>
      <c r="AE31" s="61"/>
      <c r="AF31" s="8">
        <v>0.97799999999999998</v>
      </c>
    </row>
    <row r="32" spans="4:32" ht="13.15" customHeight="1">
      <c r="E32" s="63" t="s">
        <v>41</v>
      </c>
      <c r="F32" s="62"/>
      <c r="G32" s="62"/>
      <c r="H32" s="62"/>
      <c r="I32" s="64"/>
      <c r="J32" s="101">
        <v>37.4</v>
      </c>
      <c r="K32" s="61"/>
      <c r="L32" s="101">
        <v>37.4</v>
      </c>
      <c r="M32" s="61"/>
      <c r="N32" s="101">
        <v>37.4</v>
      </c>
      <c r="O32" s="61"/>
      <c r="P32" s="101">
        <v>37.4</v>
      </c>
      <c r="Q32" s="62"/>
      <c r="R32" s="61"/>
      <c r="S32" s="101">
        <v>37.4</v>
      </c>
      <c r="T32" s="61"/>
      <c r="U32" s="101">
        <v>37.4</v>
      </c>
      <c r="V32" s="61"/>
      <c r="W32" s="101">
        <v>37.4</v>
      </c>
      <c r="X32" s="62"/>
      <c r="Y32" s="62"/>
      <c r="Z32" s="62"/>
      <c r="AA32" s="61"/>
      <c r="AB32" s="3">
        <v>37.4</v>
      </c>
      <c r="AC32" s="60">
        <v>37.4</v>
      </c>
      <c r="AD32" s="62"/>
      <c r="AE32" s="61"/>
      <c r="AF32" s="4">
        <v>37.4</v>
      </c>
    </row>
    <row r="33" spans="5:32" ht="13.15" customHeight="1">
      <c r="E33" s="75" t="s">
        <v>45</v>
      </c>
      <c r="F33" s="62"/>
      <c r="G33" s="62"/>
      <c r="H33" s="62"/>
      <c r="I33" s="64"/>
      <c r="J33" s="105">
        <v>14.6</v>
      </c>
      <c r="K33" s="61"/>
      <c r="L33" s="105">
        <v>14.6</v>
      </c>
      <c r="M33" s="61"/>
      <c r="N33" s="105">
        <v>14.6</v>
      </c>
      <c r="O33" s="61"/>
      <c r="P33" s="105">
        <v>14.6</v>
      </c>
      <c r="Q33" s="62"/>
      <c r="R33" s="61"/>
      <c r="S33" s="105">
        <v>14.9</v>
      </c>
      <c r="T33" s="61"/>
      <c r="U33" s="105">
        <v>8.9</v>
      </c>
      <c r="V33" s="61"/>
      <c r="W33" s="105">
        <v>8.6999999999999993</v>
      </c>
      <c r="X33" s="62"/>
      <c r="Y33" s="62"/>
      <c r="Z33" s="62"/>
      <c r="AA33" s="61"/>
      <c r="AB33" s="9">
        <v>8.6999999999999993</v>
      </c>
      <c r="AC33" s="76">
        <v>8.6999999999999993</v>
      </c>
      <c r="AD33" s="62"/>
      <c r="AE33" s="61"/>
      <c r="AF33" s="10">
        <v>8.8000000000000007</v>
      </c>
    </row>
    <row r="34" spans="5:32" ht="20.25" customHeight="1">
      <c r="E34" s="63" t="s">
        <v>945</v>
      </c>
      <c r="F34" s="62"/>
      <c r="G34" s="62"/>
      <c r="H34" s="62"/>
      <c r="I34" s="64"/>
      <c r="J34" s="104">
        <v>0.7</v>
      </c>
      <c r="K34" s="61"/>
      <c r="L34" s="104">
        <v>0.7</v>
      </c>
      <c r="M34" s="61"/>
      <c r="N34" s="104">
        <v>0.7</v>
      </c>
      <c r="O34" s="61"/>
      <c r="P34" s="104">
        <v>0.7</v>
      </c>
      <c r="Q34" s="62"/>
      <c r="R34" s="61"/>
      <c r="S34" s="104">
        <v>0.7</v>
      </c>
      <c r="T34" s="61"/>
      <c r="U34" s="104">
        <v>0.4</v>
      </c>
      <c r="V34" s="61"/>
      <c r="W34" s="104">
        <v>0.4</v>
      </c>
      <c r="X34" s="62"/>
      <c r="Y34" s="62"/>
      <c r="Z34" s="62"/>
      <c r="AA34" s="61"/>
      <c r="AB34" s="5">
        <v>0.4</v>
      </c>
      <c r="AC34" s="74">
        <v>0.4</v>
      </c>
      <c r="AD34" s="62"/>
      <c r="AE34" s="61"/>
      <c r="AF34" s="6">
        <v>0.4</v>
      </c>
    </row>
    <row r="35" spans="5:32" ht="20.25" customHeight="1">
      <c r="E35" s="63" t="s">
        <v>946</v>
      </c>
      <c r="F35" s="62"/>
      <c r="G35" s="62"/>
      <c r="H35" s="62"/>
      <c r="I35" s="64"/>
      <c r="J35" s="104" t="s">
        <v>1129</v>
      </c>
      <c r="K35" s="61"/>
      <c r="L35" s="104" t="s">
        <v>1129</v>
      </c>
      <c r="M35" s="61"/>
      <c r="N35" s="104" t="s">
        <v>1129</v>
      </c>
      <c r="O35" s="61"/>
      <c r="P35" s="104" t="s">
        <v>1129</v>
      </c>
      <c r="Q35" s="62"/>
      <c r="R35" s="61"/>
      <c r="S35" s="104" t="s">
        <v>1129</v>
      </c>
      <c r="T35" s="61"/>
      <c r="U35" s="104" t="s">
        <v>1129</v>
      </c>
      <c r="V35" s="61"/>
      <c r="W35" s="104" t="s">
        <v>1129</v>
      </c>
      <c r="X35" s="62"/>
      <c r="Y35" s="62"/>
      <c r="Z35" s="62"/>
      <c r="AA35" s="61"/>
      <c r="AB35" s="5" t="s">
        <v>1129</v>
      </c>
      <c r="AC35" s="74" t="s">
        <v>1129</v>
      </c>
      <c r="AD35" s="62"/>
      <c r="AE35" s="61"/>
      <c r="AF35" s="6" t="s">
        <v>1129</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3</v>
      </c>
      <c r="K39" s="61"/>
      <c r="L39" s="101">
        <v>3</v>
      </c>
      <c r="M39" s="61"/>
      <c r="N39" s="101">
        <v>3</v>
      </c>
      <c r="O39" s="61"/>
      <c r="P39" s="101">
        <v>3</v>
      </c>
      <c r="Q39" s="62"/>
      <c r="R39" s="61"/>
      <c r="S39" s="101">
        <v>3</v>
      </c>
      <c r="T39" s="61"/>
      <c r="U39" s="101">
        <v>3</v>
      </c>
      <c r="V39" s="61"/>
      <c r="W39" s="101">
        <v>3</v>
      </c>
      <c r="X39" s="62"/>
      <c r="Y39" s="62"/>
      <c r="Z39" s="62"/>
      <c r="AA39" s="61"/>
      <c r="AB39" s="3">
        <v>3</v>
      </c>
      <c r="AC39" s="60">
        <v>3</v>
      </c>
      <c r="AD39" s="62"/>
      <c r="AE39" s="61"/>
      <c r="AF39" s="4">
        <v>3</v>
      </c>
    </row>
    <row r="40" spans="5:32">
      <c r="E40" s="63" t="s">
        <v>73</v>
      </c>
      <c r="F40" s="62"/>
      <c r="G40" s="62"/>
      <c r="H40" s="62"/>
      <c r="I40" s="64"/>
      <c r="J40" s="101">
        <v>4</v>
      </c>
      <c r="K40" s="61"/>
      <c r="L40" s="101">
        <v>4</v>
      </c>
      <c r="M40" s="61"/>
      <c r="N40" s="101">
        <v>4</v>
      </c>
      <c r="O40" s="61"/>
      <c r="P40" s="101">
        <v>4</v>
      </c>
      <c r="Q40" s="62"/>
      <c r="R40" s="61"/>
      <c r="S40" s="101">
        <v>4</v>
      </c>
      <c r="T40" s="61"/>
      <c r="U40" s="101">
        <v>4</v>
      </c>
      <c r="V40" s="61"/>
      <c r="W40" s="101">
        <v>4</v>
      </c>
      <c r="X40" s="62"/>
      <c r="Y40" s="62"/>
      <c r="Z40" s="62"/>
      <c r="AA40" s="61"/>
      <c r="AB40" s="3">
        <v>4</v>
      </c>
      <c r="AC40" s="60">
        <v>4</v>
      </c>
      <c r="AD40" s="62"/>
      <c r="AE40" s="61"/>
      <c r="AF40" s="4">
        <v>4</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31.555806</v>
      </c>
      <c r="K43" s="61"/>
      <c r="L43" s="101">
        <v>31.229745999999999</v>
      </c>
      <c r="M43" s="61"/>
      <c r="N43" s="101">
        <v>30.836818999999998</v>
      </c>
      <c r="O43" s="61"/>
      <c r="P43" s="101">
        <v>30.468312000000001</v>
      </c>
      <c r="Q43" s="62"/>
      <c r="R43" s="61"/>
      <c r="S43" s="101">
        <v>30.077418999999999</v>
      </c>
      <c r="T43" s="61"/>
      <c r="U43" s="101">
        <v>31.555806</v>
      </c>
      <c r="V43" s="61"/>
      <c r="W43" s="101">
        <v>31.229745999999999</v>
      </c>
      <c r="X43" s="62"/>
      <c r="Y43" s="62"/>
      <c r="Z43" s="62"/>
      <c r="AA43" s="61"/>
      <c r="AB43" s="3">
        <v>30.836818999999998</v>
      </c>
      <c r="AC43" s="60">
        <v>30.468312000000001</v>
      </c>
      <c r="AD43" s="62"/>
      <c r="AE43" s="61"/>
      <c r="AF43" s="4">
        <v>30.077418999999999</v>
      </c>
    </row>
    <row r="44" spans="5:32" ht="30.75" customHeight="1">
      <c r="E44" s="63" t="s">
        <v>88</v>
      </c>
      <c r="F44" s="62"/>
      <c r="G44" s="62"/>
      <c r="H44" s="62"/>
      <c r="I44" s="64"/>
      <c r="J44" s="101">
        <v>15.555806</v>
      </c>
      <c r="K44" s="61"/>
      <c r="L44" s="101">
        <v>15.229746</v>
      </c>
      <c r="M44" s="61"/>
      <c r="N44" s="101">
        <v>14.836819</v>
      </c>
      <c r="O44" s="61"/>
      <c r="P44" s="101">
        <v>14.468311999999999</v>
      </c>
      <c r="Q44" s="62"/>
      <c r="R44" s="61"/>
      <c r="S44" s="101">
        <v>14.077419000000001</v>
      </c>
      <c r="T44" s="61"/>
      <c r="U44" s="101">
        <v>15.555806</v>
      </c>
      <c r="V44" s="61"/>
      <c r="W44" s="101">
        <v>15.229746</v>
      </c>
      <c r="X44" s="62"/>
      <c r="Y44" s="62"/>
      <c r="Z44" s="62"/>
      <c r="AA44" s="61"/>
      <c r="AB44" s="3">
        <v>14.836819</v>
      </c>
      <c r="AC44" s="60">
        <v>14.468311999999999</v>
      </c>
      <c r="AD44" s="62"/>
      <c r="AE44" s="61"/>
      <c r="AF44" s="4">
        <v>14.077419000000001</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957</v>
      </c>
      <c r="K47" s="61"/>
      <c r="L47" s="104" t="s">
        <v>957</v>
      </c>
      <c r="M47" s="61"/>
      <c r="N47" s="104" t="s">
        <v>957</v>
      </c>
      <c r="O47" s="61"/>
      <c r="P47" s="104" t="s">
        <v>957</v>
      </c>
      <c r="Q47" s="62"/>
      <c r="R47" s="61"/>
      <c r="S47" s="104" t="s">
        <v>957</v>
      </c>
      <c r="T47" s="61"/>
      <c r="U47" s="104" t="s">
        <v>957</v>
      </c>
      <c r="V47" s="61"/>
      <c r="W47" s="104" t="s">
        <v>957</v>
      </c>
      <c r="X47" s="62"/>
      <c r="Y47" s="62"/>
      <c r="Z47" s="62"/>
      <c r="AA47" s="61"/>
      <c r="AB47" s="5" t="s">
        <v>957</v>
      </c>
      <c r="AC47" s="74" t="s">
        <v>957</v>
      </c>
      <c r="AD47" s="62"/>
      <c r="AE47" s="61"/>
      <c r="AF47" s="6" t="s">
        <v>957</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LctFzEUv6lmg4+Hc/a8lZg9cgLmeWHRL0Sx9hBYuxBDGEvo9t11ZSwq6LQ4Zi6Fulc2nzE9FjKBMUkmukAFrBQ==" saltValue="hSGbMaz7IPH4sa3UYJiLpQ=="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D5B65874-2B04-4510-AA4E-87E497A3CB23}"/>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CLIN - Clinton (66/11kV)</oddFooter>
  </headerFooter>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51"/>
  <dimension ref="A1:AJ53"/>
  <sheetViews>
    <sheetView showGridLines="0" topLeftCell="A31" zoomScale="145" zoomScaleNormal="145"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1233</v>
      </c>
      <c r="J3" s="160"/>
      <c r="K3" s="160"/>
      <c r="L3" s="160"/>
      <c r="M3" s="160"/>
      <c r="N3" s="160"/>
      <c r="O3" s="160"/>
      <c r="P3" s="160"/>
      <c r="Q3" s="160"/>
      <c r="R3" s="160"/>
      <c r="S3" s="160"/>
      <c r="V3" s="94" t="s">
        <v>926</v>
      </c>
      <c r="W3" s="160"/>
      <c r="Y3" s="95" t="s">
        <v>1234</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953</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1235</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1236</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1237</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6.7</v>
      </c>
      <c r="K26" s="61"/>
      <c r="L26" s="101">
        <v>6.7</v>
      </c>
      <c r="M26" s="61"/>
      <c r="N26" s="101">
        <v>6.7</v>
      </c>
      <c r="O26" s="61"/>
      <c r="P26" s="101">
        <v>6.7</v>
      </c>
      <c r="Q26" s="62"/>
      <c r="R26" s="61"/>
      <c r="S26" s="101">
        <v>6.7</v>
      </c>
      <c r="T26" s="61"/>
      <c r="U26" s="101">
        <v>6.9</v>
      </c>
      <c r="V26" s="61"/>
      <c r="W26" s="101">
        <v>6.9</v>
      </c>
      <c r="X26" s="62"/>
      <c r="Y26" s="62"/>
      <c r="Z26" s="62"/>
      <c r="AA26" s="61"/>
      <c r="AB26" s="3">
        <v>6.9</v>
      </c>
      <c r="AC26" s="60">
        <v>6.9</v>
      </c>
      <c r="AD26" s="62"/>
      <c r="AE26" s="61"/>
      <c r="AF26" s="4">
        <v>6.9</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4</v>
      </c>
      <c r="K28" s="61"/>
      <c r="L28" s="101">
        <v>4</v>
      </c>
      <c r="M28" s="61"/>
      <c r="N28" s="101">
        <v>4</v>
      </c>
      <c r="O28" s="61"/>
      <c r="P28" s="101">
        <v>4</v>
      </c>
      <c r="Q28" s="62"/>
      <c r="R28" s="61"/>
      <c r="S28" s="101">
        <v>4.0999999999999996</v>
      </c>
      <c r="T28" s="61"/>
      <c r="U28" s="101">
        <v>2.6</v>
      </c>
      <c r="V28" s="61"/>
      <c r="W28" s="101">
        <v>2.6</v>
      </c>
      <c r="X28" s="62"/>
      <c r="Y28" s="62"/>
      <c r="Z28" s="62"/>
      <c r="AA28" s="61"/>
      <c r="AB28" s="3">
        <v>2.6</v>
      </c>
      <c r="AC28" s="60">
        <v>2.5</v>
      </c>
      <c r="AD28" s="62"/>
      <c r="AE28" s="61"/>
      <c r="AF28" s="4">
        <v>2.6</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0.98799999999999999</v>
      </c>
      <c r="K31" s="61"/>
      <c r="L31" s="106">
        <v>0.98799999999999999</v>
      </c>
      <c r="M31" s="61"/>
      <c r="N31" s="106">
        <v>0.98799999999999999</v>
      </c>
      <c r="O31" s="61"/>
      <c r="P31" s="106">
        <v>0.98799999999999999</v>
      </c>
      <c r="Q31" s="62"/>
      <c r="R31" s="61"/>
      <c r="S31" s="106">
        <v>0.98799999999999999</v>
      </c>
      <c r="T31" s="61"/>
      <c r="U31" s="106">
        <v>0.98799999999999999</v>
      </c>
      <c r="V31" s="61"/>
      <c r="W31" s="106">
        <v>0.98799999999999999</v>
      </c>
      <c r="X31" s="62"/>
      <c r="Y31" s="62"/>
      <c r="Z31" s="62"/>
      <c r="AA31" s="61"/>
      <c r="AB31" s="7">
        <v>0.98799999999999999</v>
      </c>
      <c r="AC31" s="77">
        <v>0.98799999999999999</v>
      </c>
      <c r="AD31" s="62"/>
      <c r="AE31" s="61"/>
      <c r="AF31" s="8">
        <v>0.98799999999999999</v>
      </c>
    </row>
    <row r="32" spans="4:32" ht="13.15" customHeight="1">
      <c r="E32" s="63" t="s">
        <v>41</v>
      </c>
      <c r="F32" s="62"/>
      <c r="G32" s="62"/>
      <c r="H32" s="62"/>
      <c r="I32" s="64"/>
      <c r="J32" s="101">
        <v>3.4</v>
      </c>
      <c r="K32" s="61"/>
      <c r="L32" s="101">
        <v>3.4</v>
      </c>
      <c r="M32" s="61"/>
      <c r="N32" s="101">
        <v>3.4</v>
      </c>
      <c r="O32" s="61"/>
      <c r="P32" s="101">
        <v>3.4</v>
      </c>
      <c r="Q32" s="62"/>
      <c r="R32" s="61"/>
      <c r="S32" s="101">
        <v>3.4</v>
      </c>
      <c r="T32" s="61"/>
      <c r="U32" s="101">
        <v>3.4</v>
      </c>
      <c r="V32" s="61"/>
      <c r="W32" s="101">
        <v>3.4</v>
      </c>
      <c r="X32" s="62"/>
      <c r="Y32" s="62"/>
      <c r="Z32" s="62"/>
      <c r="AA32" s="61"/>
      <c r="AB32" s="3">
        <v>3.4</v>
      </c>
      <c r="AC32" s="60">
        <v>3.4</v>
      </c>
      <c r="AD32" s="62"/>
      <c r="AE32" s="61"/>
      <c r="AF32" s="4">
        <v>3.4</v>
      </c>
    </row>
    <row r="33" spans="5:32" ht="13.15" customHeight="1">
      <c r="E33" s="75" t="s">
        <v>45</v>
      </c>
      <c r="F33" s="62"/>
      <c r="G33" s="62"/>
      <c r="H33" s="62"/>
      <c r="I33" s="64"/>
      <c r="J33" s="105">
        <v>3.8</v>
      </c>
      <c r="K33" s="61"/>
      <c r="L33" s="105">
        <v>3.8</v>
      </c>
      <c r="M33" s="61"/>
      <c r="N33" s="105">
        <v>3.8</v>
      </c>
      <c r="O33" s="61"/>
      <c r="P33" s="105">
        <v>3.8</v>
      </c>
      <c r="Q33" s="62"/>
      <c r="R33" s="61"/>
      <c r="S33" s="105">
        <v>3.9</v>
      </c>
      <c r="T33" s="61"/>
      <c r="U33" s="105">
        <v>2.2999999999999998</v>
      </c>
      <c r="V33" s="61"/>
      <c r="W33" s="105">
        <v>2.2999999999999998</v>
      </c>
      <c r="X33" s="62"/>
      <c r="Y33" s="62"/>
      <c r="Z33" s="62"/>
      <c r="AA33" s="61"/>
      <c r="AB33" s="9">
        <v>2.2999999999999998</v>
      </c>
      <c r="AC33" s="76">
        <v>2.2999999999999998</v>
      </c>
      <c r="AD33" s="62"/>
      <c r="AE33" s="61"/>
      <c r="AF33" s="10">
        <v>2.2999999999999998</v>
      </c>
    </row>
    <row r="34" spans="5:32" ht="20.25" customHeight="1">
      <c r="E34" s="63" t="s">
        <v>945</v>
      </c>
      <c r="F34" s="62"/>
      <c r="G34" s="62"/>
      <c r="H34" s="62"/>
      <c r="I34" s="64"/>
      <c r="J34" s="104">
        <v>0.2</v>
      </c>
      <c r="K34" s="61"/>
      <c r="L34" s="104">
        <v>0.2</v>
      </c>
      <c r="M34" s="61"/>
      <c r="N34" s="104">
        <v>0.2</v>
      </c>
      <c r="O34" s="61"/>
      <c r="P34" s="104">
        <v>0.2</v>
      </c>
      <c r="Q34" s="62"/>
      <c r="R34" s="61"/>
      <c r="S34" s="104">
        <v>0.2</v>
      </c>
      <c r="T34" s="61"/>
      <c r="U34" s="104">
        <v>0.1</v>
      </c>
      <c r="V34" s="61"/>
      <c r="W34" s="104">
        <v>0.1</v>
      </c>
      <c r="X34" s="62"/>
      <c r="Y34" s="62"/>
      <c r="Z34" s="62"/>
      <c r="AA34" s="61"/>
      <c r="AB34" s="5">
        <v>0.1</v>
      </c>
      <c r="AC34" s="74">
        <v>0.1</v>
      </c>
      <c r="AD34" s="62"/>
      <c r="AE34" s="61"/>
      <c r="AF34" s="6">
        <v>0.1</v>
      </c>
    </row>
    <row r="35" spans="5:32" ht="20.25" customHeight="1">
      <c r="E35" s="63" t="s">
        <v>946</v>
      </c>
      <c r="F35" s="62"/>
      <c r="G35" s="62"/>
      <c r="H35" s="62"/>
      <c r="I35" s="64"/>
      <c r="J35" s="104" t="s">
        <v>947</v>
      </c>
      <c r="K35" s="61"/>
      <c r="L35" s="104" t="s">
        <v>947</v>
      </c>
      <c r="M35" s="61"/>
      <c r="N35" s="104" t="s">
        <v>947</v>
      </c>
      <c r="O35" s="61"/>
      <c r="P35" s="104" t="s">
        <v>947</v>
      </c>
      <c r="Q35" s="62"/>
      <c r="R35" s="61"/>
      <c r="S35" s="104" t="s">
        <v>947</v>
      </c>
      <c r="T35" s="61"/>
      <c r="U35" s="104" t="s">
        <v>947</v>
      </c>
      <c r="V35" s="61"/>
      <c r="W35" s="104" t="s">
        <v>947</v>
      </c>
      <c r="X35" s="62"/>
      <c r="Y35" s="62"/>
      <c r="Z35" s="62"/>
      <c r="AA35" s="61"/>
      <c r="AB35" s="5" t="s">
        <v>947</v>
      </c>
      <c r="AC35" s="74" t="s">
        <v>947</v>
      </c>
      <c r="AD35" s="62"/>
      <c r="AE35" s="61"/>
      <c r="AF35" s="6" t="s">
        <v>947</v>
      </c>
    </row>
    <row r="36" spans="5:32" ht="13.15" customHeight="1">
      <c r="E36" s="63" t="s">
        <v>57</v>
      </c>
      <c r="F36" s="62"/>
      <c r="G36" s="62"/>
      <c r="H36" s="62"/>
      <c r="I36" s="64"/>
      <c r="J36" s="101">
        <v>0.4</v>
      </c>
      <c r="K36" s="61"/>
      <c r="L36" s="101">
        <v>0.4</v>
      </c>
      <c r="M36" s="61"/>
      <c r="N36" s="101">
        <v>0.4</v>
      </c>
      <c r="O36" s="61"/>
      <c r="P36" s="101">
        <v>0.4</v>
      </c>
      <c r="Q36" s="62"/>
      <c r="R36" s="61"/>
      <c r="S36" s="101">
        <v>0.5</v>
      </c>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1.7</v>
      </c>
      <c r="K39" s="61"/>
      <c r="L39" s="101">
        <v>1.7</v>
      </c>
      <c r="M39" s="61"/>
      <c r="N39" s="101">
        <v>1.7</v>
      </c>
      <c r="O39" s="61"/>
      <c r="P39" s="101">
        <v>1.7</v>
      </c>
      <c r="Q39" s="62"/>
      <c r="R39" s="61"/>
      <c r="S39" s="101">
        <v>1.7</v>
      </c>
      <c r="T39" s="61"/>
      <c r="U39" s="101">
        <v>1.7</v>
      </c>
      <c r="V39" s="61"/>
      <c r="W39" s="101">
        <v>1.7</v>
      </c>
      <c r="X39" s="62"/>
      <c r="Y39" s="62"/>
      <c r="Z39" s="62"/>
      <c r="AA39" s="61"/>
      <c r="AB39" s="3">
        <v>1.7</v>
      </c>
      <c r="AC39" s="60">
        <v>1.7</v>
      </c>
      <c r="AD39" s="62"/>
      <c r="AE39" s="61"/>
      <c r="AF39" s="4">
        <v>1.7</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0</v>
      </c>
      <c r="K43" s="61"/>
      <c r="L43" s="101">
        <v>0</v>
      </c>
      <c r="M43" s="61"/>
      <c r="N43" s="101">
        <v>0</v>
      </c>
      <c r="O43" s="61"/>
      <c r="P43" s="101">
        <v>0</v>
      </c>
      <c r="Q43" s="62"/>
      <c r="R43" s="61"/>
      <c r="S43" s="101">
        <v>0</v>
      </c>
      <c r="T43" s="61"/>
      <c r="U43" s="101">
        <v>0</v>
      </c>
      <c r="V43" s="61"/>
      <c r="W43" s="101">
        <v>0</v>
      </c>
      <c r="X43" s="62"/>
      <c r="Y43" s="62"/>
      <c r="Z43" s="62"/>
      <c r="AA43" s="61"/>
      <c r="AB43" s="3">
        <v>0</v>
      </c>
      <c r="AC43" s="60">
        <v>0</v>
      </c>
      <c r="AD43" s="62"/>
      <c r="AE43" s="61"/>
      <c r="AF43" s="4">
        <v>0</v>
      </c>
    </row>
    <row r="44" spans="5:32" ht="30.75" customHeight="1">
      <c r="E44" s="63" t="s">
        <v>88</v>
      </c>
      <c r="F44" s="62"/>
      <c r="G44" s="62"/>
      <c r="H44" s="62"/>
      <c r="I44" s="64"/>
      <c r="J44" s="101">
        <v>0</v>
      </c>
      <c r="K44" s="61"/>
      <c r="L44" s="101">
        <v>0</v>
      </c>
      <c r="M44" s="61"/>
      <c r="N44" s="101">
        <v>0</v>
      </c>
      <c r="O44" s="61"/>
      <c r="P44" s="101">
        <v>0</v>
      </c>
      <c r="Q44" s="62"/>
      <c r="R44" s="61"/>
      <c r="S44" s="101">
        <v>0</v>
      </c>
      <c r="T44" s="61"/>
      <c r="U44" s="101">
        <v>0</v>
      </c>
      <c r="V44" s="61"/>
      <c r="W44" s="101">
        <v>0</v>
      </c>
      <c r="X44" s="62"/>
      <c r="Y44" s="62"/>
      <c r="Z44" s="62"/>
      <c r="AA44" s="61"/>
      <c r="AB44" s="3">
        <v>0</v>
      </c>
      <c r="AC44" s="60">
        <v>0</v>
      </c>
      <c r="AD44" s="62"/>
      <c r="AE44" s="61"/>
      <c r="AF44" s="4">
        <v>0</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JFOHB1WXRf0Kmi4KjqiYrVHdWSUjxPmipXFfiPu/mhDuNyfvnO90y2rUJyv+/WoXNikMmfQ7aOdCUzJPUn+AEA==" saltValue="l/mTkS6+KbfTYbGY7/SNtA=="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BBB0EADF-2E54-4616-8FDD-01FBA4FCCAC6}"/>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CLON - Cloncurry (66/11kV)</oddFoot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47"/>
  <dimension ref="A1:AJ53"/>
  <sheetViews>
    <sheetView showGridLines="0" topLeftCell="A34" zoomScale="145" zoomScaleNormal="145"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1238</v>
      </c>
      <c r="J3" s="160"/>
      <c r="K3" s="160"/>
      <c r="L3" s="160"/>
      <c r="M3" s="160"/>
      <c r="N3" s="160"/>
      <c r="O3" s="160"/>
      <c r="P3" s="160"/>
      <c r="Q3" s="160"/>
      <c r="R3" s="160"/>
      <c r="S3" s="160"/>
      <c r="V3" s="94" t="s">
        <v>926</v>
      </c>
      <c r="W3" s="160"/>
      <c r="Y3" s="95" t="s">
        <v>994</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953</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1239</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1240</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1241</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7.5</v>
      </c>
      <c r="K26" s="61"/>
      <c r="L26" s="101">
        <v>7.5</v>
      </c>
      <c r="M26" s="61"/>
      <c r="N26" s="101">
        <v>7.5</v>
      </c>
      <c r="O26" s="61"/>
      <c r="P26" s="101">
        <v>7.5</v>
      </c>
      <c r="Q26" s="62"/>
      <c r="R26" s="61"/>
      <c r="S26" s="101">
        <v>7.5</v>
      </c>
      <c r="T26" s="61"/>
      <c r="U26" s="101">
        <v>8.3000000000000007</v>
      </c>
      <c r="V26" s="61"/>
      <c r="W26" s="101">
        <v>8.3000000000000007</v>
      </c>
      <c r="X26" s="62"/>
      <c r="Y26" s="62"/>
      <c r="Z26" s="62"/>
      <c r="AA26" s="61"/>
      <c r="AB26" s="3">
        <v>8.3000000000000007</v>
      </c>
      <c r="AC26" s="60">
        <v>8.3000000000000007</v>
      </c>
      <c r="AD26" s="62"/>
      <c r="AE26" s="61"/>
      <c r="AF26" s="4">
        <v>8.3000000000000007</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2.8</v>
      </c>
      <c r="K28" s="61"/>
      <c r="L28" s="101">
        <v>2.8</v>
      </c>
      <c r="M28" s="61"/>
      <c r="N28" s="101">
        <v>2.8</v>
      </c>
      <c r="O28" s="61"/>
      <c r="P28" s="101">
        <v>2.8</v>
      </c>
      <c r="Q28" s="62"/>
      <c r="R28" s="61"/>
      <c r="S28" s="101">
        <v>2.8</v>
      </c>
      <c r="T28" s="61"/>
      <c r="U28" s="101">
        <v>1.7</v>
      </c>
      <c r="V28" s="61"/>
      <c r="W28" s="101">
        <v>1.7</v>
      </c>
      <c r="X28" s="62"/>
      <c r="Y28" s="62"/>
      <c r="Z28" s="62"/>
      <c r="AA28" s="61"/>
      <c r="AB28" s="3">
        <v>1.7</v>
      </c>
      <c r="AC28" s="60">
        <v>1.7</v>
      </c>
      <c r="AD28" s="62"/>
      <c r="AE28" s="61"/>
      <c r="AF28" s="4">
        <v>1.7</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0.91300000000000003</v>
      </c>
      <c r="K31" s="61"/>
      <c r="L31" s="106">
        <v>0.91300000000000003</v>
      </c>
      <c r="M31" s="61"/>
      <c r="N31" s="106">
        <v>0.91300000000000003</v>
      </c>
      <c r="O31" s="61"/>
      <c r="P31" s="106">
        <v>0.91300000000000003</v>
      </c>
      <c r="Q31" s="62"/>
      <c r="R31" s="61"/>
      <c r="S31" s="106">
        <v>0.91300000000000003</v>
      </c>
      <c r="T31" s="61"/>
      <c r="U31" s="106">
        <v>0.91700000000000004</v>
      </c>
      <c r="V31" s="61"/>
      <c r="W31" s="106">
        <v>0.91700000000000004</v>
      </c>
      <c r="X31" s="62"/>
      <c r="Y31" s="62"/>
      <c r="Z31" s="62"/>
      <c r="AA31" s="61"/>
      <c r="AB31" s="7">
        <v>0.91700000000000004</v>
      </c>
      <c r="AC31" s="77">
        <v>0.91700000000000004</v>
      </c>
      <c r="AD31" s="62"/>
      <c r="AE31" s="61"/>
      <c r="AF31" s="8">
        <v>0.91700000000000004</v>
      </c>
    </row>
    <row r="32" spans="4:32" ht="13.15" customHeight="1">
      <c r="E32" s="63" t="s">
        <v>41</v>
      </c>
      <c r="F32" s="62"/>
      <c r="G32" s="62"/>
      <c r="H32" s="62"/>
      <c r="I32" s="64"/>
      <c r="J32" s="101">
        <v>0</v>
      </c>
      <c r="K32" s="61"/>
      <c r="L32" s="101">
        <v>0</v>
      </c>
      <c r="M32" s="61"/>
      <c r="N32" s="101">
        <v>0</v>
      </c>
      <c r="O32" s="61"/>
      <c r="P32" s="101">
        <v>0</v>
      </c>
      <c r="Q32" s="62"/>
      <c r="R32" s="61"/>
      <c r="S32" s="101">
        <v>0</v>
      </c>
      <c r="T32" s="61"/>
      <c r="U32" s="101">
        <v>0</v>
      </c>
      <c r="V32" s="61"/>
      <c r="W32" s="101">
        <v>0</v>
      </c>
      <c r="X32" s="62"/>
      <c r="Y32" s="62"/>
      <c r="Z32" s="62"/>
      <c r="AA32" s="61"/>
      <c r="AB32" s="3">
        <v>0</v>
      </c>
      <c r="AC32" s="60">
        <v>0</v>
      </c>
      <c r="AD32" s="62"/>
      <c r="AE32" s="61"/>
      <c r="AF32" s="4">
        <v>0</v>
      </c>
    </row>
    <row r="33" spans="5:32" ht="13.15" customHeight="1">
      <c r="E33" s="75" t="s">
        <v>45</v>
      </c>
      <c r="F33" s="62"/>
      <c r="G33" s="62"/>
      <c r="H33" s="62"/>
      <c r="I33" s="64"/>
      <c r="J33" s="105">
        <v>2.7</v>
      </c>
      <c r="K33" s="61"/>
      <c r="L33" s="105">
        <v>2.6</v>
      </c>
      <c r="M33" s="61"/>
      <c r="N33" s="105">
        <v>2.6</v>
      </c>
      <c r="O33" s="61"/>
      <c r="P33" s="105">
        <v>2.6</v>
      </c>
      <c r="Q33" s="62"/>
      <c r="R33" s="61"/>
      <c r="S33" s="105">
        <v>2.7</v>
      </c>
      <c r="T33" s="61"/>
      <c r="U33" s="105">
        <v>1.6</v>
      </c>
      <c r="V33" s="61"/>
      <c r="W33" s="105">
        <v>1.6</v>
      </c>
      <c r="X33" s="62"/>
      <c r="Y33" s="62"/>
      <c r="Z33" s="62"/>
      <c r="AA33" s="61"/>
      <c r="AB33" s="9">
        <v>1.6</v>
      </c>
      <c r="AC33" s="76">
        <v>1.6</v>
      </c>
      <c r="AD33" s="62"/>
      <c r="AE33" s="61"/>
      <c r="AF33" s="10">
        <v>1.6</v>
      </c>
    </row>
    <row r="34" spans="5:32" ht="20.25" customHeight="1">
      <c r="E34" s="63" t="s">
        <v>945</v>
      </c>
      <c r="F34" s="62"/>
      <c r="G34" s="62"/>
      <c r="H34" s="62"/>
      <c r="I34" s="64"/>
      <c r="J34" s="104">
        <v>0.1</v>
      </c>
      <c r="K34" s="61"/>
      <c r="L34" s="104">
        <v>0.1</v>
      </c>
      <c r="M34" s="61"/>
      <c r="N34" s="104">
        <v>0.1</v>
      </c>
      <c r="O34" s="61"/>
      <c r="P34" s="104">
        <v>0.1</v>
      </c>
      <c r="Q34" s="62"/>
      <c r="R34" s="61"/>
      <c r="S34" s="104">
        <v>0.1</v>
      </c>
      <c r="T34" s="61"/>
      <c r="U34" s="104">
        <v>0.1</v>
      </c>
      <c r="V34" s="61"/>
      <c r="W34" s="104">
        <v>0.1</v>
      </c>
      <c r="X34" s="62"/>
      <c r="Y34" s="62"/>
      <c r="Z34" s="62"/>
      <c r="AA34" s="61"/>
      <c r="AB34" s="5">
        <v>0.1</v>
      </c>
      <c r="AC34" s="74">
        <v>0.1</v>
      </c>
      <c r="AD34" s="62"/>
      <c r="AE34" s="61"/>
      <c r="AF34" s="6">
        <v>0.1</v>
      </c>
    </row>
    <row r="35" spans="5:32" ht="20.25" customHeight="1">
      <c r="E35" s="63" t="s">
        <v>946</v>
      </c>
      <c r="F35" s="62"/>
      <c r="G35" s="62"/>
      <c r="H35" s="62"/>
      <c r="I35" s="64"/>
      <c r="J35" s="104" t="s">
        <v>1217</v>
      </c>
      <c r="K35" s="61"/>
      <c r="L35" s="104" t="s">
        <v>1217</v>
      </c>
      <c r="M35" s="61"/>
      <c r="N35" s="104" t="s">
        <v>1217</v>
      </c>
      <c r="O35" s="61"/>
      <c r="P35" s="104" t="s">
        <v>1217</v>
      </c>
      <c r="Q35" s="62"/>
      <c r="R35" s="61"/>
      <c r="S35" s="104" t="s">
        <v>1217</v>
      </c>
      <c r="T35" s="61"/>
      <c r="U35" s="104" t="s">
        <v>1217</v>
      </c>
      <c r="V35" s="61"/>
      <c r="W35" s="104" t="s">
        <v>1217</v>
      </c>
      <c r="X35" s="62"/>
      <c r="Y35" s="62"/>
      <c r="Z35" s="62"/>
      <c r="AA35" s="61"/>
      <c r="AB35" s="5" t="s">
        <v>1217</v>
      </c>
      <c r="AC35" s="74" t="s">
        <v>1217</v>
      </c>
      <c r="AD35" s="62"/>
      <c r="AE35" s="61"/>
      <c r="AF35" s="6" t="s">
        <v>1217</v>
      </c>
    </row>
    <row r="36" spans="5:32" ht="13.15" customHeight="1">
      <c r="E36" s="63" t="s">
        <v>57</v>
      </c>
      <c r="F36" s="62"/>
      <c r="G36" s="62"/>
      <c r="H36" s="62"/>
      <c r="I36" s="64"/>
      <c r="J36" s="101">
        <v>2.7</v>
      </c>
      <c r="K36" s="61"/>
      <c r="L36" s="101">
        <v>2.6</v>
      </c>
      <c r="M36" s="61"/>
      <c r="N36" s="101">
        <v>2.6</v>
      </c>
      <c r="O36" s="61"/>
      <c r="P36" s="101">
        <v>2.6</v>
      </c>
      <c r="Q36" s="62"/>
      <c r="R36" s="61"/>
      <c r="S36" s="101">
        <v>2.7</v>
      </c>
      <c r="T36" s="61"/>
      <c r="U36" s="101">
        <v>1.6</v>
      </c>
      <c r="V36" s="61"/>
      <c r="W36" s="101">
        <v>1.6</v>
      </c>
      <c r="X36" s="62"/>
      <c r="Y36" s="62"/>
      <c r="Z36" s="62"/>
      <c r="AA36" s="61"/>
      <c r="AB36" s="3">
        <v>1.6</v>
      </c>
      <c r="AC36" s="60">
        <v>1.6</v>
      </c>
      <c r="AD36" s="62"/>
      <c r="AE36" s="61"/>
      <c r="AF36" s="4">
        <v>1.6</v>
      </c>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2.2000000000000002</v>
      </c>
      <c r="K39" s="61"/>
      <c r="L39" s="101">
        <v>2.2000000000000002</v>
      </c>
      <c r="M39" s="61"/>
      <c r="N39" s="101">
        <v>2.2000000000000002</v>
      </c>
      <c r="O39" s="61"/>
      <c r="P39" s="101">
        <v>2.2000000000000002</v>
      </c>
      <c r="Q39" s="62"/>
      <c r="R39" s="61"/>
      <c r="S39" s="101">
        <v>2.2000000000000002</v>
      </c>
      <c r="T39" s="61"/>
      <c r="U39" s="101">
        <v>2.2000000000000002</v>
      </c>
      <c r="V39" s="61"/>
      <c r="W39" s="101">
        <v>2.2000000000000002</v>
      </c>
      <c r="X39" s="62"/>
      <c r="Y39" s="62"/>
      <c r="Z39" s="62"/>
      <c r="AA39" s="61"/>
      <c r="AB39" s="3">
        <v>2.2000000000000002</v>
      </c>
      <c r="AC39" s="60">
        <v>2.2000000000000002</v>
      </c>
      <c r="AD39" s="62"/>
      <c r="AE39" s="61"/>
      <c r="AF39" s="4">
        <v>2.2000000000000002</v>
      </c>
    </row>
    <row r="40" spans="5:32">
      <c r="E40" s="63" t="s">
        <v>73</v>
      </c>
      <c r="F40" s="62"/>
      <c r="G40" s="62"/>
      <c r="H40" s="62"/>
      <c r="I40" s="64"/>
      <c r="J40" s="101">
        <v>1</v>
      </c>
      <c r="K40" s="61"/>
      <c r="L40" s="101">
        <v>1</v>
      </c>
      <c r="M40" s="61"/>
      <c r="N40" s="101">
        <v>1</v>
      </c>
      <c r="O40" s="61"/>
      <c r="P40" s="101">
        <v>1</v>
      </c>
      <c r="Q40" s="62"/>
      <c r="R40" s="61"/>
      <c r="S40" s="101">
        <v>1</v>
      </c>
      <c r="T40" s="61"/>
      <c r="U40" s="101">
        <v>1</v>
      </c>
      <c r="V40" s="61"/>
      <c r="W40" s="101">
        <v>1</v>
      </c>
      <c r="X40" s="62"/>
      <c r="Y40" s="62"/>
      <c r="Z40" s="62"/>
      <c r="AA40" s="61"/>
      <c r="AB40" s="3">
        <v>1</v>
      </c>
      <c r="AC40" s="60">
        <v>1</v>
      </c>
      <c r="AD40" s="62"/>
      <c r="AE40" s="61"/>
      <c r="AF40" s="4">
        <v>1</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5.4180259999999993</v>
      </c>
      <c r="K43" s="61"/>
      <c r="L43" s="101">
        <v>5.3805509999999996</v>
      </c>
      <c r="M43" s="61"/>
      <c r="N43" s="101">
        <v>5.3395919999999997</v>
      </c>
      <c r="O43" s="61"/>
      <c r="P43" s="101">
        <v>5.3019850000000002</v>
      </c>
      <c r="Q43" s="62"/>
      <c r="R43" s="61"/>
      <c r="S43" s="101">
        <v>5.2625589999999995</v>
      </c>
      <c r="T43" s="61"/>
      <c r="U43" s="101">
        <v>5.4180259999999993</v>
      </c>
      <c r="V43" s="61"/>
      <c r="W43" s="101">
        <v>5.3805509999999996</v>
      </c>
      <c r="X43" s="62"/>
      <c r="Y43" s="62"/>
      <c r="Z43" s="62"/>
      <c r="AA43" s="61"/>
      <c r="AB43" s="3">
        <v>5.3395919999999997</v>
      </c>
      <c r="AC43" s="60">
        <v>5.3019850000000002</v>
      </c>
      <c r="AD43" s="62"/>
      <c r="AE43" s="61"/>
      <c r="AF43" s="4">
        <v>5.2625589999999995</v>
      </c>
    </row>
    <row r="44" spans="5:32" ht="30.75" customHeight="1">
      <c r="E44" s="63" t="s">
        <v>88</v>
      </c>
      <c r="F44" s="62"/>
      <c r="G44" s="62"/>
      <c r="H44" s="62"/>
      <c r="I44" s="64"/>
      <c r="J44" s="101">
        <v>0</v>
      </c>
      <c r="K44" s="61"/>
      <c r="L44" s="101">
        <v>0</v>
      </c>
      <c r="M44" s="61"/>
      <c r="N44" s="101">
        <v>0</v>
      </c>
      <c r="O44" s="61"/>
      <c r="P44" s="101">
        <v>0</v>
      </c>
      <c r="Q44" s="62"/>
      <c r="R44" s="61"/>
      <c r="S44" s="101">
        <v>0</v>
      </c>
      <c r="T44" s="61"/>
      <c r="U44" s="101">
        <v>0</v>
      </c>
      <c r="V44" s="61"/>
      <c r="W44" s="101">
        <v>0</v>
      </c>
      <c r="X44" s="62"/>
      <c r="Y44" s="62"/>
      <c r="Z44" s="62"/>
      <c r="AA44" s="61"/>
      <c r="AB44" s="3">
        <v>0</v>
      </c>
      <c r="AC44" s="60">
        <v>0</v>
      </c>
      <c r="AD44" s="62"/>
      <c r="AE44" s="61"/>
      <c r="AF44" s="4">
        <v>0</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TbwEuGQy7z8p9TKt/VI+nWQZIAPFF8dCgUae5giwnSZCqvarOi5HOWlUaBZ/1WO+MKzuOehxvEMrl2FS6yucUA==" saltValue="a2VTgs86kDcxWs2IFy+Iyg=="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88B3334C-1E29-4AF6-BC68-2ADE91D80826}"/>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CLSO - Clare South (66/11kV)</oddFoot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1-000000000000}">
  <sheetPr codeName="Sheet281"/>
  <dimension ref="B1:AI51"/>
  <sheetViews>
    <sheetView showGridLines="0" topLeftCell="A26" zoomScale="130" zoomScaleNormal="130" workbookViewId="0">
      <selection activeCell="E48" sqref="E48"/>
    </sheetView>
  </sheetViews>
  <sheetFormatPr defaultRowHeight="15"/>
  <cols>
    <col min="1" max="2" width="0.140625" customWidth="1"/>
    <col min="3" max="4" width="0" hidden="1" customWidth="1"/>
    <col min="5" max="5" width="13.28515625" customWidth="1"/>
    <col min="6" max="7" width="0.28515625" customWidth="1"/>
    <col min="8" max="8" width="6.28515625" customWidth="1"/>
    <col min="9" max="9" width="0.42578125" customWidth="1"/>
    <col min="10" max="10" width="6.5703125" customWidth="1"/>
    <col min="11" max="11" width="5.5703125" customWidth="1"/>
    <col min="12" max="12" width="1.42578125" customWidth="1"/>
    <col min="13" max="13" width="0.28515625" customWidth="1"/>
    <col min="14" max="14" width="6.85546875" customWidth="1"/>
    <col min="15" max="15" width="3.140625" customWidth="1"/>
    <col min="16" max="16" width="0.42578125" customWidth="1"/>
    <col min="17" max="17" width="3.5703125" customWidth="1"/>
    <col min="18" max="18" width="6.85546875" customWidth="1"/>
    <col min="19" max="19" width="0.28515625" customWidth="1"/>
    <col min="20" max="20" width="0.42578125" customWidth="1"/>
    <col min="21" max="21" width="6.7109375" customWidth="1"/>
    <col min="22" max="22" width="1.42578125" customWidth="1"/>
    <col min="23" max="23" width="0.5703125" customWidth="1"/>
    <col min="24" max="24" width="1.28515625" customWidth="1"/>
    <col min="25" max="25" width="1.5703125" customWidth="1"/>
    <col min="26" max="26" width="2.140625" customWidth="1"/>
    <col min="27" max="27" width="7" customWidth="1"/>
    <col min="28" max="28" width="0.7109375" customWidth="1"/>
    <col min="29" max="29" width="0.42578125" customWidth="1"/>
    <col min="30" max="30" width="6" customWidth="1"/>
    <col min="31" max="31" width="7" customWidth="1"/>
    <col min="32" max="32" width="0" hidden="1" customWidth="1"/>
    <col min="33" max="33" width="1.140625" customWidth="1"/>
    <col min="34" max="34" width="0" hidden="1" customWidth="1"/>
    <col min="35" max="35" width="0.42578125" customWidth="1"/>
    <col min="36" max="36" width="8.85546875" customWidth="1"/>
  </cols>
  <sheetData>
    <row r="1" spans="2:35" ht="18" customHeight="1">
      <c r="C1" s="115" t="s">
        <v>1108</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row>
    <row r="2" spans="2:35" ht="4.7" customHeight="1"/>
    <row r="3" spans="2:35">
      <c r="B3" s="92" t="s">
        <v>13</v>
      </c>
      <c r="C3" s="160"/>
      <c r="D3" s="160"/>
      <c r="E3" s="160"/>
      <c r="H3" s="93" t="s">
        <v>1242</v>
      </c>
      <c r="I3" s="160"/>
      <c r="J3" s="160"/>
      <c r="K3" s="160"/>
      <c r="L3" s="160"/>
      <c r="M3" s="160"/>
      <c r="N3" s="160"/>
      <c r="O3" s="160"/>
      <c r="P3" s="160"/>
      <c r="Q3" s="160"/>
      <c r="R3" s="160"/>
      <c r="U3" s="94" t="s">
        <v>926</v>
      </c>
      <c r="V3" s="160"/>
      <c r="X3" s="95" t="s">
        <v>1243</v>
      </c>
      <c r="Y3" s="160"/>
      <c r="Z3" s="160"/>
      <c r="AA3" s="160"/>
      <c r="AB3" s="160"/>
      <c r="AC3" s="160"/>
      <c r="AD3" s="160"/>
      <c r="AE3" s="160"/>
      <c r="AF3" s="160"/>
      <c r="AG3" s="160"/>
      <c r="AH3" s="160"/>
    </row>
    <row r="4" spans="2:35">
      <c r="H4" s="160"/>
      <c r="I4" s="160"/>
      <c r="J4" s="160"/>
      <c r="K4" s="160"/>
      <c r="L4" s="160"/>
      <c r="M4" s="160"/>
      <c r="N4" s="160"/>
      <c r="O4" s="160"/>
      <c r="P4" s="160"/>
      <c r="Q4" s="160"/>
      <c r="R4" s="160"/>
      <c r="U4" s="160"/>
      <c r="V4" s="160"/>
      <c r="X4" s="160"/>
      <c r="Y4" s="160"/>
      <c r="Z4" s="160"/>
      <c r="AA4" s="160"/>
      <c r="AB4" s="160"/>
      <c r="AC4" s="160"/>
      <c r="AD4" s="160"/>
      <c r="AE4" s="160"/>
      <c r="AF4" s="160"/>
      <c r="AG4" s="160"/>
      <c r="AH4" s="160"/>
    </row>
    <row r="5" spans="2:35">
      <c r="H5" s="160"/>
      <c r="I5" s="160"/>
      <c r="J5" s="160"/>
      <c r="K5" s="160"/>
      <c r="L5" s="160"/>
      <c r="M5" s="160"/>
      <c r="N5" s="160"/>
      <c r="O5" s="160"/>
      <c r="P5" s="160"/>
      <c r="Q5" s="160"/>
      <c r="R5" s="160"/>
      <c r="X5" s="160"/>
      <c r="Y5" s="160"/>
      <c r="Z5" s="160"/>
      <c r="AA5" s="160"/>
      <c r="AB5" s="160"/>
      <c r="AC5" s="160"/>
      <c r="AD5" s="160"/>
      <c r="AE5" s="160"/>
      <c r="AF5" s="160"/>
      <c r="AG5" s="160"/>
      <c r="AH5" s="160"/>
    </row>
    <row r="6" spans="2:35" ht="2.1" customHeight="1"/>
    <row r="7" spans="2:35">
      <c r="B7" s="92" t="s">
        <v>928</v>
      </c>
      <c r="C7" s="160"/>
      <c r="D7" s="160"/>
      <c r="E7" s="160"/>
      <c r="H7" s="100" t="s">
        <v>960</v>
      </c>
      <c r="I7" s="160"/>
      <c r="J7" s="160"/>
      <c r="K7" s="160"/>
      <c r="L7" s="160"/>
      <c r="M7" s="160"/>
      <c r="N7" s="160"/>
      <c r="O7" s="160"/>
      <c r="P7" s="160"/>
      <c r="Q7" s="160"/>
      <c r="R7" s="160"/>
      <c r="S7" s="160"/>
      <c r="T7" s="160"/>
      <c r="U7" s="160"/>
      <c r="V7" s="160"/>
      <c r="W7" s="160"/>
      <c r="X7" s="160"/>
      <c r="Y7" s="160"/>
      <c r="Z7" s="160"/>
      <c r="AA7" s="160"/>
      <c r="AB7" s="160"/>
      <c r="AC7" s="160"/>
      <c r="AD7" s="160"/>
      <c r="AE7" s="160"/>
      <c r="AF7" s="160"/>
      <c r="AG7" s="160"/>
    </row>
    <row r="8" spans="2:35">
      <c r="B8" s="160"/>
      <c r="C8" s="160"/>
      <c r="D8" s="160"/>
      <c r="E8" s="160"/>
    </row>
    <row r="9" spans="2:35">
      <c r="B9" s="160"/>
      <c r="C9" s="160"/>
      <c r="D9" s="160"/>
      <c r="E9" s="160"/>
      <c r="H9" s="100" t="s">
        <v>1244</v>
      </c>
      <c r="I9" s="160"/>
      <c r="J9" s="160"/>
      <c r="K9" s="160"/>
      <c r="L9" s="160"/>
      <c r="M9" s="160"/>
      <c r="N9" s="160"/>
      <c r="O9" s="160"/>
      <c r="P9" s="160"/>
      <c r="Q9" s="160"/>
      <c r="R9" s="160"/>
      <c r="S9" s="160"/>
      <c r="T9" s="160"/>
      <c r="U9" s="160"/>
      <c r="V9" s="160"/>
      <c r="W9" s="160"/>
      <c r="X9" s="160"/>
      <c r="Y9" s="160"/>
      <c r="Z9" s="160"/>
      <c r="AA9" s="160"/>
      <c r="AB9" s="160"/>
      <c r="AC9" s="160"/>
      <c r="AD9" s="160"/>
      <c r="AE9" s="160"/>
      <c r="AF9" s="160"/>
      <c r="AG9" s="160"/>
    </row>
    <row r="10" spans="2:35" ht="11.45" customHeight="1">
      <c r="H10" s="160"/>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row>
    <row r="11" spans="2:35" ht="1.7" customHeight="1"/>
    <row r="12" spans="2:35" ht="12" customHeight="1">
      <c r="H12" s="100" t="s">
        <v>931</v>
      </c>
      <c r="I12" s="160"/>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row>
    <row r="13" spans="2:35" ht="10.5" customHeight="1"/>
    <row r="14" spans="2:35" ht="13.5" customHeight="1">
      <c r="D14" s="92" t="s">
        <v>934</v>
      </c>
      <c r="E14" s="160"/>
      <c r="F14" s="160"/>
      <c r="G14" s="160"/>
      <c r="H14" s="160"/>
      <c r="I14" s="160"/>
      <c r="J14" s="160"/>
      <c r="K14" s="160"/>
      <c r="N14" s="96" t="s">
        <v>1245</v>
      </c>
      <c r="O14" s="160"/>
      <c r="P14" s="160"/>
      <c r="Q14" s="160"/>
      <c r="R14" s="160"/>
      <c r="S14" s="160"/>
      <c r="T14" s="160"/>
      <c r="U14" s="160"/>
      <c r="V14" s="160"/>
      <c r="W14" s="160"/>
      <c r="X14" s="160"/>
    </row>
    <row r="15" spans="2:35" ht="0.75" customHeight="1">
      <c r="D15" s="160"/>
      <c r="E15" s="160"/>
      <c r="F15" s="160"/>
      <c r="G15" s="160"/>
      <c r="H15" s="160"/>
      <c r="I15" s="160"/>
      <c r="J15" s="160"/>
      <c r="K15" s="160"/>
    </row>
    <row r="16" spans="2:35" ht="15.95" customHeight="1"/>
    <row r="17" spans="4:31" ht="15.95" customHeight="1">
      <c r="Q17" s="97" t="s">
        <v>936</v>
      </c>
      <c r="R17" s="160"/>
      <c r="S17" s="160"/>
      <c r="T17" s="160"/>
      <c r="U17" s="160"/>
      <c r="V17" s="160"/>
      <c r="W17" s="160"/>
      <c r="X17" s="160"/>
      <c r="Y17" s="160"/>
      <c r="Z17" s="98" t="s">
        <v>937</v>
      </c>
      <c r="AA17" s="160"/>
      <c r="AB17" s="160"/>
      <c r="AC17" s="160"/>
    </row>
    <row r="18" spans="4:31" ht="0.95" customHeight="1">
      <c r="D18" s="97" t="s">
        <v>936</v>
      </c>
      <c r="E18" s="160"/>
      <c r="F18" s="160"/>
      <c r="G18" s="160"/>
      <c r="H18" s="160"/>
      <c r="I18" s="160"/>
      <c r="J18" s="160"/>
      <c r="K18" s="160"/>
      <c r="N18" s="99" t="s">
        <v>937</v>
      </c>
      <c r="O18" s="160"/>
      <c r="Q18" s="160"/>
      <c r="R18" s="160"/>
      <c r="S18" s="160"/>
      <c r="T18" s="160"/>
      <c r="U18" s="160"/>
      <c r="V18" s="160"/>
      <c r="W18" s="160"/>
      <c r="X18" s="160"/>
      <c r="Y18" s="160"/>
      <c r="Z18" s="160"/>
      <c r="AA18" s="160"/>
      <c r="AB18" s="160"/>
      <c r="AC18" s="160"/>
    </row>
    <row r="19" spans="4:31" ht="0.95" customHeight="1">
      <c r="D19" s="160"/>
      <c r="E19" s="160"/>
      <c r="F19" s="160"/>
      <c r="G19" s="160"/>
      <c r="H19" s="160"/>
      <c r="I19" s="160"/>
      <c r="J19" s="160"/>
      <c r="K19" s="160"/>
      <c r="N19" s="160"/>
      <c r="O19" s="160"/>
    </row>
    <row r="20" spans="4:31" ht="0.95" customHeight="1"/>
    <row r="21" spans="4:31" ht="15" customHeight="1"/>
    <row r="22" spans="4:31" ht="15" customHeight="1">
      <c r="E22" s="78" t="s">
        <v>938</v>
      </c>
      <c r="F22" s="79"/>
      <c r="G22" s="79"/>
      <c r="H22" s="80"/>
      <c r="I22" s="84" t="s">
        <v>2</v>
      </c>
      <c r="J22" s="85"/>
      <c r="K22" s="85"/>
      <c r="L22" s="85"/>
      <c r="M22" s="85"/>
      <c r="N22" s="85"/>
      <c r="O22" s="85"/>
      <c r="P22" s="85"/>
      <c r="Q22" s="85"/>
      <c r="R22" s="85"/>
      <c r="S22" s="86"/>
      <c r="T22" s="87" t="s">
        <v>3</v>
      </c>
      <c r="U22" s="88"/>
      <c r="V22" s="88"/>
      <c r="W22" s="88"/>
      <c r="X22" s="88"/>
      <c r="Y22" s="88"/>
      <c r="Z22" s="88"/>
      <c r="AA22" s="88"/>
      <c r="AB22" s="88"/>
      <c r="AC22" s="88"/>
      <c r="AD22" s="88"/>
      <c r="AE22" s="89"/>
    </row>
    <row r="23" spans="4:31" ht="15" customHeight="1">
      <c r="E23" s="81"/>
      <c r="F23" s="82"/>
      <c r="G23" s="82"/>
      <c r="H23" s="83"/>
      <c r="I23" s="107" t="s">
        <v>6</v>
      </c>
      <c r="J23" s="61"/>
      <c r="K23" s="107" t="s">
        <v>7</v>
      </c>
      <c r="L23" s="61"/>
      <c r="M23" s="107" t="s">
        <v>8</v>
      </c>
      <c r="N23" s="61"/>
      <c r="O23" s="107" t="s">
        <v>9</v>
      </c>
      <c r="P23" s="62"/>
      <c r="Q23" s="61"/>
      <c r="R23" s="107" t="s">
        <v>10</v>
      </c>
      <c r="S23" s="61"/>
      <c r="T23" s="107" t="s">
        <v>939</v>
      </c>
      <c r="U23" s="61"/>
      <c r="V23" s="107" t="s">
        <v>940</v>
      </c>
      <c r="W23" s="62"/>
      <c r="X23" s="62"/>
      <c r="Y23" s="62"/>
      <c r="Z23" s="61"/>
      <c r="AA23" s="1" t="s">
        <v>941</v>
      </c>
      <c r="AB23" s="90" t="s">
        <v>942</v>
      </c>
      <c r="AC23" s="62"/>
      <c r="AD23" s="61"/>
      <c r="AE23" s="2" t="s">
        <v>943</v>
      </c>
    </row>
    <row r="24" spans="4:31" ht="13.15" customHeight="1">
      <c r="E24" s="63" t="s">
        <v>0</v>
      </c>
      <c r="F24" s="62"/>
      <c r="G24" s="62"/>
      <c r="H24" s="64"/>
      <c r="I24" s="101">
        <v>40.200000000000003</v>
      </c>
      <c r="J24" s="61"/>
      <c r="K24" s="101">
        <v>40.200000000000003</v>
      </c>
      <c r="L24" s="61"/>
      <c r="M24" s="101">
        <v>40.200000000000003</v>
      </c>
      <c r="N24" s="61"/>
      <c r="O24" s="101">
        <v>40.200000000000003</v>
      </c>
      <c r="P24" s="62"/>
      <c r="Q24" s="61"/>
      <c r="R24" s="101">
        <v>40.200000000000003</v>
      </c>
      <c r="S24" s="61"/>
      <c r="T24" s="101">
        <v>47.4</v>
      </c>
      <c r="U24" s="61"/>
      <c r="V24" s="101">
        <v>47.4</v>
      </c>
      <c r="W24" s="62"/>
      <c r="X24" s="62"/>
      <c r="Y24" s="62"/>
      <c r="Z24" s="61"/>
      <c r="AA24" s="3">
        <v>47.4</v>
      </c>
      <c r="AB24" s="60">
        <v>47.4</v>
      </c>
      <c r="AC24" s="62"/>
      <c r="AD24" s="61"/>
      <c r="AE24" s="4">
        <v>47.4</v>
      </c>
    </row>
    <row r="25" spans="4:31" ht="20.25" customHeight="1">
      <c r="E25" s="63" t="s">
        <v>24</v>
      </c>
      <c r="F25" s="62"/>
      <c r="G25" s="62"/>
      <c r="H25" s="64"/>
      <c r="I25" s="101">
        <v>0</v>
      </c>
      <c r="J25" s="61"/>
      <c r="K25" s="101">
        <v>0</v>
      </c>
      <c r="L25" s="61"/>
      <c r="M25" s="101">
        <v>0</v>
      </c>
      <c r="N25" s="61"/>
      <c r="O25" s="101">
        <v>0</v>
      </c>
      <c r="P25" s="62"/>
      <c r="Q25" s="61"/>
      <c r="R25" s="101">
        <v>0</v>
      </c>
      <c r="S25" s="61"/>
      <c r="T25" s="101">
        <v>0</v>
      </c>
      <c r="U25" s="61"/>
      <c r="V25" s="101">
        <v>0</v>
      </c>
      <c r="W25" s="62"/>
      <c r="X25" s="62"/>
      <c r="Y25" s="62"/>
      <c r="Z25" s="61"/>
      <c r="AA25" s="3">
        <v>0</v>
      </c>
      <c r="AB25" s="60">
        <v>0</v>
      </c>
      <c r="AC25" s="62"/>
      <c r="AD25" s="61"/>
      <c r="AE25" s="4">
        <v>0</v>
      </c>
    </row>
    <row r="26" spans="4:31" ht="13.15" customHeight="1">
      <c r="E26" s="63" t="s">
        <v>28</v>
      </c>
      <c r="F26" s="62"/>
      <c r="G26" s="62"/>
      <c r="H26" s="64"/>
      <c r="I26" s="101">
        <v>16.8</v>
      </c>
      <c r="J26" s="61"/>
      <c r="K26" s="101">
        <v>16.7</v>
      </c>
      <c r="L26" s="61"/>
      <c r="M26" s="101">
        <v>16.7</v>
      </c>
      <c r="N26" s="61"/>
      <c r="O26" s="101">
        <v>16.600000000000001</v>
      </c>
      <c r="P26" s="62"/>
      <c r="Q26" s="61"/>
      <c r="R26" s="101">
        <v>16.8</v>
      </c>
      <c r="S26" s="61"/>
      <c r="T26" s="101">
        <v>14.3</v>
      </c>
      <c r="U26" s="61"/>
      <c r="V26" s="101">
        <v>14.2</v>
      </c>
      <c r="W26" s="62"/>
      <c r="X26" s="62"/>
      <c r="Y26" s="62"/>
      <c r="Z26" s="61"/>
      <c r="AA26" s="3">
        <v>14.2</v>
      </c>
      <c r="AB26" s="60">
        <v>14.1</v>
      </c>
      <c r="AC26" s="62"/>
      <c r="AD26" s="61"/>
      <c r="AE26" s="4">
        <v>14.2</v>
      </c>
    </row>
    <row r="27" spans="4:31" ht="13.15" customHeight="1">
      <c r="E27" s="63" t="s">
        <v>32</v>
      </c>
      <c r="F27" s="62"/>
      <c r="G27" s="62"/>
      <c r="H27" s="64"/>
      <c r="I27" s="104"/>
      <c r="J27" s="61"/>
      <c r="K27" s="104"/>
      <c r="L27" s="61"/>
      <c r="M27" s="104"/>
      <c r="N27" s="61"/>
      <c r="O27" s="104"/>
      <c r="P27" s="62"/>
      <c r="Q27" s="61"/>
      <c r="R27" s="104"/>
      <c r="S27" s="61"/>
      <c r="T27" s="104"/>
      <c r="U27" s="61"/>
      <c r="V27" s="104"/>
      <c r="W27" s="62"/>
      <c r="X27" s="62"/>
      <c r="Y27" s="62"/>
      <c r="Z27" s="61"/>
      <c r="AA27" s="5"/>
      <c r="AB27" s="74"/>
      <c r="AC27" s="62"/>
      <c r="AD27" s="61"/>
      <c r="AE27" s="6"/>
    </row>
    <row r="28" spans="4:31" ht="13.15" customHeight="1">
      <c r="E28" s="63" t="s">
        <v>944</v>
      </c>
      <c r="F28" s="62"/>
      <c r="G28" s="62"/>
      <c r="H28" s="64"/>
      <c r="I28" s="104"/>
      <c r="J28" s="61"/>
      <c r="K28" s="104"/>
      <c r="L28" s="61"/>
      <c r="M28" s="104"/>
      <c r="N28" s="61"/>
      <c r="O28" s="104"/>
      <c r="P28" s="62"/>
      <c r="Q28" s="61"/>
      <c r="R28" s="104"/>
      <c r="S28" s="61"/>
      <c r="T28" s="104"/>
      <c r="U28" s="61"/>
      <c r="V28" s="104"/>
      <c r="W28" s="62"/>
      <c r="X28" s="62"/>
      <c r="Y28" s="62"/>
      <c r="Z28" s="61"/>
      <c r="AA28" s="5"/>
      <c r="AB28" s="74"/>
      <c r="AC28" s="62"/>
      <c r="AD28" s="61"/>
      <c r="AE28" s="6"/>
    </row>
    <row r="29" spans="4:31" ht="20.25" customHeight="1">
      <c r="E29" s="63" t="s">
        <v>38</v>
      </c>
      <c r="F29" s="62"/>
      <c r="G29" s="62"/>
      <c r="H29" s="64"/>
      <c r="I29" s="106">
        <v>0.996</v>
      </c>
      <c r="J29" s="61"/>
      <c r="K29" s="106">
        <v>0.996</v>
      </c>
      <c r="L29" s="61"/>
      <c r="M29" s="106">
        <v>0.996</v>
      </c>
      <c r="N29" s="61"/>
      <c r="O29" s="106">
        <v>0.996</v>
      </c>
      <c r="P29" s="62"/>
      <c r="Q29" s="61"/>
      <c r="R29" s="106">
        <v>0.996</v>
      </c>
      <c r="S29" s="61"/>
      <c r="T29" s="106">
        <v>0.99399999999999999</v>
      </c>
      <c r="U29" s="61"/>
      <c r="V29" s="106">
        <v>0.99399999999999999</v>
      </c>
      <c r="W29" s="62"/>
      <c r="X29" s="62"/>
      <c r="Y29" s="62"/>
      <c r="Z29" s="61"/>
      <c r="AA29" s="7">
        <v>0.99399999999999999</v>
      </c>
      <c r="AB29" s="77">
        <v>0.99399999999999999</v>
      </c>
      <c r="AC29" s="62"/>
      <c r="AD29" s="61"/>
      <c r="AE29" s="8">
        <v>0.99399999999999999</v>
      </c>
    </row>
    <row r="30" spans="4:31" ht="13.15" customHeight="1">
      <c r="E30" s="63" t="s">
        <v>41</v>
      </c>
      <c r="F30" s="62"/>
      <c r="G30" s="62"/>
      <c r="H30" s="64"/>
      <c r="I30" s="101">
        <v>0</v>
      </c>
      <c r="J30" s="61"/>
      <c r="K30" s="101">
        <v>0</v>
      </c>
      <c r="L30" s="61"/>
      <c r="M30" s="101">
        <v>0</v>
      </c>
      <c r="N30" s="61"/>
      <c r="O30" s="101">
        <v>0</v>
      </c>
      <c r="P30" s="62"/>
      <c r="Q30" s="61"/>
      <c r="R30" s="101">
        <v>0</v>
      </c>
      <c r="S30" s="61"/>
      <c r="T30" s="101">
        <v>0</v>
      </c>
      <c r="U30" s="61"/>
      <c r="V30" s="101">
        <v>0</v>
      </c>
      <c r="W30" s="62"/>
      <c r="X30" s="62"/>
      <c r="Y30" s="62"/>
      <c r="Z30" s="61"/>
      <c r="AA30" s="3">
        <v>0</v>
      </c>
      <c r="AB30" s="60">
        <v>0</v>
      </c>
      <c r="AC30" s="62"/>
      <c r="AD30" s="61"/>
      <c r="AE30" s="4">
        <v>0</v>
      </c>
    </row>
    <row r="31" spans="4:31" ht="13.15" customHeight="1">
      <c r="E31" s="75" t="s">
        <v>45</v>
      </c>
      <c r="F31" s="62"/>
      <c r="G31" s="62"/>
      <c r="H31" s="64"/>
      <c r="I31" s="105">
        <v>15.7</v>
      </c>
      <c r="J31" s="61"/>
      <c r="K31" s="105">
        <v>15.7</v>
      </c>
      <c r="L31" s="61"/>
      <c r="M31" s="105">
        <v>15.7</v>
      </c>
      <c r="N31" s="61"/>
      <c r="O31" s="105">
        <v>15.6</v>
      </c>
      <c r="P31" s="62"/>
      <c r="Q31" s="61"/>
      <c r="R31" s="105">
        <v>15.8</v>
      </c>
      <c r="S31" s="61"/>
      <c r="T31" s="105">
        <v>13.7</v>
      </c>
      <c r="U31" s="61"/>
      <c r="V31" s="105">
        <v>13.6</v>
      </c>
      <c r="W31" s="62"/>
      <c r="X31" s="62"/>
      <c r="Y31" s="62"/>
      <c r="Z31" s="61"/>
      <c r="AA31" s="9">
        <v>13.6</v>
      </c>
      <c r="AB31" s="76">
        <v>13.5</v>
      </c>
      <c r="AC31" s="62"/>
      <c r="AD31" s="61"/>
      <c r="AE31" s="10">
        <v>13.6</v>
      </c>
    </row>
    <row r="32" spans="4:31" ht="20.25" customHeight="1">
      <c r="E32" s="63" t="s">
        <v>945</v>
      </c>
      <c r="F32" s="62"/>
      <c r="G32" s="62"/>
      <c r="H32" s="64"/>
      <c r="I32" s="104">
        <v>0.8</v>
      </c>
      <c r="J32" s="61"/>
      <c r="K32" s="104">
        <v>0.8</v>
      </c>
      <c r="L32" s="61"/>
      <c r="M32" s="104">
        <v>0.8</v>
      </c>
      <c r="N32" s="61"/>
      <c r="O32" s="104">
        <v>0.8</v>
      </c>
      <c r="P32" s="62"/>
      <c r="Q32" s="61"/>
      <c r="R32" s="104">
        <v>0.8</v>
      </c>
      <c r="S32" s="61"/>
      <c r="T32" s="104">
        <v>0.7</v>
      </c>
      <c r="U32" s="61"/>
      <c r="V32" s="104">
        <v>0.7</v>
      </c>
      <c r="W32" s="62"/>
      <c r="X32" s="62"/>
      <c r="Y32" s="62"/>
      <c r="Z32" s="61"/>
      <c r="AA32" s="5">
        <v>0.7</v>
      </c>
      <c r="AB32" s="74">
        <v>0.7</v>
      </c>
      <c r="AC32" s="62"/>
      <c r="AD32" s="61"/>
      <c r="AE32" s="6">
        <v>0.7</v>
      </c>
    </row>
    <row r="33" spans="5:31" ht="20.25" customHeight="1">
      <c r="E33" s="63" t="s">
        <v>946</v>
      </c>
      <c r="F33" s="62"/>
      <c r="G33" s="62"/>
      <c r="H33" s="64"/>
      <c r="I33" s="104" t="s">
        <v>1093</v>
      </c>
      <c r="J33" s="61"/>
      <c r="K33" s="104" t="s">
        <v>1093</v>
      </c>
      <c r="L33" s="61"/>
      <c r="M33" s="104" t="s">
        <v>1093</v>
      </c>
      <c r="N33" s="61"/>
      <c r="O33" s="104" t="s">
        <v>1093</v>
      </c>
      <c r="P33" s="62"/>
      <c r="Q33" s="61"/>
      <c r="R33" s="104" t="s">
        <v>1093</v>
      </c>
      <c r="S33" s="61"/>
      <c r="T33" s="104" t="s">
        <v>1093</v>
      </c>
      <c r="U33" s="61"/>
      <c r="V33" s="104" t="s">
        <v>1093</v>
      </c>
      <c r="W33" s="62"/>
      <c r="X33" s="62"/>
      <c r="Y33" s="62"/>
      <c r="Z33" s="61"/>
      <c r="AA33" s="5" t="s">
        <v>1093</v>
      </c>
      <c r="AB33" s="74" t="s">
        <v>1093</v>
      </c>
      <c r="AC33" s="62"/>
      <c r="AD33" s="61"/>
      <c r="AE33" s="6" t="s">
        <v>1093</v>
      </c>
    </row>
    <row r="34" spans="5:31" ht="13.15" customHeight="1">
      <c r="E34" s="63" t="s">
        <v>57</v>
      </c>
      <c r="F34" s="62"/>
      <c r="G34" s="62"/>
      <c r="H34" s="64"/>
      <c r="I34" s="101">
        <v>15.7</v>
      </c>
      <c r="J34" s="61"/>
      <c r="K34" s="101">
        <v>15.7</v>
      </c>
      <c r="L34" s="61"/>
      <c r="M34" s="101">
        <v>15.7</v>
      </c>
      <c r="N34" s="61"/>
      <c r="O34" s="101">
        <v>15.6</v>
      </c>
      <c r="P34" s="62"/>
      <c r="Q34" s="61"/>
      <c r="R34" s="101">
        <v>15.8</v>
      </c>
      <c r="S34" s="61"/>
      <c r="T34" s="101">
        <v>13.7</v>
      </c>
      <c r="U34" s="61"/>
      <c r="V34" s="101">
        <v>13.6</v>
      </c>
      <c r="W34" s="62"/>
      <c r="X34" s="62"/>
      <c r="Y34" s="62"/>
      <c r="Z34" s="61"/>
      <c r="AA34" s="3">
        <v>13.6</v>
      </c>
      <c r="AB34" s="60">
        <v>13.5</v>
      </c>
      <c r="AC34" s="62"/>
      <c r="AD34" s="61"/>
      <c r="AE34" s="4">
        <v>13.6</v>
      </c>
    </row>
    <row r="35" spans="5:31">
      <c r="E35" s="63" t="s">
        <v>61</v>
      </c>
      <c r="F35" s="62"/>
      <c r="G35" s="62"/>
      <c r="H35" s="64"/>
      <c r="I35" s="101">
        <v>0</v>
      </c>
      <c r="J35" s="61"/>
      <c r="K35" s="101">
        <v>0</v>
      </c>
      <c r="L35" s="61"/>
      <c r="M35" s="101">
        <v>0</v>
      </c>
      <c r="N35" s="61"/>
      <c r="O35" s="101">
        <v>0</v>
      </c>
      <c r="P35" s="62"/>
      <c r="Q35" s="61"/>
      <c r="R35" s="101">
        <v>0</v>
      </c>
      <c r="S35" s="61"/>
      <c r="T35" s="101">
        <v>0</v>
      </c>
      <c r="U35" s="61"/>
      <c r="V35" s="101">
        <v>0</v>
      </c>
      <c r="W35" s="62"/>
      <c r="X35" s="62"/>
      <c r="Y35" s="62"/>
      <c r="Z35" s="61"/>
      <c r="AA35" s="3">
        <v>0</v>
      </c>
      <c r="AB35" s="60">
        <v>0</v>
      </c>
      <c r="AC35" s="62"/>
      <c r="AD35" s="61"/>
      <c r="AE35" s="4">
        <v>0</v>
      </c>
    </row>
    <row r="36" spans="5:31" ht="20.25" customHeight="1">
      <c r="E36" s="63" t="s">
        <v>66</v>
      </c>
      <c r="F36" s="62"/>
      <c r="G36" s="62"/>
      <c r="H36" s="64"/>
      <c r="I36" s="101">
        <v>0</v>
      </c>
      <c r="J36" s="61"/>
      <c r="K36" s="101">
        <v>0</v>
      </c>
      <c r="L36" s="61"/>
      <c r="M36" s="101">
        <v>0</v>
      </c>
      <c r="N36" s="61"/>
      <c r="O36" s="101">
        <v>0</v>
      </c>
      <c r="P36" s="62"/>
      <c r="Q36" s="61"/>
      <c r="R36" s="101">
        <v>0</v>
      </c>
      <c r="S36" s="61"/>
      <c r="T36" s="101">
        <v>0</v>
      </c>
      <c r="U36" s="61"/>
      <c r="V36" s="101">
        <v>0</v>
      </c>
      <c r="W36" s="62"/>
      <c r="X36" s="62"/>
      <c r="Y36" s="62"/>
      <c r="Z36" s="61"/>
      <c r="AA36" s="3">
        <v>0</v>
      </c>
      <c r="AB36" s="60">
        <v>0</v>
      </c>
      <c r="AC36" s="62"/>
      <c r="AD36" s="61"/>
      <c r="AE36" s="4">
        <v>0</v>
      </c>
    </row>
    <row r="37" spans="5:31">
      <c r="E37" s="63" t="s">
        <v>69</v>
      </c>
      <c r="F37" s="62"/>
      <c r="G37" s="62"/>
      <c r="H37" s="64"/>
      <c r="I37" s="101">
        <v>14</v>
      </c>
      <c r="J37" s="61"/>
      <c r="K37" s="101">
        <v>14</v>
      </c>
      <c r="L37" s="61"/>
      <c r="M37" s="101">
        <v>14</v>
      </c>
      <c r="N37" s="61"/>
      <c r="O37" s="101">
        <v>14</v>
      </c>
      <c r="P37" s="62"/>
      <c r="Q37" s="61"/>
      <c r="R37" s="101">
        <v>14</v>
      </c>
      <c r="S37" s="61"/>
      <c r="T37" s="101">
        <v>14</v>
      </c>
      <c r="U37" s="61"/>
      <c r="V37" s="101">
        <v>14</v>
      </c>
      <c r="W37" s="62"/>
      <c r="X37" s="62"/>
      <c r="Y37" s="62"/>
      <c r="Z37" s="61"/>
      <c r="AA37" s="3">
        <v>14</v>
      </c>
      <c r="AB37" s="60">
        <v>14</v>
      </c>
      <c r="AC37" s="62"/>
      <c r="AD37" s="61"/>
      <c r="AE37" s="4">
        <v>14</v>
      </c>
    </row>
    <row r="38" spans="5:31">
      <c r="E38" s="63" t="s">
        <v>73</v>
      </c>
      <c r="F38" s="62"/>
      <c r="G38" s="62"/>
      <c r="H38" s="64"/>
      <c r="I38" s="101">
        <v>2</v>
      </c>
      <c r="J38" s="61"/>
      <c r="K38" s="101">
        <v>2</v>
      </c>
      <c r="L38" s="61"/>
      <c r="M38" s="101">
        <v>2</v>
      </c>
      <c r="N38" s="61"/>
      <c r="O38" s="101">
        <v>2</v>
      </c>
      <c r="P38" s="62"/>
      <c r="Q38" s="61"/>
      <c r="R38" s="101">
        <v>2</v>
      </c>
      <c r="S38" s="61"/>
      <c r="T38" s="101">
        <v>2</v>
      </c>
      <c r="U38" s="61"/>
      <c r="V38" s="101">
        <v>2</v>
      </c>
      <c r="W38" s="62"/>
      <c r="X38" s="62"/>
      <c r="Y38" s="62"/>
      <c r="Z38" s="61"/>
      <c r="AA38" s="3">
        <v>2</v>
      </c>
      <c r="AB38" s="60">
        <v>2</v>
      </c>
      <c r="AC38" s="62"/>
      <c r="AD38" s="61"/>
      <c r="AE38" s="4">
        <v>2</v>
      </c>
    </row>
    <row r="39" spans="5:31">
      <c r="E39" s="63" t="s">
        <v>76</v>
      </c>
      <c r="F39" s="62"/>
      <c r="G39" s="62"/>
      <c r="H39" s="64"/>
      <c r="I39" s="101">
        <v>0</v>
      </c>
      <c r="J39" s="61"/>
      <c r="K39" s="101">
        <v>0</v>
      </c>
      <c r="L39" s="61"/>
      <c r="M39" s="101">
        <v>0</v>
      </c>
      <c r="N39" s="61"/>
      <c r="O39" s="101">
        <v>0</v>
      </c>
      <c r="P39" s="62"/>
      <c r="Q39" s="61"/>
      <c r="R39" s="101">
        <v>0</v>
      </c>
      <c r="S39" s="61"/>
      <c r="T39" s="101">
        <v>0</v>
      </c>
      <c r="U39" s="61"/>
      <c r="V39" s="101">
        <v>0</v>
      </c>
      <c r="W39" s="62"/>
      <c r="X39" s="62"/>
      <c r="Y39" s="62"/>
      <c r="Z39" s="61"/>
      <c r="AA39" s="3">
        <v>0</v>
      </c>
      <c r="AB39" s="60">
        <v>0</v>
      </c>
      <c r="AC39" s="62"/>
      <c r="AD39" s="61"/>
      <c r="AE39" s="4">
        <v>0</v>
      </c>
    </row>
    <row r="40" spans="5:31">
      <c r="E40" s="63" t="s">
        <v>80</v>
      </c>
      <c r="F40" s="62"/>
      <c r="G40" s="62"/>
      <c r="H40" s="64"/>
      <c r="I40" s="101">
        <v>0</v>
      </c>
      <c r="J40" s="61"/>
      <c r="K40" s="101">
        <v>0</v>
      </c>
      <c r="L40" s="61"/>
      <c r="M40" s="101">
        <v>0</v>
      </c>
      <c r="N40" s="61"/>
      <c r="O40" s="101">
        <v>0</v>
      </c>
      <c r="P40" s="62"/>
      <c r="Q40" s="61"/>
      <c r="R40" s="101">
        <v>0</v>
      </c>
      <c r="S40" s="61"/>
      <c r="T40" s="101">
        <v>0</v>
      </c>
      <c r="U40" s="61"/>
      <c r="V40" s="101">
        <v>0</v>
      </c>
      <c r="W40" s="62"/>
      <c r="X40" s="62"/>
      <c r="Y40" s="62"/>
      <c r="Z40" s="61"/>
      <c r="AA40" s="3">
        <v>0</v>
      </c>
      <c r="AB40" s="60">
        <v>0</v>
      </c>
      <c r="AC40" s="62"/>
      <c r="AD40" s="61"/>
      <c r="AE40" s="4">
        <v>0</v>
      </c>
    </row>
    <row r="41" spans="5:31" ht="25.5" customHeight="1">
      <c r="E41" s="63" t="s">
        <v>84</v>
      </c>
      <c r="F41" s="62"/>
      <c r="G41" s="62"/>
      <c r="H41" s="64"/>
      <c r="I41" s="101">
        <v>24</v>
      </c>
      <c r="J41" s="61"/>
      <c r="K41" s="101">
        <v>24</v>
      </c>
      <c r="L41" s="61"/>
      <c r="M41" s="101">
        <v>24</v>
      </c>
      <c r="N41" s="61"/>
      <c r="O41" s="101">
        <v>24</v>
      </c>
      <c r="P41" s="62"/>
      <c r="Q41" s="61"/>
      <c r="R41" s="101">
        <v>24</v>
      </c>
      <c r="S41" s="61"/>
      <c r="T41" s="101">
        <v>24</v>
      </c>
      <c r="U41" s="61"/>
      <c r="V41" s="101">
        <v>24</v>
      </c>
      <c r="W41" s="62"/>
      <c r="X41" s="62"/>
      <c r="Y41" s="62"/>
      <c r="Z41" s="61"/>
      <c r="AA41" s="3">
        <v>24</v>
      </c>
      <c r="AB41" s="60">
        <v>24</v>
      </c>
      <c r="AC41" s="62"/>
      <c r="AD41" s="61"/>
      <c r="AE41" s="4">
        <v>24</v>
      </c>
    </row>
    <row r="42" spans="5:31" ht="30.75" customHeight="1">
      <c r="E42" s="63" t="s">
        <v>88</v>
      </c>
      <c r="F42" s="62"/>
      <c r="G42" s="62"/>
      <c r="H42" s="64"/>
      <c r="I42" s="101">
        <v>0</v>
      </c>
      <c r="J42" s="61"/>
      <c r="K42" s="101">
        <v>0</v>
      </c>
      <c r="L42" s="61"/>
      <c r="M42" s="101">
        <v>0</v>
      </c>
      <c r="N42" s="61"/>
      <c r="O42" s="101">
        <v>0</v>
      </c>
      <c r="P42" s="62"/>
      <c r="Q42" s="61"/>
      <c r="R42" s="101">
        <v>0</v>
      </c>
      <c r="S42" s="61"/>
      <c r="T42" s="101">
        <v>0</v>
      </c>
      <c r="U42" s="61"/>
      <c r="V42" s="101">
        <v>0</v>
      </c>
      <c r="W42" s="62"/>
      <c r="X42" s="62"/>
      <c r="Y42" s="62"/>
      <c r="Z42" s="61"/>
      <c r="AA42" s="3">
        <v>0</v>
      </c>
      <c r="AB42" s="60">
        <v>0</v>
      </c>
      <c r="AC42" s="62"/>
      <c r="AD42" s="61"/>
      <c r="AE42" s="4">
        <v>0</v>
      </c>
    </row>
    <row r="43" spans="5:31">
      <c r="E43" s="63" t="s">
        <v>92</v>
      </c>
      <c r="F43" s="62"/>
      <c r="G43" s="62"/>
      <c r="H43" s="64"/>
      <c r="I43" s="104"/>
      <c r="J43" s="61"/>
      <c r="K43" s="104"/>
      <c r="L43" s="61"/>
      <c r="M43" s="104"/>
      <c r="N43" s="61"/>
      <c r="O43" s="104"/>
      <c r="P43" s="62"/>
      <c r="Q43" s="61"/>
      <c r="R43" s="104"/>
      <c r="S43" s="61"/>
      <c r="T43" s="104"/>
      <c r="U43" s="61"/>
      <c r="V43" s="104"/>
      <c r="W43" s="62"/>
      <c r="X43" s="62"/>
      <c r="Y43" s="62"/>
      <c r="Z43" s="61"/>
      <c r="AA43" s="5"/>
      <c r="AB43" s="74"/>
      <c r="AC43" s="62"/>
      <c r="AD43" s="61"/>
      <c r="AE43" s="6"/>
    </row>
    <row r="44" spans="5:31">
      <c r="E44" s="63" t="s">
        <v>96</v>
      </c>
      <c r="F44" s="62"/>
      <c r="G44" s="62"/>
      <c r="H44" s="64"/>
      <c r="I44" s="104"/>
      <c r="J44" s="61"/>
      <c r="K44" s="104"/>
      <c r="L44" s="61"/>
      <c r="M44" s="104"/>
      <c r="N44" s="61"/>
      <c r="O44" s="104"/>
      <c r="P44" s="62"/>
      <c r="Q44" s="61"/>
      <c r="R44" s="104"/>
      <c r="S44" s="61"/>
      <c r="T44" s="104"/>
      <c r="U44" s="61"/>
      <c r="V44" s="104"/>
      <c r="W44" s="62"/>
      <c r="X44" s="62"/>
      <c r="Y44" s="62"/>
      <c r="Z44" s="61"/>
      <c r="AA44" s="5"/>
      <c r="AB44" s="74"/>
      <c r="AC44" s="62"/>
      <c r="AD44" s="61"/>
      <c r="AE44" s="6"/>
    </row>
    <row r="45" spans="5:31" ht="18">
      <c r="E45" s="63" t="s">
        <v>100</v>
      </c>
      <c r="F45" s="62"/>
      <c r="G45" s="62"/>
      <c r="H45" s="64"/>
      <c r="I45" s="104" t="s">
        <v>948</v>
      </c>
      <c r="J45" s="61"/>
      <c r="K45" s="104" t="s">
        <v>948</v>
      </c>
      <c r="L45" s="61"/>
      <c r="M45" s="104" t="s">
        <v>948</v>
      </c>
      <c r="N45" s="61"/>
      <c r="O45" s="104" t="s">
        <v>948</v>
      </c>
      <c r="P45" s="62"/>
      <c r="Q45" s="61"/>
      <c r="R45" s="104" t="s">
        <v>948</v>
      </c>
      <c r="S45" s="61"/>
      <c r="T45" s="104" t="s">
        <v>948</v>
      </c>
      <c r="U45" s="61"/>
      <c r="V45" s="104" t="s">
        <v>948</v>
      </c>
      <c r="W45" s="62"/>
      <c r="X45" s="62"/>
      <c r="Y45" s="62"/>
      <c r="Z45" s="61"/>
      <c r="AA45" s="5" t="s">
        <v>948</v>
      </c>
      <c r="AB45" s="74" t="s">
        <v>948</v>
      </c>
      <c r="AC45" s="62"/>
      <c r="AD45" s="61"/>
      <c r="AE45" s="6" t="s">
        <v>948</v>
      </c>
    </row>
    <row r="46" spans="5:31">
      <c r="E46" s="70" t="s">
        <v>104</v>
      </c>
      <c r="F46" s="71"/>
      <c r="G46" s="71"/>
      <c r="H46" s="72"/>
      <c r="I46" s="102" t="s">
        <v>949</v>
      </c>
      <c r="J46" s="66"/>
      <c r="K46" s="102" t="s">
        <v>949</v>
      </c>
      <c r="L46" s="66"/>
      <c r="M46" s="102" t="s">
        <v>949</v>
      </c>
      <c r="N46" s="66"/>
      <c r="O46" s="102" t="s">
        <v>949</v>
      </c>
      <c r="P46" s="73"/>
      <c r="Q46" s="66"/>
      <c r="R46" s="102" t="s">
        <v>949</v>
      </c>
      <c r="S46" s="66"/>
      <c r="T46" s="103" t="s">
        <v>949</v>
      </c>
      <c r="U46" s="68"/>
      <c r="V46" s="103" t="s">
        <v>949</v>
      </c>
      <c r="W46" s="69"/>
      <c r="X46" s="69"/>
      <c r="Y46" s="69"/>
      <c r="Z46" s="68"/>
      <c r="AA46" s="11" t="s">
        <v>949</v>
      </c>
      <c r="AB46" s="67" t="s">
        <v>949</v>
      </c>
      <c r="AC46" s="69"/>
      <c r="AD46" s="68"/>
      <c r="AE46" s="12" t="s">
        <v>949</v>
      </c>
    </row>
    <row r="47" spans="5:31" ht="0" hidden="1" customHeight="1"/>
    <row r="48" spans="5:31" ht="15.95" customHeight="1">
      <c r="E48" s="15" t="s">
        <v>950</v>
      </c>
    </row>
    <row r="49" ht="2.4500000000000002" customHeight="1"/>
    <row r="50" ht="0.6" customHeight="1"/>
    <row r="51" ht="0" hidden="1" customHeight="1"/>
  </sheetData>
  <sheetProtection algorithmName="SHA-512" hashValue="Bf2nrRCxtarKQ39uNMaJJ+uy57QQd8hXCrUorRkVZrPJsO/WgTOwJvmnDHUEt9whEfwmwGvg/9CJ2OIwP0X3rg==" saltValue="7jY+/A3AUUyOSCdhpJYDZQ==" spinCount="100000" sheet="1" objects="1" scenarios="1" sort="0" autoFilter="0" pivotTables="0"/>
  <mergeCells count="232">
    <mergeCell ref="B7:E9"/>
    <mergeCell ref="H7:AG7"/>
    <mergeCell ref="H9:AG10"/>
    <mergeCell ref="H12:AG12"/>
    <mergeCell ref="D14:K15"/>
    <mergeCell ref="N14:X14"/>
    <mergeCell ref="C1:AI1"/>
    <mergeCell ref="B3:E3"/>
    <mergeCell ref="H3:R5"/>
    <mergeCell ref="U3:V4"/>
    <mergeCell ref="X3:AH5"/>
    <mergeCell ref="Q17:AC18"/>
    <mergeCell ref="D18:K19"/>
    <mergeCell ref="N18:O19"/>
    <mergeCell ref="E22:H23"/>
    <mergeCell ref="I22:S22"/>
    <mergeCell ref="T22:AE22"/>
    <mergeCell ref="I23:J23"/>
    <mergeCell ref="K23:L23"/>
    <mergeCell ref="M23:N23"/>
    <mergeCell ref="O23:Q23"/>
    <mergeCell ref="R23:S23"/>
    <mergeCell ref="T23:U23"/>
    <mergeCell ref="V23:Z23"/>
    <mergeCell ref="AB23:AD23"/>
    <mergeCell ref="R24:S24"/>
    <mergeCell ref="T24:U24"/>
    <mergeCell ref="V24:Z24"/>
    <mergeCell ref="AB24:AD24"/>
    <mergeCell ref="E25:H25"/>
    <mergeCell ref="I25:J25"/>
    <mergeCell ref="K25:L25"/>
    <mergeCell ref="M25:N25"/>
    <mergeCell ref="O25:Q25"/>
    <mergeCell ref="R25:S25"/>
    <mergeCell ref="T25:U25"/>
    <mergeCell ref="V25:Z25"/>
    <mergeCell ref="AB25:AD25"/>
    <mergeCell ref="E24:H24"/>
    <mergeCell ref="I24:J24"/>
    <mergeCell ref="K24:L24"/>
    <mergeCell ref="M24:N24"/>
    <mergeCell ref="O24:Q24"/>
    <mergeCell ref="R26:S26"/>
    <mergeCell ref="T26:U26"/>
    <mergeCell ref="V26:Z26"/>
    <mergeCell ref="AB26:AD26"/>
    <mergeCell ref="E27:H27"/>
    <mergeCell ref="I27:J27"/>
    <mergeCell ref="K27:L27"/>
    <mergeCell ref="M27:N27"/>
    <mergeCell ref="O27:Q27"/>
    <mergeCell ref="R27:S27"/>
    <mergeCell ref="T27:U27"/>
    <mergeCell ref="V27:Z27"/>
    <mergeCell ref="AB27:AD27"/>
    <mergeCell ref="E26:H26"/>
    <mergeCell ref="I26:J26"/>
    <mergeCell ref="K26:L26"/>
    <mergeCell ref="M26:N26"/>
    <mergeCell ref="O26:Q26"/>
    <mergeCell ref="R28:S28"/>
    <mergeCell ref="T28:U28"/>
    <mergeCell ref="V28:Z28"/>
    <mergeCell ref="AB28:AD28"/>
    <mergeCell ref="E29:H29"/>
    <mergeCell ref="I29:J29"/>
    <mergeCell ref="K29:L29"/>
    <mergeCell ref="M29:N29"/>
    <mergeCell ref="O29:Q29"/>
    <mergeCell ref="R29:S29"/>
    <mergeCell ref="T29:U29"/>
    <mergeCell ref="V29:Z29"/>
    <mergeCell ref="AB29:AD29"/>
    <mergeCell ref="E28:H28"/>
    <mergeCell ref="I28:J28"/>
    <mergeCell ref="K28:L28"/>
    <mergeCell ref="M28:N28"/>
    <mergeCell ref="O28:Q28"/>
    <mergeCell ref="R30:S30"/>
    <mergeCell ref="T30:U30"/>
    <mergeCell ref="V30:Z30"/>
    <mergeCell ref="AB30:AD30"/>
    <mergeCell ref="E31:H31"/>
    <mergeCell ref="I31:J31"/>
    <mergeCell ref="K31:L31"/>
    <mergeCell ref="M31:N31"/>
    <mergeCell ref="O31:Q31"/>
    <mergeCell ref="R31:S31"/>
    <mergeCell ref="T31:U31"/>
    <mergeCell ref="V31:Z31"/>
    <mergeCell ref="AB31:AD31"/>
    <mergeCell ref="E30:H30"/>
    <mergeCell ref="I30:J30"/>
    <mergeCell ref="K30:L30"/>
    <mergeCell ref="M30:N30"/>
    <mergeCell ref="O30:Q30"/>
    <mergeCell ref="R32:S32"/>
    <mergeCell ref="T32:U32"/>
    <mergeCell ref="V32:Z32"/>
    <mergeCell ref="AB32:AD32"/>
    <mergeCell ref="E33:H33"/>
    <mergeCell ref="I33:J33"/>
    <mergeCell ref="K33:L33"/>
    <mergeCell ref="M33:N33"/>
    <mergeCell ref="O33:Q33"/>
    <mergeCell ref="R33:S33"/>
    <mergeCell ref="T33:U33"/>
    <mergeCell ref="V33:Z33"/>
    <mergeCell ref="AB33:AD33"/>
    <mergeCell ref="E32:H32"/>
    <mergeCell ref="I32:J32"/>
    <mergeCell ref="K32:L32"/>
    <mergeCell ref="M32:N32"/>
    <mergeCell ref="O32:Q32"/>
    <mergeCell ref="R34:S34"/>
    <mergeCell ref="T34:U34"/>
    <mergeCell ref="V34:Z34"/>
    <mergeCell ref="AB34:AD34"/>
    <mergeCell ref="E35:H35"/>
    <mergeCell ref="I35:J35"/>
    <mergeCell ref="K35:L35"/>
    <mergeCell ref="M35:N35"/>
    <mergeCell ref="O35:Q35"/>
    <mergeCell ref="R35:S35"/>
    <mergeCell ref="T35:U35"/>
    <mergeCell ref="V35:Z35"/>
    <mergeCell ref="AB35:AD35"/>
    <mergeCell ref="E34:H34"/>
    <mergeCell ref="I34:J34"/>
    <mergeCell ref="K34:L34"/>
    <mergeCell ref="M34:N34"/>
    <mergeCell ref="O34:Q34"/>
    <mergeCell ref="R36:S36"/>
    <mergeCell ref="T36:U36"/>
    <mergeCell ref="V36:Z36"/>
    <mergeCell ref="AB36:AD36"/>
    <mergeCell ref="E37:H37"/>
    <mergeCell ref="I37:J37"/>
    <mergeCell ref="K37:L37"/>
    <mergeCell ref="M37:N37"/>
    <mergeCell ref="O37:Q37"/>
    <mergeCell ref="R37:S37"/>
    <mergeCell ref="T37:U37"/>
    <mergeCell ref="V37:Z37"/>
    <mergeCell ref="AB37:AD37"/>
    <mergeCell ref="E36:H36"/>
    <mergeCell ref="I36:J36"/>
    <mergeCell ref="K36:L36"/>
    <mergeCell ref="M36:N36"/>
    <mergeCell ref="O36:Q36"/>
    <mergeCell ref="R38:S38"/>
    <mergeCell ref="T38:U38"/>
    <mergeCell ref="V38:Z38"/>
    <mergeCell ref="AB38:AD38"/>
    <mergeCell ref="E39:H39"/>
    <mergeCell ref="I39:J39"/>
    <mergeCell ref="K39:L39"/>
    <mergeCell ref="M39:N39"/>
    <mergeCell ref="O39:Q39"/>
    <mergeCell ref="R39:S39"/>
    <mergeCell ref="T39:U39"/>
    <mergeCell ref="V39:Z39"/>
    <mergeCell ref="AB39:AD39"/>
    <mergeCell ref="E38:H38"/>
    <mergeCell ref="I38:J38"/>
    <mergeCell ref="K38:L38"/>
    <mergeCell ref="M38:N38"/>
    <mergeCell ref="O38:Q38"/>
    <mergeCell ref="R40:S40"/>
    <mergeCell ref="T40:U40"/>
    <mergeCell ref="V40:Z40"/>
    <mergeCell ref="AB40:AD40"/>
    <mergeCell ref="E43:H43"/>
    <mergeCell ref="I43:J43"/>
    <mergeCell ref="K43:L43"/>
    <mergeCell ref="M43:N43"/>
    <mergeCell ref="O43:Q43"/>
    <mergeCell ref="R43:S43"/>
    <mergeCell ref="T43:U43"/>
    <mergeCell ref="V43:Z43"/>
    <mergeCell ref="AB43:AD43"/>
    <mergeCell ref="E40:H40"/>
    <mergeCell ref="I40:J40"/>
    <mergeCell ref="K40:L40"/>
    <mergeCell ref="M40:N40"/>
    <mergeCell ref="O40:Q40"/>
    <mergeCell ref="E41:H41"/>
    <mergeCell ref="I41:J41"/>
    <mergeCell ref="K41:L41"/>
    <mergeCell ref="M41:N41"/>
    <mergeCell ref="O41:Q41"/>
    <mergeCell ref="R41:S41"/>
    <mergeCell ref="R44:S44"/>
    <mergeCell ref="T44:U44"/>
    <mergeCell ref="V44:Z44"/>
    <mergeCell ref="AB44:AD44"/>
    <mergeCell ref="E45:H45"/>
    <mergeCell ref="I45:J45"/>
    <mergeCell ref="K45:L45"/>
    <mergeCell ref="M45:N45"/>
    <mergeCell ref="O45:Q45"/>
    <mergeCell ref="R45:S45"/>
    <mergeCell ref="T45:U45"/>
    <mergeCell ref="V45:Z45"/>
    <mergeCell ref="AB45:AD45"/>
    <mergeCell ref="E44:H44"/>
    <mergeCell ref="I44:J44"/>
    <mergeCell ref="K44:L44"/>
    <mergeCell ref="M44:N44"/>
    <mergeCell ref="O44:Q44"/>
    <mergeCell ref="R46:S46"/>
    <mergeCell ref="T46:U46"/>
    <mergeCell ref="V46:Z46"/>
    <mergeCell ref="AB46:AD46"/>
    <mergeCell ref="E46:H46"/>
    <mergeCell ref="I46:J46"/>
    <mergeCell ref="K46:L46"/>
    <mergeCell ref="M46:N46"/>
    <mergeCell ref="O46:Q46"/>
    <mergeCell ref="T41:U41"/>
    <mergeCell ref="V41:Z41"/>
    <mergeCell ref="AB41:AD41"/>
    <mergeCell ref="E42:H42"/>
    <mergeCell ref="I42:J42"/>
    <mergeCell ref="K42:L42"/>
    <mergeCell ref="M42:N42"/>
    <mergeCell ref="O42:Q42"/>
    <mergeCell ref="R42:S42"/>
    <mergeCell ref="T42:U42"/>
    <mergeCell ref="V42:Z42"/>
    <mergeCell ref="AB42:AD42"/>
  </mergeCells>
  <hyperlinks>
    <hyperlink ref="E48" location="INDEX!A1" display="Return to Index" xr:uid="{D4F8FE41-4633-4CE6-B5AF-793E53CBE703}"/>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COLU - Columboola BSP (132/33kV)</oddFooter>
  </headerFooter>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Sheet53"/>
  <dimension ref="A1:AJ53"/>
  <sheetViews>
    <sheetView showGridLines="0" topLeftCell="A31"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1246</v>
      </c>
      <c r="J3" s="160"/>
      <c r="K3" s="160"/>
      <c r="L3" s="160"/>
      <c r="M3" s="160"/>
      <c r="N3" s="160"/>
      <c r="O3" s="160"/>
      <c r="P3" s="160"/>
      <c r="Q3" s="160"/>
      <c r="R3" s="160"/>
      <c r="S3" s="160"/>
      <c r="V3" s="94" t="s">
        <v>926</v>
      </c>
      <c r="W3" s="160"/>
      <c r="Y3" s="95" t="s">
        <v>1040</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929</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1247</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1248</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1249</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6.9</v>
      </c>
      <c r="K26" s="61"/>
      <c r="L26" s="101">
        <v>6.9</v>
      </c>
      <c r="M26" s="61"/>
      <c r="N26" s="101">
        <v>6.9</v>
      </c>
      <c r="O26" s="61"/>
      <c r="P26" s="101">
        <v>6.9</v>
      </c>
      <c r="Q26" s="62"/>
      <c r="R26" s="61"/>
      <c r="S26" s="101">
        <v>6.9</v>
      </c>
      <c r="T26" s="61"/>
      <c r="U26" s="101">
        <v>6.9</v>
      </c>
      <c r="V26" s="61"/>
      <c r="W26" s="101">
        <v>6.9</v>
      </c>
      <c r="X26" s="62"/>
      <c r="Y26" s="62"/>
      <c r="Z26" s="62"/>
      <c r="AA26" s="61"/>
      <c r="AB26" s="3">
        <v>6.9</v>
      </c>
      <c r="AC26" s="60">
        <v>6.9</v>
      </c>
      <c r="AD26" s="62"/>
      <c r="AE26" s="61"/>
      <c r="AF26" s="4">
        <v>6.9</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3.6</v>
      </c>
      <c r="K28" s="61"/>
      <c r="L28" s="101">
        <v>3.6</v>
      </c>
      <c r="M28" s="61"/>
      <c r="N28" s="101">
        <v>3.6</v>
      </c>
      <c r="O28" s="61"/>
      <c r="P28" s="101">
        <v>3.6</v>
      </c>
      <c r="Q28" s="62"/>
      <c r="R28" s="61"/>
      <c r="S28" s="101">
        <v>3.7</v>
      </c>
      <c r="T28" s="61"/>
      <c r="U28" s="101">
        <v>0.9</v>
      </c>
      <c r="V28" s="61"/>
      <c r="W28" s="101">
        <v>0.9</v>
      </c>
      <c r="X28" s="62"/>
      <c r="Y28" s="62"/>
      <c r="Z28" s="62"/>
      <c r="AA28" s="61"/>
      <c r="AB28" s="3">
        <v>0.9</v>
      </c>
      <c r="AC28" s="60">
        <v>0.9</v>
      </c>
      <c r="AD28" s="62"/>
      <c r="AE28" s="61"/>
      <c r="AF28" s="4">
        <v>0.9</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0.86599999999999999</v>
      </c>
      <c r="K31" s="61"/>
      <c r="L31" s="106">
        <v>0.86599999999999999</v>
      </c>
      <c r="M31" s="61"/>
      <c r="N31" s="106">
        <v>0.86599999999999999</v>
      </c>
      <c r="O31" s="61"/>
      <c r="P31" s="106">
        <v>0.86599999999999999</v>
      </c>
      <c r="Q31" s="62"/>
      <c r="R31" s="61"/>
      <c r="S31" s="106">
        <v>0.86599999999999999</v>
      </c>
      <c r="T31" s="61"/>
      <c r="U31" s="106">
        <v>0.85699999999999998</v>
      </c>
      <c r="V31" s="61"/>
      <c r="W31" s="106">
        <v>0.85699999999999998</v>
      </c>
      <c r="X31" s="62"/>
      <c r="Y31" s="62"/>
      <c r="Z31" s="62"/>
      <c r="AA31" s="61"/>
      <c r="AB31" s="7">
        <v>0.85699999999999998</v>
      </c>
      <c r="AC31" s="77">
        <v>0.85699999999999998</v>
      </c>
      <c r="AD31" s="62"/>
      <c r="AE31" s="61"/>
      <c r="AF31" s="8">
        <v>0.85699999999999998</v>
      </c>
    </row>
    <row r="32" spans="4:32" ht="13.15" customHeight="1">
      <c r="E32" s="63" t="s">
        <v>41</v>
      </c>
      <c r="F32" s="62"/>
      <c r="G32" s="62"/>
      <c r="H32" s="62"/>
      <c r="I32" s="64"/>
      <c r="J32" s="101">
        <v>0</v>
      </c>
      <c r="K32" s="61"/>
      <c r="L32" s="101">
        <v>0</v>
      </c>
      <c r="M32" s="61"/>
      <c r="N32" s="101">
        <v>0</v>
      </c>
      <c r="O32" s="61"/>
      <c r="P32" s="101">
        <v>0</v>
      </c>
      <c r="Q32" s="62"/>
      <c r="R32" s="61"/>
      <c r="S32" s="101">
        <v>0</v>
      </c>
      <c r="T32" s="61"/>
      <c r="U32" s="101">
        <v>0</v>
      </c>
      <c r="V32" s="61"/>
      <c r="W32" s="101">
        <v>0</v>
      </c>
      <c r="X32" s="62"/>
      <c r="Y32" s="62"/>
      <c r="Z32" s="62"/>
      <c r="AA32" s="61"/>
      <c r="AB32" s="3">
        <v>0</v>
      </c>
      <c r="AC32" s="60">
        <v>0</v>
      </c>
      <c r="AD32" s="62"/>
      <c r="AE32" s="61"/>
      <c r="AF32" s="4">
        <v>0</v>
      </c>
    </row>
    <row r="33" spans="5:32" ht="13.15" customHeight="1">
      <c r="E33" s="75" t="s">
        <v>45</v>
      </c>
      <c r="F33" s="62"/>
      <c r="G33" s="62"/>
      <c r="H33" s="62"/>
      <c r="I33" s="64"/>
      <c r="J33" s="105">
        <v>3.3</v>
      </c>
      <c r="K33" s="61"/>
      <c r="L33" s="105">
        <v>3.3</v>
      </c>
      <c r="M33" s="61"/>
      <c r="N33" s="105">
        <v>3.3</v>
      </c>
      <c r="O33" s="61"/>
      <c r="P33" s="105">
        <v>3.3</v>
      </c>
      <c r="Q33" s="62"/>
      <c r="R33" s="61"/>
      <c r="S33" s="105">
        <v>3.4</v>
      </c>
      <c r="T33" s="61"/>
      <c r="U33" s="105">
        <v>0.8</v>
      </c>
      <c r="V33" s="61"/>
      <c r="W33" s="105">
        <v>0.8</v>
      </c>
      <c r="X33" s="62"/>
      <c r="Y33" s="62"/>
      <c r="Z33" s="62"/>
      <c r="AA33" s="61"/>
      <c r="AB33" s="9">
        <v>0.8</v>
      </c>
      <c r="AC33" s="76">
        <v>0.8</v>
      </c>
      <c r="AD33" s="62"/>
      <c r="AE33" s="61"/>
      <c r="AF33" s="10">
        <v>0.8</v>
      </c>
    </row>
    <row r="34" spans="5:32" ht="20.25" customHeight="1">
      <c r="E34" s="63" t="s">
        <v>945</v>
      </c>
      <c r="F34" s="62"/>
      <c r="G34" s="62"/>
      <c r="H34" s="62"/>
      <c r="I34" s="64"/>
      <c r="J34" s="104">
        <v>0.2</v>
      </c>
      <c r="K34" s="61"/>
      <c r="L34" s="104">
        <v>0.2</v>
      </c>
      <c r="M34" s="61"/>
      <c r="N34" s="104">
        <v>0.2</v>
      </c>
      <c r="O34" s="61"/>
      <c r="P34" s="104">
        <v>0.2</v>
      </c>
      <c r="Q34" s="62"/>
      <c r="R34" s="61"/>
      <c r="S34" s="104">
        <v>0.2</v>
      </c>
      <c r="T34" s="61"/>
      <c r="U34" s="104">
        <v>0</v>
      </c>
      <c r="V34" s="61"/>
      <c r="W34" s="104">
        <v>0</v>
      </c>
      <c r="X34" s="62"/>
      <c r="Y34" s="62"/>
      <c r="Z34" s="62"/>
      <c r="AA34" s="61"/>
      <c r="AB34" s="5">
        <v>0</v>
      </c>
      <c r="AC34" s="74">
        <v>0</v>
      </c>
      <c r="AD34" s="62"/>
      <c r="AE34" s="61"/>
      <c r="AF34" s="6">
        <v>0</v>
      </c>
    </row>
    <row r="35" spans="5:32" ht="20.25" customHeight="1">
      <c r="E35" s="63" t="s">
        <v>946</v>
      </c>
      <c r="F35" s="62"/>
      <c r="G35" s="62"/>
      <c r="H35" s="62"/>
      <c r="I35" s="64"/>
      <c r="J35" s="104" t="s">
        <v>970</v>
      </c>
      <c r="K35" s="61"/>
      <c r="L35" s="104" t="s">
        <v>970</v>
      </c>
      <c r="M35" s="61"/>
      <c r="N35" s="104" t="s">
        <v>970</v>
      </c>
      <c r="O35" s="61"/>
      <c r="P35" s="104" t="s">
        <v>970</v>
      </c>
      <c r="Q35" s="62"/>
      <c r="R35" s="61"/>
      <c r="S35" s="104" t="s">
        <v>970</v>
      </c>
      <c r="T35" s="61"/>
      <c r="U35" s="104" t="s">
        <v>970</v>
      </c>
      <c r="V35" s="61"/>
      <c r="W35" s="104" t="s">
        <v>970</v>
      </c>
      <c r="X35" s="62"/>
      <c r="Y35" s="62"/>
      <c r="Z35" s="62"/>
      <c r="AA35" s="61"/>
      <c r="AB35" s="5" t="s">
        <v>970</v>
      </c>
      <c r="AC35" s="74" t="s">
        <v>970</v>
      </c>
      <c r="AD35" s="62"/>
      <c r="AE35" s="61"/>
      <c r="AF35" s="6" t="s">
        <v>970</v>
      </c>
    </row>
    <row r="36" spans="5:32" ht="13.15" customHeight="1">
      <c r="E36" s="63" t="s">
        <v>57</v>
      </c>
      <c r="F36" s="62"/>
      <c r="G36" s="62"/>
      <c r="H36" s="62"/>
      <c r="I36" s="64"/>
      <c r="J36" s="101">
        <v>3.3</v>
      </c>
      <c r="K36" s="61"/>
      <c r="L36" s="101">
        <v>3.3</v>
      </c>
      <c r="M36" s="61"/>
      <c r="N36" s="101">
        <v>3.3</v>
      </c>
      <c r="O36" s="61"/>
      <c r="P36" s="101">
        <v>3.3</v>
      </c>
      <c r="Q36" s="62"/>
      <c r="R36" s="61"/>
      <c r="S36" s="101">
        <v>3.4</v>
      </c>
      <c r="T36" s="61"/>
      <c r="U36" s="101">
        <v>0.8</v>
      </c>
      <c r="V36" s="61"/>
      <c r="W36" s="101">
        <v>0.8</v>
      </c>
      <c r="X36" s="62"/>
      <c r="Y36" s="62"/>
      <c r="Z36" s="62"/>
      <c r="AA36" s="61"/>
      <c r="AB36" s="3">
        <v>0.8</v>
      </c>
      <c r="AC36" s="60">
        <v>0.8</v>
      </c>
      <c r="AD36" s="62"/>
      <c r="AE36" s="61"/>
      <c r="AF36" s="4">
        <v>0.8</v>
      </c>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4.4000000000000004</v>
      </c>
      <c r="K39" s="61"/>
      <c r="L39" s="101">
        <v>4.4000000000000004</v>
      </c>
      <c r="M39" s="61"/>
      <c r="N39" s="101">
        <v>4.4000000000000004</v>
      </c>
      <c r="O39" s="61"/>
      <c r="P39" s="101">
        <v>4.4000000000000004</v>
      </c>
      <c r="Q39" s="62"/>
      <c r="R39" s="61"/>
      <c r="S39" s="101">
        <v>4.4000000000000004</v>
      </c>
      <c r="T39" s="61"/>
      <c r="U39" s="101">
        <v>4.4000000000000004</v>
      </c>
      <c r="V39" s="61"/>
      <c r="W39" s="101">
        <v>4.4000000000000004</v>
      </c>
      <c r="X39" s="62"/>
      <c r="Y39" s="62"/>
      <c r="Z39" s="62"/>
      <c r="AA39" s="61"/>
      <c r="AB39" s="3">
        <v>4.4000000000000004</v>
      </c>
      <c r="AC39" s="60">
        <v>4.4000000000000004</v>
      </c>
      <c r="AD39" s="62"/>
      <c r="AE39" s="61"/>
      <c r="AF39" s="4">
        <v>4.4000000000000004</v>
      </c>
    </row>
    <row r="40" spans="5:32">
      <c r="E40" s="63" t="s">
        <v>73</v>
      </c>
      <c r="F40" s="62"/>
      <c r="G40" s="62"/>
      <c r="H40" s="62"/>
      <c r="I40" s="64"/>
      <c r="J40" s="101">
        <v>0.5</v>
      </c>
      <c r="K40" s="61"/>
      <c r="L40" s="101">
        <v>0.5</v>
      </c>
      <c r="M40" s="61"/>
      <c r="N40" s="101">
        <v>0.5</v>
      </c>
      <c r="O40" s="61"/>
      <c r="P40" s="101">
        <v>0.5</v>
      </c>
      <c r="Q40" s="62"/>
      <c r="R40" s="61"/>
      <c r="S40" s="101">
        <v>0.5</v>
      </c>
      <c r="T40" s="61"/>
      <c r="U40" s="101">
        <v>0.5</v>
      </c>
      <c r="V40" s="61"/>
      <c r="W40" s="101">
        <v>0.5</v>
      </c>
      <c r="X40" s="62"/>
      <c r="Y40" s="62"/>
      <c r="Z40" s="62"/>
      <c r="AA40" s="61"/>
      <c r="AB40" s="3">
        <v>0.5</v>
      </c>
      <c r="AC40" s="60">
        <v>0.5</v>
      </c>
      <c r="AD40" s="62"/>
      <c r="AE40" s="61"/>
      <c r="AF40" s="4">
        <v>0.5</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5.0112569999999996</v>
      </c>
      <c r="K43" s="61"/>
      <c r="L43" s="101">
        <v>5.0036369999999994</v>
      </c>
      <c r="M43" s="61"/>
      <c r="N43" s="101">
        <v>4.9942789999999997</v>
      </c>
      <c r="O43" s="61"/>
      <c r="P43" s="101">
        <v>4.9884040000000001</v>
      </c>
      <c r="Q43" s="62"/>
      <c r="R43" s="61"/>
      <c r="S43" s="101">
        <v>4.9774469999999997</v>
      </c>
      <c r="T43" s="61"/>
      <c r="U43" s="101">
        <v>5.0112569999999996</v>
      </c>
      <c r="V43" s="61"/>
      <c r="W43" s="101">
        <v>5.0036369999999994</v>
      </c>
      <c r="X43" s="62"/>
      <c r="Y43" s="62"/>
      <c r="Z43" s="62"/>
      <c r="AA43" s="61"/>
      <c r="AB43" s="3">
        <v>4.9942789999999997</v>
      </c>
      <c r="AC43" s="60">
        <v>4.9884040000000001</v>
      </c>
      <c r="AD43" s="62"/>
      <c r="AE43" s="61"/>
      <c r="AF43" s="4">
        <v>4.9774469999999997</v>
      </c>
    </row>
    <row r="44" spans="5:32" ht="30.75" customHeight="1">
      <c r="E44" s="63" t="s">
        <v>88</v>
      </c>
      <c r="F44" s="62"/>
      <c r="G44" s="62"/>
      <c r="H44" s="62"/>
      <c r="I44" s="64"/>
      <c r="J44" s="101">
        <v>0.71125700000000003</v>
      </c>
      <c r="K44" s="61"/>
      <c r="L44" s="101">
        <v>0.70363700000000007</v>
      </c>
      <c r="M44" s="61"/>
      <c r="N44" s="101">
        <v>0.69427900000000009</v>
      </c>
      <c r="O44" s="61"/>
      <c r="P44" s="101">
        <v>0.68840400000000002</v>
      </c>
      <c r="Q44" s="62"/>
      <c r="R44" s="61"/>
      <c r="S44" s="101">
        <v>0.67744700000000013</v>
      </c>
      <c r="T44" s="61"/>
      <c r="U44" s="101">
        <v>0.71125700000000003</v>
      </c>
      <c r="V44" s="61"/>
      <c r="W44" s="101">
        <v>0.70363700000000007</v>
      </c>
      <c r="X44" s="62"/>
      <c r="Y44" s="62"/>
      <c r="Z44" s="62"/>
      <c r="AA44" s="61"/>
      <c r="AB44" s="3">
        <v>0.69427900000000009</v>
      </c>
      <c r="AC44" s="60">
        <v>0.68840400000000002</v>
      </c>
      <c r="AD44" s="62"/>
      <c r="AE44" s="61"/>
      <c r="AF44" s="4">
        <v>0.67744700000000013</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K0iEoNjkYr4zVfikb8hwqsiwd2sgA6Vipz6XL5sD2ROQxZW5Lppgrp2lfOMfy6YrkRcOfMuM7Z8X8RohyQFjdQ==" saltValue="sbnAtxDeZ4VU83f68ph9CQ=="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B42192C4-6B73-40FD-9058-1F139FC37818}"/>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COME - Comet (66/22kV)</oddFooter>
  </headerFooter>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Sheet54"/>
  <dimension ref="A1:AJ53"/>
  <sheetViews>
    <sheetView showGridLines="0" topLeftCell="A31" zoomScale="145" zoomScaleNormal="145"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1250</v>
      </c>
      <c r="J3" s="160"/>
      <c r="K3" s="160"/>
      <c r="L3" s="160"/>
      <c r="M3" s="160"/>
      <c r="N3" s="160"/>
      <c r="O3" s="160"/>
      <c r="P3" s="160"/>
      <c r="Q3" s="160"/>
      <c r="R3" s="160"/>
      <c r="S3" s="160"/>
      <c r="V3" s="94" t="s">
        <v>926</v>
      </c>
      <c r="W3" s="160"/>
      <c r="Y3" s="95" t="s">
        <v>1251</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980</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1252</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1253</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1254</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21.5</v>
      </c>
      <c r="K26" s="61"/>
      <c r="L26" s="101">
        <v>21.5</v>
      </c>
      <c r="M26" s="61"/>
      <c r="N26" s="101">
        <v>21.5</v>
      </c>
      <c r="O26" s="61"/>
      <c r="P26" s="101">
        <v>21.5</v>
      </c>
      <c r="Q26" s="62"/>
      <c r="R26" s="61"/>
      <c r="S26" s="101">
        <v>21.5</v>
      </c>
      <c r="T26" s="61"/>
      <c r="U26" s="101">
        <v>24.6</v>
      </c>
      <c r="V26" s="61"/>
      <c r="W26" s="101">
        <v>24.6</v>
      </c>
      <c r="X26" s="62"/>
      <c r="Y26" s="62"/>
      <c r="Z26" s="62"/>
      <c r="AA26" s="61"/>
      <c r="AB26" s="3">
        <v>24.6</v>
      </c>
      <c r="AC26" s="60">
        <v>24.6</v>
      </c>
      <c r="AD26" s="62"/>
      <c r="AE26" s="61"/>
      <c r="AF26" s="4">
        <v>24.6</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5.3</v>
      </c>
      <c r="K28" s="61"/>
      <c r="L28" s="101">
        <v>5.2</v>
      </c>
      <c r="M28" s="61"/>
      <c r="N28" s="101">
        <v>5.2</v>
      </c>
      <c r="O28" s="61"/>
      <c r="P28" s="101">
        <v>5.2</v>
      </c>
      <c r="Q28" s="62"/>
      <c r="R28" s="61"/>
      <c r="S28" s="101">
        <v>5.2</v>
      </c>
      <c r="T28" s="61"/>
      <c r="U28" s="101">
        <v>3.8</v>
      </c>
      <c r="V28" s="61"/>
      <c r="W28" s="101">
        <v>3.8</v>
      </c>
      <c r="X28" s="62"/>
      <c r="Y28" s="62"/>
      <c r="Z28" s="62"/>
      <c r="AA28" s="61"/>
      <c r="AB28" s="3">
        <v>3.8</v>
      </c>
      <c r="AC28" s="60">
        <v>3.7</v>
      </c>
      <c r="AD28" s="62"/>
      <c r="AE28" s="61"/>
      <c r="AF28" s="4">
        <v>3.8</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0.98499999999999999</v>
      </c>
      <c r="K31" s="61"/>
      <c r="L31" s="106">
        <v>0.98499999999999999</v>
      </c>
      <c r="M31" s="61"/>
      <c r="N31" s="106">
        <v>0.98499999999999999</v>
      </c>
      <c r="O31" s="61"/>
      <c r="P31" s="106">
        <v>0.98499999999999999</v>
      </c>
      <c r="Q31" s="62"/>
      <c r="R31" s="61"/>
      <c r="S31" s="106">
        <v>0.98499999999999999</v>
      </c>
      <c r="T31" s="61"/>
      <c r="U31" s="106">
        <v>0.99</v>
      </c>
      <c r="V31" s="61"/>
      <c r="W31" s="106">
        <v>0.99</v>
      </c>
      <c r="X31" s="62"/>
      <c r="Y31" s="62"/>
      <c r="Z31" s="62"/>
      <c r="AA31" s="61"/>
      <c r="AB31" s="7">
        <v>0.99</v>
      </c>
      <c r="AC31" s="77">
        <v>0.99</v>
      </c>
      <c r="AD31" s="62"/>
      <c r="AE31" s="61"/>
      <c r="AF31" s="8">
        <v>0.99</v>
      </c>
    </row>
    <row r="32" spans="4:32" ht="13.15" customHeight="1">
      <c r="E32" s="63" t="s">
        <v>41</v>
      </c>
      <c r="F32" s="62"/>
      <c r="G32" s="62"/>
      <c r="H32" s="62"/>
      <c r="I32" s="64"/>
      <c r="J32" s="101">
        <v>12.6</v>
      </c>
      <c r="K32" s="61"/>
      <c r="L32" s="101">
        <v>12.6</v>
      </c>
      <c r="M32" s="61"/>
      <c r="N32" s="101">
        <v>12.6</v>
      </c>
      <c r="O32" s="61"/>
      <c r="P32" s="101">
        <v>12.6</v>
      </c>
      <c r="Q32" s="62"/>
      <c r="R32" s="61"/>
      <c r="S32" s="101">
        <v>12.6</v>
      </c>
      <c r="T32" s="61"/>
      <c r="U32" s="101">
        <v>13.6</v>
      </c>
      <c r="V32" s="61"/>
      <c r="W32" s="101">
        <v>13.6</v>
      </c>
      <c r="X32" s="62"/>
      <c r="Y32" s="62"/>
      <c r="Z32" s="62"/>
      <c r="AA32" s="61"/>
      <c r="AB32" s="3">
        <v>13.6</v>
      </c>
      <c r="AC32" s="60">
        <v>13.6</v>
      </c>
      <c r="AD32" s="62"/>
      <c r="AE32" s="61"/>
      <c r="AF32" s="4">
        <v>13.6</v>
      </c>
    </row>
    <row r="33" spans="5:32" ht="13.15" customHeight="1">
      <c r="E33" s="75" t="s">
        <v>45</v>
      </c>
      <c r="F33" s="62"/>
      <c r="G33" s="62"/>
      <c r="H33" s="62"/>
      <c r="I33" s="64"/>
      <c r="J33" s="105">
        <v>4.8</v>
      </c>
      <c r="K33" s="61"/>
      <c r="L33" s="105">
        <v>4.8</v>
      </c>
      <c r="M33" s="61"/>
      <c r="N33" s="105">
        <v>4.8</v>
      </c>
      <c r="O33" s="61"/>
      <c r="P33" s="105">
        <v>4.7</v>
      </c>
      <c r="Q33" s="62"/>
      <c r="R33" s="61"/>
      <c r="S33" s="105">
        <v>4.8</v>
      </c>
      <c r="T33" s="61"/>
      <c r="U33" s="105">
        <v>3.7</v>
      </c>
      <c r="V33" s="61"/>
      <c r="W33" s="105">
        <v>3.7</v>
      </c>
      <c r="X33" s="62"/>
      <c r="Y33" s="62"/>
      <c r="Z33" s="62"/>
      <c r="AA33" s="61"/>
      <c r="AB33" s="9">
        <v>3.7</v>
      </c>
      <c r="AC33" s="76">
        <v>3.6</v>
      </c>
      <c r="AD33" s="62"/>
      <c r="AE33" s="61"/>
      <c r="AF33" s="10">
        <v>3.7</v>
      </c>
    </row>
    <row r="34" spans="5:32" ht="20.25" customHeight="1">
      <c r="E34" s="63" t="s">
        <v>945</v>
      </c>
      <c r="F34" s="62"/>
      <c r="G34" s="62"/>
      <c r="H34" s="62"/>
      <c r="I34" s="64"/>
      <c r="J34" s="104">
        <v>0.2</v>
      </c>
      <c r="K34" s="61"/>
      <c r="L34" s="104">
        <v>0.2</v>
      </c>
      <c r="M34" s="61"/>
      <c r="N34" s="104">
        <v>0.2</v>
      </c>
      <c r="O34" s="61"/>
      <c r="P34" s="104">
        <v>0.2</v>
      </c>
      <c r="Q34" s="62"/>
      <c r="R34" s="61"/>
      <c r="S34" s="104">
        <v>0.2</v>
      </c>
      <c r="T34" s="61"/>
      <c r="U34" s="104">
        <v>0.2</v>
      </c>
      <c r="V34" s="61"/>
      <c r="W34" s="104">
        <v>0.2</v>
      </c>
      <c r="X34" s="62"/>
      <c r="Y34" s="62"/>
      <c r="Z34" s="62"/>
      <c r="AA34" s="61"/>
      <c r="AB34" s="5">
        <v>0.2</v>
      </c>
      <c r="AC34" s="74">
        <v>0.2</v>
      </c>
      <c r="AD34" s="62"/>
      <c r="AE34" s="61"/>
      <c r="AF34" s="6">
        <v>0.2</v>
      </c>
    </row>
    <row r="35" spans="5:32" ht="20.25" customHeight="1">
      <c r="E35" s="63" t="s">
        <v>946</v>
      </c>
      <c r="F35" s="62"/>
      <c r="G35" s="62"/>
      <c r="H35" s="62"/>
      <c r="I35" s="64"/>
      <c r="J35" s="104" t="s">
        <v>1255</v>
      </c>
      <c r="K35" s="61"/>
      <c r="L35" s="104" t="s">
        <v>1255</v>
      </c>
      <c r="M35" s="61"/>
      <c r="N35" s="104" t="s">
        <v>1255</v>
      </c>
      <c r="O35" s="61"/>
      <c r="P35" s="104" t="s">
        <v>1255</v>
      </c>
      <c r="Q35" s="62"/>
      <c r="R35" s="61"/>
      <c r="S35" s="104" t="s">
        <v>1255</v>
      </c>
      <c r="T35" s="61"/>
      <c r="U35" s="104" t="s">
        <v>1255</v>
      </c>
      <c r="V35" s="61"/>
      <c r="W35" s="104" t="s">
        <v>1255</v>
      </c>
      <c r="X35" s="62"/>
      <c r="Y35" s="62"/>
      <c r="Z35" s="62"/>
      <c r="AA35" s="61"/>
      <c r="AB35" s="5" t="s">
        <v>1255</v>
      </c>
      <c r="AC35" s="74" t="s">
        <v>1255</v>
      </c>
      <c r="AD35" s="62"/>
      <c r="AE35" s="61"/>
      <c r="AF35" s="6" t="s">
        <v>1255</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16</v>
      </c>
      <c r="K43" s="61"/>
      <c r="L43" s="101">
        <v>16</v>
      </c>
      <c r="M43" s="61"/>
      <c r="N43" s="101">
        <v>16</v>
      </c>
      <c r="O43" s="61"/>
      <c r="P43" s="101">
        <v>16</v>
      </c>
      <c r="Q43" s="62"/>
      <c r="R43" s="61"/>
      <c r="S43" s="101">
        <v>15.892647999999999</v>
      </c>
      <c r="T43" s="61"/>
      <c r="U43" s="101">
        <v>16</v>
      </c>
      <c r="V43" s="61"/>
      <c r="W43" s="101">
        <v>16</v>
      </c>
      <c r="X43" s="62"/>
      <c r="Y43" s="62"/>
      <c r="Z43" s="62"/>
      <c r="AA43" s="61"/>
      <c r="AB43" s="3">
        <v>16</v>
      </c>
      <c r="AC43" s="60">
        <v>16</v>
      </c>
      <c r="AD43" s="62"/>
      <c r="AE43" s="61"/>
      <c r="AF43" s="4">
        <v>15.892647999999999</v>
      </c>
    </row>
    <row r="44" spans="5:32" ht="30.75" customHeight="1">
      <c r="E44" s="63" t="s">
        <v>88</v>
      </c>
      <c r="F44" s="62"/>
      <c r="G44" s="62"/>
      <c r="H44" s="62"/>
      <c r="I44" s="64"/>
      <c r="J44" s="101">
        <v>8</v>
      </c>
      <c r="K44" s="61"/>
      <c r="L44" s="101">
        <v>8</v>
      </c>
      <c r="M44" s="61"/>
      <c r="N44" s="101">
        <v>8</v>
      </c>
      <c r="O44" s="61"/>
      <c r="P44" s="101">
        <v>8</v>
      </c>
      <c r="Q44" s="62"/>
      <c r="R44" s="61"/>
      <c r="S44" s="101">
        <v>7.8926480000000003</v>
      </c>
      <c r="T44" s="61"/>
      <c r="U44" s="101">
        <v>8</v>
      </c>
      <c r="V44" s="61"/>
      <c r="W44" s="101">
        <v>8</v>
      </c>
      <c r="X44" s="62"/>
      <c r="Y44" s="62"/>
      <c r="Z44" s="62"/>
      <c r="AA44" s="61"/>
      <c r="AB44" s="3">
        <v>8</v>
      </c>
      <c r="AC44" s="60">
        <v>8</v>
      </c>
      <c r="AD44" s="62"/>
      <c r="AE44" s="61"/>
      <c r="AF44" s="4">
        <v>7.8926480000000003</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Zgl3mt1kY7rpTbSczRs571pUY97WIrpPFyYYU/IFtcEwbMuH/yek1AmxUL6GLlcUiuWhk2QWxqOMkiPvMsxevA==" saltValue="g28qcYR0N9QXAA75tIX8pQ=="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BC0C7283-A9E2-4481-85AC-75C16A4F960A}"/>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COOK - Cooktown (66/22kV)</oddFooter>
  </headerFooter>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Sheet55"/>
  <dimension ref="A1:AJ53"/>
  <sheetViews>
    <sheetView showGridLines="0" topLeftCell="A34" zoomScale="145" zoomScaleNormal="145"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1256</v>
      </c>
      <c r="J3" s="160"/>
      <c r="K3" s="160"/>
      <c r="L3" s="160"/>
      <c r="M3" s="160"/>
      <c r="N3" s="160"/>
      <c r="O3" s="160"/>
      <c r="P3" s="160"/>
      <c r="Q3" s="160"/>
      <c r="R3" s="160"/>
      <c r="S3" s="160"/>
      <c r="V3" s="94" t="s">
        <v>926</v>
      </c>
      <c r="W3" s="160"/>
      <c r="Y3" s="95" t="s">
        <v>1046</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929</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1257</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1258</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1259</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5.3</v>
      </c>
      <c r="K26" s="61"/>
      <c r="L26" s="101">
        <v>5.3</v>
      </c>
      <c r="M26" s="61"/>
      <c r="N26" s="101">
        <v>5.3</v>
      </c>
      <c r="O26" s="61"/>
      <c r="P26" s="101">
        <v>5.3</v>
      </c>
      <c r="Q26" s="62"/>
      <c r="R26" s="61"/>
      <c r="S26" s="101">
        <v>5.3</v>
      </c>
      <c r="T26" s="61"/>
      <c r="U26" s="101">
        <v>6</v>
      </c>
      <c r="V26" s="61"/>
      <c r="W26" s="101">
        <v>6</v>
      </c>
      <c r="X26" s="62"/>
      <c r="Y26" s="62"/>
      <c r="Z26" s="62"/>
      <c r="AA26" s="61"/>
      <c r="AB26" s="3">
        <v>6</v>
      </c>
      <c r="AC26" s="60">
        <v>6</v>
      </c>
      <c r="AD26" s="62"/>
      <c r="AE26" s="61"/>
      <c r="AF26" s="4">
        <v>6</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1.7</v>
      </c>
      <c r="K28" s="61"/>
      <c r="L28" s="101">
        <v>1.7</v>
      </c>
      <c r="M28" s="61"/>
      <c r="N28" s="101">
        <v>1.7</v>
      </c>
      <c r="O28" s="61"/>
      <c r="P28" s="101">
        <v>1.7</v>
      </c>
      <c r="Q28" s="62"/>
      <c r="R28" s="61"/>
      <c r="S28" s="101">
        <v>1.7</v>
      </c>
      <c r="T28" s="61"/>
      <c r="U28" s="101">
        <v>1.8</v>
      </c>
      <c r="V28" s="61"/>
      <c r="W28" s="101">
        <v>1.7</v>
      </c>
      <c r="X28" s="62"/>
      <c r="Y28" s="62"/>
      <c r="Z28" s="62"/>
      <c r="AA28" s="61"/>
      <c r="AB28" s="3">
        <v>1.7</v>
      </c>
      <c r="AC28" s="60">
        <v>1.7</v>
      </c>
      <c r="AD28" s="62"/>
      <c r="AE28" s="61"/>
      <c r="AF28" s="4">
        <v>1.8</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0.90900000000000003</v>
      </c>
      <c r="K31" s="61"/>
      <c r="L31" s="106">
        <v>0.90900000000000003</v>
      </c>
      <c r="M31" s="61"/>
      <c r="N31" s="106">
        <v>0.90900000000000003</v>
      </c>
      <c r="O31" s="61"/>
      <c r="P31" s="106">
        <v>0.90900000000000003</v>
      </c>
      <c r="Q31" s="62"/>
      <c r="R31" s="61"/>
      <c r="S31" s="106">
        <v>0.90900000000000003</v>
      </c>
      <c r="T31" s="61"/>
      <c r="U31" s="106">
        <v>0.88700000000000001</v>
      </c>
      <c r="V31" s="61"/>
      <c r="W31" s="106">
        <v>0.88700000000000001</v>
      </c>
      <c r="X31" s="62"/>
      <c r="Y31" s="62"/>
      <c r="Z31" s="62"/>
      <c r="AA31" s="61"/>
      <c r="AB31" s="7">
        <v>0.88700000000000001</v>
      </c>
      <c r="AC31" s="77">
        <v>0.88700000000000001</v>
      </c>
      <c r="AD31" s="62"/>
      <c r="AE31" s="61"/>
      <c r="AF31" s="8">
        <v>0.88700000000000001</v>
      </c>
    </row>
    <row r="32" spans="4:32" ht="13.15" customHeight="1">
      <c r="E32" s="63" t="s">
        <v>41</v>
      </c>
      <c r="F32" s="62"/>
      <c r="G32" s="62"/>
      <c r="H32" s="62"/>
      <c r="I32" s="64"/>
      <c r="J32" s="101">
        <v>3</v>
      </c>
      <c r="K32" s="61"/>
      <c r="L32" s="101">
        <v>3</v>
      </c>
      <c r="M32" s="61"/>
      <c r="N32" s="101">
        <v>3</v>
      </c>
      <c r="O32" s="61"/>
      <c r="P32" s="101">
        <v>3</v>
      </c>
      <c r="Q32" s="62"/>
      <c r="R32" s="61"/>
      <c r="S32" s="101">
        <v>3</v>
      </c>
      <c r="T32" s="61"/>
      <c r="U32" s="101">
        <v>3</v>
      </c>
      <c r="V32" s="61"/>
      <c r="W32" s="101">
        <v>3</v>
      </c>
      <c r="X32" s="62"/>
      <c r="Y32" s="62"/>
      <c r="Z32" s="62"/>
      <c r="AA32" s="61"/>
      <c r="AB32" s="3">
        <v>3</v>
      </c>
      <c r="AC32" s="60">
        <v>3</v>
      </c>
      <c r="AD32" s="62"/>
      <c r="AE32" s="61"/>
      <c r="AF32" s="4">
        <v>3</v>
      </c>
    </row>
    <row r="33" spans="5:32" ht="13.15" customHeight="1">
      <c r="E33" s="75" t="s">
        <v>45</v>
      </c>
      <c r="F33" s="62"/>
      <c r="G33" s="62"/>
      <c r="H33" s="62"/>
      <c r="I33" s="64"/>
      <c r="J33" s="105">
        <v>1.6</v>
      </c>
      <c r="K33" s="61"/>
      <c r="L33" s="105">
        <v>1.6</v>
      </c>
      <c r="M33" s="61"/>
      <c r="N33" s="105">
        <v>1.6</v>
      </c>
      <c r="O33" s="61"/>
      <c r="P33" s="105">
        <v>1.6</v>
      </c>
      <c r="Q33" s="62"/>
      <c r="R33" s="61"/>
      <c r="S33" s="105">
        <v>1.6</v>
      </c>
      <c r="T33" s="61"/>
      <c r="U33" s="105">
        <v>1.6</v>
      </c>
      <c r="V33" s="61"/>
      <c r="W33" s="105">
        <v>1.6</v>
      </c>
      <c r="X33" s="62"/>
      <c r="Y33" s="62"/>
      <c r="Z33" s="62"/>
      <c r="AA33" s="61"/>
      <c r="AB33" s="9">
        <v>1.6</v>
      </c>
      <c r="AC33" s="76">
        <v>1.6</v>
      </c>
      <c r="AD33" s="62"/>
      <c r="AE33" s="61"/>
      <c r="AF33" s="10">
        <v>1.6</v>
      </c>
    </row>
    <row r="34" spans="5:32" ht="20.25" customHeight="1">
      <c r="E34" s="63" t="s">
        <v>945</v>
      </c>
      <c r="F34" s="62"/>
      <c r="G34" s="62"/>
      <c r="H34" s="62"/>
      <c r="I34" s="64"/>
      <c r="J34" s="104">
        <v>0.1</v>
      </c>
      <c r="K34" s="61"/>
      <c r="L34" s="104">
        <v>0.1</v>
      </c>
      <c r="M34" s="61"/>
      <c r="N34" s="104">
        <v>0.1</v>
      </c>
      <c r="O34" s="61"/>
      <c r="P34" s="104">
        <v>0.1</v>
      </c>
      <c r="Q34" s="62"/>
      <c r="R34" s="61"/>
      <c r="S34" s="104">
        <v>0.1</v>
      </c>
      <c r="T34" s="61"/>
      <c r="U34" s="104">
        <v>0.1</v>
      </c>
      <c r="V34" s="61"/>
      <c r="W34" s="104">
        <v>0.1</v>
      </c>
      <c r="X34" s="62"/>
      <c r="Y34" s="62"/>
      <c r="Z34" s="62"/>
      <c r="AA34" s="61"/>
      <c r="AB34" s="5">
        <v>0.1</v>
      </c>
      <c r="AC34" s="74">
        <v>0.1</v>
      </c>
      <c r="AD34" s="62"/>
      <c r="AE34" s="61"/>
      <c r="AF34" s="6">
        <v>0.1</v>
      </c>
    </row>
    <row r="35" spans="5:32" ht="20.25" customHeight="1">
      <c r="E35" s="63" t="s">
        <v>946</v>
      </c>
      <c r="F35" s="62"/>
      <c r="G35" s="62"/>
      <c r="H35" s="62"/>
      <c r="I35" s="64"/>
      <c r="J35" s="104" t="s">
        <v>1223</v>
      </c>
      <c r="K35" s="61"/>
      <c r="L35" s="104" t="s">
        <v>1223</v>
      </c>
      <c r="M35" s="61"/>
      <c r="N35" s="104" t="s">
        <v>1223</v>
      </c>
      <c r="O35" s="61"/>
      <c r="P35" s="104" t="s">
        <v>1223</v>
      </c>
      <c r="Q35" s="62"/>
      <c r="R35" s="61"/>
      <c r="S35" s="104" t="s">
        <v>1223</v>
      </c>
      <c r="T35" s="61"/>
      <c r="U35" s="104" t="s">
        <v>1223</v>
      </c>
      <c r="V35" s="61"/>
      <c r="W35" s="104" t="s">
        <v>1223</v>
      </c>
      <c r="X35" s="62"/>
      <c r="Y35" s="62"/>
      <c r="Z35" s="62"/>
      <c r="AA35" s="61"/>
      <c r="AB35" s="5" t="s">
        <v>1223</v>
      </c>
      <c r="AC35" s="74" t="s">
        <v>1223</v>
      </c>
      <c r="AD35" s="62"/>
      <c r="AE35" s="61"/>
      <c r="AF35" s="6" t="s">
        <v>1223</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3</v>
      </c>
      <c r="K39" s="61"/>
      <c r="L39" s="101">
        <v>3</v>
      </c>
      <c r="M39" s="61"/>
      <c r="N39" s="101">
        <v>3</v>
      </c>
      <c r="O39" s="61"/>
      <c r="P39" s="101">
        <v>3</v>
      </c>
      <c r="Q39" s="62"/>
      <c r="R39" s="61"/>
      <c r="S39" s="101">
        <v>3</v>
      </c>
      <c r="T39" s="61"/>
      <c r="U39" s="101">
        <v>3</v>
      </c>
      <c r="V39" s="61"/>
      <c r="W39" s="101">
        <v>3</v>
      </c>
      <c r="X39" s="62"/>
      <c r="Y39" s="62"/>
      <c r="Z39" s="62"/>
      <c r="AA39" s="61"/>
      <c r="AB39" s="3">
        <v>3</v>
      </c>
      <c r="AC39" s="60">
        <v>3</v>
      </c>
      <c r="AD39" s="62"/>
      <c r="AE39" s="61"/>
      <c r="AF39" s="4">
        <v>3</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3.901195</v>
      </c>
      <c r="K43" s="61"/>
      <c r="L43" s="101">
        <v>3.8924159999999999</v>
      </c>
      <c r="M43" s="61"/>
      <c r="N43" s="101">
        <v>3.8818929999999998</v>
      </c>
      <c r="O43" s="61"/>
      <c r="P43" s="101">
        <v>3.8716339999999998</v>
      </c>
      <c r="Q43" s="62"/>
      <c r="R43" s="61"/>
      <c r="S43" s="101">
        <v>3.8609909999999998</v>
      </c>
      <c r="T43" s="61"/>
      <c r="U43" s="101">
        <v>3.901195</v>
      </c>
      <c r="V43" s="61"/>
      <c r="W43" s="101">
        <v>3.8924159999999999</v>
      </c>
      <c r="X43" s="62"/>
      <c r="Y43" s="62"/>
      <c r="Z43" s="62"/>
      <c r="AA43" s="61"/>
      <c r="AB43" s="3">
        <v>3.8818929999999998</v>
      </c>
      <c r="AC43" s="60">
        <v>3.8716339999999998</v>
      </c>
      <c r="AD43" s="62"/>
      <c r="AE43" s="61"/>
      <c r="AF43" s="4">
        <v>3.8609909999999998</v>
      </c>
    </row>
    <row r="44" spans="5:32" ht="30.75" customHeight="1">
      <c r="E44" s="63" t="s">
        <v>88</v>
      </c>
      <c r="F44" s="62"/>
      <c r="G44" s="62"/>
      <c r="H44" s="62"/>
      <c r="I44" s="64"/>
      <c r="J44" s="101">
        <v>1.901195</v>
      </c>
      <c r="K44" s="61"/>
      <c r="L44" s="101">
        <v>1.8924160000000001</v>
      </c>
      <c r="M44" s="61"/>
      <c r="N44" s="101">
        <v>1.881893</v>
      </c>
      <c r="O44" s="61"/>
      <c r="P44" s="101">
        <v>1.871634</v>
      </c>
      <c r="Q44" s="62"/>
      <c r="R44" s="61"/>
      <c r="S44" s="101">
        <v>1.8609910000000001</v>
      </c>
      <c r="T44" s="61"/>
      <c r="U44" s="101">
        <v>1.901195</v>
      </c>
      <c r="V44" s="61"/>
      <c r="W44" s="101">
        <v>1.8924160000000001</v>
      </c>
      <c r="X44" s="62"/>
      <c r="Y44" s="62"/>
      <c r="Z44" s="62"/>
      <c r="AA44" s="61"/>
      <c r="AB44" s="3">
        <v>1.881893</v>
      </c>
      <c r="AC44" s="60">
        <v>1.871634</v>
      </c>
      <c r="AD44" s="62"/>
      <c r="AE44" s="61"/>
      <c r="AF44" s="4">
        <v>1.8609910000000001</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cdq+/qRCD3ykoRhVrVhGcWawurWAF1W66i4fcKE2ef5WXucsOlYo6qe8HHMO4b8/kAL6CxrSCSiWYlDFBAU1og==" saltValue="srgQL+tlgqvB7VOj57s6pA=="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FBB6ED04-9E03-4EB1-9F64-ED5F5E127571}"/>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COOM - Coominglah (66/22kV)</oddFooter>
  </headerFooter>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38"/>
  <dimension ref="A1:AJ53"/>
  <sheetViews>
    <sheetView showGridLines="0" topLeftCell="A23" zoomScale="120" zoomScaleNormal="12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1260</v>
      </c>
      <c r="J3" s="160"/>
      <c r="K3" s="160"/>
      <c r="L3" s="160"/>
      <c r="M3" s="160"/>
      <c r="N3" s="160"/>
      <c r="O3" s="160"/>
      <c r="P3" s="160"/>
      <c r="Q3" s="160"/>
      <c r="R3" s="160"/>
      <c r="S3" s="160"/>
      <c r="V3" s="94" t="s">
        <v>926</v>
      </c>
      <c r="W3" s="160"/>
      <c r="Y3" s="95" t="s">
        <v>1261</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953</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1262</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1263</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1264</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80</v>
      </c>
      <c r="K26" s="61"/>
      <c r="L26" s="101">
        <v>80</v>
      </c>
      <c r="M26" s="61"/>
      <c r="N26" s="101">
        <v>80</v>
      </c>
      <c r="O26" s="61"/>
      <c r="P26" s="101">
        <v>80</v>
      </c>
      <c r="Q26" s="62"/>
      <c r="R26" s="61"/>
      <c r="S26" s="101">
        <v>80</v>
      </c>
      <c r="T26" s="61"/>
      <c r="U26" s="101">
        <v>80</v>
      </c>
      <c r="V26" s="61"/>
      <c r="W26" s="101">
        <v>80</v>
      </c>
      <c r="X26" s="62"/>
      <c r="Y26" s="62"/>
      <c r="Z26" s="62"/>
      <c r="AA26" s="61"/>
      <c r="AB26" s="3">
        <v>80</v>
      </c>
      <c r="AC26" s="60">
        <v>80</v>
      </c>
      <c r="AD26" s="62"/>
      <c r="AE26" s="61"/>
      <c r="AF26" s="4">
        <v>80</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31.4</v>
      </c>
      <c r="K28" s="61"/>
      <c r="L28" s="101">
        <v>31.4</v>
      </c>
      <c r="M28" s="61"/>
      <c r="N28" s="101">
        <v>31.4</v>
      </c>
      <c r="O28" s="61"/>
      <c r="P28" s="101">
        <v>31.4</v>
      </c>
      <c r="Q28" s="62"/>
      <c r="R28" s="61"/>
      <c r="S28" s="101">
        <v>31.4</v>
      </c>
      <c r="T28" s="61"/>
      <c r="U28" s="101">
        <v>32.700000000000003</v>
      </c>
      <c r="V28" s="61"/>
      <c r="W28" s="101">
        <v>32.700000000000003</v>
      </c>
      <c r="X28" s="62"/>
      <c r="Y28" s="62"/>
      <c r="Z28" s="62"/>
      <c r="AA28" s="61"/>
      <c r="AB28" s="3">
        <v>32.700000000000003</v>
      </c>
      <c r="AC28" s="60">
        <v>32.700000000000003</v>
      </c>
      <c r="AD28" s="62"/>
      <c r="AE28" s="61"/>
      <c r="AF28" s="4">
        <v>32.700000000000003</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0.93</v>
      </c>
      <c r="K31" s="61"/>
      <c r="L31" s="106">
        <v>0.93</v>
      </c>
      <c r="M31" s="61"/>
      <c r="N31" s="106">
        <v>0.93</v>
      </c>
      <c r="O31" s="61"/>
      <c r="P31" s="106">
        <v>0.93</v>
      </c>
      <c r="Q31" s="62"/>
      <c r="R31" s="61"/>
      <c r="S31" s="106">
        <v>0.93</v>
      </c>
      <c r="T31" s="61"/>
      <c r="U31" s="106">
        <v>0.93</v>
      </c>
      <c r="V31" s="61"/>
      <c r="W31" s="106">
        <v>0.93</v>
      </c>
      <c r="X31" s="62"/>
      <c r="Y31" s="62"/>
      <c r="Z31" s="62"/>
      <c r="AA31" s="61"/>
      <c r="AB31" s="7">
        <v>0.93</v>
      </c>
      <c r="AC31" s="77">
        <v>0.93</v>
      </c>
      <c r="AD31" s="62"/>
      <c r="AE31" s="61"/>
      <c r="AF31" s="8">
        <v>0.93</v>
      </c>
    </row>
    <row r="32" spans="4:32" ht="13.15" customHeight="1">
      <c r="E32" s="63" t="s">
        <v>41</v>
      </c>
      <c r="F32" s="62"/>
      <c r="G32" s="62"/>
      <c r="H32" s="62"/>
      <c r="I32" s="64"/>
      <c r="J32" s="101">
        <v>40</v>
      </c>
      <c r="K32" s="61"/>
      <c r="L32" s="101">
        <v>40</v>
      </c>
      <c r="M32" s="61"/>
      <c r="N32" s="101">
        <v>40</v>
      </c>
      <c r="O32" s="61"/>
      <c r="P32" s="101">
        <v>40</v>
      </c>
      <c r="Q32" s="62"/>
      <c r="R32" s="61"/>
      <c r="S32" s="101">
        <v>40</v>
      </c>
      <c r="T32" s="61"/>
      <c r="U32" s="101">
        <v>40</v>
      </c>
      <c r="V32" s="61"/>
      <c r="W32" s="101">
        <v>40</v>
      </c>
      <c r="X32" s="62"/>
      <c r="Y32" s="62"/>
      <c r="Z32" s="62"/>
      <c r="AA32" s="61"/>
      <c r="AB32" s="3">
        <v>40</v>
      </c>
      <c r="AC32" s="60">
        <v>40</v>
      </c>
      <c r="AD32" s="62"/>
      <c r="AE32" s="61"/>
      <c r="AF32" s="4">
        <v>40</v>
      </c>
    </row>
    <row r="33" spans="5:32" ht="13.15" customHeight="1">
      <c r="E33" s="75" t="s">
        <v>45</v>
      </c>
      <c r="F33" s="62"/>
      <c r="G33" s="62"/>
      <c r="H33" s="62"/>
      <c r="I33" s="64"/>
      <c r="J33" s="105">
        <v>30.8</v>
      </c>
      <c r="K33" s="61"/>
      <c r="L33" s="105">
        <v>30.8</v>
      </c>
      <c r="M33" s="61"/>
      <c r="N33" s="105">
        <v>30.8</v>
      </c>
      <c r="O33" s="61"/>
      <c r="P33" s="105">
        <v>30.8</v>
      </c>
      <c r="Q33" s="62"/>
      <c r="R33" s="61"/>
      <c r="S33" s="105">
        <v>30.8</v>
      </c>
      <c r="T33" s="61"/>
      <c r="U33" s="105">
        <v>32.200000000000003</v>
      </c>
      <c r="V33" s="61"/>
      <c r="W33" s="105">
        <v>32.200000000000003</v>
      </c>
      <c r="X33" s="62"/>
      <c r="Y33" s="62"/>
      <c r="Z33" s="62"/>
      <c r="AA33" s="61"/>
      <c r="AB33" s="9">
        <v>32.200000000000003</v>
      </c>
      <c r="AC33" s="76">
        <v>32.200000000000003</v>
      </c>
      <c r="AD33" s="62"/>
      <c r="AE33" s="61"/>
      <c r="AF33" s="10">
        <v>32.200000000000003</v>
      </c>
    </row>
    <row r="34" spans="5:32" ht="20.25" customHeight="1">
      <c r="E34" s="63" t="s">
        <v>945</v>
      </c>
      <c r="F34" s="62"/>
      <c r="G34" s="62"/>
      <c r="H34" s="62"/>
      <c r="I34" s="64"/>
      <c r="J34" s="104">
        <v>1.5</v>
      </c>
      <c r="K34" s="61"/>
      <c r="L34" s="104">
        <v>1.5</v>
      </c>
      <c r="M34" s="61"/>
      <c r="N34" s="104">
        <v>1.5</v>
      </c>
      <c r="O34" s="61"/>
      <c r="P34" s="104">
        <v>1.5</v>
      </c>
      <c r="Q34" s="62"/>
      <c r="R34" s="61"/>
      <c r="S34" s="104">
        <v>1.5</v>
      </c>
      <c r="T34" s="61"/>
      <c r="U34" s="104">
        <v>1.6</v>
      </c>
      <c r="V34" s="61"/>
      <c r="W34" s="104">
        <v>1.6</v>
      </c>
      <c r="X34" s="62"/>
      <c r="Y34" s="62"/>
      <c r="Z34" s="62"/>
      <c r="AA34" s="61"/>
      <c r="AB34" s="5">
        <v>1.6</v>
      </c>
      <c r="AC34" s="74">
        <v>1.6</v>
      </c>
      <c r="AD34" s="62"/>
      <c r="AE34" s="61"/>
      <c r="AF34" s="6">
        <v>1.6</v>
      </c>
    </row>
    <row r="35" spans="5:32" ht="20.25" customHeight="1">
      <c r="E35" s="63" t="s">
        <v>946</v>
      </c>
      <c r="F35" s="62"/>
      <c r="G35" s="62"/>
      <c r="H35" s="62"/>
      <c r="I35" s="64"/>
      <c r="J35" s="104" t="s">
        <v>1265</v>
      </c>
      <c r="K35" s="61"/>
      <c r="L35" s="104" t="s">
        <v>1265</v>
      </c>
      <c r="M35" s="61"/>
      <c r="N35" s="104" t="s">
        <v>1265</v>
      </c>
      <c r="O35" s="61"/>
      <c r="P35" s="104" t="s">
        <v>1265</v>
      </c>
      <c r="Q35" s="62"/>
      <c r="R35" s="61"/>
      <c r="S35" s="104" t="s">
        <v>1265</v>
      </c>
      <c r="T35" s="61"/>
      <c r="U35" s="104" t="s">
        <v>1265</v>
      </c>
      <c r="V35" s="61"/>
      <c r="W35" s="104" t="s">
        <v>1265</v>
      </c>
      <c r="X35" s="62"/>
      <c r="Y35" s="62"/>
      <c r="Z35" s="62"/>
      <c r="AA35" s="61"/>
      <c r="AB35" s="5" t="s">
        <v>1265</v>
      </c>
      <c r="AC35" s="74" t="s">
        <v>1265</v>
      </c>
      <c r="AD35" s="62"/>
      <c r="AE35" s="61"/>
      <c r="AF35" s="6" t="s">
        <v>1265</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47.61</v>
      </c>
      <c r="K43" s="61"/>
      <c r="L43" s="101">
        <v>47.61</v>
      </c>
      <c r="M43" s="61"/>
      <c r="N43" s="101">
        <v>47.61</v>
      </c>
      <c r="O43" s="61"/>
      <c r="P43" s="101">
        <v>47.61</v>
      </c>
      <c r="Q43" s="62"/>
      <c r="R43" s="61"/>
      <c r="S43" s="101">
        <v>47.61</v>
      </c>
      <c r="T43" s="61"/>
      <c r="U43" s="101">
        <v>47.61</v>
      </c>
      <c r="V43" s="61"/>
      <c r="W43" s="101">
        <v>47.61</v>
      </c>
      <c r="X43" s="62"/>
      <c r="Y43" s="62"/>
      <c r="Z43" s="62"/>
      <c r="AA43" s="61"/>
      <c r="AB43" s="3">
        <v>47.61</v>
      </c>
      <c r="AC43" s="60">
        <v>47.61</v>
      </c>
      <c r="AD43" s="62"/>
      <c r="AE43" s="61"/>
      <c r="AF43" s="4">
        <v>47.61</v>
      </c>
    </row>
    <row r="44" spans="5:32" ht="30.75" customHeight="1">
      <c r="E44" s="63" t="s">
        <v>88</v>
      </c>
      <c r="F44" s="62"/>
      <c r="G44" s="62"/>
      <c r="H44" s="62"/>
      <c r="I44" s="64"/>
      <c r="J44" s="101">
        <v>19.61</v>
      </c>
      <c r="K44" s="61"/>
      <c r="L44" s="101">
        <v>19.61</v>
      </c>
      <c r="M44" s="61"/>
      <c r="N44" s="101">
        <v>19.61</v>
      </c>
      <c r="O44" s="61"/>
      <c r="P44" s="101">
        <v>19.61</v>
      </c>
      <c r="Q44" s="62"/>
      <c r="R44" s="61"/>
      <c r="S44" s="101">
        <v>19.61</v>
      </c>
      <c r="T44" s="61"/>
      <c r="U44" s="101">
        <v>19.61</v>
      </c>
      <c r="V44" s="61"/>
      <c r="W44" s="101">
        <v>19.61</v>
      </c>
      <c r="X44" s="62"/>
      <c r="Y44" s="62"/>
      <c r="Z44" s="62"/>
      <c r="AA44" s="61"/>
      <c r="AB44" s="3">
        <v>19.61</v>
      </c>
      <c r="AC44" s="60">
        <v>19.61</v>
      </c>
      <c r="AD44" s="62"/>
      <c r="AE44" s="61"/>
      <c r="AF44" s="4">
        <v>19.61</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957</v>
      </c>
      <c r="K47" s="61"/>
      <c r="L47" s="104" t="s">
        <v>957</v>
      </c>
      <c r="M47" s="61"/>
      <c r="N47" s="104" t="s">
        <v>957</v>
      </c>
      <c r="O47" s="61"/>
      <c r="P47" s="104" t="s">
        <v>957</v>
      </c>
      <c r="Q47" s="62"/>
      <c r="R47" s="61"/>
      <c r="S47" s="104" t="s">
        <v>957</v>
      </c>
      <c r="T47" s="61"/>
      <c r="U47" s="104" t="s">
        <v>957</v>
      </c>
      <c r="V47" s="61"/>
      <c r="W47" s="104" t="s">
        <v>957</v>
      </c>
      <c r="X47" s="62"/>
      <c r="Y47" s="62"/>
      <c r="Z47" s="62"/>
      <c r="AA47" s="61"/>
      <c r="AB47" s="5" t="s">
        <v>957</v>
      </c>
      <c r="AC47" s="74" t="s">
        <v>957</v>
      </c>
      <c r="AD47" s="62"/>
      <c r="AE47" s="61"/>
      <c r="AF47" s="6" t="s">
        <v>957</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heGBEXDRroQKTLcoCHx4C2VzRrN1CFoV8QnHJ2jqzwW3nzJT4SQDs5quibddGaCwwhSiVIzzIhB2jxwb8tc+0Q==" saltValue="ZkN4dllWk6avMu13DAHDhw=="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4B821CC6-94A6-4153-ACCB-D41585862532}"/>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CPRE - Cape River East 132/66kV (66/33kV)</oddFooter>
  </headerFooter>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codeName="Sheet56"/>
  <dimension ref="A1:AJ53"/>
  <sheetViews>
    <sheetView showGridLines="0" topLeftCell="A34"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1266</v>
      </c>
      <c r="J3" s="160"/>
      <c r="K3" s="160"/>
      <c r="L3" s="160"/>
      <c r="M3" s="160"/>
      <c r="N3" s="160"/>
      <c r="O3" s="160"/>
      <c r="P3" s="160"/>
      <c r="Q3" s="160"/>
      <c r="R3" s="160"/>
      <c r="S3" s="160"/>
      <c r="V3" s="94" t="s">
        <v>926</v>
      </c>
      <c r="W3" s="160"/>
      <c r="Y3" s="95" t="s">
        <v>1267</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980</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1268</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1269</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1270</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47.1</v>
      </c>
      <c r="K26" s="61"/>
      <c r="L26" s="101">
        <v>47.1</v>
      </c>
      <c r="M26" s="61"/>
      <c r="N26" s="101">
        <v>47.1</v>
      </c>
      <c r="O26" s="61"/>
      <c r="P26" s="101">
        <v>47.1</v>
      </c>
      <c r="Q26" s="62"/>
      <c r="R26" s="61"/>
      <c r="S26" s="101">
        <v>47.1</v>
      </c>
      <c r="T26" s="61"/>
      <c r="U26" s="101">
        <v>53.4</v>
      </c>
      <c r="V26" s="61"/>
      <c r="W26" s="101">
        <v>53.4</v>
      </c>
      <c r="X26" s="62"/>
      <c r="Y26" s="62"/>
      <c r="Z26" s="62"/>
      <c r="AA26" s="61"/>
      <c r="AB26" s="3">
        <v>53.4</v>
      </c>
      <c r="AC26" s="60">
        <v>53.4</v>
      </c>
      <c r="AD26" s="62"/>
      <c r="AE26" s="61"/>
      <c r="AF26" s="4">
        <v>53.4</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18</v>
      </c>
      <c r="K28" s="61"/>
      <c r="L28" s="101">
        <v>18</v>
      </c>
      <c r="M28" s="61"/>
      <c r="N28" s="101">
        <v>18.100000000000001</v>
      </c>
      <c r="O28" s="61"/>
      <c r="P28" s="101">
        <v>18.100000000000001</v>
      </c>
      <c r="Q28" s="62"/>
      <c r="R28" s="61"/>
      <c r="S28" s="101">
        <v>18.5</v>
      </c>
      <c r="T28" s="61"/>
      <c r="U28" s="101">
        <v>16.2</v>
      </c>
      <c r="V28" s="61"/>
      <c r="W28" s="101">
        <v>16.100000000000001</v>
      </c>
      <c r="X28" s="62"/>
      <c r="Y28" s="62"/>
      <c r="Z28" s="62"/>
      <c r="AA28" s="61"/>
      <c r="AB28" s="3">
        <v>16.100000000000001</v>
      </c>
      <c r="AC28" s="60">
        <v>16</v>
      </c>
      <c r="AD28" s="62"/>
      <c r="AE28" s="61"/>
      <c r="AF28" s="4">
        <v>16.3</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0.997</v>
      </c>
      <c r="K31" s="61"/>
      <c r="L31" s="106">
        <v>0.997</v>
      </c>
      <c r="M31" s="61"/>
      <c r="N31" s="106">
        <v>0.997</v>
      </c>
      <c r="O31" s="61"/>
      <c r="P31" s="106">
        <v>0.997</v>
      </c>
      <c r="Q31" s="62"/>
      <c r="R31" s="61"/>
      <c r="S31" s="106">
        <v>0.997</v>
      </c>
      <c r="T31" s="61"/>
      <c r="U31" s="106">
        <v>0.999</v>
      </c>
      <c r="V31" s="61"/>
      <c r="W31" s="106">
        <v>0.999</v>
      </c>
      <c r="X31" s="62"/>
      <c r="Y31" s="62"/>
      <c r="Z31" s="62"/>
      <c r="AA31" s="61"/>
      <c r="AB31" s="7">
        <v>0.999</v>
      </c>
      <c r="AC31" s="77">
        <v>0.999</v>
      </c>
      <c r="AD31" s="62"/>
      <c r="AE31" s="61"/>
      <c r="AF31" s="8">
        <v>0.999</v>
      </c>
    </row>
    <row r="32" spans="4:32" ht="13.15" customHeight="1">
      <c r="E32" s="63" t="s">
        <v>41</v>
      </c>
      <c r="F32" s="62"/>
      <c r="G32" s="62"/>
      <c r="H32" s="62"/>
      <c r="I32" s="64"/>
      <c r="J32" s="101">
        <v>27.6</v>
      </c>
      <c r="K32" s="61"/>
      <c r="L32" s="101">
        <v>27.6</v>
      </c>
      <c r="M32" s="61"/>
      <c r="N32" s="101">
        <v>27.6</v>
      </c>
      <c r="O32" s="61"/>
      <c r="P32" s="101">
        <v>27.6</v>
      </c>
      <c r="Q32" s="62"/>
      <c r="R32" s="61"/>
      <c r="S32" s="101">
        <v>27.6</v>
      </c>
      <c r="T32" s="61"/>
      <c r="U32" s="101">
        <v>29.8</v>
      </c>
      <c r="V32" s="61"/>
      <c r="W32" s="101">
        <v>29.8</v>
      </c>
      <c r="X32" s="62"/>
      <c r="Y32" s="62"/>
      <c r="Z32" s="62"/>
      <c r="AA32" s="61"/>
      <c r="AB32" s="3">
        <v>29.8</v>
      </c>
      <c r="AC32" s="60">
        <v>29.8</v>
      </c>
      <c r="AD32" s="62"/>
      <c r="AE32" s="61"/>
      <c r="AF32" s="4">
        <v>29.8</v>
      </c>
    </row>
    <row r="33" spans="5:32" ht="13.15" customHeight="1">
      <c r="E33" s="75" t="s">
        <v>45</v>
      </c>
      <c r="F33" s="62"/>
      <c r="G33" s="62"/>
      <c r="H33" s="62"/>
      <c r="I33" s="64"/>
      <c r="J33" s="105">
        <v>16.600000000000001</v>
      </c>
      <c r="K33" s="61"/>
      <c r="L33" s="105">
        <v>16.600000000000001</v>
      </c>
      <c r="M33" s="61"/>
      <c r="N33" s="105">
        <v>16.7</v>
      </c>
      <c r="O33" s="61"/>
      <c r="P33" s="105">
        <v>16.7</v>
      </c>
      <c r="Q33" s="62"/>
      <c r="R33" s="61"/>
      <c r="S33" s="105">
        <v>17.100000000000001</v>
      </c>
      <c r="T33" s="61"/>
      <c r="U33" s="105">
        <v>15.8</v>
      </c>
      <c r="V33" s="61"/>
      <c r="W33" s="105">
        <v>15.7</v>
      </c>
      <c r="X33" s="62"/>
      <c r="Y33" s="62"/>
      <c r="Z33" s="62"/>
      <c r="AA33" s="61"/>
      <c r="AB33" s="9">
        <v>15.7</v>
      </c>
      <c r="AC33" s="76">
        <v>15.6</v>
      </c>
      <c r="AD33" s="62"/>
      <c r="AE33" s="61"/>
      <c r="AF33" s="10">
        <v>15.9</v>
      </c>
    </row>
    <row r="34" spans="5:32" ht="20.25" customHeight="1">
      <c r="E34" s="63" t="s">
        <v>945</v>
      </c>
      <c r="F34" s="62"/>
      <c r="G34" s="62"/>
      <c r="H34" s="62"/>
      <c r="I34" s="64"/>
      <c r="J34" s="104">
        <v>0.8</v>
      </c>
      <c r="K34" s="61"/>
      <c r="L34" s="104">
        <v>0.8</v>
      </c>
      <c r="M34" s="61"/>
      <c r="N34" s="104">
        <v>0.8</v>
      </c>
      <c r="O34" s="61"/>
      <c r="P34" s="104">
        <v>0.8</v>
      </c>
      <c r="Q34" s="62"/>
      <c r="R34" s="61"/>
      <c r="S34" s="104">
        <v>0.9</v>
      </c>
      <c r="T34" s="61"/>
      <c r="U34" s="104">
        <v>0.8</v>
      </c>
      <c r="V34" s="61"/>
      <c r="W34" s="104">
        <v>0.8</v>
      </c>
      <c r="X34" s="62"/>
      <c r="Y34" s="62"/>
      <c r="Z34" s="62"/>
      <c r="AA34" s="61"/>
      <c r="AB34" s="5">
        <v>0.8</v>
      </c>
      <c r="AC34" s="74">
        <v>0.8</v>
      </c>
      <c r="AD34" s="62"/>
      <c r="AE34" s="61"/>
      <c r="AF34" s="6">
        <v>0.8</v>
      </c>
    </row>
    <row r="35" spans="5:32" ht="20.25" customHeight="1">
      <c r="E35" s="63" t="s">
        <v>946</v>
      </c>
      <c r="F35" s="62"/>
      <c r="G35" s="62"/>
      <c r="H35" s="62"/>
      <c r="I35" s="64"/>
      <c r="J35" s="104" t="s">
        <v>1271</v>
      </c>
      <c r="K35" s="61"/>
      <c r="L35" s="104" t="s">
        <v>1271</v>
      </c>
      <c r="M35" s="61"/>
      <c r="N35" s="104" t="s">
        <v>1271</v>
      </c>
      <c r="O35" s="61"/>
      <c r="P35" s="104" t="s">
        <v>1271</v>
      </c>
      <c r="Q35" s="62"/>
      <c r="R35" s="61"/>
      <c r="S35" s="104" t="s">
        <v>1271</v>
      </c>
      <c r="T35" s="61"/>
      <c r="U35" s="104" t="s">
        <v>1271</v>
      </c>
      <c r="V35" s="61"/>
      <c r="W35" s="104" t="s">
        <v>1271</v>
      </c>
      <c r="X35" s="62"/>
      <c r="Y35" s="62"/>
      <c r="Z35" s="62"/>
      <c r="AA35" s="61"/>
      <c r="AB35" s="5" t="s">
        <v>1271</v>
      </c>
      <c r="AC35" s="74" t="s">
        <v>1271</v>
      </c>
      <c r="AD35" s="62"/>
      <c r="AE35" s="61"/>
      <c r="AF35" s="6" t="s">
        <v>1271</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2</v>
      </c>
      <c r="K39" s="61"/>
      <c r="L39" s="101">
        <v>2</v>
      </c>
      <c r="M39" s="61"/>
      <c r="N39" s="101">
        <v>2</v>
      </c>
      <c r="O39" s="61"/>
      <c r="P39" s="101">
        <v>2</v>
      </c>
      <c r="Q39" s="62"/>
      <c r="R39" s="61"/>
      <c r="S39" s="101">
        <v>2</v>
      </c>
      <c r="T39" s="61"/>
      <c r="U39" s="101">
        <v>2</v>
      </c>
      <c r="V39" s="61"/>
      <c r="W39" s="101">
        <v>2</v>
      </c>
      <c r="X39" s="62"/>
      <c r="Y39" s="62"/>
      <c r="Z39" s="62"/>
      <c r="AA39" s="61"/>
      <c r="AB39" s="3">
        <v>2</v>
      </c>
      <c r="AC39" s="60">
        <v>2</v>
      </c>
      <c r="AD39" s="62"/>
      <c r="AE39" s="61"/>
      <c r="AF39" s="4">
        <v>2</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2</v>
      </c>
      <c r="K41" s="61"/>
      <c r="L41" s="101">
        <v>2</v>
      </c>
      <c r="M41" s="61"/>
      <c r="N41" s="101">
        <v>2</v>
      </c>
      <c r="O41" s="61"/>
      <c r="P41" s="101">
        <v>2</v>
      </c>
      <c r="Q41" s="62"/>
      <c r="R41" s="61"/>
      <c r="S41" s="101">
        <v>2</v>
      </c>
      <c r="T41" s="61"/>
      <c r="U41" s="101">
        <v>2</v>
      </c>
      <c r="V41" s="61"/>
      <c r="W41" s="101">
        <v>2</v>
      </c>
      <c r="X41" s="62"/>
      <c r="Y41" s="62"/>
      <c r="Z41" s="62"/>
      <c r="AA41" s="61"/>
      <c r="AB41" s="3">
        <v>2</v>
      </c>
      <c r="AC41" s="60">
        <v>2</v>
      </c>
      <c r="AD41" s="62"/>
      <c r="AE41" s="61"/>
      <c r="AF41" s="4">
        <v>2</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4.2</v>
      </c>
      <c r="K43" s="61"/>
      <c r="L43" s="101">
        <v>4.2</v>
      </c>
      <c r="M43" s="61"/>
      <c r="N43" s="101">
        <v>4.2</v>
      </c>
      <c r="O43" s="61"/>
      <c r="P43" s="101">
        <v>4.2</v>
      </c>
      <c r="Q43" s="62"/>
      <c r="R43" s="61"/>
      <c r="S43" s="101">
        <v>4.2</v>
      </c>
      <c r="T43" s="61"/>
      <c r="U43" s="101">
        <v>4.2</v>
      </c>
      <c r="V43" s="61"/>
      <c r="W43" s="101">
        <v>4.2</v>
      </c>
      <c r="X43" s="62"/>
      <c r="Y43" s="62"/>
      <c r="Z43" s="62"/>
      <c r="AA43" s="61"/>
      <c r="AB43" s="3">
        <v>4.2</v>
      </c>
      <c r="AC43" s="60">
        <v>4.2</v>
      </c>
      <c r="AD43" s="62"/>
      <c r="AE43" s="61"/>
      <c r="AF43" s="4">
        <v>4.2</v>
      </c>
    </row>
    <row r="44" spans="5:32" ht="30.75" customHeight="1">
      <c r="E44" s="63" t="s">
        <v>88</v>
      </c>
      <c r="F44" s="62"/>
      <c r="G44" s="62"/>
      <c r="H44" s="62"/>
      <c r="I44" s="64"/>
      <c r="J44" s="101">
        <v>2.1</v>
      </c>
      <c r="K44" s="61"/>
      <c r="L44" s="101">
        <v>2.1</v>
      </c>
      <c r="M44" s="61"/>
      <c r="N44" s="101">
        <v>2.1</v>
      </c>
      <c r="O44" s="61"/>
      <c r="P44" s="101">
        <v>2.1</v>
      </c>
      <c r="Q44" s="62"/>
      <c r="R44" s="61"/>
      <c r="S44" s="101">
        <v>2.1</v>
      </c>
      <c r="T44" s="61"/>
      <c r="U44" s="101">
        <v>2.1</v>
      </c>
      <c r="V44" s="61"/>
      <c r="W44" s="101">
        <v>2.1</v>
      </c>
      <c r="X44" s="62"/>
      <c r="Y44" s="62"/>
      <c r="Z44" s="62"/>
      <c r="AA44" s="61"/>
      <c r="AB44" s="3">
        <v>2.1</v>
      </c>
      <c r="AC44" s="60">
        <v>2.1</v>
      </c>
      <c r="AD44" s="62"/>
      <c r="AE44" s="61"/>
      <c r="AF44" s="4">
        <v>2.1</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957</v>
      </c>
      <c r="K47" s="61"/>
      <c r="L47" s="104" t="s">
        <v>957</v>
      </c>
      <c r="M47" s="61"/>
      <c r="N47" s="104" t="s">
        <v>957</v>
      </c>
      <c r="O47" s="61"/>
      <c r="P47" s="104" t="s">
        <v>957</v>
      </c>
      <c r="Q47" s="62"/>
      <c r="R47" s="61"/>
      <c r="S47" s="104" t="s">
        <v>957</v>
      </c>
      <c r="T47" s="61"/>
      <c r="U47" s="104" t="s">
        <v>957</v>
      </c>
      <c r="V47" s="61"/>
      <c r="W47" s="104" t="s">
        <v>957</v>
      </c>
      <c r="X47" s="62"/>
      <c r="Y47" s="62"/>
      <c r="Z47" s="62"/>
      <c r="AA47" s="61"/>
      <c r="AB47" s="5" t="s">
        <v>957</v>
      </c>
      <c r="AC47" s="74" t="s">
        <v>957</v>
      </c>
      <c r="AD47" s="62"/>
      <c r="AE47" s="61"/>
      <c r="AF47" s="6" t="s">
        <v>957</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GEC8GzyVjuhX4TTpk08Nl6iH9raB/TyOnSV8l6WyAmpgQYYixwp5CxURtXILDHVzTR6ZFNb2uRJFXjShKgc4Mg==" saltValue="Ko2G0wggrZT3TjMLc0waLQ=="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1BFB33F2-69CF-4203-A773-4BB17C751888}"/>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CRAI - Craiglie (132/22kV)</oddFooter>
  </headerFooter>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codeName="Sheet57"/>
  <dimension ref="A1:AJ53"/>
  <sheetViews>
    <sheetView showGridLines="0" topLeftCell="A31" zoomScale="145" zoomScaleNormal="145"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1272</v>
      </c>
      <c r="J3" s="160"/>
      <c r="K3" s="160"/>
      <c r="L3" s="160"/>
      <c r="M3" s="160"/>
      <c r="N3" s="160"/>
      <c r="O3" s="160"/>
      <c r="P3" s="160"/>
      <c r="Q3" s="160"/>
      <c r="R3" s="160"/>
      <c r="S3" s="160"/>
      <c r="V3" s="94" t="s">
        <v>926</v>
      </c>
      <c r="W3" s="160"/>
      <c r="Y3" s="95" t="s">
        <v>952</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953</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1273</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1274</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1275</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28.8</v>
      </c>
      <c r="K26" s="61"/>
      <c r="L26" s="101">
        <v>28.8</v>
      </c>
      <c r="M26" s="61"/>
      <c r="N26" s="101">
        <v>28.8</v>
      </c>
      <c r="O26" s="61"/>
      <c r="P26" s="101">
        <v>28.8</v>
      </c>
      <c r="Q26" s="62"/>
      <c r="R26" s="61"/>
      <c r="S26" s="101">
        <v>28.8</v>
      </c>
      <c r="T26" s="61"/>
      <c r="U26" s="101">
        <v>34</v>
      </c>
      <c r="V26" s="61"/>
      <c r="W26" s="101">
        <v>34</v>
      </c>
      <c r="X26" s="62"/>
      <c r="Y26" s="62"/>
      <c r="Z26" s="62"/>
      <c r="AA26" s="61"/>
      <c r="AB26" s="3">
        <v>34</v>
      </c>
      <c r="AC26" s="60">
        <v>34</v>
      </c>
      <c r="AD26" s="62"/>
      <c r="AE26" s="61"/>
      <c r="AF26" s="4">
        <v>34</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21.3</v>
      </c>
      <c r="K28" s="61"/>
      <c r="L28" s="101">
        <v>21.2</v>
      </c>
      <c r="M28" s="61"/>
      <c r="N28" s="101">
        <v>21.1</v>
      </c>
      <c r="O28" s="61"/>
      <c r="P28" s="101">
        <v>21</v>
      </c>
      <c r="Q28" s="62"/>
      <c r="R28" s="61"/>
      <c r="S28" s="101">
        <v>21.3</v>
      </c>
      <c r="T28" s="61"/>
      <c r="U28" s="101">
        <v>11.5</v>
      </c>
      <c r="V28" s="61"/>
      <c r="W28" s="101">
        <v>11.3</v>
      </c>
      <c r="X28" s="62"/>
      <c r="Y28" s="62"/>
      <c r="Z28" s="62"/>
      <c r="AA28" s="61"/>
      <c r="AB28" s="3">
        <v>11.2</v>
      </c>
      <c r="AC28" s="60">
        <v>11</v>
      </c>
      <c r="AD28" s="62"/>
      <c r="AE28" s="61"/>
      <c r="AF28" s="4">
        <v>11.1</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0.99199999999999999</v>
      </c>
      <c r="K31" s="61"/>
      <c r="L31" s="106">
        <v>0.99199999999999999</v>
      </c>
      <c r="M31" s="61"/>
      <c r="N31" s="106">
        <v>0.99199999999999999</v>
      </c>
      <c r="O31" s="61"/>
      <c r="P31" s="106">
        <v>0.99199999999999999</v>
      </c>
      <c r="Q31" s="62"/>
      <c r="R31" s="61"/>
      <c r="S31" s="106">
        <v>0.99199999999999999</v>
      </c>
      <c r="T31" s="61"/>
      <c r="U31" s="106">
        <v>0.997</v>
      </c>
      <c r="V31" s="61"/>
      <c r="W31" s="106">
        <v>0.997</v>
      </c>
      <c r="X31" s="62"/>
      <c r="Y31" s="62"/>
      <c r="Z31" s="62"/>
      <c r="AA31" s="61"/>
      <c r="AB31" s="7">
        <v>0.997</v>
      </c>
      <c r="AC31" s="77">
        <v>0.997</v>
      </c>
      <c r="AD31" s="62"/>
      <c r="AE31" s="61"/>
      <c r="AF31" s="8">
        <v>0.997</v>
      </c>
    </row>
    <row r="32" spans="4:32" ht="13.15" customHeight="1">
      <c r="E32" s="63" t="s">
        <v>41</v>
      </c>
      <c r="F32" s="62"/>
      <c r="G32" s="62"/>
      <c r="H32" s="62"/>
      <c r="I32" s="64"/>
      <c r="J32" s="101">
        <v>14.4</v>
      </c>
      <c r="K32" s="61"/>
      <c r="L32" s="101">
        <v>14.4</v>
      </c>
      <c r="M32" s="61"/>
      <c r="N32" s="101">
        <v>14.4</v>
      </c>
      <c r="O32" s="61"/>
      <c r="P32" s="101">
        <v>14.4</v>
      </c>
      <c r="Q32" s="62"/>
      <c r="R32" s="61"/>
      <c r="S32" s="101">
        <v>14.4</v>
      </c>
      <c r="T32" s="61"/>
      <c r="U32" s="101">
        <v>17</v>
      </c>
      <c r="V32" s="61"/>
      <c r="W32" s="101">
        <v>17</v>
      </c>
      <c r="X32" s="62"/>
      <c r="Y32" s="62"/>
      <c r="Z32" s="62"/>
      <c r="AA32" s="61"/>
      <c r="AB32" s="3">
        <v>17</v>
      </c>
      <c r="AC32" s="60">
        <v>17</v>
      </c>
      <c r="AD32" s="62"/>
      <c r="AE32" s="61"/>
      <c r="AF32" s="4">
        <v>17</v>
      </c>
    </row>
    <row r="33" spans="5:32" ht="13.15" customHeight="1">
      <c r="E33" s="75" t="s">
        <v>45</v>
      </c>
      <c r="F33" s="62"/>
      <c r="G33" s="62"/>
      <c r="H33" s="62"/>
      <c r="I33" s="64"/>
      <c r="J33" s="105">
        <v>19.399999999999999</v>
      </c>
      <c r="K33" s="61"/>
      <c r="L33" s="105">
        <v>19.3</v>
      </c>
      <c r="M33" s="61"/>
      <c r="N33" s="105">
        <v>19.2</v>
      </c>
      <c r="O33" s="61"/>
      <c r="P33" s="105">
        <v>19.100000000000001</v>
      </c>
      <c r="Q33" s="62"/>
      <c r="R33" s="61"/>
      <c r="S33" s="105">
        <v>19.399999999999999</v>
      </c>
      <c r="T33" s="61"/>
      <c r="U33" s="105">
        <v>10.5</v>
      </c>
      <c r="V33" s="61"/>
      <c r="W33" s="105">
        <v>10.3</v>
      </c>
      <c r="X33" s="62"/>
      <c r="Y33" s="62"/>
      <c r="Z33" s="62"/>
      <c r="AA33" s="61"/>
      <c r="AB33" s="9">
        <v>10.199999999999999</v>
      </c>
      <c r="AC33" s="76">
        <v>10.1</v>
      </c>
      <c r="AD33" s="62"/>
      <c r="AE33" s="61"/>
      <c r="AF33" s="10">
        <v>10.199999999999999</v>
      </c>
    </row>
    <row r="34" spans="5:32" ht="20.25" customHeight="1">
      <c r="E34" s="63" t="s">
        <v>945</v>
      </c>
      <c r="F34" s="62"/>
      <c r="G34" s="62"/>
      <c r="H34" s="62"/>
      <c r="I34" s="64"/>
      <c r="J34" s="104">
        <v>1</v>
      </c>
      <c r="K34" s="61"/>
      <c r="L34" s="104">
        <v>1</v>
      </c>
      <c r="M34" s="61"/>
      <c r="N34" s="104">
        <v>1</v>
      </c>
      <c r="O34" s="61"/>
      <c r="P34" s="104">
        <v>1</v>
      </c>
      <c r="Q34" s="62"/>
      <c r="R34" s="61"/>
      <c r="S34" s="104">
        <v>1</v>
      </c>
      <c r="T34" s="61"/>
      <c r="U34" s="104">
        <v>0.5</v>
      </c>
      <c r="V34" s="61"/>
      <c r="W34" s="104">
        <v>0.5</v>
      </c>
      <c r="X34" s="62"/>
      <c r="Y34" s="62"/>
      <c r="Z34" s="62"/>
      <c r="AA34" s="61"/>
      <c r="AB34" s="5">
        <v>0.5</v>
      </c>
      <c r="AC34" s="74">
        <v>0.5</v>
      </c>
      <c r="AD34" s="62"/>
      <c r="AE34" s="61"/>
      <c r="AF34" s="6">
        <v>0.5</v>
      </c>
    </row>
    <row r="35" spans="5:32" ht="20.25" customHeight="1">
      <c r="E35" s="63" t="s">
        <v>946</v>
      </c>
      <c r="F35" s="62"/>
      <c r="G35" s="62"/>
      <c r="H35" s="62"/>
      <c r="I35" s="64"/>
      <c r="J35" s="104" t="s">
        <v>1223</v>
      </c>
      <c r="K35" s="61"/>
      <c r="L35" s="104" t="s">
        <v>1223</v>
      </c>
      <c r="M35" s="61"/>
      <c r="N35" s="104" t="s">
        <v>1223</v>
      </c>
      <c r="O35" s="61"/>
      <c r="P35" s="104" t="s">
        <v>1223</v>
      </c>
      <c r="Q35" s="62"/>
      <c r="R35" s="61"/>
      <c r="S35" s="104" t="s">
        <v>1223</v>
      </c>
      <c r="T35" s="61"/>
      <c r="U35" s="104" t="s">
        <v>1223</v>
      </c>
      <c r="V35" s="61"/>
      <c r="W35" s="104" t="s">
        <v>1223</v>
      </c>
      <c r="X35" s="62"/>
      <c r="Y35" s="62"/>
      <c r="Z35" s="62"/>
      <c r="AA35" s="61"/>
      <c r="AB35" s="5" t="s">
        <v>1223</v>
      </c>
      <c r="AC35" s="74" t="s">
        <v>1223</v>
      </c>
      <c r="AD35" s="62"/>
      <c r="AE35" s="61"/>
      <c r="AF35" s="6" t="s">
        <v>1223</v>
      </c>
    </row>
    <row r="36" spans="5:32" ht="13.15" customHeight="1">
      <c r="E36" s="63" t="s">
        <v>57</v>
      </c>
      <c r="F36" s="62"/>
      <c r="G36" s="62"/>
      <c r="H36" s="62"/>
      <c r="I36" s="64"/>
      <c r="J36" s="101">
        <v>5</v>
      </c>
      <c r="K36" s="61"/>
      <c r="L36" s="101">
        <v>4.9000000000000004</v>
      </c>
      <c r="M36" s="61"/>
      <c r="N36" s="101">
        <v>4.8</v>
      </c>
      <c r="O36" s="61"/>
      <c r="P36" s="101">
        <v>4.7</v>
      </c>
      <c r="Q36" s="62"/>
      <c r="R36" s="61"/>
      <c r="S36" s="101">
        <v>5</v>
      </c>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7.5</v>
      </c>
      <c r="K39" s="61"/>
      <c r="L39" s="101">
        <v>7.5</v>
      </c>
      <c r="M39" s="61"/>
      <c r="N39" s="101">
        <v>7.5</v>
      </c>
      <c r="O39" s="61"/>
      <c r="P39" s="101">
        <v>7.5</v>
      </c>
      <c r="Q39" s="62"/>
      <c r="R39" s="61"/>
      <c r="S39" s="101">
        <v>7.5</v>
      </c>
      <c r="T39" s="61"/>
      <c r="U39" s="101">
        <v>7.5</v>
      </c>
      <c r="V39" s="61"/>
      <c r="W39" s="101">
        <v>7.5</v>
      </c>
      <c r="X39" s="62"/>
      <c r="Y39" s="62"/>
      <c r="Z39" s="62"/>
      <c r="AA39" s="61"/>
      <c r="AB39" s="3">
        <v>7.5</v>
      </c>
      <c r="AC39" s="60">
        <v>7.5</v>
      </c>
      <c r="AD39" s="62"/>
      <c r="AE39" s="61"/>
      <c r="AF39" s="4">
        <v>7.5</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17.006685999999998</v>
      </c>
      <c r="K43" s="61"/>
      <c r="L43" s="101">
        <v>16.767592</v>
      </c>
      <c r="M43" s="61"/>
      <c r="N43" s="101">
        <v>16.484696</v>
      </c>
      <c r="O43" s="61"/>
      <c r="P43" s="101">
        <v>16.249665</v>
      </c>
      <c r="Q43" s="62"/>
      <c r="R43" s="61"/>
      <c r="S43" s="101">
        <v>16.038253999999998</v>
      </c>
      <c r="T43" s="61"/>
      <c r="U43" s="101">
        <v>17.006685999999998</v>
      </c>
      <c r="V43" s="61"/>
      <c r="W43" s="101">
        <v>16.767592</v>
      </c>
      <c r="X43" s="62"/>
      <c r="Y43" s="62"/>
      <c r="Z43" s="62"/>
      <c r="AA43" s="61"/>
      <c r="AB43" s="3">
        <v>16.484696</v>
      </c>
      <c r="AC43" s="60">
        <v>16.249665</v>
      </c>
      <c r="AD43" s="62"/>
      <c r="AE43" s="61"/>
      <c r="AF43" s="4">
        <v>16.038253999999998</v>
      </c>
    </row>
    <row r="44" spans="5:32" ht="30.75" customHeight="1">
      <c r="E44" s="63" t="s">
        <v>88</v>
      </c>
      <c r="F44" s="62"/>
      <c r="G44" s="62"/>
      <c r="H44" s="62"/>
      <c r="I44" s="64"/>
      <c r="J44" s="101">
        <v>7.9066859999999997</v>
      </c>
      <c r="K44" s="61"/>
      <c r="L44" s="101">
        <v>7.6675919999999991</v>
      </c>
      <c r="M44" s="61"/>
      <c r="N44" s="101">
        <v>7.3846959999999999</v>
      </c>
      <c r="O44" s="61"/>
      <c r="P44" s="101">
        <v>7.1496649999999997</v>
      </c>
      <c r="Q44" s="62"/>
      <c r="R44" s="61"/>
      <c r="S44" s="101">
        <v>6.9382539999999997</v>
      </c>
      <c r="T44" s="61"/>
      <c r="U44" s="101">
        <v>7.9066859999999997</v>
      </c>
      <c r="V44" s="61"/>
      <c r="W44" s="101">
        <v>7.6675919999999991</v>
      </c>
      <c r="X44" s="62"/>
      <c r="Y44" s="62"/>
      <c r="Z44" s="62"/>
      <c r="AA44" s="61"/>
      <c r="AB44" s="3">
        <v>7.3846959999999999</v>
      </c>
      <c r="AC44" s="60">
        <v>7.1496649999999997</v>
      </c>
      <c r="AD44" s="62"/>
      <c r="AE44" s="61"/>
      <c r="AF44" s="4">
        <v>6.9382539999999997</v>
      </c>
    </row>
    <row r="45" spans="5:32">
      <c r="E45" s="63" t="s">
        <v>92</v>
      </c>
      <c r="F45" s="62"/>
      <c r="G45" s="62"/>
      <c r="H45" s="62"/>
      <c r="I45" s="64"/>
      <c r="J45" s="101"/>
      <c r="K45" s="61"/>
      <c r="L45" s="101"/>
      <c r="M45" s="61"/>
      <c r="N45" s="101"/>
      <c r="O45" s="61"/>
      <c r="P45" s="101"/>
      <c r="Q45" s="62"/>
      <c r="R45" s="61"/>
      <c r="S45" s="101"/>
      <c r="T45" s="61"/>
      <c r="U45" s="104"/>
      <c r="V45" s="61"/>
      <c r="W45" s="104"/>
      <c r="X45" s="62"/>
      <c r="Y45" s="62"/>
      <c r="Z45" s="62"/>
      <c r="AA45" s="61"/>
      <c r="AB45" s="5"/>
      <c r="AC45" s="74"/>
      <c r="AD45" s="62"/>
      <c r="AE45" s="61"/>
      <c r="AF45" s="6"/>
    </row>
    <row r="46" spans="5:32">
      <c r="E46" s="63" t="s">
        <v>96</v>
      </c>
      <c r="F46" s="62"/>
      <c r="G46" s="62"/>
      <c r="H46" s="62"/>
      <c r="I46" s="64"/>
      <c r="J46" s="101"/>
      <c r="K46" s="61"/>
      <c r="L46" s="101"/>
      <c r="M46" s="61"/>
      <c r="N46" s="101"/>
      <c r="O46" s="61"/>
      <c r="P46" s="101"/>
      <c r="Q46" s="62"/>
      <c r="R46" s="61"/>
      <c r="S46" s="101"/>
      <c r="T46" s="61"/>
      <c r="U46" s="104"/>
      <c r="V46" s="61"/>
      <c r="W46" s="104"/>
      <c r="X46" s="62"/>
      <c r="Y46" s="62"/>
      <c r="Z46" s="62"/>
      <c r="AA46" s="61"/>
      <c r="AB46" s="5"/>
      <c r="AC46" s="74"/>
      <c r="AD46" s="62"/>
      <c r="AE46" s="61"/>
      <c r="AF46" s="6"/>
    </row>
    <row r="47" spans="5:32" ht="18">
      <c r="E47" s="63" t="s">
        <v>100</v>
      </c>
      <c r="F47" s="62"/>
      <c r="G47" s="62"/>
      <c r="H47" s="62"/>
      <c r="I47" s="64"/>
      <c r="J47" s="104" t="s">
        <v>957</v>
      </c>
      <c r="K47" s="61"/>
      <c r="L47" s="104" t="s">
        <v>957</v>
      </c>
      <c r="M47" s="61"/>
      <c r="N47" s="104" t="s">
        <v>957</v>
      </c>
      <c r="O47" s="61"/>
      <c r="P47" s="104" t="s">
        <v>957</v>
      </c>
      <c r="Q47" s="62"/>
      <c r="R47" s="61"/>
      <c r="S47" s="104" t="s">
        <v>957</v>
      </c>
      <c r="T47" s="61"/>
      <c r="U47" s="104" t="s">
        <v>957</v>
      </c>
      <c r="V47" s="61"/>
      <c r="W47" s="104" t="s">
        <v>957</v>
      </c>
      <c r="X47" s="62"/>
      <c r="Y47" s="62"/>
      <c r="Z47" s="62"/>
      <c r="AA47" s="61"/>
      <c r="AB47" s="5" t="s">
        <v>957</v>
      </c>
      <c r="AC47" s="74" t="s">
        <v>957</v>
      </c>
      <c r="AD47" s="62"/>
      <c r="AE47" s="61"/>
      <c r="AF47" s="6" t="s">
        <v>957</v>
      </c>
    </row>
    <row r="48" spans="5:32">
      <c r="E48" s="70" t="s">
        <v>104</v>
      </c>
      <c r="F48" s="71"/>
      <c r="G48" s="71"/>
      <c r="H48" s="71"/>
      <c r="I48" s="72"/>
      <c r="J48" s="122" t="s">
        <v>949</v>
      </c>
      <c r="K48" s="123"/>
      <c r="L48" s="122" t="s">
        <v>949</v>
      </c>
      <c r="M48" s="123"/>
      <c r="N48" s="122" t="s">
        <v>949</v>
      </c>
      <c r="O48" s="123"/>
      <c r="P48" s="122" t="s">
        <v>949</v>
      </c>
      <c r="Q48" s="124"/>
      <c r="R48" s="123"/>
      <c r="S48" s="122" t="s">
        <v>949</v>
      </c>
      <c r="T48" s="123"/>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MyyP1WsZERer05e+sEguT9b0eeqgsErn1OWkC4B9Go8W69aKlqYCthfyQM5uZHTZCndyU6E6p7kaXNvZoKKXSg==" saltValue="6VjyaAlFcBgS/6XFN3DdSg=="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D29D2F12-1336-4B58-82B9-50070F4EAF0B}"/>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CRAN - Cranbrook (66/11kV)</oddFooter>
  </headerFooter>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codeName="Sheet58"/>
  <dimension ref="A1:AJ53"/>
  <sheetViews>
    <sheetView showGridLines="0" topLeftCell="A31" zoomScale="145" zoomScaleNormal="145"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1276</v>
      </c>
      <c r="J3" s="160"/>
      <c r="K3" s="160"/>
      <c r="L3" s="160"/>
      <c r="M3" s="160"/>
      <c r="N3" s="160"/>
      <c r="O3" s="160"/>
      <c r="P3" s="160"/>
      <c r="Q3" s="160"/>
      <c r="R3" s="160"/>
      <c r="S3" s="160"/>
      <c r="V3" s="94" t="s">
        <v>926</v>
      </c>
      <c r="W3" s="160"/>
      <c r="Y3" s="95" t="s">
        <v>1277</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973</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1148</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1278</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1279</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1.1000000000000001</v>
      </c>
      <c r="K26" s="61"/>
      <c r="L26" s="101">
        <v>1.1000000000000001</v>
      </c>
      <c r="M26" s="61"/>
      <c r="N26" s="101">
        <v>1.1000000000000001</v>
      </c>
      <c r="O26" s="61"/>
      <c r="P26" s="101">
        <v>1.1000000000000001</v>
      </c>
      <c r="Q26" s="62"/>
      <c r="R26" s="61"/>
      <c r="S26" s="101">
        <v>1.1000000000000001</v>
      </c>
      <c r="T26" s="61"/>
      <c r="U26" s="101">
        <v>1.1000000000000001</v>
      </c>
      <c r="V26" s="61"/>
      <c r="W26" s="101">
        <v>1.1000000000000001</v>
      </c>
      <c r="X26" s="62"/>
      <c r="Y26" s="62"/>
      <c r="Z26" s="62"/>
      <c r="AA26" s="61"/>
      <c r="AB26" s="3">
        <v>1.1000000000000001</v>
      </c>
      <c r="AC26" s="60">
        <v>1.1000000000000001</v>
      </c>
      <c r="AD26" s="62"/>
      <c r="AE26" s="61"/>
      <c r="AF26" s="4">
        <v>1.1000000000000001</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0.3</v>
      </c>
      <c r="K28" s="61"/>
      <c r="L28" s="101">
        <v>0.3</v>
      </c>
      <c r="M28" s="61"/>
      <c r="N28" s="101">
        <v>0.3</v>
      </c>
      <c r="O28" s="61"/>
      <c r="P28" s="101">
        <v>0.3</v>
      </c>
      <c r="Q28" s="62"/>
      <c r="R28" s="61"/>
      <c r="S28" s="101">
        <v>0.3</v>
      </c>
      <c r="T28" s="61"/>
      <c r="U28" s="101">
        <v>0.3</v>
      </c>
      <c r="V28" s="61"/>
      <c r="W28" s="101">
        <v>0.3</v>
      </c>
      <c r="X28" s="62"/>
      <c r="Y28" s="62"/>
      <c r="Z28" s="62"/>
      <c r="AA28" s="61"/>
      <c r="AB28" s="3">
        <v>0.3</v>
      </c>
      <c r="AC28" s="60">
        <v>0.3</v>
      </c>
      <c r="AD28" s="62"/>
      <c r="AE28" s="61"/>
      <c r="AF28" s="4">
        <v>0.3</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0.96199999999999997</v>
      </c>
      <c r="K31" s="61"/>
      <c r="L31" s="106">
        <v>0.96199999999999997</v>
      </c>
      <c r="M31" s="61"/>
      <c r="N31" s="106">
        <v>0.96199999999999997</v>
      </c>
      <c r="O31" s="61"/>
      <c r="P31" s="106">
        <v>0.96199999999999997</v>
      </c>
      <c r="Q31" s="62"/>
      <c r="R31" s="61"/>
      <c r="S31" s="106">
        <v>0.96199999999999997</v>
      </c>
      <c r="T31" s="61"/>
      <c r="U31" s="106">
        <v>0.95499999999999996</v>
      </c>
      <c r="V31" s="61"/>
      <c r="W31" s="106">
        <v>0.95499999999999996</v>
      </c>
      <c r="X31" s="62"/>
      <c r="Y31" s="62"/>
      <c r="Z31" s="62"/>
      <c r="AA31" s="61"/>
      <c r="AB31" s="7">
        <v>0.95499999999999996</v>
      </c>
      <c r="AC31" s="77">
        <v>0.95499999999999996</v>
      </c>
      <c r="AD31" s="62"/>
      <c r="AE31" s="61"/>
      <c r="AF31" s="8">
        <v>0.95499999999999996</v>
      </c>
    </row>
    <row r="32" spans="4:32" ht="13.15" customHeight="1">
      <c r="E32" s="63" t="s">
        <v>41</v>
      </c>
      <c r="F32" s="62"/>
      <c r="G32" s="62"/>
      <c r="H32" s="62"/>
      <c r="I32" s="64"/>
      <c r="J32" s="101">
        <v>0</v>
      </c>
      <c r="K32" s="61"/>
      <c r="L32" s="101">
        <v>0</v>
      </c>
      <c r="M32" s="61"/>
      <c r="N32" s="101">
        <v>0</v>
      </c>
      <c r="O32" s="61"/>
      <c r="P32" s="101">
        <v>0</v>
      </c>
      <c r="Q32" s="62"/>
      <c r="R32" s="61"/>
      <c r="S32" s="101">
        <v>0</v>
      </c>
      <c r="T32" s="61"/>
      <c r="U32" s="101">
        <v>0</v>
      </c>
      <c r="V32" s="61"/>
      <c r="W32" s="101">
        <v>0</v>
      </c>
      <c r="X32" s="62"/>
      <c r="Y32" s="62"/>
      <c r="Z32" s="62"/>
      <c r="AA32" s="61"/>
      <c r="AB32" s="3">
        <v>0</v>
      </c>
      <c r="AC32" s="60">
        <v>0</v>
      </c>
      <c r="AD32" s="62"/>
      <c r="AE32" s="61"/>
      <c r="AF32" s="4">
        <v>0</v>
      </c>
    </row>
    <row r="33" spans="5:32" ht="13.15" customHeight="1">
      <c r="E33" s="75" t="s">
        <v>45</v>
      </c>
      <c r="F33" s="62"/>
      <c r="G33" s="62"/>
      <c r="H33" s="62"/>
      <c r="I33" s="64"/>
      <c r="J33" s="105">
        <v>0.3</v>
      </c>
      <c r="K33" s="61"/>
      <c r="L33" s="105">
        <v>0.3</v>
      </c>
      <c r="M33" s="61"/>
      <c r="N33" s="105">
        <v>0.3</v>
      </c>
      <c r="O33" s="61"/>
      <c r="P33" s="105">
        <v>0.3</v>
      </c>
      <c r="Q33" s="62"/>
      <c r="R33" s="61"/>
      <c r="S33" s="105">
        <v>0.3</v>
      </c>
      <c r="T33" s="61"/>
      <c r="U33" s="105">
        <v>0.3</v>
      </c>
      <c r="V33" s="61"/>
      <c r="W33" s="105">
        <v>0.3</v>
      </c>
      <c r="X33" s="62"/>
      <c r="Y33" s="62"/>
      <c r="Z33" s="62"/>
      <c r="AA33" s="61"/>
      <c r="AB33" s="9">
        <v>0.3</v>
      </c>
      <c r="AC33" s="76">
        <v>0.3</v>
      </c>
      <c r="AD33" s="62"/>
      <c r="AE33" s="61"/>
      <c r="AF33" s="10">
        <v>0.3</v>
      </c>
    </row>
    <row r="34" spans="5:32" ht="20.25" customHeight="1">
      <c r="E34" s="63" t="s">
        <v>945</v>
      </c>
      <c r="F34" s="62"/>
      <c r="G34" s="62"/>
      <c r="H34" s="62"/>
      <c r="I34" s="64"/>
      <c r="J34" s="104">
        <v>0</v>
      </c>
      <c r="K34" s="61"/>
      <c r="L34" s="104">
        <v>0</v>
      </c>
      <c r="M34" s="61"/>
      <c r="N34" s="104">
        <v>0</v>
      </c>
      <c r="O34" s="61"/>
      <c r="P34" s="104">
        <v>0</v>
      </c>
      <c r="Q34" s="62"/>
      <c r="R34" s="61"/>
      <c r="S34" s="104">
        <v>0</v>
      </c>
      <c r="T34" s="61"/>
      <c r="U34" s="104">
        <v>0</v>
      </c>
      <c r="V34" s="61"/>
      <c r="W34" s="104">
        <v>0</v>
      </c>
      <c r="X34" s="62"/>
      <c r="Y34" s="62"/>
      <c r="Z34" s="62"/>
      <c r="AA34" s="61"/>
      <c r="AB34" s="5">
        <v>0</v>
      </c>
      <c r="AC34" s="74">
        <v>0</v>
      </c>
      <c r="AD34" s="62"/>
      <c r="AE34" s="61"/>
      <c r="AF34" s="6">
        <v>0</v>
      </c>
    </row>
    <row r="35" spans="5:32" ht="20.25" customHeight="1">
      <c r="E35" s="63" t="s">
        <v>946</v>
      </c>
      <c r="F35" s="62"/>
      <c r="G35" s="62"/>
      <c r="H35" s="62"/>
      <c r="I35" s="64"/>
      <c r="J35" s="104" t="s">
        <v>998</v>
      </c>
      <c r="K35" s="61"/>
      <c r="L35" s="104" t="s">
        <v>998</v>
      </c>
      <c r="M35" s="61"/>
      <c r="N35" s="104" t="s">
        <v>998</v>
      </c>
      <c r="O35" s="61"/>
      <c r="P35" s="104" t="s">
        <v>998</v>
      </c>
      <c r="Q35" s="62"/>
      <c r="R35" s="61"/>
      <c r="S35" s="104" t="s">
        <v>998</v>
      </c>
      <c r="T35" s="61"/>
      <c r="U35" s="104" t="s">
        <v>998</v>
      </c>
      <c r="V35" s="61"/>
      <c r="W35" s="104" t="s">
        <v>998</v>
      </c>
      <c r="X35" s="62"/>
      <c r="Y35" s="62"/>
      <c r="Z35" s="62"/>
      <c r="AA35" s="61"/>
      <c r="AB35" s="5" t="s">
        <v>998</v>
      </c>
      <c r="AC35" s="74" t="s">
        <v>998</v>
      </c>
      <c r="AD35" s="62"/>
      <c r="AE35" s="61"/>
      <c r="AF35" s="6" t="s">
        <v>998</v>
      </c>
    </row>
    <row r="36" spans="5:32" ht="13.15" customHeight="1">
      <c r="E36" s="63" t="s">
        <v>57</v>
      </c>
      <c r="F36" s="62"/>
      <c r="G36" s="62"/>
      <c r="H36" s="62"/>
      <c r="I36" s="64"/>
      <c r="J36" s="101">
        <v>0.3</v>
      </c>
      <c r="K36" s="61"/>
      <c r="L36" s="101">
        <v>0.3</v>
      </c>
      <c r="M36" s="61"/>
      <c r="N36" s="101">
        <v>0.3</v>
      </c>
      <c r="O36" s="61"/>
      <c r="P36" s="101">
        <v>0.3</v>
      </c>
      <c r="Q36" s="62"/>
      <c r="R36" s="61"/>
      <c r="S36" s="101">
        <v>0.3</v>
      </c>
      <c r="T36" s="61"/>
      <c r="U36" s="101">
        <v>0.3</v>
      </c>
      <c r="V36" s="61"/>
      <c r="W36" s="101">
        <v>0.3</v>
      </c>
      <c r="X36" s="62"/>
      <c r="Y36" s="62"/>
      <c r="Z36" s="62"/>
      <c r="AA36" s="61"/>
      <c r="AB36" s="3">
        <v>0.3</v>
      </c>
      <c r="AC36" s="60">
        <v>0.3</v>
      </c>
      <c r="AD36" s="62"/>
      <c r="AE36" s="61"/>
      <c r="AF36" s="4">
        <v>0.3</v>
      </c>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0.6</v>
      </c>
      <c r="K39" s="61"/>
      <c r="L39" s="101">
        <v>0.6</v>
      </c>
      <c r="M39" s="61"/>
      <c r="N39" s="101">
        <v>0.6</v>
      </c>
      <c r="O39" s="61"/>
      <c r="P39" s="101">
        <v>0.6</v>
      </c>
      <c r="Q39" s="62"/>
      <c r="R39" s="61"/>
      <c r="S39" s="101">
        <v>0.6</v>
      </c>
      <c r="T39" s="61"/>
      <c r="U39" s="101">
        <v>0.6</v>
      </c>
      <c r="V39" s="61"/>
      <c r="W39" s="101">
        <v>0.6</v>
      </c>
      <c r="X39" s="62"/>
      <c r="Y39" s="62"/>
      <c r="Z39" s="62"/>
      <c r="AA39" s="61"/>
      <c r="AB39" s="3">
        <v>0.6</v>
      </c>
      <c r="AC39" s="60">
        <v>0.6</v>
      </c>
      <c r="AD39" s="62"/>
      <c r="AE39" s="61"/>
      <c r="AF39" s="4">
        <v>0.6</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0.97703099999999998</v>
      </c>
      <c r="K43" s="61"/>
      <c r="L43" s="101">
        <v>0.96056200000000003</v>
      </c>
      <c r="M43" s="61"/>
      <c r="N43" s="101">
        <v>0.94023999999999996</v>
      </c>
      <c r="O43" s="61"/>
      <c r="P43" s="101">
        <v>0.918929</v>
      </c>
      <c r="Q43" s="62"/>
      <c r="R43" s="61"/>
      <c r="S43" s="101">
        <v>0.89603100000000002</v>
      </c>
      <c r="T43" s="61"/>
      <c r="U43" s="101">
        <v>0.97703099999999998</v>
      </c>
      <c r="V43" s="61"/>
      <c r="W43" s="101">
        <v>0.96056200000000003</v>
      </c>
      <c r="X43" s="62"/>
      <c r="Y43" s="62"/>
      <c r="Z43" s="62"/>
      <c r="AA43" s="61"/>
      <c r="AB43" s="3">
        <v>0.94023999999999996</v>
      </c>
      <c r="AC43" s="60">
        <v>0.918929</v>
      </c>
      <c r="AD43" s="62"/>
      <c r="AE43" s="61"/>
      <c r="AF43" s="4">
        <v>0.89603100000000002</v>
      </c>
    </row>
    <row r="44" spans="5:32" ht="30.75" customHeight="1">
      <c r="E44" s="63" t="s">
        <v>88</v>
      </c>
      <c r="F44" s="62"/>
      <c r="G44" s="62"/>
      <c r="H44" s="62"/>
      <c r="I44" s="64"/>
      <c r="J44" s="101">
        <v>-2.2969E-2</v>
      </c>
      <c r="K44" s="61"/>
      <c r="L44" s="101">
        <v>-3.9438000000000001E-2</v>
      </c>
      <c r="M44" s="61"/>
      <c r="N44" s="101">
        <v>0</v>
      </c>
      <c r="O44" s="61"/>
      <c r="P44" s="101">
        <v>0</v>
      </c>
      <c r="Q44" s="62"/>
      <c r="R44" s="61"/>
      <c r="S44" s="101">
        <v>0</v>
      </c>
      <c r="T44" s="61"/>
      <c r="U44" s="101">
        <v>-2.2969E-2</v>
      </c>
      <c r="V44" s="61"/>
      <c r="W44" s="101">
        <v>-3.9438000000000001E-2</v>
      </c>
      <c r="X44" s="62"/>
      <c r="Y44" s="62"/>
      <c r="Z44" s="62"/>
      <c r="AA44" s="61"/>
      <c r="AB44" s="3">
        <v>0</v>
      </c>
      <c r="AC44" s="60">
        <v>0</v>
      </c>
      <c r="AD44" s="62"/>
      <c r="AE44" s="61"/>
      <c r="AF44" s="4">
        <v>0</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ErbMQKs+5rAt8U3jZ7ksJRyIgz/4Lr8TK0bhgyMmbWRNyXm5ezXP/+D9FifZgfSQW/QXO1chn0j1gOaeiFWC2Q==" saltValue="jSpfWyNcwSseSZwcIW6L5w=="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FFC7A837-E224-4848-87D3-E083FADE998C}"/>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CRED - Crediton (66/11kV)</oddFooter>
  </headerFooter>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codeName="Sheet59"/>
  <dimension ref="A1:AJ53"/>
  <sheetViews>
    <sheetView showGridLines="0" topLeftCell="A34" zoomScale="145" zoomScaleNormal="145"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1280</v>
      </c>
      <c r="J3" s="160"/>
      <c r="K3" s="160"/>
      <c r="L3" s="160"/>
      <c r="M3" s="160"/>
      <c r="N3" s="160"/>
      <c r="O3" s="160"/>
      <c r="P3" s="160"/>
      <c r="Q3" s="160"/>
      <c r="R3" s="160"/>
      <c r="S3" s="160"/>
      <c r="V3" s="94" t="s">
        <v>926</v>
      </c>
      <c r="W3" s="160"/>
      <c r="Y3" s="95" t="s">
        <v>1281</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960</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1282</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1283</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1284</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8.3000000000000007</v>
      </c>
      <c r="K26" s="61"/>
      <c r="L26" s="101">
        <v>8.3000000000000007</v>
      </c>
      <c r="M26" s="61"/>
      <c r="N26" s="101">
        <v>8.3000000000000007</v>
      </c>
      <c r="O26" s="61"/>
      <c r="P26" s="101">
        <v>8.3000000000000007</v>
      </c>
      <c r="Q26" s="62"/>
      <c r="R26" s="61"/>
      <c r="S26" s="101">
        <v>8.3000000000000007</v>
      </c>
      <c r="T26" s="61"/>
      <c r="U26" s="101">
        <v>9.4</v>
      </c>
      <c r="V26" s="61"/>
      <c r="W26" s="101">
        <v>9.4</v>
      </c>
      <c r="X26" s="62"/>
      <c r="Y26" s="62"/>
      <c r="Z26" s="62"/>
      <c r="AA26" s="61"/>
      <c r="AB26" s="3">
        <v>9.4</v>
      </c>
      <c r="AC26" s="60">
        <v>9.4</v>
      </c>
      <c r="AD26" s="62"/>
      <c r="AE26" s="61"/>
      <c r="AF26" s="4">
        <v>9.4</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5.0999999999999996</v>
      </c>
      <c r="K28" s="61"/>
      <c r="L28" s="101">
        <v>5.0999999999999996</v>
      </c>
      <c r="M28" s="61"/>
      <c r="N28" s="101">
        <v>5.0999999999999996</v>
      </c>
      <c r="O28" s="61"/>
      <c r="P28" s="101">
        <v>5</v>
      </c>
      <c r="Q28" s="62"/>
      <c r="R28" s="61"/>
      <c r="S28" s="101">
        <v>5.0999999999999996</v>
      </c>
      <c r="T28" s="61"/>
      <c r="U28" s="101">
        <v>5.3</v>
      </c>
      <c r="V28" s="61"/>
      <c r="W28" s="101">
        <v>5.2</v>
      </c>
      <c r="X28" s="62"/>
      <c r="Y28" s="62"/>
      <c r="Z28" s="62"/>
      <c r="AA28" s="61"/>
      <c r="AB28" s="3">
        <v>5.2</v>
      </c>
      <c r="AC28" s="60">
        <v>5.2</v>
      </c>
      <c r="AD28" s="62"/>
      <c r="AE28" s="61"/>
      <c r="AF28" s="4">
        <v>5.3</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0.998</v>
      </c>
      <c r="K31" s="61"/>
      <c r="L31" s="106">
        <v>0.998</v>
      </c>
      <c r="M31" s="61"/>
      <c r="N31" s="106">
        <v>0.998</v>
      </c>
      <c r="O31" s="61"/>
      <c r="P31" s="106">
        <v>0.998</v>
      </c>
      <c r="Q31" s="62"/>
      <c r="R31" s="61"/>
      <c r="S31" s="106">
        <v>0.998</v>
      </c>
      <c r="T31" s="61"/>
      <c r="U31" s="106">
        <v>1</v>
      </c>
      <c r="V31" s="61"/>
      <c r="W31" s="106">
        <v>1</v>
      </c>
      <c r="X31" s="62"/>
      <c r="Y31" s="62"/>
      <c r="Z31" s="62"/>
      <c r="AA31" s="61"/>
      <c r="AB31" s="7">
        <v>1</v>
      </c>
      <c r="AC31" s="77">
        <v>1</v>
      </c>
      <c r="AD31" s="62"/>
      <c r="AE31" s="61"/>
      <c r="AF31" s="8">
        <v>1</v>
      </c>
    </row>
    <row r="32" spans="4:32" ht="13.15" customHeight="1">
      <c r="E32" s="63" t="s">
        <v>41</v>
      </c>
      <c r="F32" s="62"/>
      <c r="G32" s="62"/>
      <c r="H32" s="62"/>
      <c r="I32" s="64"/>
      <c r="J32" s="101">
        <v>0</v>
      </c>
      <c r="K32" s="61"/>
      <c r="L32" s="101">
        <v>0</v>
      </c>
      <c r="M32" s="61"/>
      <c r="N32" s="101">
        <v>0</v>
      </c>
      <c r="O32" s="61"/>
      <c r="P32" s="101">
        <v>0</v>
      </c>
      <c r="Q32" s="62"/>
      <c r="R32" s="61"/>
      <c r="S32" s="101">
        <v>0</v>
      </c>
      <c r="T32" s="61"/>
      <c r="U32" s="101">
        <v>0</v>
      </c>
      <c r="V32" s="61"/>
      <c r="W32" s="101">
        <v>0</v>
      </c>
      <c r="X32" s="62"/>
      <c r="Y32" s="62"/>
      <c r="Z32" s="62"/>
      <c r="AA32" s="61"/>
      <c r="AB32" s="3">
        <v>0</v>
      </c>
      <c r="AC32" s="60">
        <v>0</v>
      </c>
      <c r="AD32" s="62"/>
      <c r="AE32" s="61"/>
      <c r="AF32" s="4">
        <v>0</v>
      </c>
    </row>
    <row r="33" spans="5:32" ht="13.15" customHeight="1">
      <c r="E33" s="75" t="s">
        <v>45</v>
      </c>
      <c r="F33" s="62"/>
      <c r="G33" s="62"/>
      <c r="H33" s="62"/>
      <c r="I33" s="64"/>
      <c r="J33" s="105">
        <v>4.5999999999999996</v>
      </c>
      <c r="K33" s="61"/>
      <c r="L33" s="105">
        <v>4.5999999999999996</v>
      </c>
      <c r="M33" s="61"/>
      <c r="N33" s="105">
        <v>4.5999999999999996</v>
      </c>
      <c r="O33" s="61"/>
      <c r="P33" s="105">
        <v>4.5</v>
      </c>
      <c r="Q33" s="62"/>
      <c r="R33" s="61"/>
      <c r="S33" s="105">
        <v>4.5999999999999996</v>
      </c>
      <c r="T33" s="61"/>
      <c r="U33" s="105">
        <v>4.9000000000000004</v>
      </c>
      <c r="V33" s="61"/>
      <c r="W33" s="105">
        <v>4.9000000000000004</v>
      </c>
      <c r="X33" s="62"/>
      <c r="Y33" s="62"/>
      <c r="Z33" s="62"/>
      <c r="AA33" s="61"/>
      <c r="AB33" s="9">
        <v>4.9000000000000004</v>
      </c>
      <c r="AC33" s="76">
        <v>4.8</v>
      </c>
      <c r="AD33" s="62"/>
      <c r="AE33" s="61"/>
      <c r="AF33" s="10">
        <v>4.9000000000000004</v>
      </c>
    </row>
    <row r="34" spans="5:32" ht="20.25" customHeight="1">
      <c r="E34" s="63" t="s">
        <v>945</v>
      </c>
      <c r="F34" s="62"/>
      <c r="G34" s="62"/>
      <c r="H34" s="62"/>
      <c r="I34" s="64"/>
      <c r="J34" s="104">
        <v>0.2</v>
      </c>
      <c r="K34" s="61"/>
      <c r="L34" s="104">
        <v>0.2</v>
      </c>
      <c r="M34" s="61"/>
      <c r="N34" s="104">
        <v>0.2</v>
      </c>
      <c r="O34" s="61"/>
      <c r="P34" s="104">
        <v>0.2</v>
      </c>
      <c r="Q34" s="62"/>
      <c r="R34" s="61"/>
      <c r="S34" s="104">
        <v>0.2</v>
      </c>
      <c r="T34" s="61"/>
      <c r="U34" s="104">
        <v>0.2</v>
      </c>
      <c r="V34" s="61"/>
      <c r="W34" s="104">
        <v>0.2</v>
      </c>
      <c r="X34" s="62"/>
      <c r="Y34" s="62"/>
      <c r="Z34" s="62"/>
      <c r="AA34" s="61"/>
      <c r="AB34" s="5">
        <v>0.2</v>
      </c>
      <c r="AC34" s="74">
        <v>0.2</v>
      </c>
      <c r="AD34" s="62"/>
      <c r="AE34" s="61"/>
      <c r="AF34" s="6">
        <v>0.2</v>
      </c>
    </row>
    <row r="35" spans="5:32" ht="20.25" customHeight="1">
      <c r="E35" s="63" t="s">
        <v>946</v>
      </c>
      <c r="F35" s="62"/>
      <c r="G35" s="62"/>
      <c r="H35" s="62"/>
      <c r="I35" s="64"/>
      <c r="J35" s="104" t="s">
        <v>1206</v>
      </c>
      <c r="K35" s="61"/>
      <c r="L35" s="104" t="s">
        <v>1206</v>
      </c>
      <c r="M35" s="61"/>
      <c r="N35" s="104" t="s">
        <v>1206</v>
      </c>
      <c r="O35" s="61"/>
      <c r="P35" s="104" t="s">
        <v>1206</v>
      </c>
      <c r="Q35" s="62"/>
      <c r="R35" s="61"/>
      <c r="S35" s="104" t="s">
        <v>1206</v>
      </c>
      <c r="T35" s="61"/>
      <c r="U35" s="104" t="s">
        <v>1206</v>
      </c>
      <c r="V35" s="61"/>
      <c r="W35" s="104" t="s">
        <v>1206</v>
      </c>
      <c r="X35" s="62"/>
      <c r="Y35" s="62"/>
      <c r="Z35" s="62"/>
      <c r="AA35" s="61"/>
      <c r="AB35" s="5" t="s">
        <v>1206</v>
      </c>
      <c r="AC35" s="74" t="s">
        <v>1206</v>
      </c>
      <c r="AD35" s="62"/>
      <c r="AE35" s="61"/>
      <c r="AF35" s="6" t="s">
        <v>1206</v>
      </c>
    </row>
    <row r="36" spans="5:32" ht="13.15" customHeight="1">
      <c r="E36" s="63" t="s">
        <v>57</v>
      </c>
      <c r="F36" s="62"/>
      <c r="G36" s="62"/>
      <c r="H36" s="62"/>
      <c r="I36" s="64"/>
      <c r="J36" s="101">
        <v>4.5999999999999996</v>
      </c>
      <c r="K36" s="61"/>
      <c r="L36" s="101">
        <v>4.5999999999999996</v>
      </c>
      <c r="M36" s="61"/>
      <c r="N36" s="101">
        <v>4.5999999999999996</v>
      </c>
      <c r="O36" s="61"/>
      <c r="P36" s="101">
        <v>4.5</v>
      </c>
      <c r="Q36" s="62"/>
      <c r="R36" s="61"/>
      <c r="S36" s="101">
        <v>4.5999999999999996</v>
      </c>
      <c r="T36" s="61"/>
      <c r="U36" s="101">
        <v>4.9000000000000004</v>
      </c>
      <c r="V36" s="61"/>
      <c r="W36" s="101">
        <v>4.9000000000000004</v>
      </c>
      <c r="X36" s="62"/>
      <c r="Y36" s="62"/>
      <c r="Z36" s="62"/>
      <c r="AA36" s="61"/>
      <c r="AB36" s="3">
        <v>4.9000000000000004</v>
      </c>
      <c r="AC36" s="60">
        <v>4.8</v>
      </c>
      <c r="AD36" s="62"/>
      <c r="AE36" s="61"/>
      <c r="AF36" s="4">
        <v>4.9000000000000004</v>
      </c>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1.5</v>
      </c>
      <c r="K39" s="61"/>
      <c r="L39" s="101">
        <v>1.5</v>
      </c>
      <c r="M39" s="61"/>
      <c r="N39" s="101">
        <v>1.5</v>
      </c>
      <c r="O39" s="61"/>
      <c r="P39" s="101">
        <v>1.5</v>
      </c>
      <c r="Q39" s="62"/>
      <c r="R39" s="61"/>
      <c r="S39" s="101">
        <v>1.5</v>
      </c>
      <c r="T39" s="61"/>
      <c r="U39" s="101">
        <v>1.5</v>
      </c>
      <c r="V39" s="61"/>
      <c r="W39" s="101">
        <v>1.5</v>
      </c>
      <c r="X39" s="62"/>
      <c r="Y39" s="62"/>
      <c r="Z39" s="62"/>
      <c r="AA39" s="61"/>
      <c r="AB39" s="3">
        <v>1.5</v>
      </c>
      <c r="AC39" s="60">
        <v>1.5</v>
      </c>
      <c r="AD39" s="62"/>
      <c r="AE39" s="61"/>
      <c r="AF39" s="4">
        <v>1.5</v>
      </c>
    </row>
    <row r="40" spans="5:32">
      <c r="E40" s="63" t="s">
        <v>73</v>
      </c>
      <c r="F40" s="62"/>
      <c r="G40" s="62"/>
      <c r="H40" s="62"/>
      <c r="I40" s="64"/>
      <c r="J40" s="101">
        <v>10</v>
      </c>
      <c r="K40" s="61"/>
      <c r="L40" s="101">
        <v>10</v>
      </c>
      <c r="M40" s="61"/>
      <c r="N40" s="101">
        <v>10</v>
      </c>
      <c r="O40" s="61"/>
      <c r="P40" s="101">
        <v>10</v>
      </c>
      <c r="Q40" s="62"/>
      <c r="R40" s="61"/>
      <c r="S40" s="101">
        <v>10</v>
      </c>
      <c r="T40" s="61"/>
      <c r="U40" s="101">
        <v>10</v>
      </c>
      <c r="V40" s="61"/>
      <c r="W40" s="101">
        <v>10</v>
      </c>
      <c r="X40" s="62"/>
      <c r="Y40" s="62"/>
      <c r="Z40" s="62"/>
      <c r="AA40" s="61"/>
      <c r="AB40" s="3">
        <v>10</v>
      </c>
      <c r="AC40" s="60">
        <v>10</v>
      </c>
      <c r="AD40" s="62"/>
      <c r="AE40" s="61"/>
      <c r="AF40" s="4">
        <v>10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4.0183999999999997</v>
      </c>
      <c r="K43" s="61"/>
      <c r="L43" s="101">
        <v>3.8753070000000003</v>
      </c>
      <c r="M43" s="61"/>
      <c r="N43" s="101">
        <v>3.701441</v>
      </c>
      <c r="O43" s="61"/>
      <c r="P43" s="101">
        <v>3.5402309999999999</v>
      </c>
      <c r="Q43" s="62"/>
      <c r="R43" s="61"/>
      <c r="S43" s="101">
        <v>3.3891460000000002</v>
      </c>
      <c r="T43" s="61"/>
      <c r="U43" s="101">
        <v>4.0183999999999997</v>
      </c>
      <c r="V43" s="61"/>
      <c r="W43" s="101">
        <v>3.8753070000000003</v>
      </c>
      <c r="X43" s="62"/>
      <c r="Y43" s="62"/>
      <c r="Z43" s="62"/>
      <c r="AA43" s="61"/>
      <c r="AB43" s="3">
        <v>3.701441</v>
      </c>
      <c r="AC43" s="60">
        <v>3.5402309999999999</v>
      </c>
      <c r="AD43" s="62"/>
      <c r="AE43" s="61"/>
      <c r="AF43" s="4">
        <v>3.3891460000000002</v>
      </c>
    </row>
    <row r="44" spans="5:32" ht="30.75" customHeight="1">
      <c r="E44" s="63" t="s">
        <v>88</v>
      </c>
      <c r="F44" s="62"/>
      <c r="G44" s="62"/>
      <c r="H44" s="62"/>
      <c r="I44" s="64"/>
      <c r="J44" s="101">
        <v>0</v>
      </c>
      <c r="K44" s="61"/>
      <c r="L44" s="101">
        <v>0</v>
      </c>
      <c r="M44" s="61"/>
      <c r="N44" s="101">
        <v>0</v>
      </c>
      <c r="O44" s="61"/>
      <c r="P44" s="101">
        <v>0</v>
      </c>
      <c r="Q44" s="62"/>
      <c r="R44" s="61"/>
      <c r="S44" s="101">
        <v>0</v>
      </c>
      <c r="T44" s="61"/>
      <c r="U44" s="101">
        <v>0</v>
      </c>
      <c r="V44" s="61"/>
      <c r="W44" s="101">
        <v>0</v>
      </c>
      <c r="X44" s="62"/>
      <c r="Y44" s="62"/>
      <c r="Z44" s="62"/>
      <c r="AA44" s="61"/>
      <c r="AB44" s="3">
        <v>0</v>
      </c>
      <c r="AC44" s="60">
        <v>0</v>
      </c>
      <c r="AD44" s="62"/>
      <c r="AE44" s="61"/>
      <c r="AF44" s="4">
        <v>0</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3iEXE7z1ssrhIWQKO6rn0YsPg8PMCYmCPqjC02F1dKlF+KV2fxwtyEBAnTpLlIoiqzeSRnNUpmxqBYlceoRVNQ==" saltValue="0vAgOupILqNksJbIT7Ehig=="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547FBDFA-C5EF-47F8-B58B-324E7A064B8C}"/>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CRNE - Crows Nest (33/11kV)</oddFooter>
  </headerFooter>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codeName="Sheet60"/>
  <dimension ref="A1:AJ53"/>
  <sheetViews>
    <sheetView showGridLines="0" topLeftCell="A34"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1285</v>
      </c>
      <c r="J3" s="160"/>
      <c r="K3" s="160"/>
      <c r="L3" s="160"/>
      <c r="M3" s="160"/>
      <c r="N3" s="160"/>
      <c r="O3" s="160"/>
      <c r="P3" s="160"/>
      <c r="Q3" s="160"/>
      <c r="R3" s="160"/>
      <c r="S3" s="160"/>
      <c r="V3" s="94" t="s">
        <v>926</v>
      </c>
      <c r="W3" s="160"/>
      <c r="Y3" s="95" t="s">
        <v>1286</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980</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1257</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1287</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1288</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5.0999999999999996</v>
      </c>
      <c r="K26" s="61"/>
      <c r="L26" s="101">
        <v>5.0999999999999996</v>
      </c>
      <c r="M26" s="61"/>
      <c r="N26" s="101">
        <v>5.0999999999999996</v>
      </c>
      <c r="O26" s="61"/>
      <c r="P26" s="101">
        <v>5.0999999999999996</v>
      </c>
      <c r="Q26" s="62"/>
      <c r="R26" s="61"/>
      <c r="S26" s="101">
        <v>5.0999999999999996</v>
      </c>
      <c r="T26" s="61"/>
      <c r="U26" s="101">
        <v>5.4</v>
      </c>
      <c r="V26" s="61"/>
      <c r="W26" s="101">
        <v>5.4</v>
      </c>
      <c r="X26" s="62"/>
      <c r="Y26" s="62"/>
      <c r="Z26" s="62"/>
      <c r="AA26" s="61"/>
      <c r="AB26" s="3">
        <v>5.4</v>
      </c>
      <c r="AC26" s="60">
        <v>5.4</v>
      </c>
      <c r="AD26" s="62"/>
      <c r="AE26" s="61"/>
      <c r="AF26" s="4">
        <v>5.4</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0.7</v>
      </c>
      <c r="K28" s="61"/>
      <c r="L28" s="101">
        <v>0.7</v>
      </c>
      <c r="M28" s="61"/>
      <c r="N28" s="101">
        <v>0.7</v>
      </c>
      <c r="O28" s="61"/>
      <c r="P28" s="101">
        <v>0.7</v>
      </c>
      <c r="Q28" s="62"/>
      <c r="R28" s="61"/>
      <c r="S28" s="101">
        <v>0.7</v>
      </c>
      <c r="T28" s="61"/>
      <c r="U28" s="101">
        <v>0.5</v>
      </c>
      <c r="V28" s="61"/>
      <c r="W28" s="101">
        <v>0.5</v>
      </c>
      <c r="X28" s="62"/>
      <c r="Y28" s="62"/>
      <c r="Z28" s="62"/>
      <c r="AA28" s="61"/>
      <c r="AB28" s="3">
        <v>0.5</v>
      </c>
      <c r="AC28" s="60">
        <v>0.5</v>
      </c>
      <c r="AD28" s="62"/>
      <c r="AE28" s="61"/>
      <c r="AF28" s="4">
        <v>0.5</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0.98</v>
      </c>
      <c r="K31" s="61"/>
      <c r="L31" s="106">
        <v>0.98</v>
      </c>
      <c r="M31" s="61"/>
      <c r="N31" s="106">
        <v>0.98</v>
      </c>
      <c r="O31" s="61"/>
      <c r="P31" s="106">
        <v>0.98</v>
      </c>
      <c r="Q31" s="62"/>
      <c r="R31" s="61"/>
      <c r="S31" s="106">
        <v>0.98</v>
      </c>
      <c r="T31" s="61"/>
      <c r="U31" s="106">
        <v>0.96699999999999997</v>
      </c>
      <c r="V31" s="61"/>
      <c r="W31" s="106">
        <v>0.96699999999999997</v>
      </c>
      <c r="X31" s="62"/>
      <c r="Y31" s="62"/>
      <c r="Z31" s="62"/>
      <c r="AA31" s="61"/>
      <c r="AB31" s="7">
        <v>0.96699999999999997</v>
      </c>
      <c r="AC31" s="77">
        <v>0.96699999999999997</v>
      </c>
      <c r="AD31" s="62"/>
      <c r="AE31" s="61"/>
      <c r="AF31" s="8">
        <v>0.96699999999999997</v>
      </c>
    </row>
    <row r="32" spans="4:32" ht="13.15" customHeight="1">
      <c r="E32" s="63" t="s">
        <v>41</v>
      </c>
      <c r="F32" s="62"/>
      <c r="G32" s="62"/>
      <c r="H32" s="62"/>
      <c r="I32" s="64"/>
      <c r="J32" s="101">
        <v>3</v>
      </c>
      <c r="K32" s="61"/>
      <c r="L32" s="101">
        <v>3</v>
      </c>
      <c r="M32" s="61"/>
      <c r="N32" s="101">
        <v>3</v>
      </c>
      <c r="O32" s="61"/>
      <c r="P32" s="101">
        <v>3</v>
      </c>
      <c r="Q32" s="62"/>
      <c r="R32" s="61"/>
      <c r="S32" s="101">
        <v>3</v>
      </c>
      <c r="T32" s="61"/>
      <c r="U32" s="101">
        <v>3</v>
      </c>
      <c r="V32" s="61"/>
      <c r="W32" s="101">
        <v>3</v>
      </c>
      <c r="X32" s="62"/>
      <c r="Y32" s="62"/>
      <c r="Z32" s="62"/>
      <c r="AA32" s="61"/>
      <c r="AB32" s="3">
        <v>3</v>
      </c>
      <c r="AC32" s="60">
        <v>3</v>
      </c>
      <c r="AD32" s="62"/>
      <c r="AE32" s="61"/>
      <c r="AF32" s="4">
        <v>3</v>
      </c>
    </row>
    <row r="33" spans="5:32" ht="13.15" customHeight="1">
      <c r="E33" s="75" t="s">
        <v>45</v>
      </c>
      <c r="F33" s="62"/>
      <c r="G33" s="62"/>
      <c r="H33" s="62"/>
      <c r="I33" s="64"/>
      <c r="J33" s="105">
        <v>0.7</v>
      </c>
      <c r="K33" s="61"/>
      <c r="L33" s="105">
        <v>0.7</v>
      </c>
      <c r="M33" s="61"/>
      <c r="N33" s="105">
        <v>0.7</v>
      </c>
      <c r="O33" s="61"/>
      <c r="P33" s="105">
        <v>0.7</v>
      </c>
      <c r="Q33" s="62"/>
      <c r="R33" s="61"/>
      <c r="S33" s="105">
        <v>0.7</v>
      </c>
      <c r="T33" s="61"/>
      <c r="U33" s="105">
        <v>0.5</v>
      </c>
      <c r="V33" s="61"/>
      <c r="W33" s="105">
        <v>0.5</v>
      </c>
      <c r="X33" s="62"/>
      <c r="Y33" s="62"/>
      <c r="Z33" s="62"/>
      <c r="AA33" s="61"/>
      <c r="AB33" s="9">
        <v>0.5</v>
      </c>
      <c r="AC33" s="76">
        <v>0.5</v>
      </c>
      <c r="AD33" s="62"/>
      <c r="AE33" s="61"/>
      <c r="AF33" s="10">
        <v>0.5</v>
      </c>
    </row>
    <row r="34" spans="5:32" ht="20.25" customHeight="1">
      <c r="E34" s="63" t="s">
        <v>945</v>
      </c>
      <c r="F34" s="62"/>
      <c r="G34" s="62"/>
      <c r="H34" s="62"/>
      <c r="I34" s="64"/>
      <c r="J34" s="104">
        <v>0</v>
      </c>
      <c r="K34" s="61"/>
      <c r="L34" s="104">
        <v>0</v>
      </c>
      <c r="M34" s="61"/>
      <c r="N34" s="104">
        <v>0</v>
      </c>
      <c r="O34" s="61"/>
      <c r="P34" s="104">
        <v>0</v>
      </c>
      <c r="Q34" s="62"/>
      <c r="R34" s="61"/>
      <c r="S34" s="104">
        <v>0</v>
      </c>
      <c r="T34" s="61"/>
      <c r="U34" s="104">
        <v>0</v>
      </c>
      <c r="V34" s="61"/>
      <c r="W34" s="104">
        <v>0</v>
      </c>
      <c r="X34" s="62"/>
      <c r="Y34" s="62"/>
      <c r="Z34" s="62"/>
      <c r="AA34" s="61"/>
      <c r="AB34" s="5">
        <v>0</v>
      </c>
      <c r="AC34" s="74">
        <v>0</v>
      </c>
      <c r="AD34" s="62"/>
      <c r="AE34" s="61"/>
      <c r="AF34" s="6">
        <v>0</v>
      </c>
    </row>
    <row r="35" spans="5:32" ht="20.25" customHeight="1">
      <c r="E35" s="63" t="s">
        <v>946</v>
      </c>
      <c r="F35" s="62"/>
      <c r="G35" s="62"/>
      <c r="H35" s="62"/>
      <c r="I35" s="64"/>
      <c r="J35" s="104" t="s">
        <v>1289</v>
      </c>
      <c r="K35" s="61"/>
      <c r="L35" s="104" t="s">
        <v>1289</v>
      </c>
      <c r="M35" s="61"/>
      <c r="N35" s="104" t="s">
        <v>1289</v>
      </c>
      <c r="O35" s="61"/>
      <c r="P35" s="104" t="s">
        <v>1289</v>
      </c>
      <c r="Q35" s="62"/>
      <c r="R35" s="61"/>
      <c r="S35" s="104" t="s">
        <v>1289</v>
      </c>
      <c r="T35" s="61"/>
      <c r="U35" s="104" t="s">
        <v>1289</v>
      </c>
      <c r="V35" s="61"/>
      <c r="W35" s="104" t="s">
        <v>1289</v>
      </c>
      <c r="X35" s="62"/>
      <c r="Y35" s="62"/>
      <c r="Z35" s="62"/>
      <c r="AA35" s="61"/>
      <c r="AB35" s="5" t="s">
        <v>1289</v>
      </c>
      <c r="AC35" s="74" t="s">
        <v>1289</v>
      </c>
      <c r="AD35" s="62"/>
      <c r="AE35" s="61"/>
      <c r="AF35" s="6" t="s">
        <v>1289</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4</v>
      </c>
      <c r="K43" s="61"/>
      <c r="L43" s="101">
        <v>4</v>
      </c>
      <c r="M43" s="61"/>
      <c r="N43" s="101">
        <v>4</v>
      </c>
      <c r="O43" s="61"/>
      <c r="P43" s="101">
        <v>4</v>
      </c>
      <c r="Q43" s="62"/>
      <c r="R43" s="61"/>
      <c r="S43" s="101">
        <v>4</v>
      </c>
      <c r="T43" s="61"/>
      <c r="U43" s="101">
        <v>4</v>
      </c>
      <c r="V43" s="61"/>
      <c r="W43" s="101">
        <v>4</v>
      </c>
      <c r="X43" s="62"/>
      <c r="Y43" s="62"/>
      <c r="Z43" s="62"/>
      <c r="AA43" s="61"/>
      <c r="AB43" s="3">
        <v>4</v>
      </c>
      <c r="AC43" s="60">
        <v>4</v>
      </c>
      <c r="AD43" s="62"/>
      <c r="AE43" s="61"/>
      <c r="AF43" s="4">
        <v>4</v>
      </c>
    </row>
    <row r="44" spans="5:32" ht="30.75" customHeight="1">
      <c r="E44" s="63" t="s">
        <v>88</v>
      </c>
      <c r="F44" s="62"/>
      <c r="G44" s="62"/>
      <c r="H44" s="62"/>
      <c r="I44" s="64"/>
      <c r="J44" s="101">
        <v>2</v>
      </c>
      <c r="K44" s="61"/>
      <c r="L44" s="101">
        <v>2</v>
      </c>
      <c r="M44" s="61"/>
      <c r="N44" s="101">
        <v>2</v>
      </c>
      <c r="O44" s="61"/>
      <c r="P44" s="101">
        <v>2</v>
      </c>
      <c r="Q44" s="62"/>
      <c r="R44" s="61"/>
      <c r="S44" s="101">
        <v>2</v>
      </c>
      <c r="T44" s="61"/>
      <c r="U44" s="101">
        <v>2</v>
      </c>
      <c r="V44" s="61"/>
      <c r="W44" s="101">
        <v>2</v>
      </c>
      <c r="X44" s="62"/>
      <c r="Y44" s="62"/>
      <c r="Z44" s="62"/>
      <c r="AA44" s="61"/>
      <c r="AB44" s="3">
        <v>2</v>
      </c>
      <c r="AC44" s="60">
        <v>2</v>
      </c>
      <c r="AD44" s="62"/>
      <c r="AE44" s="61"/>
      <c r="AF44" s="4">
        <v>2</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HZBTd1OgTDMWzy9gTJE5cPBa/DFVNnnKrhbswJy9XCBYhF/CBxRT/uBFCSZV9bFU5PS4SyRB28u2Lbe8KnVBkQ==" saltValue="4T2eFuC4aH1iS8t91V0Jvw=="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5D0FD4C4-A1DB-4B28-BB84-B6043D1D9EF7}"/>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CROY - Croydon (66/22kV)</oddFooter>
  </headerFooter>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codeName="Sheet61"/>
  <dimension ref="A1:AJ53"/>
  <sheetViews>
    <sheetView showGridLines="0" topLeftCell="A37"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1290</v>
      </c>
      <c r="J3" s="160"/>
      <c r="K3" s="160"/>
      <c r="L3" s="160"/>
      <c r="M3" s="160"/>
      <c r="N3" s="160"/>
      <c r="O3" s="160"/>
      <c r="P3" s="160"/>
      <c r="Q3" s="160"/>
      <c r="R3" s="160"/>
      <c r="S3" s="160"/>
      <c r="V3" s="94" t="s">
        <v>926</v>
      </c>
      <c r="W3" s="160"/>
      <c r="Y3" s="95" t="s">
        <v>1177</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960</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1291</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1292</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1293</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11.3</v>
      </c>
      <c r="K26" s="61"/>
      <c r="L26" s="101">
        <v>11.3</v>
      </c>
      <c r="M26" s="61"/>
      <c r="N26" s="101">
        <v>11.3</v>
      </c>
      <c r="O26" s="61"/>
      <c r="P26" s="101">
        <v>11.3</v>
      </c>
      <c r="Q26" s="62"/>
      <c r="R26" s="61"/>
      <c r="S26" s="101">
        <v>11.3</v>
      </c>
      <c r="T26" s="61"/>
      <c r="U26" s="101">
        <v>13.9</v>
      </c>
      <c r="V26" s="61"/>
      <c r="W26" s="101">
        <v>13.9</v>
      </c>
      <c r="X26" s="62"/>
      <c r="Y26" s="62"/>
      <c r="Z26" s="62"/>
      <c r="AA26" s="61"/>
      <c r="AB26" s="3">
        <v>13.9</v>
      </c>
      <c r="AC26" s="60">
        <v>13.9</v>
      </c>
      <c r="AD26" s="62"/>
      <c r="AE26" s="61"/>
      <c r="AF26" s="4">
        <v>13.9</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6.9</v>
      </c>
      <c r="K28" s="61"/>
      <c r="L28" s="101">
        <v>6.9</v>
      </c>
      <c r="M28" s="61"/>
      <c r="N28" s="101">
        <v>6.9</v>
      </c>
      <c r="O28" s="61"/>
      <c r="P28" s="101">
        <v>6.8</v>
      </c>
      <c r="Q28" s="62"/>
      <c r="R28" s="61"/>
      <c r="S28" s="101">
        <v>6.9</v>
      </c>
      <c r="T28" s="61"/>
      <c r="U28" s="101">
        <v>5.8</v>
      </c>
      <c r="V28" s="61"/>
      <c r="W28" s="101">
        <v>5.8</v>
      </c>
      <c r="X28" s="62"/>
      <c r="Y28" s="62"/>
      <c r="Z28" s="62"/>
      <c r="AA28" s="61"/>
      <c r="AB28" s="3">
        <v>5.7</v>
      </c>
      <c r="AC28" s="60">
        <v>5.7</v>
      </c>
      <c r="AD28" s="62"/>
      <c r="AE28" s="61"/>
      <c r="AF28" s="4">
        <v>5.7</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0.96499999999999997</v>
      </c>
      <c r="K31" s="61"/>
      <c r="L31" s="106">
        <v>0.96499999999999997</v>
      </c>
      <c r="M31" s="61"/>
      <c r="N31" s="106">
        <v>0.96499999999999997</v>
      </c>
      <c r="O31" s="61"/>
      <c r="P31" s="106">
        <v>0.96599999999999997</v>
      </c>
      <c r="Q31" s="62"/>
      <c r="R31" s="61"/>
      <c r="S31" s="106">
        <v>0.96499999999999997</v>
      </c>
      <c r="T31" s="61"/>
      <c r="U31" s="106">
        <v>0.999</v>
      </c>
      <c r="V31" s="61"/>
      <c r="W31" s="106">
        <v>0.999</v>
      </c>
      <c r="X31" s="62"/>
      <c r="Y31" s="62"/>
      <c r="Z31" s="62"/>
      <c r="AA31" s="61"/>
      <c r="AB31" s="7">
        <v>0.999</v>
      </c>
      <c r="AC31" s="77">
        <v>0.999</v>
      </c>
      <c r="AD31" s="62"/>
      <c r="AE31" s="61"/>
      <c r="AF31" s="8">
        <v>0.999</v>
      </c>
    </row>
    <row r="32" spans="4:32" ht="13.15" customHeight="1">
      <c r="E32" s="63" t="s">
        <v>41</v>
      </c>
      <c r="F32" s="62"/>
      <c r="G32" s="62"/>
      <c r="H32" s="62"/>
      <c r="I32" s="64"/>
      <c r="J32" s="101">
        <v>6.5</v>
      </c>
      <c r="K32" s="61"/>
      <c r="L32" s="101">
        <v>6.5</v>
      </c>
      <c r="M32" s="61"/>
      <c r="N32" s="101">
        <v>6.5</v>
      </c>
      <c r="O32" s="61"/>
      <c r="P32" s="101">
        <v>6.5</v>
      </c>
      <c r="Q32" s="62"/>
      <c r="R32" s="61"/>
      <c r="S32" s="101">
        <v>6.5</v>
      </c>
      <c r="T32" s="61"/>
      <c r="U32" s="101">
        <v>7.5</v>
      </c>
      <c r="V32" s="61"/>
      <c r="W32" s="101">
        <v>7.5</v>
      </c>
      <c r="X32" s="62"/>
      <c r="Y32" s="62"/>
      <c r="Z32" s="62"/>
      <c r="AA32" s="61"/>
      <c r="AB32" s="3">
        <v>7.5</v>
      </c>
      <c r="AC32" s="60">
        <v>7.5</v>
      </c>
      <c r="AD32" s="62"/>
      <c r="AE32" s="61"/>
      <c r="AF32" s="4">
        <v>7.5</v>
      </c>
    </row>
    <row r="33" spans="5:32" ht="13.15" customHeight="1">
      <c r="E33" s="75" t="s">
        <v>45</v>
      </c>
      <c r="F33" s="62"/>
      <c r="G33" s="62"/>
      <c r="H33" s="62"/>
      <c r="I33" s="64"/>
      <c r="J33" s="105">
        <v>6.6</v>
      </c>
      <c r="K33" s="61"/>
      <c r="L33" s="105">
        <v>6.6</v>
      </c>
      <c r="M33" s="61"/>
      <c r="N33" s="105">
        <v>6.5</v>
      </c>
      <c r="O33" s="61"/>
      <c r="P33" s="105">
        <v>6.5</v>
      </c>
      <c r="Q33" s="62"/>
      <c r="R33" s="61"/>
      <c r="S33" s="105">
        <v>6.6</v>
      </c>
      <c r="T33" s="61"/>
      <c r="U33" s="105">
        <v>5.4</v>
      </c>
      <c r="V33" s="61"/>
      <c r="W33" s="105">
        <v>5.4</v>
      </c>
      <c r="X33" s="62"/>
      <c r="Y33" s="62"/>
      <c r="Z33" s="62"/>
      <c r="AA33" s="61"/>
      <c r="AB33" s="9">
        <v>5.4</v>
      </c>
      <c r="AC33" s="76">
        <v>5.3</v>
      </c>
      <c r="AD33" s="62"/>
      <c r="AE33" s="61"/>
      <c r="AF33" s="10">
        <v>5.3</v>
      </c>
    </row>
    <row r="34" spans="5:32" ht="20.25" customHeight="1">
      <c r="E34" s="63" t="s">
        <v>945</v>
      </c>
      <c r="F34" s="62"/>
      <c r="G34" s="62"/>
      <c r="H34" s="62"/>
      <c r="I34" s="64"/>
      <c r="J34" s="104">
        <v>0.3</v>
      </c>
      <c r="K34" s="61"/>
      <c r="L34" s="104">
        <v>0.3</v>
      </c>
      <c r="M34" s="61"/>
      <c r="N34" s="104">
        <v>0.3</v>
      </c>
      <c r="O34" s="61"/>
      <c r="P34" s="104">
        <v>0.3</v>
      </c>
      <c r="Q34" s="62"/>
      <c r="R34" s="61"/>
      <c r="S34" s="104">
        <v>0.3</v>
      </c>
      <c r="T34" s="61"/>
      <c r="U34" s="104">
        <v>0.3</v>
      </c>
      <c r="V34" s="61"/>
      <c r="W34" s="104">
        <v>0.3</v>
      </c>
      <c r="X34" s="62"/>
      <c r="Y34" s="62"/>
      <c r="Z34" s="62"/>
      <c r="AA34" s="61"/>
      <c r="AB34" s="5">
        <v>0.3</v>
      </c>
      <c r="AC34" s="74">
        <v>0.3</v>
      </c>
      <c r="AD34" s="62"/>
      <c r="AE34" s="61"/>
      <c r="AF34" s="6">
        <v>0.3</v>
      </c>
    </row>
    <row r="35" spans="5:32" ht="20.25" customHeight="1">
      <c r="E35" s="63" t="s">
        <v>946</v>
      </c>
      <c r="F35" s="62"/>
      <c r="G35" s="62"/>
      <c r="H35" s="62"/>
      <c r="I35" s="64"/>
      <c r="J35" s="104" t="s">
        <v>1181</v>
      </c>
      <c r="K35" s="61"/>
      <c r="L35" s="104" t="s">
        <v>1181</v>
      </c>
      <c r="M35" s="61"/>
      <c r="N35" s="104" t="s">
        <v>1181</v>
      </c>
      <c r="O35" s="61"/>
      <c r="P35" s="104" t="s">
        <v>1181</v>
      </c>
      <c r="Q35" s="62"/>
      <c r="R35" s="61"/>
      <c r="S35" s="104" t="s">
        <v>1181</v>
      </c>
      <c r="T35" s="61"/>
      <c r="U35" s="104" t="s">
        <v>1181</v>
      </c>
      <c r="V35" s="61"/>
      <c r="W35" s="104" t="s">
        <v>1181</v>
      </c>
      <c r="X35" s="62"/>
      <c r="Y35" s="62"/>
      <c r="Z35" s="62"/>
      <c r="AA35" s="61"/>
      <c r="AB35" s="5" t="s">
        <v>1181</v>
      </c>
      <c r="AC35" s="74" t="s">
        <v>1181</v>
      </c>
      <c r="AD35" s="62"/>
      <c r="AE35" s="61"/>
      <c r="AF35" s="6" t="s">
        <v>1181</v>
      </c>
    </row>
    <row r="36" spans="5:32" ht="13.15" customHeight="1">
      <c r="E36" s="63" t="s">
        <v>57</v>
      </c>
      <c r="F36" s="62"/>
      <c r="G36" s="62"/>
      <c r="H36" s="62"/>
      <c r="I36" s="64"/>
      <c r="J36" s="101">
        <v>0.1</v>
      </c>
      <c r="K36" s="61"/>
      <c r="L36" s="101">
        <v>0.1</v>
      </c>
      <c r="M36" s="61"/>
      <c r="N36" s="104"/>
      <c r="O36" s="61"/>
      <c r="P36" s="104"/>
      <c r="Q36" s="62"/>
      <c r="R36" s="61"/>
      <c r="S36" s="101">
        <v>0.1</v>
      </c>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4.4875540000000003</v>
      </c>
      <c r="K43" s="61"/>
      <c r="L43" s="101">
        <v>4.4269189999999998</v>
      </c>
      <c r="M43" s="61"/>
      <c r="N43" s="101">
        <v>4.3666489999999998</v>
      </c>
      <c r="O43" s="61"/>
      <c r="P43" s="101">
        <v>4.3080689999999997</v>
      </c>
      <c r="Q43" s="62"/>
      <c r="R43" s="61"/>
      <c r="S43" s="101">
        <v>4.2492679999999998</v>
      </c>
      <c r="T43" s="61"/>
      <c r="U43" s="101">
        <v>4.4875540000000003</v>
      </c>
      <c r="V43" s="61"/>
      <c r="W43" s="101">
        <v>4.4269189999999998</v>
      </c>
      <c r="X43" s="62"/>
      <c r="Y43" s="62"/>
      <c r="Z43" s="62"/>
      <c r="AA43" s="61"/>
      <c r="AB43" s="3">
        <v>4.3666489999999998</v>
      </c>
      <c r="AC43" s="60">
        <v>4.3080689999999997</v>
      </c>
      <c r="AD43" s="62"/>
      <c r="AE43" s="61"/>
      <c r="AF43" s="4">
        <v>4.2492679999999998</v>
      </c>
    </row>
    <row r="44" spans="5:32" ht="30.75" customHeight="1">
      <c r="E44" s="63" t="s">
        <v>88</v>
      </c>
      <c r="F44" s="62"/>
      <c r="G44" s="62"/>
      <c r="H44" s="62"/>
      <c r="I44" s="64"/>
      <c r="J44" s="101">
        <v>2.4875539999999998</v>
      </c>
      <c r="K44" s="61"/>
      <c r="L44" s="101">
        <v>2.4269189999999998</v>
      </c>
      <c r="M44" s="61"/>
      <c r="N44" s="101">
        <v>2.3666490000000002</v>
      </c>
      <c r="O44" s="61"/>
      <c r="P44" s="101">
        <v>2.3080690000000001</v>
      </c>
      <c r="Q44" s="62"/>
      <c r="R44" s="61"/>
      <c r="S44" s="101">
        <v>2.2492679999999998</v>
      </c>
      <c r="T44" s="61"/>
      <c r="U44" s="101">
        <v>2.4875539999999998</v>
      </c>
      <c r="V44" s="61"/>
      <c r="W44" s="101">
        <v>2.4269189999999998</v>
      </c>
      <c r="X44" s="62"/>
      <c r="Y44" s="62"/>
      <c r="Z44" s="62"/>
      <c r="AA44" s="61"/>
      <c r="AB44" s="3">
        <v>2.3666490000000002</v>
      </c>
      <c r="AC44" s="60">
        <v>2.3080690000000001</v>
      </c>
      <c r="AD44" s="62"/>
      <c r="AE44" s="61"/>
      <c r="AF44" s="4">
        <v>2.2492679999999998</v>
      </c>
    </row>
    <row r="45" spans="5:32">
      <c r="E45" s="63" t="s">
        <v>92</v>
      </c>
      <c r="F45" s="62"/>
      <c r="G45" s="62"/>
      <c r="H45" s="62"/>
      <c r="I45" s="64"/>
      <c r="J45" s="101">
        <v>0.1</v>
      </c>
      <c r="K45" s="61"/>
      <c r="L45" s="101">
        <v>0.1</v>
      </c>
      <c r="M45" s="61"/>
      <c r="N45" s="104"/>
      <c r="O45" s="61"/>
      <c r="P45" s="104"/>
      <c r="Q45" s="62"/>
      <c r="R45" s="61"/>
      <c r="S45" s="101">
        <v>0.1</v>
      </c>
      <c r="T45" s="61"/>
      <c r="U45" s="104"/>
      <c r="V45" s="61"/>
      <c r="W45" s="104"/>
      <c r="X45" s="62"/>
      <c r="Y45" s="62"/>
      <c r="Z45" s="62"/>
      <c r="AA45" s="61"/>
      <c r="AB45" s="5"/>
      <c r="AC45" s="74"/>
      <c r="AD45" s="62"/>
      <c r="AE45" s="61"/>
      <c r="AF45" s="6"/>
    </row>
    <row r="46" spans="5:32">
      <c r="E46" s="63" t="s">
        <v>96</v>
      </c>
      <c r="F46" s="62"/>
      <c r="G46" s="62"/>
      <c r="H46" s="62"/>
      <c r="I46" s="64"/>
      <c r="J46" s="101">
        <v>0.1</v>
      </c>
      <c r="K46" s="61"/>
      <c r="L46" s="101">
        <v>0.1</v>
      </c>
      <c r="M46" s="61"/>
      <c r="N46" s="104"/>
      <c r="O46" s="61"/>
      <c r="P46" s="104"/>
      <c r="Q46" s="62"/>
      <c r="R46" s="61"/>
      <c r="S46" s="101">
        <v>0.1</v>
      </c>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14" t="s">
        <v>1068</v>
      </c>
      <c r="K48" s="66"/>
      <c r="L48" s="114" t="s">
        <v>1068</v>
      </c>
      <c r="M48" s="66"/>
      <c r="N48" s="102" t="s">
        <v>949</v>
      </c>
      <c r="O48" s="66"/>
      <c r="P48" s="102" t="s">
        <v>949</v>
      </c>
      <c r="Q48" s="73"/>
      <c r="R48" s="66"/>
      <c r="S48" s="114" t="s">
        <v>1068</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ksM3JJofvgDOqL/5VatcxO1IKru0DT9rcXnj++QrJlMzEckODgjvF+3L1YNdvoYpfSg2meW7zQB356WNuaDXtQ==" saltValue="qUbURNxWHAaf/2NvLx3nYg=="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F9EE5135-BDDA-4CEF-8812-CC16235FF666}"/>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CUNN - Cunnamulla (66/22kV)</oddFooter>
  </headerFooter>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codeName="Sheet62"/>
  <dimension ref="A1:AJ53"/>
  <sheetViews>
    <sheetView showGridLines="0" topLeftCell="A28"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1294</v>
      </c>
      <c r="J3" s="160"/>
      <c r="K3" s="160"/>
      <c r="L3" s="160"/>
      <c r="M3" s="160"/>
      <c r="N3" s="160"/>
      <c r="O3" s="160"/>
      <c r="P3" s="160"/>
      <c r="Q3" s="160"/>
      <c r="R3" s="160"/>
      <c r="S3" s="160"/>
      <c r="V3" s="94" t="s">
        <v>926</v>
      </c>
      <c r="W3" s="160"/>
      <c r="Y3" s="95" t="s">
        <v>1295</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960</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1296</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1297</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1298</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47.6</v>
      </c>
      <c r="K26" s="61"/>
      <c r="L26" s="101">
        <v>47.6</v>
      </c>
      <c r="M26" s="61"/>
      <c r="N26" s="101">
        <v>47.6</v>
      </c>
      <c r="O26" s="61"/>
      <c r="P26" s="101">
        <v>47.6</v>
      </c>
      <c r="Q26" s="62"/>
      <c r="R26" s="61"/>
      <c r="S26" s="101">
        <v>47.6</v>
      </c>
      <c r="T26" s="61"/>
      <c r="U26" s="101">
        <v>50.9</v>
      </c>
      <c r="V26" s="61"/>
      <c r="W26" s="101">
        <v>50.9</v>
      </c>
      <c r="X26" s="62"/>
      <c r="Y26" s="62"/>
      <c r="Z26" s="62"/>
      <c r="AA26" s="61"/>
      <c r="AB26" s="3">
        <v>50.9</v>
      </c>
      <c r="AC26" s="60">
        <v>50.9</v>
      </c>
      <c r="AD26" s="62"/>
      <c r="AE26" s="61"/>
      <c r="AF26" s="4">
        <v>50.9</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17.2</v>
      </c>
      <c r="K28" s="61"/>
      <c r="L28" s="101">
        <v>17</v>
      </c>
      <c r="M28" s="61"/>
      <c r="N28" s="101">
        <v>16.899999999999999</v>
      </c>
      <c r="O28" s="61"/>
      <c r="P28" s="101">
        <v>16.7</v>
      </c>
      <c r="Q28" s="62"/>
      <c r="R28" s="61"/>
      <c r="S28" s="101">
        <v>16.899999999999999</v>
      </c>
      <c r="T28" s="61"/>
      <c r="U28" s="101">
        <v>15</v>
      </c>
      <c r="V28" s="61"/>
      <c r="W28" s="101">
        <v>14.9</v>
      </c>
      <c r="X28" s="62"/>
      <c r="Y28" s="62"/>
      <c r="Z28" s="62"/>
      <c r="AA28" s="61"/>
      <c r="AB28" s="3">
        <v>14.8</v>
      </c>
      <c r="AC28" s="60">
        <v>14.6</v>
      </c>
      <c r="AD28" s="62"/>
      <c r="AE28" s="61"/>
      <c r="AF28" s="4">
        <v>14.8</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0.98399999999999999</v>
      </c>
      <c r="K31" s="61"/>
      <c r="L31" s="106">
        <v>0.98399999999999999</v>
      </c>
      <c r="M31" s="61"/>
      <c r="N31" s="106">
        <v>0.98399999999999999</v>
      </c>
      <c r="O31" s="61"/>
      <c r="P31" s="106">
        <v>0.98399999999999999</v>
      </c>
      <c r="Q31" s="62"/>
      <c r="R31" s="61"/>
      <c r="S31" s="106">
        <v>0.98399999999999999</v>
      </c>
      <c r="T31" s="61"/>
      <c r="U31" s="106">
        <v>0.99299999999999999</v>
      </c>
      <c r="V31" s="61"/>
      <c r="W31" s="106">
        <v>0.99299999999999999</v>
      </c>
      <c r="X31" s="62"/>
      <c r="Y31" s="62"/>
      <c r="Z31" s="62"/>
      <c r="AA31" s="61"/>
      <c r="AB31" s="7">
        <v>0.99299999999999999</v>
      </c>
      <c r="AC31" s="77">
        <v>0.99299999999999999</v>
      </c>
      <c r="AD31" s="62"/>
      <c r="AE31" s="61"/>
      <c r="AF31" s="8">
        <v>0.99299999999999999</v>
      </c>
    </row>
    <row r="32" spans="4:32" ht="13.15" customHeight="1">
      <c r="E32" s="63" t="s">
        <v>41</v>
      </c>
      <c r="F32" s="62"/>
      <c r="G32" s="62"/>
      <c r="H32" s="62"/>
      <c r="I32" s="64"/>
      <c r="J32" s="101">
        <v>26.4</v>
      </c>
      <c r="K32" s="61"/>
      <c r="L32" s="101">
        <v>26.4</v>
      </c>
      <c r="M32" s="61"/>
      <c r="N32" s="101">
        <v>26.4</v>
      </c>
      <c r="O32" s="61"/>
      <c r="P32" s="101">
        <v>26.4</v>
      </c>
      <c r="Q32" s="62"/>
      <c r="R32" s="61"/>
      <c r="S32" s="101">
        <v>26.4</v>
      </c>
      <c r="T32" s="61"/>
      <c r="U32" s="101">
        <v>28.1</v>
      </c>
      <c r="V32" s="61"/>
      <c r="W32" s="101">
        <v>28.1</v>
      </c>
      <c r="X32" s="62"/>
      <c r="Y32" s="62"/>
      <c r="Z32" s="62"/>
      <c r="AA32" s="61"/>
      <c r="AB32" s="3">
        <v>28.1</v>
      </c>
      <c r="AC32" s="60">
        <v>28.1</v>
      </c>
      <c r="AD32" s="62"/>
      <c r="AE32" s="61"/>
      <c r="AF32" s="4">
        <v>28.1</v>
      </c>
    </row>
    <row r="33" spans="5:32" ht="13.15" customHeight="1">
      <c r="E33" s="75" t="s">
        <v>45</v>
      </c>
      <c r="F33" s="62"/>
      <c r="G33" s="62"/>
      <c r="H33" s="62"/>
      <c r="I33" s="64"/>
      <c r="J33" s="105">
        <v>15.8</v>
      </c>
      <c r="K33" s="61"/>
      <c r="L33" s="105">
        <v>15.7</v>
      </c>
      <c r="M33" s="61"/>
      <c r="N33" s="105">
        <v>15.6</v>
      </c>
      <c r="O33" s="61"/>
      <c r="P33" s="105">
        <v>15.4</v>
      </c>
      <c r="Q33" s="62"/>
      <c r="R33" s="61"/>
      <c r="S33" s="105">
        <v>15.6</v>
      </c>
      <c r="T33" s="61"/>
      <c r="U33" s="105">
        <v>14.3</v>
      </c>
      <c r="V33" s="61"/>
      <c r="W33" s="105">
        <v>14.1</v>
      </c>
      <c r="X33" s="62"/>
      <c r="Y33" s="62"/>
      <c r="Z33" s="62"/>
      <c r="AA33" s="61"/>
      <c r="AB33" s="9">
        <v>14.1</v>
      </c>
      <c r="AC33" s="76">
        <v>13.9</v>
      </c>
      <c r="AD33" s="62"/>
      <c r="AE33" s="61"/>
      <c r="AF33" s="10">
        <v>14.1</v>
      </c>
    </row>
    <row r="34" spans="5:32" ht="20.25" customHeight="1">
      <c r="E34" s="63" t="s">
        <v>945</v>
      </c>
      <c r="F34" s="62"/>
      <c r="G34" s="62"/>
      <c r="H34" s="62"/>
      <c r="I34" s="64"/>
      <c r="J34" s="104">
        <v>0.8</v>
      </c>
      <c r="K34" s="61"/>
      <c r="L34" s="104">
        <v>0.8</v>
      </c>
      <c r="M34" s="61"/>
      <c r="N34" s="104">
        <v>0.8</v>
      </c>
      <c r="O34" s="61"/>
      <c r="P34" s="104">
        <v>0.8</v>
      </c>
      <c r="Q34" s="62"/>
      <c r="R34" s="61"/>
      <c r="S34" s="104">
        <v>0.8</v>
      </c>
      <c r="T34" s="61"/>
      <c r="U34" s="104">
        <v>0.7</v>
      </c>
      <c r="V34" s="61"/>
      <c r="W34" s="104">
        <v>0.7</v>
      </c>
      <c r="X34" s="62"/>
      <c r="Y34" s="62"/>
      <c r="Z34" s="62"/>
      <c r="AA34" s="61"/>
      <c r="AB34" s="5">
        <v>0.7</v>
      </c>
      <c r="AC34" s="74">
        <v>0.7</v>
      </c>
      <c r="AD34" s="62"/>
      <c r="AE34" s="61"/>
      <c r="AF34" s="6">
        <v>0.7</v>
      </c>
    </row>
    <row r="35" spans="5:32" ht="20.25" customHeight="1">
      <c r="E35" s="63" t="s">
        <v>946</v>
      </c>
      <c r="F35" s="62"/>
      <c r="G35" s="62"/>
      <c r="H35" s="62"/>
      <c r="I35" s="64"/>
      <c r="J35" s="104" t="s">
        <v>1223</v>
      </c>
      <c r="K35" s="61"/>
      <c r="L35" s="104" t="s">
        <v>1223</v>
      </c>
      <c r="M35" s="61"/>
      <c r="N35" s="104" t="s">
        <v>1223</v>
      </c>
      <c r="O35" s="61"/>
      <c r="P35" s="104" t="s">
        <v>1223</v>
      </c>
      <c r="Q35" s="62"/>
      <c r="R35" s="61"/>
      <c r="S35" s="104" t="s">
        <v>1223</v>
      </c>
      <c r="T35" s="61"/>
      <c r="U35" s="104" t="s">
        <v>1223</v>
      </c>
      <c r="V35" s="61"/>
      <c r="W35" s="104" t="s">
        <v>1223</v>
      </c>
      <c r="X35" s="62"/>
      <c r="Y35" s="62"/>
      <c r="Z35" s="62"/>
      <c r="AA35" s="61"/>
      <c r="AB35" s="5" t="s">
        <v>1223</v>
      </c>
      <c r="AC35" s="74" t="s">
        <v>1223</v>
      </c>
      <c r="AD35" s="62"/>
      <c r="AE35" s="61"/>
      <c r="AF35" s="6" t="s">
        <v>1223</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28.337685</v>
      </c>
      <c r="K43" s="61"/>
      <c r="L43" s="101">
        <v>28.000132999999998</v>
      </c>
      <c r="M43" s="61"/>
      <c r="N43" s="101">
        <v>27.606625999999999</v>
      </c>
      <c r="O43" s="61"/>
      <c r="P43" s="101">
        <v>27.245428</v>
      </c>
      <c r="Q43" s="62"/>
      <c r="R43" s="61"/>
      <c r="S43" s="101">
        <v>26.888803000000003</v>
      </c>
      <c r="T43" s="61"/>
      <c r="U43" s="101">
        <v>28.337685</v>
      </c>
      <c r="V43" s="61"/>
      <c r="W43" s="101">
        <v>28.000132999999998</v>
      </c>
      <c r="X43" s="62"/>
      <c r="Y43" s="62"/>
      <c r="Z43" s="62"/>
      <c r="AA43" s="61"/>
      <c r="AB43" s="3">
        <v>27.606625999999999</v>
      </c>
      <c r="AC43" s="60">
        <v>27.245428</v>
      </c>
      <c r="AD43" s="62"/>
      <c r="AE43" s="61"/>
      <c r="AF43" s="4">
        <v>26.888803000000003</v>
      </c>
    </row>
    <row r="44" spans="5:32" ht="30.75" customHeight="1">
      <c r="E44" s="63" t="s">
        <v>88</v>
      </c>
      <c r="F44" s="62"/>
      <c r="G44" s="62"/>
      <c r="H44" s="62"/>
      <c r="I44" s="64"/>
      <c r="J44" s="101">
        <v>12.337685</v>
      </c>
      <c r="K44" s="61"/>
      <c r="L44" s="101">
        <v>12.000133</v>
      </c>
      <c r="M44" s="61"/>
      <c r="N44" s="101">
        <v>11.606626</v>
      </c>
      <c r="O44" s="61"/>
      <c r="P44" s="101">
        <v>11.245428</v>
      </c>
      <c r="Q44" s="62"/>
      <c r="R44" s="61"/>
      <c r="S44" s="101">
        <v>10.888803000000003</v>
      </c>
      <c r="T44" s="61"/>
      <c r="U44" s="101">
        <v>12.337685</v>
      </c>
      <c r="V44" s="61"/>
      <c r="W44" s="101">
        <v>12.000133</v>
      </c>
      <c r="X44" s="62"/>
      <c r="Y44" s="62"/>
      <c r="Z44" s="62"/>
      <c r="AA44" s="61"/>
      <c r="AB44" s="3">
        <v>11.606626</v>
      </c>
      <c r="AC44" s="60">
        <v>11.245428</v>
      </c>
      <c r="AD44" s="62"/>
      <c r="AE44" s="61"/>
      <c r="AF44" s="4">
        <v>10.888803000000003</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957</v>
      </c>
      <c r="K47" s="61"/>
      <c r="L47" s="104" t="s">
        <v>957</v>
      </c>
      <c r="M47" s="61"/>
      <c r="N47" s="104" t="s">
        <v>957</v>
      </c>
      <c r="O47" s="61"/>
      <c r="P47" s="104" t="s">
        <v>957</v>
      </c>
      <c r="Q47" s="62"/>
      <c r="R47" s="61"/>
      <c r="S47" s="104" t="s">
        <v>957</v>
      </c>
      <c r="T47" s="61"/>
      <c r="U47" s="104" t="s">
        <v>957</v>
      </c>
      <c r="V47" s="61"/>
      <c r="W47" s="104" t="s">
        <v>957</v>
      </c>
      <c r="X47" s="62"/>
      <c r="Y47" s="62"/>
      <c r="Z47" s="62"/>
      <c r="AA47" s="61"/>
      <c r="AB47" s="5" t="s">
        <v>957</v>
      </c>
      <c r="AC47" s="74" t="s">
        <v>957</v>
      </c>
      <c r="AD47" s="62"/>
      <c r="AE47" s="61"/>
      <c r="AF47" s="6" t="s">
        <v>957</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5Cmnyv5kckE4LditQWm0SlYBrWhYDoJuf1sbBaaHnHUsOb3FTDx+I/JtaFMYUI2rH+WQ3299Mkmvn6ORNpqP0A==" saltValue="XNQjSSoWaA5NNE/KjvTImA=="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5252623A-D6A2-4D38-A5DE-AAD49A7D9511}"/>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DACE - Dalby Central (33/11kV)</oddFooter>
  </headerFooter>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codeName="Sheet63"/>
  <dimension ref="A1:AJ53"/>
  <sheetViews>
    <sheetView showGridLines="0" topLeftCell="A34" zoomScale="115" zoomScaleNormal="115"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1299</v>
      </c>
      <c r="J3" s="160"/>
      <c r="K3" s="160"/>
      <c r="L3" s="160"/>
      <c r="M3" s="160"/>
      <c r="N3" s="160"/>
      <c r="O3" s="160"/>
      <c r="P3" s="160"/>
      <c r="Q3" s="160"/>
      <c r="R3" s="160"/>
      <c r="S3" s="160"/>
      <c r="V3" s="94" t="s">
        <v>926</v>
      </c>
      <c r="W3" s="160"/>
      <c r="Y3" s="95" t="s">
        <v>952</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953</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1300</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1301</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1302</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42.6</v>
      </c>
      <c r="K26" s="61"/>
      <c r="L26" s="101">
        <v>42.6</v>
      </c>
      <c r="M26" s="61"/>
      <c r="N26" s="101">
        <v>42.6</v>
      </c>
      <c r="O26" s="61"/>
      <c r="P26" s="101">
        <v>42.6</v>
      </c>
      <c r="Q26" s="62"/>
      <c r="R26" s="61"/>
      <c r="S26" s="101">
        <v>42.6</v>
      </c>
      <c r="T26" s="61"/>
      <c r="U26" s="101">
        <v>39.799999999999997</v>
      </c>
      <c r="V26" s="61"/>
      <c r="W26" s="101">
        <v>39.799999999999997</v>
      </c>
      <c r="X26" s="62"/>
      <c r="Y26" s="62"/>
      <c r="Z26" s="62"/>
      <c r="AA26" s="61"/>
      <c r="AB26" s="3">
        <v>39.799999999999997</v>
      </c>
      <c r="AC26" s="60">
        <v>39.799999999999997</v>
      </c>
      <c r="AD26" s="62"/>
      <c r="AE26" s="61"/>
      <c r="AF26" s="4">
        <v>39.799999999999997</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32.9</v>
      </c>
      <c r="K28" s="61"/>
      <c r="L28" s="101">
        <v>33</v>
      </c>
      <c r="M28" s="61"/>
      <c r="N28" s="101">
        <v>33.799999999999997</v>
      </c>
      <c r="O28" s="61"/>
      <c r="P28" s="101">
        <v>34.5</v>
      </c>
      <c r="Q28" s="62"/>
      <c r="R28" s="61"/>
      <c r="S28" s="101">
        <v>35.299999999999997</v>
      </c>
      <c r="T28" s="61"/>
      <c r="U28" s="101">
        <v>16.600000000000001</v>
      </c>
      <c r="V28" s="61"/>
      <c r="W28" s="101">
        <v>16.600000000000001</v>
      </c>
      <c r="X28" s="62"/>
      <c r="Y28" s="62"/>
      <c r="Z28" s="62"/>
      <c r="AA28" s="61"/>
      <c r="AB28" s="3">
        <v>17.399999999999999</v>
      </c>
      <c r="AC28" s="60">
        <v>17.899999999999999</v>
      </c>
      <c r="AD28" s="62"/>
      <c r="AE28" s="61"/>
      <c r="AF28" s="4">
        <v>18.3</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0.996</v>
      </c>
      <c r="K31" s="61"/>
      <c r="L31" s="106">
        <v>0.996</v>
      </c>
      <c r="M31" s="61"/>
      <c r="N31" s="106">
        <v>0.996</v>
      </c>
      <c r="O31" s="61"/>
      <c r="P31" s="106">
        <v>0.996</v>
      </c>
      <c r="Q31" s="62"/>
      <c r="R31" s="61"/>
      <c r="S31" s="106">
        <v>0.996</v>
      </c>
      <c r="T31" s="61"/>
      <c r="U31" s="106">
        <v>0.999</v>
      </c>
      <c r="V31" s="61"/>
      <c r="W31" s="106">
        <v>0.999</v>
      </c>
      <c r="X31" s="62"/>
      <c r="Y31" s="62"/>
      <c r="Z31" s="62"/>
      <c r="AA31" s="61"/>
      <c r="AB31" s="7">
        <v>0.999</v>
      </c>
      <c r="AC31" s="77">
        <v>0.999</v>
      </c>
      <c r="AD31" s="62"/>
      <c r="AE31" s="61"/>
      <c r="AF31" s="8">
        <v>0.999</v>
      </c>
    </row>
    <row r="32" spans="4:32" ht="13.15" customHeight="1">
      <c r="E32" s="63" t="s">
        <v>41</v>
      </c>
      <c r="F32" s="62"/>
      <c r="G32" s="62"/>
      <c r="H32" s="62"/>
      <c r="I32" s="64"/>
      <c r="J32" s="101">
        <v>28.1</v>
      </c>
      <c r="K32" s="61"/>
      <c r="L32" s="101">
        <v>28.1</v>
      </c>
      <c r="M32" s="61"/>
      <c r="N32" s="101">
        <v>28.1</v>
      </c>
      <c r="O32" s="61"/>
      <c r="P32" s="101">
        <v>28.1</v>
      </c>
      <c r="Q32" s="62"/>
      <c r="R32" s="61"/>
      <c r="S32" s="101">
        <v>28.1</v>
      </c>
      <c r="T32" s="61"/>
      <c r="U32" s="101">
        <v>26.3</v>
      </c>
      <c r="V32" s="61"/>
      <c r="W32" s="101">
        <v>26.3</v>
      </c>
      <c r="X32" s="62"/>
      <c r="Y32" s="62"/>
      <c r="Z32" s="62"/>
      <c r="AA32" s="61"/>
      <c r="AB32" s="3">
        <v>26.3</v>
      </c>
      <c r="AC32" s="60">
        <v>26.3</v>
      </c>
      <c r="AD32" s="62"/>
      <c r="AE32" s="61"/>
      <c r="AF32" s="4">
        <v>26.3</v>
      </c>
    </row>
    <row r="33" spans="5:32" ht="13.15" customHeight="1">
      <c r="E33" s="75" t="s">
        <v>45</v>
      </c>
      <c r="F33" s="62"/>
      <c r="G33" s="62"/>
      <c r="H33" s="62"/>
      <c r="I33" s="64"/>
      <c r="J33" s="105">
        <v>29.6</v>
      </c>
      <c r="K33" s="61"/>
      <c r="L33" s="105">
        <v>29.7</v>
      </c>
      <c r="M33" s="61"/>
      <c r="N33" s="105">
        <v>30.5</v>
      </c>
      <c r="O33" s="61"/>
      <c r="P33" s="105">
        <v>31.2</v>
      </c>
      <c r="Q33" s="62"/>
      <c r="R33" s="61"/>
      <c r="S33" s="105">
        <v>31.9</v>
      </c>
      <c r="T33" s="61"/>
      <c r="U33" s="105">
        <v>16.100000000000001</v>
      </c>
      <c r="V33" s="61"/>
      <c r="W33" s="105">
        <v>16.100000000000001</v>
      </c>
      <c r="X33" s="62"/>
      <c r="Y33" s="62"/>
      <c r="Z33" s="62"/>
      <c r="AA33" s="61"/>
      <c r="AB33" s="9">
        <v>16.8</v>
      </c>
      <c r="AC33" s="76">
        <v>17.399999999999999</v>
      </c>
      <c r="AD33" s="62"/>
      <c r="AE33" s="61"/>
      <c r="AF33" s="10">
        <v>17.8</v>
      </c>
    </row>
    <row r="34" spans="5:32" ht="20.25" customHeight="1">
      <c r="E34" s="63" t="s">
        <v>945</v>
      </c>
      <c r="F34" s="62"/>
      <c r="G34" s="62"/>
      <c r="H34" s="62"/>
      <c r="I34" s="64"/>
      <c r="J34" s="104">
        <v>1.5</v>
      </c>
      <c r="K34" s="61"/>
      <c r="L34" s="104">
        <v>1.5</v>
      </c>
      <c r="M34" s="61"/>
      <c r="N34" s="104">
        <v>1.5</v>
      </c>
      <c r="O34" s="61"/>
      <c r="P34" s="104">
        <v>1.6</v>
      </c>
      <c r="Q34" s="62"/>
      <c r="R34" s="61"/>
      <c r="S34" s="104">
        <v>1.6</v>
      </c>
      <c r="T34" s="61"/>
      <c r="U34" s="104">
        <v>0.8</v>
      </c>
      <c r="V34" s="61"/>
      <c r="W34" s="104">
        <v>0.8</v>
      </c>
      <c r="X34" s="62"/>
      <c r="Y34" s="62"/>
      <c r="Z34" s="62"/>
      <c r="AA34" s="61"/>
      <c r="AB34" s="5">
        <v>0.8</v>
      </c>
      <c r="AC34" s="74">
        <v>0.9</v>
      </c>
      <c r="AD34" s="62"/>
      <c r="AE34" s="61"/>
      <c r="AF34" s="6">
        <v>0.9</v>
      </c>
    </row>
    <row r="35" spans="5:32" ht="20.25" customHeight="1">
      <c r="E35" s="63" t="s">
        <v>946</v>
      </c>
      <c r="F35" s="62"/>
      <c r="G35" s="62"/>
      <c r="H35" s="62"/>
      <c r="I35" s="64"/>
      <c r="J35" s="104" t="s">
        <v>1303</v>
      </c>
      <c r="K35" s="61"/>
      <c r="L35" s="104" t="s">
        <v>1303</v>
      </c>
      <c r="M35" s="61"/>
      <c r="N35" s="104" t="s">
        <v>1303</v>
      </c>
      <c r="O35" s="61"/>
      <c r="P35" s="104" t="s">
        <v>1303</v>
      </c>
      <c r="Q35" s="62"/>
      <c r="R35" s="61"/>
      <c r="S35" s="104" t="s">
        <v>1303</v>
      </c>
      <c r="T35" s="61"/>
      <c r="U35" s="104" t="s">
        <v>1303</v>
      </c>
      <c r="V35" s="61"/>
      <c r="W35" s="104" t="s">
        <v>1303</v>
      </c>
      <c r="X35" s="62"/>
      <c r="Y35" s="62"/>
      <c r="Z35" s="62"/>
      <c r="AA35" s="61"/>
      <c r="AB35" s="5" t="s">
        <v>1303</v>
      </c>
      <c r="AC35" s="74" t="s">
        <v>1303</v>
      </c>
      <c r="AD35" s="62"/>
      <c r="AE35" s="61"/>
      <c r="AF35" s="6" t="s">
        <v>1303</v>
      </c>
    </row>
    <row r="36" spans="5:32" ht="13.15" customHeight="1">
      <c r="E36" s="63" t="s">
        <v>57</v>
      </c>
      <c r="F36" s="62"/>
      <c r="G36" s="62"/>
      <c r="H36" s="62"/>
      <c r="I36" s="64"/>
      <c r="J36" s="101">
        <v>1.5</v>
      </c>
      <c r="K36" s="61"/>
      <c r="L36" s="101">
        <v>1.6</v>
      </c>
      <c r="M36" s="61"/>
      <c r="N36" s="101">
        <v>2.4</v>
      </c>
      <c r="O36" s="61"/>
      <c r="P36" s="101">
        <v>3.1</v>
      </c>
      <c r="Q36" s="62"/>
      <c r="R36" s="61"/>
      <c r="S36" s="101">
        <v>3.8</v>
      </c>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6</v>
      </c>
      <c r="K39" s="61"/>
      <c r="L39" s="101">
        <v>6</v>
      </c>
      <c r="M39" s="61"/>
      <c r="N39" s="101">
        <v>6</v>
      </c>
      <c r="O39" s="61"/>
      <c r="P39" s="101">
        <v>6</v>
      </c>
      <c r="Q39" s="62"/>
      <c r="R39" s="61"/>
      <c r="S39" s="101">
        <v>6</v>
      </c>
      <c r="T39" s="61"/>
      <c r="U39" s="101">
        <v>6</v>
      </c>
      <c r="V39" s="61"/>
      <c r="W39" s="101">
        <v>6</v>
      </c>
      <c r="X39" s="62"/>
      <c r="Y39" s="62"/>
      <c r="Z39" s="62"/>
      <c r="AA39" s="61"/>
      <c r="AB39" s="3">
        <v>6</v>
      </c>
      <c r="AC39" s="60">
        <v>6</v>
      </c>
      <c r="AD39" s="62"/>
      <c r="AE39" s="61"/>
      <c r="AF39" s="4">
        <v>6</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18.792642999999998</v>
      </c>
      <c r="K43" s="61"/>
      <c r="L43" s="101">
        <v>18.329015000000002</v>
      </c>
      <c r="M43" s="61"/>
      <c r="N43" s="101">
        <v>18.236839000000003</v>
      </c>
      <c r="O43" s="61"/>
      <c r="P43" s="101">
        <v>18.212741000000001</v>
      </c>
      <c r="Q43" s="62"/>
      <c r="R43" s="61"/>
      <c r="S43" s="101">
        <v>20.589883999999998</v>
      </c>
      <c r="T43" s="61"/>
      <c r="U43" s="101">
        <v>18.792642999999998</v>
      </c>
      <c r="V43" s="61"/>
      <c r="W43" s="101">
        <v>18.329015000000002</v>
      </c>
      <c r="X43" s="62"/>
      <c r="Y43" s="62"/>
      <c r="Z43" s="62"/>
      <c r="AA43" s="61"/>
      <c r="AB43" s="3">
        <v>18.236839000000003</v>
      </c>
      <c r="AC43" s="60">
        <v>18.212741000000001</v>
      </c>
      <c r="AD43" s="62"/>
      <c r="AE43" s="61"/>
      <c r="AF43" s="4">
        <v>20.589883999999998</v>
      </c>
    </row>
    <row r="44" spans="5:32" ht="30.75" customHeight="1">
      <c r="E44" s="63" t="s">
        <v>88</v>
      </c>
      <c r="F44" s="62"/>
      <c r="G44" s="62"/>
      <c r="H44" s="62"/>
      <c r="I44" s="64"/>
      <c r="J44" s="101">
        <v>3.792643</v>
      </c>
      <c r="K44" s="61"/>
      <c r="L44" s="101">
        <v>3.3290150000000018</v>
      </c>
      <c r="M44" s="61"/>
      <c r="N44" s="101">
        <v>3.2368390000000034</v>
      </c>
      <c r="O44" s="61"/>
      <c r="P44" s="101">
        <v>3.2127409999999994</v>
      </c>
      <c r="Q44" s="62"/>
      <c r="R44" s="61"/>
      <c r="S44" s="101">
        <v>5.5898839999999979</v>
      </c>
      <c r="T44" s="61"/>
      <c r="U44" s="101">
        <v>3.792643</v>
      </c>
      <c r="V44" s="61"/>
      <c r="W44" s="101">
        <v>3.3290150000000018</v>
      </c>
      <c r="X44" s="62"/>
      <c r="Y44" s="62"/>
      <c r="Z44" s="62"/>
      <c r="AA44" s="61"/>
      <c r="AB44" s="3">
        <v>3.2368390000000034</v>
      </c>
      <c r="AC44" s="60">
        <v>3.2127409999999994</v>
      </c>
      <c r="AD44" s="62"/>
      <c r="AE44" s="61"/>
      <c r="AF44" s="4">
        <v>5.5898839999999979</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957</v>
      </c>
      <c r="K47" s="61"/>
      <c r="L47" s="104" t="s">
        <v>957</v>
      </c>
      <c r="M47" s="61"/>
      <c r="N47" s="104" t="s">
        <v>957</v>
      </c>
      <c r="O47" s="61"/>
      <c r="P47" s="104" t="s">
        <v>957</v>
      </c>
      <c r="Q47" s="62"/>
      <c r="R47" s="61"/>
      <c r="S47" s="104" t="s">
        <v>957</v>
      </c>
      <c r="T47" s="61"/>
      <c r="U47" s="104" t="s">
        <v>957</v>
      </c>
      <c r="V47" s="61"/>
      <c r="W47" s="104" t="s">
        <v>957</v>
      </c>
      <c r="X47" s="62"/>
      <c r="Y47" s="62"/>
      <c r="Z47" s="62"/>
      <c r="AA47" s="61"/>
      <c r="AB47" s="5" t="s">
        <v>957</v>
      </c>
      <c r="AC47" s="74" t="s">
        <v>957</v>
      </c>
      <c r="AD47" s="62"/>
      <c r="AE47" s="61"/>
      <c r="AF47" s="6" t="s">
        <v>957</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duJWV883QzGM9HG3UblNPNz6U3UvEqWhtuTtGC5H5Y5hOFkoCtSJ5u0CLDX4hIccRnL2OQdcgavy9TQNY3e8pA==" saltValue="H9/KJMPe1emr6//KPPnbbA=="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6079206A-6237-40A0-AAE3-7DB6DE212254}"/>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DAGL - Dan Gleeson (66/11kV)</oddFooter>
  </headerFooter>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codeName="Sheet64"/>
  <dimension ref="A1:AJ53"/>
  <sheetViews>
    <sheetView showGridLines="0" topLeftCell="A34"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1304</v>
      </c>
      <c r="J3" s="160"/>
      <c r="K3" s="160"/>
      <c r="L3" s="160"/>
      <c r="M3" s="160"/>
      <c r="N3" s="160"/>
      <c r="O3" s="160"/>
      <c r="P3" s="160"/>
      <c r="Q3" s="160"/>
      <c r="R3" s="160"/>
      <c r="S3" s="160"/>
      <c r="V3" s="94" t="s">
        <v>926</v>
      </c>
      <c r="W3" s="160"/>
      <c r="Y3" s="95" t="s">
        <v>1188</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1019</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1305</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1306</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1307</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1308</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5.0999999999999996</v>
      </c>
      <c r="K26" s="61"/>
      <c r="L26" s="101">
        <v>5.0999999999999996</v>
      </c>
      <c r="M26" s="61"/>
      <c r="N26" s="101">
        <v>5.0999999999999996</v>
      </c>
      <c r="O26" s="61"/>
      <c r="P26" s="101">
        <v>12.6</v>
      </c>
      <c r="Q26" s="62"/>
      <c r="R26" s="61"/>
      <c r="S26" s="101">
        <v>12.6</v>
      </c>
      <c r="T26" s="61"/>
      <c r="U26" s="101">
        <v>5.9</v>
      </c>
      <c r="V26" s="61"/>
      <c r="W26" s="101">
        <v>5.9</v>
      </c>
      <c r="X26" s="62"/>
      <c r="Y26" s="62"/>
      <c r="Z26" s="62"/>
      <c r="AA26" s="61"/>
      <c r="AB26" s="3">
        <v>5.9</v>
      </c>
      <c r="AC26" s="60">
        <v>5.9</v>
      </c>
      <c r="AD26" s="62"/>
      <c r="AE26" s="61"/>
      <c r="AF26" s="4">
        <v>13.9</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2.8</v>
      </c>
      <c r="K28" s="61"/>
      <c r="L28" s="101">
        <v>3.4</v>
      </c>
      <c r="M28" s="61"/>
      <c r="N28" s="101">
        <v>4</v>
      </c>
      <c r="O28" s="61"/>
      <c r="P28" s="101">
        <v>4</v>
      </c>
      <c r="Q28" s="62"/>
      <c r="R28" s="61"/>
      <c r="S28" s="101">
        <v>4</v>
      </c>
      <c r="T28" s="61"/>
      <c r="U28" s="101">
        <v>2.5</v>
      </c>
      <c r="V28" s="61"/>
      <c r="W28" s="101">
        <v>2.5</v>
      </c>
      <c r="X28" s="62"/>
      <c r="Y28" s="62"/>
      <c r="Z28" s="62"/>
      <c r="AA28" s="61"/>
      <c r="AB28" s="3">
        <v>3</v>
      </c>
      <c r="AC28" s="60">
        <v>3.4</v>
      </c>
      <c r="AD28" s="62"/>
      <c r="AE28" s="61"/>
      <c r="AF28" s="4">
        <v>3.4</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0.99099999999999999</v>
      </c>
      <c r="K31" s="61"/>
      <c r="L31" s="106">
        <v>0.99099999999999999</v>
      </c>
      <c r="M31" s="61"/>
      <c r="N31" s="106">
        <v>0.99099999999999999</v>
      </c>
      <c r="O31" s="61"/>
      <c r="P31" s="106">
        <v>0.99099999999999999</v>
      </c>
      <c r="Q31" s="62"/>
      <c r="R31" s="61"/>
      <c r="S31" s="106">
        <v>0.99099999999999999</v>
      </c>
      <c r="T31" s="61"/>
      <c r="U31" s="106">
        <v>0.996</v>
      </c>
      <c r="V31" s="61"/>
      <c r="W31" s="106">
        <v>0.996</v>
      </c>
      <c r="X31" s="62"/>
      <c r="Y31" s="62"/>
      <c r="Z31" s="62"/>
      <c r="AA31" s="61"/>
      <c r="AB31" s="7">
        <v>0.996</v>
      </c>
      <c r="AC31" s="77">
        <v>0.996</v>
      </c>
      <c r="AD31" s="62"/>
      <c r="AE31" s="61"/>
      <c r="AF31" s="8">
        <v>0.996</v>
      </c>
    </row>
    <row r="32" spans="4:32" ht="13.15" customHeight="1">
      <c r="E32" s="63" t="s">
        <v>41</v>
      </c>
      <c r="F32" s="62"/>
      <c r="G32" s="62"/>
      <c r="H32" s="62"/>
      <c r="I32" s="64"/>
      <c r="J32" s="101">
        <v>2.9</v>
      </c>
      <c r="K32" s="61"/>
      <c r="L32" s="101">
        <v>2.9</v>
      </c>
      <c r="M32" s="61"/>
      <c r="N32" s="101">
        <v>2.9</v>
      </c>
      <c r="O32" s="61"/>
      <c r="P32" s="101">
        <v>6.9</v>
      </c>
      <c r="Q32" s="62"/>
      <c r="R32" s="61"/>
      <c r="S32" s="101">
        <v>6.9</v>
      </c>
      <c r="T32" s="61"/>
      <c r="U32" s="101">
        <v>3</v>
      </c>
      <c r="V32" s="61"/>
      <c r="W32" s="101">
        <v>3</v>
      </c>
      <c r="X32" s="62"/>
      <c r="Y32" s="62"/>
      <c r="Z32" s="62"/>
      <c r="AA32" s="61"/>
      <c r="AB32" s="3">
        <v>3</v>
      </c>
      <c r="AC32" s="60">
        <v>3</v>
      </c>
      <c r="AD32" s="62"/>
      <c r="AE32" s="61"/>
      <c r="AF32" s="4">
        <v>7.6</v>
      </c>
    </row>
    <row r="33" spans="5:32" ht="13.15" customHeight="1">
      <c r="E33" s="75" t="s">
        <v>45</v>
      </c>
      <c r="F33" s="62"/>
      <c r="G33" s="62"/>
      <c r="H33" s="62"/>
      <c r="I33" s="64"/>
      <c r="J33" s="105">
        <v>2.6</v>
      </c>
      <c r="K33" s="61"/>
      <c r="L33" s="105">
        <v>3.2</v>
      </c>
      <c r="M33" s="61"/>
      <c r="N33" s="105">
        <v>3.8</v>
      </c>
      <c r="O33" s="61"/>
      <c r="P33" s="105">
        <v>3.8</v>
      </c>
      <c r="Q33" s="62"/>
      <c r="R33" s="61"/>
      <c r="S33" s="105">
        <v>3.8</v>
      </c>
      <c r="T33" s="61"/>
      <c r="U33" s="105">
        <v>2.2999999999999998</v>
      </c>
      <c r="V33" s="61"/>
      <c r="W33" s="105">
        <v>2.2999999999999998</v>
      </c>
      <c r="X33" s="62"/>
      <c r="Y33" s="62"/>
      <c r="Z33" s="62"/>
      <c r="AA33" s="61"/>
      <c r="AB33" s="9">
        <v>2.7</v>
      </c>
      <c r="AC33" s="76">
        <v>3.2</v>
      </c>
      <c r="AD33" s="62"/>
      <c r="AE33" s="61"/>
      <c r="AF33" s="10">
        <v>3.2</v>
      </c>
    </row>
    <row r="34" spans="5:32" ht="20.25" customHeight="1">
      <c r="E34" s="63" t="s">
        <v>945</v>
      </c>
      <c r="F34" s="62"/>
      <c r="G34" s="62"/>
      <c r="H34" s="62"/>
      <c r="I34" s="64"/>
      <c r="J34" s="104">
        <v>0.1</v>
      </c>
      <c r="K34" s="61"/>
      <c r="L34" s="104">
        <v>0.2</v>
      </c>
      <c r="M34" s="61"/>
      <c r="N34" s="104">
        <v>0.2</v>
      </c>
      <c r="O34" s="61"/>
      <c r="P34" s="104">
        <v>0.2</v>
      </c>
      <c r="Q34" s="62"/>
      <c r="R34" s="61"/>
      <c r="S34" s="104">
        <v>0.2</v>
      </c>
      <c r="T34" s="61"/>
      <c r="U34" s="104">
        <v>0.1</v>
      </c>
      <c r="V34" s="61"/>
      <c r="W34" s="104">
        <v>0.1</v>
      </c>
      <c r="X34" s="62"/>
      <c r="Y34" s="62"/>
      <c r="Z34" s="62"/>
      <c r="AA34" s="61"/>
      <c r="AB34" s="5">
        <v>0.1</v>
      </c>
      <c r="AC34" s="74">
        <v>0.2</v>
      </c>
      <c r="AD34" s="62"/>
      <c r="AE34" s="61"/>
      <c r="AF34" s="6">
        <v>0.2</v>
      </c>
    </row>
    <row r="35" spans="5:32" ht="20.25" customHeight="1">
      <c r="E35" s="63" t="s">
        <v>946</v>
      </c>
      <c r="F35" s="62"/>
      <c r="G35" s="62"/>
      <c r="H35" s="62"/>
      <c r="I35" s="64"/>
      <c r="J35" s="104" t="s">
        <v>1024</v>
      </c>
      <c r="K35" s="61"/>
      <c r="L35" s="104" t="s">
        <v>1024</v>
      </c>
      <c r="M35" s="61"/>
      <c r="N35" s="104" t="s">
        <v>1024</v>
      </c>
      <c r="O35" s="61"/>
      <c r="P35" s="104" t="s">
        <v>1024</v>
      </c>
      <c r="Q35" s="62"/>
      <c r="R35" s="61"/>
      <c r="S35" s="104" t="s">
        <v>1024</v>
      </c>
      <c r="T35" s="61"/>
      <c r="U35" s="104" t="s">
        <v>1024</v>
      </c>
      <c r="V35" s="61"/>
      <c r="W35" s="104" t="s">
        <v>1024</v>
      </c>
      <c r="X35" s="62"/>
      <c r="Y35" s="62"/>
      <c r="Z35" s="62"/>
      <c r="AA35" s="61"/>
      <c r="AB35" s="5" t="s">
        <v>1024</v>
      </c>
      <c r="AC35" s="74" t="s">
        <v>1024</v>
      </c>
      <c r="AD35" s="62"/>
      <c r="AE35" s="61"/>
      <c r="AF35" s="6" t="s">
        <v>1024</v>
      </c>
    </row>
    <row r="36" spans="5:32" ht="13.15" customHeight="1">
      <c r="E36" s="63" t="s">
        <v>57</v>
      </c>
      <c r="F36" s="62"/>
      <c r="G36" s="62"/>
      <c r="H36" s="62"/>
      <c r="I36" s="64"/>
      <c r="J36" s="104"/>
      <c r="K36" s="61"/>
      <c r="L36" s="101">
        <v>0.3</v>
      </c>
      <c r="M36" s="61"/>
      <c r="N36" s="101">
        <v>0.9</v>
      </c>
      <c r="O36" s="61"/>
      <c r="P36" s="104"/>
      <c r="Q36" s="62"/>
      <c r="R36" s="61"/>
      <c r="S36" s="104"/>
      <c r="T36" s="61"/>
      <c r="U36" s="104"/>
      <c r="V36" s="61"/>
      <c r="W36" s="104"/>
      <c r="X36" s="62"/>
      <c r="Y36" s="62"/>
      <c r="Z36" s="62"/>
      <c r="AA36" s="61"/>
      <c r="AB36" s="5"/>
      <c r="AC36" s="60">
        <v>0.2</v>
      </c>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0.9</v>
      </c>
      <c r="K40" s="61"/>
      <c r="L40" s="101">
        <v>0.9</v>
      </c>
      <c r="M40" s="61"/>
      <c r="N40" s="101">
        <v>0.9</v>
      </c>
      <c r="O40" s="61"/>
      <c r="P40" s="101">
        <v>0.9</v>
      </c>
      <c r="Q40" s="62"/>
      <c r="R40" s="61"/>
      <c r="S40" s="101">
        <v>0.9</v>
      </c>
      <c r="T40" s="61"/>
      <c r="U40" s="101">
        <v>0.9</v>
      </c>
      <c r="V40" s="61"/>
      <c r="W40" s="101">
        <v>0.9</v>
      </c>
      <c r="X40" s="62"/>
      <c r="Y40" s="62"/>
      <c r="Z40" s="62"/>
      <c r="AA40" s="61"/>
      <c r="AB40" s="3">
        <v>0.9</v>
      </c>
      <c r="AC40" s="60">
        <v>0.9</v>
      </c>
      <c r="AD40" s="62"/>
      <c r="AE40" s="61"/>
      <c r="AF40" s="4">
        <v>0.9</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0.47632200000000002</v>
      </c>
      <c r="K43" s="61"/>
      <c r="L43" s="101">
        <v>0.40920700000000004</v>
      </c>
      <c r="M43" s="61"/>
      <c r="N43" s="101">
        <v>0.74771200000000004</v>
      </c>
      <c r="O43" s="61"/>
      <c r="P43" s="101">
        <v>11.8</v>
      </c>
      <c r="Q43" s="62"/>
      <c r="R43" s="61"/>
      <c r="S43" s="101">
        <v>11.8</v>
      </c>
      <c r="T43" s="61"/>
      <c r="U43" s="101">
        <v>0.47632200000000002</v>
      </c>
      <c r="V43" s="61"/>
      <c r="W43" s="101">
        <v>0.40920700000000004</v>
      </c>
      <c r="X43" s="62"/>
      <c r="Y43" s="62"/>
      <c r="Z43" s="62"/>
      <c r="AA43" s="61"/>
      <c r="AB43" s="3">
        <v>0.74771200000000004</v>
      </c>
      <c r="AC43" s="60">
        <v>0.8</v>
      </c>
      <c r="AD43" s="62"/>
      <c r="AE43" s="61"/>
      <c r="AF43" s="4">
        <v>11.8</v>
      </c>
    </row>
    <row r="44" spans="5:32" ht="30.75" customHeight="1">
      <c r="E44" s="63" t="s">
        <v>88</v>
      </c>
      <c r="F44" s="62"/>
      <c r="G44" s="62"/>
      <c r="H44" s="62"/>
      <c r="I44" s="64"/>
      <c r="J44" s="101">
        <v>0</v>
      </c>
      <c r="K44" s="61"/>
      <c r="L44" s="101">
        <v>0</v>
      </c>
      <c r="M44" s="61"/>
      <c r="N44" s="101">
        <v>0</v>
      </c>
      <c r="O44" s="61"/>
      <c r="P44" s="101">
        <v>6.3</v>
      </c>
      <c r="Q44" s="62"/>
      <c r="R44" s="61"/>
      <c r="S44" s="101">
        <v>6.3</v>
      </c>
      <c r="T44" s="61"/>
      <c r="U44" s="101">
        <v>0</v>
      </c>
      <c r="V44" s="61"/>
      <c r="W44" s="101">
        <v>0</v>
      </c>
      <c r="X44" s="62"/>
      <c r="Y44" s="62"/>
      <c r="Z44" s="62"/>
      <c r="AA44" s="61"/>
      <c r="AB44" s="3">
        <v>0</v>
      </c>
      <c r="AC44" s="60">
        <v>0</v>
      </c>
      <c r="AD44" s="62"/>
      <c r="AE44" s="61"/>
      <c r="AF44" s="4">
        <v>6.3</v>
      </c>
    </row>
    <row r="45" spans="5:32">
      <c r="E45" s="63" t="s">
        <v>92</v>
      </c>
      <c r="F45" s="62"/>
      <c r="G45" s="62"/>
      <c r="H45" s="62"/>
      <c r="I45" s="64"/>
      <c r="J45" s="104"/>
      <c r="K45" s="61"/>
      <c r="L45" s="104"/>
      <c r="M45" s="61"/>
      <c r="N45" s="101"/>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1"/>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ht="15" customHeight="1">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jNsjz0k66DhjyzXAdYCRV+Rc48urMyR37cgEmyoRuRhIVZn4ZkGd9KNDH9hwbQGFFScPFQQJl8xgLvKCQZ7CcQ==" saltValue="+QSfDYAEl+440COm1ld1uw=="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4A904802-5F9A-4C26-84BE-ACBA5823A3C9}"/>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DEGI - Degilbo (66/11kV)</oddFooter>
  </headerFooter>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codeName="Sheet65"/>
  <dimension ref="A1:AJ53"/>
  <sheetViews>
    <sheetView showGridLines="0" topLeftCell="A25"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1309</v>
      </c>
      <c r="J3" s="160"/>
      <c r="K3" s="160"/>
      <c r="L3" s="160"/>
      <c r="M3" s="160"/>
      <c r="N3" s="160"/>
      <c r="O3" s="160"/>
      <c r="P3" s="160"/>
      <c r="Q3" s="160"/>
      <c r="R3" s="160"/>
      <c r="S3" s="160"/>
      <c r="V3" s="94" t="s">
        <v>926</v>
      </c>
      <c r="W3" s="160"/>
      <c r="Y3" s="95" t="s">
        <v>979</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980</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1310</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1311</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1312</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24.2</v>
      </c>
      <c r="K26" s="61"/>
      <c r="L26" s="101">
        <v>24.2</v>
      </c>
      <c r="M26" s="61"/>
      <c r="N26" s="101">
        <v>24.2</v>
      </c>
      <c r="O26" s="61"/>
      <c r="P26" s="101">
        <v>24.2</v>
      </c>
      <c r="Q26" s="62"/>
      <c r="R26" s="61"/>
      <c r="S26" s="101">
        <v>24.2</v>
      </c>
      <c r="T26" s="61"/>
      <c r="U26" s="101">
        <v>25.9</v>
      </c>
      <c r="V26" s="61"/>
      <c r="W26" s="101">
        <v>25.9</v>
      </c>
      <c r="X26" s="62"/>
      <c r="Y26" s="62"/>
      <c r="Z26" s="62"/>
      <c r="AA26" s="61"/>
      <c r="AB26" s="3">
        <v>25.9</v>
      </c>
      <c r="AC26" s="60">
        <v>25.9</v>
      </c>
      <c r="AD26" s="62"/>
      <c r="AE26" s="61"/>
      <c r="AF26" s="4">
        <v>25.9</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4.7</v>
      </c>
      <c r="K28" s="61"/>
      <c r="L28" s="101">
        <v>4.7</v>
      </c>
      <c r="M28" s="61"/>
      <c r="N28" s="101">
        <v>4.7</v>
      </c>
      <c r="O28" s="61"/>
      <c r="P28" s="101">
        <v>4.7</v>
      </c>
      <c r="Q28" s="62"/>
      <c r="R28" s="61"/>
      <c r="S28" s="101">
        <v>4.7</v>
      </c>
      <c r="T28" s="61"/>
      <c r="U28" s="101">
        <v>3.6</v>
      </c>
      <c r="V28" s="61"/>
      <c r="W28" s="101">
        <v>3.5</v>
      </c>
      <c r="X28" s="62"/>
      <c r="Y28" s="62"/>
      <c r="Z28" s="62"/>
      <c r="AA28" s="61"/>
      <c r="AB28" s="3">
        <v>3.5</v>
      </c>
      <c r="AC28" s="60">
        <v>3.5</v>
      </c>
      <c r="AD28" s="62"/>
      <c r="AE28" s="61"/>
      <c r="AF28" s="4">
        <v>3.5</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0.96399999999999997</v>
      </c>
      <c r="K31" s="61"/>
      <c r="L31" s="106">
        <v>0.96399999999999997</v>
      </c>
      <c r="M31" s="61"/>
      <c r="N31" s="106">
        <v>0.96399999999999997</v>
      </c>
      <c r="O31" s="61"/>
      <c r="P31" s="106">
        <v>0.96399999999999997</v>
      </c>
      <c r="Q31" s="62"/>
      <c r="R31" s="61"/>
      <c r="S31" s="106">
        <v>0.96399999999999997</v>
      </c>
      <c r="T31" s="61"/>
      <c r="U31" s="106">
        <v>0.98099999999999998</v>
      </c>
      <c r="V31" s="61"/>
      <c r="W31" s="106">
        <v>0.98099999999999998</v>
      </c>
      <c r="X31" s="62"/>
      <c r="Y31" s="62"/>
      <c r="Z31" s="62"/>
      <c r="AA31" s="61"/>
      <c r="AB31" s="7">
        <v>0.98099999999999998</v>
      </c>
      <c r="AC31" s="77">
        <v>0.98099999999999998</v>
      </c>
      <c r="AD31" s="62"/>
      <c r="AE31" s="61"/>
      <c r="AF31" s="8">
        <v>0.98099999999999998</v>
      </c>
    </row>
    <row r="32" spans="4:32" ht="13.15" customHeight="1">
      <c r="E32" s="63" t="s">
        <v>41</v>
      </c>
      <c r="F32" s="62"/>
      <c r="G32" s="62"/>
      <c r="H32" s="62"/>
      <c r="I32" s="64"/>
      <c r="J32" s="101">
        <v>13.2</v>
      </c>
      <c r="K32" s="61"/>
      <c r="L32" s="101">
        <v>13.2</v>
      </c>
      <c r="M32" s="61"/>
      <c r="N32" s="101">
        <v>13.2</v>
      </c>
      <c r="O32" s="61"/>
      <c r="P32" s="101">
        <v>13.2</v>
      </c>
      <c r="Q32" s="62"/>
      <c r="R32" s="61"/>
      <c r="S32" s="101">
        <v>13.2</v>
      </c>
      <c r="T32" s="61"/>
      <c r="U32" s="101">
        <v>14.4</v>
      </c>
      <c r="V32" s="61"/>
      <c r="W32" s="101">
        <v>14.4</v>
      </c>
      <c r="X32" s="62"/>
      <c r="Y32" s="62"/>
      <c r="Z32" s="62"/>
      <c r="AA32" s="61"/>
      <c r="AB32" s="3">
        <v>14.4</v>
      </c>
      <c r="AC32" s="60">
        <v>14.4</v>
      </c>
      <c r="AD32" s="62"/>
      <c r="AE32" s="61"/>
      <c r="AF32" s="4">
        <v>14.4</v>
      </c>
    </row>
    <row r="33" spans="5:32" ht="13.15" customHeight="1">
      <c r="E33" s="75" t="s">
        <v>45</v>
      </c>
      <c r="F33" s="62"/>
      <c r="G33" s="62"/>
      <c r="H33" s="62"/>
      <c r="I33" s="64"/>
      <c r="J33" s="105">
        <v>4.5999999999999996</v>
      </c>
      <c r="K33" s="61"/>
      <c r="L33" s="105">
        <v>4.5999999999999996</v>
      </c>
      <c r="M33" s="61"/>
      <c r="N33" s="105">
        <v>4.5999999999999996</v>
      </c>
      <c r="O33" s="61"/>
      <c r="P33" s="105">
        <v>4.5999999999999996</v>
      </c>
      <c r="Q33" s="62"/>
      <c r="R33" s="61"/>
      <c r="S33" s="105">
        <v>4.7</v>
      </c>
      <c r="T33" s="61"/>
      <c r="U33" s="105">
        <v>3.4</v>
      </c>
      <c r="V33" s="61"/>
      <c r="W33" s="105">
        <v>3.4</v>
      </c>
      <c r="X33" s="62"/>
      <c r="Y33" s="62"/>
      <c r="Z33" s="62"/>
      <c r="AA33" s="61"/>
      <c r="AB33" s="9">
        <v>3.4</v>
      </c>
      <c r="AC33" s="76">
        <v>3.4</v>
      </c>
      <c r="AD33" s="62"/>
      <c r="AE33" s="61"/>
      <c r="AF33" s="10">
        <v>3.4</v>
      </c>
    </row>
    <row r="34" spans="5:32" ht="20.25" customHeight="1">
      <c r="E34" s="63" t="s">
        <v>945</v>
      </c>
      <c r="F34" s="62"/>
      <c r="G34" s="62"/>
      <c r="H34" s="62"/>
      <c r="I34" s="64"/>
      <c r="J34" s="104">
        <v>0.2</v>
      </c>
      <c r="K34" s="61"/>
      <c r="L34" s="104">
        <v>0.2</v>
      </c>
      <c r="M34" s="61"/>
      <c r="N34" s="104">
        <v>0.2</v>
      </c>
      <c r="O34" s="61"/>
      <c r="P34" s="104">
        <v>0.2</v>
      </c>
      <c r="Q34" s="62"/>
      <c r="R34" s="61"/>
      <c r="S34" s="104">
        <v>0.2</v>
      </c>
      <c r="T34" s="61"/>
      <c r="U34" s="104">
        <v>0.2</v>
      </c>
      <c r="V34" s="61"/>
      <c r="W34" s="104">
        <v>0.2</v>
      </c>
      <c r="X34" s="62"/>
      <c r="Y34" s="62"/>
      <c r="Z34" s="62"/>
      <c r="AA34" s="61"/>
      <c r="AB34" s="5">
        <v>0.2</v>
      </c>
      <c r="AC34" s="74">
        <v>0.2</v>
      </c>
      <c r="AD34" s="62"/>
      <c r="AE34" s="61"/>
      <c r="AF34" s="6">
        <v>0.2</v>
      </c>
    </row>
    <row r="35" spans="5:32" ht="20.25" customHeight="1">
      <c r="E35" s="63" t="s">
        <v>946</v>
      </c>
      <c r="F35" s="62"/>
      <c r="G35" s="62"/>
      <c r="H35" s="62"/>
      <c r="I35" s="64"/>
      <c r="J35" s="104" t="s">
        <v>1313</v>
      </c>
      <c r="K35" s="61"/>
      <c r="L35" s="104" t="s">
        <v>1313</v>
      </c>
      <c r="M35" s="61"/>
      <c r="N35" s="104" t="s">
        <v>1313</v>
      </c>
      <c r="O35" s="61"/>
      <c r="P35" s="104" t="s">
        <v>1313</v>
      </c>
      <c r="Q35" s="62"/>
      <c r="R35" s="61"/>
      <c r="S35" s="104" t="s">
        <v>1313</v>
      </c>
      <c r="T35" s="61"/>
      <c r="U35" s="104" t="s">
        <v>1313</v>
      </c>
      <c r="V35" s="61"/>
      <c r="W35" s="104" t="s">
        <v>1313</v>
      </c>
      <c r="X35" s="62"/>
      <c r="Y35" s="62"/>
      <c r="Z35" s="62"/>
      <c r="AA35" s="61"/>
      <c r="AB35" s="5" t="s">
        <v>1313</v>
      </c>
      <c r="AC35" s="74" t="s">
        <v>1313</v>
      </c>
      <c r="AD35" s="62"/>
      <c r="AE35" s="61"/>
      <c r="AF35" s="6" t="s">
        <v>1313</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0</v>
      </c>
      <c r="K43" s="61"/>
      <c r="L43" s="101">
        <v>0</v>
      </c>
      <c r="M43" s="61"/>
      <c r="N43" s="101">
        <v>0</v>
      </c>
      <c r="O43" s="61"/>
      <c r="P43" s="101">
        <v>0</v>
      </c>
      <c r="Q43" s="62"/>
      <c r="R43" s="61"/>
      <c r="S43" s="101">
        <v>0</v>
      </c>
      <c r="T43" s="61"/>
      <c r="U43" s="101">
        <v>0</v>
      </c>
      <c r="V43" s="61"/>
      <c r="W43" s="101">
        <v>0</v>
      </c>
      <c r="X43" s="62"/>
      <c r="Y43" s="62"/>
      <c r="Z43" s="62"/>
      <c r="AA43" s="61"/>
      <c r="AB43" s="3">
        <v>0</v>
      </c>
      <c r="AC43" s="60">
        <v>0</v>
      </c>
      <c r="AD43" s="62"/>
      <c r="AE43" s="61"/>
      <c r="AF43" s="4">
        <v>0</v>
      </c>
    </row>
    <row r="44" spans="5:32" ht="30.75" customHeight="1">
      <c r="E44" s="63" t="s">
        <v>88</v>
      </c>
      <c r="F44" s="62"/>
      <c r="G44" s="62"/>
      <c r="H44" s="62"/>
      <c r="I44" s="64"/>
      <c r="J44" s="101">
        <v>0</v>
      </c>
      <c r="K44" s="61"/>
      <c r="L44" s="101">
        <v>0</v>
      </c>
      <c r="M44" s="61"/>
      <c r="N44" s="101">
        <v>0</v>
      </c>
      <c r="O44" s="61"/>
      <c r="P44" s="101">
        <v>0</v>
      </c>
      <c r="Q44" s="62"/>
      <c r="R44" s="61"/>
      <c r="S44" s="101">
        <v>0</v>
      </c>
      <c r="T44" s="61"/>
      <c r="U44" s="101">
        <v>0</v>
      </c>
      <c r="V44" s="61"/>
      <c r="W44" s="101">
        <v>0</v>
      </c>
      <c r="X44" s="62"/>
      <c r="Y44" s="62"/>
      <c r="Z44" s="62"/>
      <c r="AA44" s="61"/>
      <c r="AB44" s="3">
        <v>0</v>
      </c>
      <c r="AC44" s="60">
        <v>0</v>
      </c>
      <c r="AD44" s="62"/>
      <c r="AE44" s="61"/>
      <c r="AF44" s="4">
        <v>0</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vHyzw+nbxdtlVGduVvzrAEsenxQXom74ND0qUJV+82MRVM/NhvxA07vcgDjRNOd7BhKoq/PPN8UykhEJNWyflw==" saltValue="/ZZJ1ROkRL+e7Tjtb7f/rw=="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4DB658D1-8A9E-43A5-881E-669EE53D57B4}"/>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DIMB - Dimbulah (66/22kV)</oddFooter>
  </headerFooter>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codeName="Sheet66"/>
  <dimension ref="A1:AJ53"/>
  <sheetViews>
    <sheetView showGridLines="0" topLeftCell="A34"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1314</v>
      </c>
      <c r="J3" s="160"/>
      <c r="K3" s="160"/>
      <c r="L3" s="160"/>
      <c r="M3" s="160"/>
      <c r="N3" s="160"/>
      <c r="O3" s="160"/>
      <c r="P3" s="160"/>
      <c r="Q3" s="160"/>
      <c r="R3" s="160"/>
      <c r="S3" s="160"/>
      <c r="V3" s="94" t="s">
        <v>926</v>
      </c>
      <c r="W3" s="160"/>
      <c r="Y3" s="95" t="s">
        <v>994</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953</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1315</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1316</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1317</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0.3</v>
      </c>
      <c r="K26" s="61"/>
      <c r="L26" s="101">
        <v>0.3</v>
      </c>
      <c r="M26" s="61"/>
      <c r="N26" s="101">
        <v>0.3</v>
      </c>
      <c r="O26" s="61"/>
      <c r="P26" s="101">
        <v>0.3</v>
      </c>
      <c r="Q26" s="62"/>
      <c r="R26" s="61"/>
      <c r="S26" s="101">
        <v>0.3</v>
      </c>
      <c r="T26" s="61"/>
      <c r="U26" s="101">
        <v>0.3</v>
      </c>
      <c r="V26" s="61"/>
      <c r="W26" s="101">
        <v>0.3</v>
      </c>
      <c r="X26" s="62"/>
      <c r="Y26" s="62"/>
      <c r="Z26" s="62"/>
      <c r="AA26" s="61"/>
      <c r="AB26" s="3">
        <v>0.3</v>
      </c>
      <c r="AC26" s="60">
        <v>0.3</v>
      </c>
      <c r="AD26" s="62"/>
      <c r="AE26" s="61"/>
      <c r="AF26" s="4">
        <v>0.3</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0.1</v>
      </c>
      <c r="K28" s="61"/>
      <c r="L28" s="101">
        <v>0.1</v>
      </c>
      <c r="M28" s="61"/>
      <c r="N28" s="101">
        <v>0.1</v>
      </c>
      <c r="O28" s="61"/>
      <c r="P28" s="101">
        <v>0.1</v>
      </c>
      <c r="Q28" s="62"/>
      <c r="R28" s="61"/>
      <c r="S28" s="101">
        <v>0.1</v>
      </c>
      <c r="T28" s="61"/>
      <c r="U28" s="101">
        <v>0.1</v>
      </c>
      <c r="V28" s="61"/>
      <c r="W28" s="101">
        <v>0.1</v>
      </c>
      <c r="X28" s="62"/>
      <c r="Y28" s="62"/>
      <c r="Z28" s="62"/>
      <c r="AA28" s="61"/>
      <c r="AB28" s="3">
        <v>0.1</v>
      </c>
      <c r="AC28" s="60">
        <v>0.1</v>
      </c>
      <c r="AD28" s="62"/>
      <c r="AE28" s="61"/>
      <c r="AF28" s="4">
        <v>0.1</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0.95</v>
      </c>
      <c r="K31" s="61"/>
      <c r="L31" s="106">
        <v>0.95</v>
      </c>
      <c r="M31" s="61"/>
      <c r="N31" s="106">
        <v>0.95</v>
      </c>
      <c r="O31" s="61"/>
      <c r="P31" s="106">
        <v>0.95</v>
      </c>
      <c r="Q31" s="62"/>
      <c r="R31" s="61"/>
      <c r="S31" s="106">
        <v>0.95</v>
      </c>
      <c r="T31" s="61"/>
      <c r="U31" s="106">
        <v>0.95</v>
      </c>
      <c r="V31" s="61"/>
      <c r="W31" s="106">
        <v>0.95</v>
      </c>
      <c r="X31" s="62"/>
      <c r="Y31" s="62"/>
      <c r="Z31" s="62"/>
      <c r="AA31" s="61"/>
      <c r="AB31" s="7">
        <v>0.95</v>
      </c>
      <c r="AC31" s="77">
        <v>0.95</v>
      </c>
      <c r="AD31" s="62"/>
      <c r="AE31" s="61"/>
      <c r="AF31" s="8">
        <v>0.95</v>
      </c>
    </row>
    <row r="32" spans="4:32" ht="13.15" customHeight="1">
      <c r="E32" s="63" t="s">
        <v>41</v>
      </c>
      <c r="F32" s="62"/>
      <c r="G32" s="62"/>
      <c r="H32" s="62"/>
      <c r="I32" s="64"/>
      <c r="J32" s="101">
        <v>0</v>
      </c>
      <c r="K32" s="61"/>
      <c r="L32" s="101">
        <v>0</v>
      </c>
      <c r="M32" s="61"/>
      <c r="N32" s="101">
        <v>0</v>
      </c>
      <c r="O32" s="61"/>
      <c r="P32" s="101">
        <v>0</v>
      </c>
      <c r="Q32" s="62"/>
      <c r="R32" s="61"/>
      <c r="S32" s="101">
        <v>0</v>
      </c>
      <c r="T32" s="61"/>
      <c r="U32" s="101">
        <v>0</v>
      </c>
      <c r="V32" s="61"/>
      <c r="W32" s="101">
        <v>0</v>
      </c>
      <c r="X32" s="62"/>
      <c r="Y32" s="62"/>
      <c r="Z32" s="62"/>
      <c r="AA32" s="61"/>
      <c r="AB32" s="3">
        <v>0</v>
      </c>
      <c r="AC32" s="60">
        <v>0</v>
      </c>
      <c r="AD32" s="62"/>
      <c r="AE32" s="61"/>
      <c r="AF32" s="4">
        <v>0</v>
      </c>
    </row>
    <row r="33" spans="5:32" ht="13.15" customHeight="1">
      <c r="E33" s="75" t="s">
        <v>45</v>
      </c>
      <c r="F33" s="62"/>
      <c r="G33" s="62"/>
      <c r="H33" s="62"/>
      <c r="I33" s="64"/>
      <c r="J33" s="105">
        <v>0.1</v>
      </c>
      <c r="K33" s="61"/>
      <c r="L33" s="105">
        <v>0.1</v>
      </c>
      <c r="M33" s="61"/>
      <c r="N33" s="105">
        <v>0.1</v>
      </c>
      <c r="O33" s="61"/>
      <c r="P33" s="105">
        <v>0.1</v>
      </c>
      <c r="Q33" s="62"/>
      <c r="R33" s="61"/>
      <c r="S33" s="105">
        <v>0.1</v>
      </c>
      <c r="T33" s="61"/>
      <c r="U33" s="105">
        <v>0.1</v>
      </c>
      <c r="V33" s="61"/>
      <c r="W33" s="105">
        <v>0.1</v>
      </c>
      <c r="X33" s="62"/>
      <c r="Y33" s="62"/>
      <c r="Z33" s="62"/>
      <c r="AA33" s="61"/>
      <c r="AB33" s="9">
        <v>0.1</v>
      </c>
      <c r="AC33" s="76">
        <v>0.1</v>
      </c>
      <c r="AD33" s="62"/>
      <c r="AE33" s="61"/>
      <c r="AF33" s="10">
        <v>0.1</v>
      </c>
    </row>
    <row r="34" spans="5:32" ht="20.25" customHeight="1">
      <c r="E34" s="63" t="s">
        <v>945</v>
      </c>
      <c r="F34" s="62"/>
      <c r="G34" s="62"/>
      <c r="H34" s="62"/>
      <c r="I34" s="64"/>
      <c r="J34" s="104">
        <v>0</v>
      </c>
      <c r="K34" s="61"/>
      <c r="L34" s="104">
        <v>0</v>
      </c>
      <c r="M34" s="61"/>
      <c r="N34" s="104">
        <v>0</v>
      </c>
      <c r="O34" s="61"/>
      <c r="P34" s="104">
        <v>0</v>
      </c>
      <c r="Q34" s="62"/>
      <c r="R34" s="61"/>
      <c r="S34" s="104">
        <v>0</v>
      </c>
      <c r="T34" s="61"/>
      <c r="U34" s="104">
        <v>0</v>
      </c>
      <c r="V34" s="61"/>
      <c r="W34" s="104">
        <v>0</v>
      </c>
      <c r="X34" s="62"/>
      <c r="Y34" s="62"/>
      <c r="Z34" s="62"/>
      <c r="AA34" s="61"/>
      <c r="AB34" s="5">
        <v>0</v>
      </c>
      <c r="AC34" s="74">
        <v>0</v>
      </c>
      <c r="AD34" s="62"/>
      <c r="AE34" s="61"/>
      <c r="AF34" s="6">
        <v>0</v>
      </c>
    </row>
    <row r="35" spans="5:32" ht="20.25" customHeight="1">
      <c r="E35" s="63" t="s">
        <v>946</v>
      </c>
      <c r="F35" s="62"/>
      <c r="G35" s="62"/>
      <c r="H35" s="62"/>
      <c r="I35" s="64"/>
      <c r="J35" s="104" t="s">
        <v>1318</v>
      </c>
      <c r="K35" s="61"/>
      <c r="L35" s="104" t="s">
        <v>1318</v>
      </c>
      <c r="M35" s="61"/>
      <c r="N35" s="104" t="s">
        <v>1318</v>
      </c>
      <c r="O35" s="61"/>
      <c r="P35" s="104" t="s">
        <v>1318</v>
      </c>
      <c r="Q35" s="62"/>
      <c r="R35" s="61"/>
      <c r="S35" s="104" t="s">
        <v>1318</v>
      </c>
      <c r="T35" s="61"/>
      <c r="U35" s="104" t="s">
        <v>1318</v>
      </c>
      <c r="V35" s="61"/>
      <c r="W35" s="104" t="s">
        <v>1318</v>
      </c>
      <c r="X35" s="62"/>
      <c r="Y35" s="62"/>
      <c r="Z35" s="62"/>
      <c r="AA35" s="61"/>
      <c r="AB35" s="5" t="s">
        <v>1318</v>
      </c>
      <c r="AC35" s="74" t="s">
        <v>1318</v>
      </c>
      <c r="AD35" s="62"/>
      <c r="AE35" s="61"/>
      <c r="AF35" s="6" t="s">
        <v>1318</v>
      </c>
    </row>
    <row r="36" spans="5:32" ht="13.15" customHeight="1">
      <c r="E36" s="63" t="s">
        <v>57</v>
      </c>
      <c r="F36" s="62"/>
      <c r="G36" s="62"/>
      <c r="H36" s="62"/>
      <c r="I36" s="64"/>
      <c r="J36" s="101">
        <v>0.1</v>
      </c>
      <c r="K36" s="61"/>
      <c r="L36" s="101">
        <v>0.1</v>
      </c>
      <c r="M36" s="61"/>
      <c r="N36" s="101">
        <v>0.1</v>
      </c>
      <c r="O36" s="61"/>
      <c r="P36" s="101">
        <v>0.1</v>
      </c>
      <c r="Q36" s="62"/>
      <c r="R36" s="61"/>
      <c r="S36" s="101">
        <v>0.1</v>
      </c>
      <c r="T36" s="61"/>
      <c r="U36" s="101">
        <v>0.1</v>
      </c>
      <c r="V36" s="61"/>
      <c r="W36" s="101">
        <v>0.1</v>
      </c>
      <c r="X36" s="62"/>
      <c r="Y36" s="62"/>
      <c r="Z36" s="62"/>
      <c r="AA36" s="61"/>
      <c r="AB36" s="3">
        <v>0.1</v>
      </c>
      <c r="AC36" s="60">
        <v>0.1</v>
      </c>
      <c r="AD36" s="62"/>
      <c r="AE36" s="61"/>
      <c r="AF36" s="4">
        <v>0.1</v>
      </c>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0.5</v>
      </c>
      <c r="K40" s="61"/>
      <c r="L40" s="101">
        <v>0.5</v>
      </c>
      <c r="M40" s="61"/>
      <c r="N40" s="101">
        <v>0.5</v>
      </c>
      <c r="O40" s="61"/>
      <c r="P40" s="101">
        <v>0.5</v>
      </c>
      <c r="Q40" s="62"/>
      <c r="R40" s="61"/>
      <c r="S40" s="101">
        <v>0.5</v>
      </c>
      <c r="T40" s="61"/>
      <c r="U40" s="101">
        <v>0.5</v>
      </c>
      <c r="V40" s="61"/>
      <c r="W40" s="101">
        <v>0.5</v>
      </c>
      <c r="X40" s="62"/>
      <c r="Y40" s="62"/>
      <c r="Z40" s="62"/>
      <c r="AA40" s="61"/>
      <c r="AB40" s="3">
        <v>0.5</v>
      </c>
      <c r="AC40" s="60">
        <v>0.5</v>
      </c>
      <c r="AD40" s="62"/>
      <c r="AE40" s="61"/>
      <c r="AF40" s="4">
        <v>0.5</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6">
        <v>0.232625</v>
      </c>
      <c r="K43" s="125"/>
      <c r="L43" s="106">
        <v>0.232627</v>
      </c>
      <c r="M43" s="125"/>
      <c r="N43" s="106">
        <v>0.232626</v>
      </c>
      <c r="O43" s="125"/>
      <c r="P43" s="106">
        <v>0.23267099999999999</v>
      </c>
      <c r="Q43" s="126"/>
      <c r="R43" s="125"/>
      <c r="S43" s="106">
        <v>0.23264299999999999</v>
      </c>
      <c r="T43" s="125"/>
      <c r="U43" s="106">
        <v>0.232625</v>
      </c>
      <c r="V43" s="125"/>
      <c r="W43" s="106">
        <v>0.232627</v>
      </c>
      <c r="X43" s="126"/>
      <c r="Y43" s="126"/>
      <c r="Z43" s="126"/>
      <c r="AA43" s="125"/>
      <c r="AB43" s="7">
        <v>0.232626</v>
      </c>
      <c r="AC43" s="77">
        <v>0.23267099999999999</v>
      </c>
      <c r="AD43" s="126"/>
      <c r="AE43" s="125"/>
      <c r="AF43" s="8">
        <v>0.23264299999999999</v>
      </c>
    </row>
    <row r="44" spans="5:32" ht="30.75" customHeight="1">
      <c r="E44" s="63" t="s">
        <v>88</v>
      </c>
      <c r="F44" s="62"/>
      <c r="G44" s="62"/>
      <c r="H44" s="62"/>
      <c r="I44" s="64"/>
      <c r="J44" s="101">
        <v>-1.7375000000000002E-2</v>
      </c>
      <c r="K44" s="61"/>
      <c r="L44" s="101">
        <v>-1.7372999999999996E-2</v>
      </c>
      <c r="M44" s="61"/>
      <c r="N44" s="101">
        <v>-1.7373999999999997E-2</v>
      </c>
      <c r="O44" s="61"/>
      <c r="P44" s="101">
        <v>-1.7329000000000001E-2</v>
      </c>
      <c r="Q44" s="62"/>
      <c r="R44" s="61"/>
      <c r="S44" s="101">
        <v>-1.7357000000000001E-2</v>
      </c>
      <c r="T44" s="61"/>
      <c r="U44" s="101">
        <v>-1.7375000000000002E-2</v>
      </c>
      <c r="V44" s="61"/>
      <c r="W44" s="101">
        <v>-1.7372999999999996E-2</v>
      </c>
      <c r="X44" s="62"/>
      <c r="Y44" s="62"/>
      <c r="Z44" s="62"/>
      <c r="AA44" s="61"/>
      <c r="AB44" s="3">
        <v>-1.7373999999999997E-2</v>
      </c>
      <c r="AC44" s="60">
        <v>-1.7329000000000001E-2</v>
      </c>
      <c r="AD44" s="62"/>
      <c r="AE44" s="61"/>
      <c r="AF44" s="4">
        <v>-1.7357000000000001E-2</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QSSIPoMTtxE0BKcjCFLcKEs5j9Tbih7ykdh7itADZmnGhivN+RqMIFA61CIkZCZQGhUdlz+0oWmGBbzVDIei3w==" saltValue="nahTv4lnX7oPTeynk+cLBw=="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A8FA0469-846A-472C-9D49-26AAC0F959EB}"/>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DISR - Disraeli (66/11kV)</oddFooter>
  </headerFooter>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codeName="Sheet68"/>
  <dimension ref="A1:AJ53"/>
  <sheetViews>
    <sheetView showGridLines="0" topLeftCell="A28"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1319</v>
      </c>
      <c r="J3" s="160"/>
      <c r="K3" s="160"/>
      <c r="L3" s="160"/>
      <c r="M3" s="160"/>
      <c r="N3" s="160"/>
      <c r="O3" s="160"/>
      <c r="P3" s="160"/>
      <c r="Q3" s="160"/>
      <c r="R3" s="160"/>
      <c r="S3" s="160"/>
      <c r="V3" s="94" t="s">
        <v>926</v>
      </c>
      <c r="W3" s="160"/>
      <c r="Y3" s="95" t="s">
        <v>1320</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953</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1321</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1263</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1322</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7.6</v>
      </c>
      <c r="K26" s="61"/>
      <c r="L26" s="101">
        <v>7.6</v>
      </c>
      <c r="M26" s="61"/>
      <c r="N26" s="101">
        <v>7.6</v>
      </c>
      <c r="O26" s="61"/>
      <c r="P26" s="101">
        <v>7.6</v>
      </c>
      <c r="Q26" s="62"/>
      <c r="R26" s="61"/>
      <c r="S26" s="101">
        <v>7.6</v>
      </c>
      <c r="T26" s="61"/>
      <c r="U26" s="101">
        <v>8.8000000000000007</v>
      </c>
      <c r="V26" s="61"/>
      <c r="W26" s="101">
        <v>8.8000000000000007</v>
      </c>
      <c r="X26" s="62"/>
      <c r="Y26" s="62"/>
      <c r="Z26" s="62"/>
      <c r="AA26" s="61"/>
      <c r="AB26" s="3">
        <v>8.8000000000000007</v>
      </c>
      <c r="AC26" s="60">
        <v>8.8000000000000007</v>
      </c>
      <c r="AD26" s="62"/>
      <c r="AE26" s="61"/>
      <c r="AF26" s="4">
        <v>8.8000000000000007</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1.5</v>
      </c>
      <c r="K28" s="61"/>
      <c r="L28" s="101">
        <v>1.5</v>
      </c>
      <c r="M28" s="61"/>
      <c r="N28" s="101">
        <v>1.5</v>
      </c>
      <c r="O28" s="61"/>
      <c r="P28" s="101">
        <v>1.5</v>
      </c>
      <c r="Q28" s="62"/>
      <c r="R28" s="61"/>
      <c r="S28" s="101">
        <v>1.5</v>
      </c>
      <c r="T28" s="61"/>
      <c r="U28" s="101">
        <v>1.5</v>
      </c>
      <c r="V28" s="61"/>
      <c r="W28" s="101">
        <v>1.5</v>
      </c>
      <c r="X28" s="62"/>
      <c r="Y28" s="62"/>
      <c r="Z28" s="62"/>
      <c r="AA28" s="61"/>
      <c r="AB28" s="3">
        <v>1.5</v>
      </c>
      <c r="AC28" s="60">
        <v>1.5</v>
      </c>
      <c r="AD28" s="62"/>
      <c r="AE28" s="61"/>
      <c r="AF28" s="4">
        <v>1.5</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2.9000000000000001E-2</v>
      </c>
      <c r="K31" s="61"/>
      <c r="L31" s="106">
        <v>2.9000000000000001E-2</v>
      </c>
      <c r="M31" s="61"/>
      <c r="N31" s="106">
        <v>2.9000000000000001E-2</v>
      </c>
      <c r="O31" s="61"/>
      <c r="P31" s="106">
        <v>2.9000000000000001E-2</v>
      </c>
      <c r="Q31" s="62"/>
      <c r="R31" s="61"/>
      <c r="S31" s="106">
        <v>2.9000000000000001E-2</v>
      </c>
      <c r="T31" s="61"/>
      <c r="U31" s="106">
        <v>0.03</v>
      </c>
      <c r="V31" s="61"/>
      <c r="W31" s="106">
        <v>0.03</v>
      </c>
      <c r="X31" s="62"/>
      <c r="Y31" s="62"/>
      <c r="Z31" s="62"/>
      <c r="AA31" s="61"/>
      <c r="AB31" s="7">
        <v>0.03</v>
      </c>
      <c r="AC31" s="77">
        <v>0.03</v>
      </c>
      <c r="AD31" s="62"/>
      <c r="AE31" s="61"/>
      <c r="AF31" s="8">
        <v>0.03</v>
      </c>
    </row>
    <row r="32" spans="4:32" ht="13.15" customHeight="1">
      <c r="E32" s="63" t="s">
        <v>41</v>
      </c>
      <c r="F32" s="62"/>
      <c r="G32" s="62"/>
      <c r="H32" s="62"/>
      <c r="I32" s="64"/>
      <c r="J32" s="101">
        <v>0</v>
      </c>
      <c r="K32" s="61"/>
      <c r="L32" s="101">
        <v>0</v>
      </c>
      <c r="M32" s="61"/>
      <c r="N32" s="101">
        <v>0</v>
      </c>
      <c r="O32" s="61"/>
      <c r="P32" s="101">
        <v>0</v>
      </c>
      <c r="Q32" s="62"/>
      <c r="R32" s="61"/>
      <c r="S32" s="101">
        <v>0</v>
      </c>
      <c r="T32" s="61"/>
      <c r="U32" s="101">
        <v>0</v>
      </c>
      <c r="V32" s="61"/>
      <c r="W32" s="101">
        <v>0</v>
      </c>
      <c r="X32" s="62"/>
      <c r="Y32" s="62"/>
      <c r="Z32" s="62"/>
      <c r="AA32" s="61"/>
      <c r="AB32" s="3">
        <v>0</v>
      </c>
      <c r="AC32" s="60">
        <v>0</v>
      </c>
      <c r="AD32" s="62"/>
      <c r="AE32" s="61"/>
      <c r="AF32" s="4">
        <v>0</v>
      </c>
    </row>
    <row r="33" spans="5:32" ht="13.15" customHeight="1">
      <c r="E33" s="75" t="s">
        <v>45</v>
      </c>
      <c r="F33" s="62"/>
      <c r="G33" s="62"/>
      <c r="H33" s="62"/>
      <c r="I33" s="64"/>
      <c r="J33" s="105">
        <v>1.4</v>
      </c>
      <c r="K33" s="61"/>
      <c r="L33" s="105">
        <v>1.4</v>
      </c>
      <c r="M33" s="61"/>
      <c r="N33" s="105">
        <v>1.4</v>
      </c>
      <c r="O33" s="61"/>
      <c r="P33" s="105">
        <v>1.4</v>
      </c>
      <c r="Q33" s="62"/>
      <c r="R33" s="61"/>
      <c r="S33" s="105">
        <v>1.4</v>
      </c>
      <c r="T33" s="61"/>
      <c r="U33" s="105">
        <v>1.4</v>
      </c>
      <c r="V33" s="61"/>
      <c r="W33" s="105">
        <v>1.4</v>
      </c>
      <c r="X33" s="62"/>
      <c r="Y33" s="62"/>
      <c r="Z33" s="62"/>
      <c r="AA33" s="61"/>
      <c r="AB33" s="9">
        <v>1.4</v>
      </c>
      <c r="AC33" s="76">
        <v>1.4</v>
      </c>
      <c r="AD33" s="62"/>
      <c r="AE33" s="61"/>
      <c r="AF33" s="10">
        <v>1.4</v>
      </c>
    </row>
    <row r="34" spans="5:32" ht="20.25" customHeight="1">
      <c r="E34" s="63" t="s">
        <v>945</v>
      </c>
      <c r="F34" s="62"/>
      <c r="G34" s="62"/>
      <c r="H34" s="62"/>
      <c r="I34" s="64"/>
      <c r="J34" s="104">
        <v>0.1</v>
      </c>
      <c r="K34" s="61"/>
      <c r="L34" s="104">
        <v>0.1</v>
      </c>
      <c r="M34" s="61"/>
      <c r="N34" s="104">
        <v>0.1</v>
      </c>
      <c r="O34" s="61"/>
      <c r="P34" s="104">
        <v>0.1</v>
      </c>
      <c r="Q34" s="62"/>
      <c r="R34" s="61"/>
      <c r="S34" s="104">
        <v>0.1</v>
      </c>
      <c r="T34" s="61"/>
      <c r="U34" s="104">
        <v>0.1</v>
      </c>
      <c r="V34" s="61"/>
      <c r="W34" s="104">
        <v>0.1</v>
      </c>
      <c r="X34" s="62"/>
      <c r="Y34" s="62"/>
      <c r="Z34" s="62"/>
      <c r="AA34" s="61"/>
      <c r="AB34" s="5">
        <v>0.1</v>
      </c>
      <c r="AC34" s="74">
        <v>0.1</v>
      </c>
      <c r="AD34" s="62"/>
      <c r="AE34" s="61"/>
      <c r="AF34" s="6">
        <v>0.1</v>
      </c>
    </row>
    <row r="35" spans="5:32" ht="20.25" customHeight="1">
      <c r="E35" s="63" t="s">
        <v>946</v>
      </c>
      <c r="F35" s="62"/>
      <c r="G35" s="62"/>
      <c r="H35" s="62"/>
      <c r="I35" s="64"/>
      <c r="J35" s="104" t="s">
        <v>1323</v>
      </c>
      <c r="K35" s="61"/>
      <c r="L35" s="104" t="s">
        <v>1323</v>
      </c>
      <c r="M35" s="61"/>
      <c r="N35" s="104" t="s">
        <v>1323</v>
      </c>
      <c r="O35" s="61"/>
      <c r="P35" s="104" t="s">
        <v>1323</v>
      </c>
      <c r="Q35" s="62"/>
      <c r="R35" s="61"/>
      <c r="S35" s="104" t="s">
        <v>1323</v>
      </c>
      <c r="T35" s="61"/>
      <c r="U35" s="104" t="s">
        <v>1323</v>
      </c>
      <c r="V35" s="61"/>
      <c r="W35" s="104" t="s">
        <v>1323</v>
      </c>
      <c r="X35" s="62"/>
      <c r="Y35" s="62"/>
      <c r="Z35" s="62"/>
      <c r="AA35" s="61"/>
      <c r="AB35" s="5" t="s">
        <v>1323</v>
      </c>
      <c r="AC35" s="74" t="s">
        <v>1323</v>
      </c>
      <c r="AD35" s="62"/>
      <c r="AE35" s="61"/>
      <c r="AF35" s="6" t="s">
        <v>1323</v>
      </c>
    </row>
    <row r="36" spans="5:32" ht="13.15" customHeight="1">
      <c r="E36" s="63" t="s">
        <v>57</v>
      </c>
      <c r="F36" s="62"/>
      <c r="G36" s="62"/>
      <c r="H36" s="62"/>
      <c r="I36" s="64"/>
      <c r="J36" s="101">
        <v>1.4</v>
      </c>
      <c r="K36" s="61"/>
      <c r="L36" s="101">
        <v>1.4</v>
      </c>
      <c r="M36" s="61"/>
      <c r="N36" s="101">
        <v>1.4</v>
      </c>
      <c r="O36" s="61"/>
      <c r="P36" s="101">
        <v>1.4</v>
      </c>
      <c r="Q36" s="62"/>
      <c r="R36" s="61"/>
      <c r="S36" s="101">
        <v>1.4</v>
      </c>
      <c r="T36" s="61"/>
      <c r="U36" s="101">
        <v>1.4</v>
      </c>
      <c r="V36" s="61"/>
      <c r="W36" s="101">
        <v>1.4</v>
      </c>
      <c r="X36" s="62"/>
      <c r="Y36" s="62"/>
      <c r="Z36" s="62"/>
      <c r="AA36" s="61"/>
      <c r="AB36" s="3">
        <v>1.4</v>
      </c>
      <c r="AC36" s="60">
        <v>1.4</v>
      </c>
      <c r="AD36" s="62"/>
      <c r="AE36" s="61"/>
      <c r="AF36" s="4">
        <v>1.4</v>
      </c>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6</v>
      </c>
      <c r="K39" s="61"/>
      <c r="L39" s="101">
        <v>6</v>
      </c>
      <c r="M39" s="61"/>
      <c r="N39" s="101">
        <v>6</v>
      </c>
      <c r="O39" s="61"/>
      <c r="P39" s="101">
        <v>6</v>
      </c>
      <c r="Q39" s="62"/>
      <c r="R39" s="61"/>
      <c r="S39" s="101">
        <v>6</v>
      </c>
      <c r="T39" s="61"/>
      <c r="U39" s="101">
        <v>6</v>
      </c>
      <c r="V39" s="61"/>
      <c r="W39" s="101">
        <v>6</v>
      </c>
      <c r="X39" s="62"/>
      <c r="Y39" s="62"/>
      <c r="Z39" s="62"/>
      <c r="AA39" s="61"/>
      <c r="AB39" s="3">
        <v>6</v>
      </c>
      <c r="AC39" s="60">
        <v>6</v>
      </c>
      <c r="AD39" s="62"/>
      <c r="AE39" s="61"/>
      <c r="AF39" s="4">
        <v>6</v>
      </c>
    </row>
    <row r="40" spans="5:32">
      <c r="E40" s="63" t="s">
        <v>73</v>
      </c>
      <c r="F40" s="62"/>
      <c r="G40" s="62"/>
      <c r="H40" s="62"/>
      <c r="I40" s="64"/>
      <c r="J40" s="101">
        <v>4</v>
      </c>
      <c r="K40" s="61"/>
      <c r="L40" s="101">
        <v>4</v>
      </c>
      <c r="M40" s="61"/>
      <c r="N40" s="101">
        <v>4</v>
      </c>
      <c r="O40" s="61"/>
      <c r="P40" s="101">
        <v>4</v>
      </c>
      <c r="Q40" s="62"/>
      <c r="R40" s="61"/>
      <c r="S40" s="101">
        <v>4</v>
      </c>
      <c r="T40" s="61"/>
      <c r="U40" s="101">
        <v>4</v>
      </c>
      <c r="V40" s="61"/>
      <c r="W40" s="101">
        <v>4</v>
      </c>
      <c r="X40" s="62"/>
      <c r="Y40" s="62"/>
      <c r="Z40" s="62"/>
      <c r="AA40" s="61"/>
      <c r="AB40" s="3">
        <v>4</v>
      </c>
      <c r="AC40" s="60">
        <v>4</v>
      </c>
      <c r="AD40" s="62"/>
      <c r="AE40" s="61"/>
      <c r="AF40" s="4">
        <v>4</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0</v>
      </c>
      <c r="K43" s="61"/>
      <c r="L43" s="101">
        <v>0</v>
      </c>
      <c r="M43" s="61"/>
      <c r="N43" s="101">
        <v>0</v>
      </c>
      <c r="O43" s="61"/>
      <c r="P43" s="101">
        <v>0</v>
      </c>
      <c r="Q43" s="62"/>
      <c r="R43" s="61"/>
      <c r="S43" s="101">
        <v>0</v>
      </c>
      <c r="T43" s="61"/>
      <c r="U43" s="101">
        <v>0</v>
      </c>
      <c r="V43" s="61"/>
      <c r="W43" s="101">
        <v>0</v>
      </c>
      <c r="X43" s="62"/>
      <c r="Y43" s="62"/>
      <c r="Z43" s="62"/>
      <c r="AA43" s="61"/>
      <c r="AB43" s="3">
        <v>0</v>
      </c>
      <c r="AC43" s="60">
        <v>0</v>
      </c>
      <c r="AD43" s="62"/>
      <c r="AE43" s="61"/>
      <c r="AF43" s="4">
        <v>0</v>
      </c>
    </row>
    <row r="44" spans="5:32" ht="30.75" customHeight="1">
      <c r="E44" s="63" t="s">
        <v>88</v>
      </c>
      <c r="F44" s="62"/>
      <c r="G44" s="62"/>
      <c r="H44" s="62"/>
      <c r="I44" s="64"/>
      <c r="J44" s="101">
        <v>0</v>
      </c>
      <c r="K44" s="61"/>
      <c r="L44" s="101">
        <v>0</v>
      </c>
      <c r="M44" s="61"/>
      <c r="N44" s="101">
        <v>0</v>
      </c>
      <c r="O44" s="61"/>
      <c r="P44" s="101">
        <v>0</v>
      </c>
      <c r="Q44" s="62"/>
      <c r="R44" s="61"/>
      <c r="S44" s="101">
        <v>0</v>
      </c>
      <c r="T44" s="61"/>
      <c r="U44" s="101">
        <v>0</v>
      </c>
      <c r="V44" s="61"/>
      <c r="W44" s="101">
        <v>0</v>
      </c>
      <c r="X44" s="62"/>
      <c r="Y44" s="62"/>
      <c r="Z44" s="62"/>
      <c r="AA44" s="61"/>
      <c r="AB44" s="3">
        <v>0</v>
      </c>
      <c r="AC44" s="60">
        <v>0</v>
      </c>
      <c r="AD44" s="62"/>
      <c r="AE44" s="61"/>
      <c r="AF44" s="4">
        <v>0</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957</v>
      </c>
      <c r="K47" s="61"/>
      <c r="L47" s="104" t="s">
        <v>957</v>
      </c>
      <c r="M47" s="61"/>
      <c r="N47" s="104" t="s">
        <v>957</v>
      </c>
      <c r="O47" s="61"/>
      <c r="P47" s="104" t="s">
        <v>957</v>
      </c>
      <c r="Q47" s="62"/>
      <c r="R47" s="61"/>
      <c r="S47" s="104" t="s">
        <v>957</v>
      </c>
      <c r="T47" s="61"/>
      <c r="U47" s="104" t="s">
        <v>957</v>
      </c>
      <c r="V47" s="61"/>
      <c r="W47" s="104" t="s">
        <v>957</v>
      </c>
      <c r="X47" s="62"/>
      <c r="Y47" s="62"/>
      <c r="Z47" s="62"/>
      <c r="AA47" s="61"/>
      <c r="AB47" s="5" t="s">
        <v>957</v>
      </c>
      <c r="AC47" s="74" t="s">
        <v>957</v>
      </c>
      <c r="AD47" s="62"/>
      <c r="AE47" s="61"/>
      <c r="AF47" s="6" t="s">
        <v>957</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2Rh3vvCG62ny5hqjQ2uWVufKfPZQzaA81NJZr/6E30X+gnwmCcM8WjDB8DHzfAS5a2WT3dBKVWjjIT7VmmTy/Q==" saltValue="bPv1VXOZrYZ2bGcXxsGYGQ=="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F14C8F1B-5CBE-4CE5-9B16-2A47E025B26E}"/>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Duchr2 - Duchess Road 11/66kV (11/66kV)</oddFooter>
  </headerFooter>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codeName="Sheet67"/>
  <dimension ref="A1:AJ53"/>
  <sheetViews>
    <sheetView showGridLines="0" topLeftCell="A37" zoomScale="145" zoomScaleNormal="145"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1324</v>
      </c>
      <c r="J3" s="160"/>
      <c r="K3" s="160"/>
      <c r="L3" s="160"/>
      <c r="M3" s="160"/>
      <c r="N3" s="160"/>
      <c r="O3" s="160"/>
      <c r="P3" s="160"/>
      <c r="Q3" s="160"/>
      <c r="R3" s="160"/>
      <c r="S3" s="160"/>
      <c r="V3" s="94" t="s">
        <v>926</v>
      </c>
      <c r="W3" s="160"/>
      <c r="Y3" s="95" t="s">
        <v>1325</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953</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1326</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1327</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1328</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79.599999999999994</v>
      </c>
      <c r="K26" s="61"/>
      <c r="L26" s="101">
        <v>79.599999999999994</v>
      </c>
      <c r="M26" s="61"/>
      <c r="N26" s="101">
        <v>79.599999999999994</v>
      </c>
      <c r="O26" s="61"/>
      <c r="P26" s="101">
        <v>79.599999999999994</v>
      </c>
      <c r="Q26" s="62"/>
      <c r="R26" s="61"/>
      <c r="S26" s="101">
        <v>79.599999999999994</v>
      </c>
      <c r="T26" s="61"/>
      <c r="U26" s="101">
        <v>84.4</v>
      </c>
      <c r="V26" s="61"/>
      <c r="W26" s="101">
        <v>84.4</v>
      </c>
      <c r="X26" s="62"/>
      <c r="Y26" s="62"/>
      <c r="Z26" s="62"/>
      <c r="AA26" s="61"/>
      <c r="AB26" s="3">
        <v>84.4</v>
      </c>
      <c r="AC26" s="60">
        <v>84.4</v>
      </c>
      <c r="AD26" s="62"/>
      <c r="AE26" s="61"/>
      <c r="AF26" s="4">
        <v>84.4</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38.700000000000003</v>
      </c>
      <c r="K28" s="61"/>
      <c r="L28" s="101">
        <v>38.700000000000003</v>
      </c>
      <c r="M28" s="61"/>
      <c r="N28" s="101">
        <v>38.700000000000003</v>
      </c>
      <c r="O28" s="61"/>
      <c r="P28" s="101">
        <v>38.5</v>
      </c>
      <c r="Q28" s="62"/>
      <c r="R28" s="61"/>
      <c r="S28" s="101">
        <v>39.299999999999997</v>
      </c>
      <c r="T28" s="61"/>
      <c r="U28" s="101">
        <v>23.8</v>
      </c>
      <c r="V28" s="61"/>
      <c r="W28" s="101">
        <v>23.5</v>
      </c>
      <c r="X28" s="62"/>
      <c r="Y28" s="62"/>
      <c r="Z28" s="62"/>
      <c r="AA28" s="61"/>
      <c r="AB28" s="3">
        <v>23.5</v>
      </c>
      <c r="AC28" s="60">
        <v>23.3</v>
      </c>
      <c r="AD28" s="62"/>
      <c r="AE28" s="61"/>
      <c r="AF28" s="4">
        <v>23.6</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0.997</v>
      </c>
      <c r="K31" s="61"/>
      <c r="L31" s="106">
        <v>0.997</v>
      </c>
      <c r="M31" s="61"/>
      <c r="N31" s="106">
        <v>0.997</v>
      </c>
      <c r="O31" s="61"/>
      <c r="P31" s="106">
        <v>0.997</v>
      </c>
      <c r="Q31" s="62"/>
      <c r="R31" s="61"/>
      <c r="S31" s="106">
        <v>0.997</v>
      </c>
      <c r="T31" s="61"/>
      <c r="U31" s="106">
        <v>0.99399999999999999</v>
      </c>
      <c r="V31" s="61"/>
      <c r="W31" s="106">
        <v>0.99399999999999999</v>
      </c>
      <c r="X31" s="62"/>
      <c r="Y31" s="62"/>
      <c r="Z31" s="62"/>
      <c r="AA31" s="61"/>
      <c r="AB31" s="7">
        <v>0.99399999999999999</v>
      </c>
      <c r="AC31" s="77">
        <v>0.99399999999999999</v>
      </c>
      <c r="AD31" s="62"/>
      <c r="AE31" s="61"/>
      <c r="AF31" s="8">
        <v>0.99399999999999999</v>
      </c>
    </row>
    <row r="32" spans="4:32" ht="13.15" customHeight="1">
      <c r="E32" s="63" t="s">
        <v>41</v>
      </c>
      <c r="F32" s="62"/>
      <c r="G32" s="62"/>
      <c r="H32" s="62"/>
      <c r="I32" s="64"/>
      <c r="J32" s="101">
        <v>39.799999999999997</v>
      </c>
      <c r="K32" s="61"/>
      <c r="L32" s="101">
        <v>39.799999999999997</v>
      </c>
      <c r="M32" s="61"/>
      <c r="N32" s="101">
        <v>39.799999999999997</v>
      </c>
      <c r="O32" s="61"/>
      <c r="P32" s="101">
        <v>39.799999999999997</v>
      </c>
      <c r="Q32" s="62"/>
      <c r="R32" s="61"/>
      <c r="S32" s="101">
        <v>39.799999999999997</v>
      </c>
      <c r="T32" s="61"/>
      <c r="U32" s="101">
        <v>42.2</v>
      </c>
      <c r="V32" s="61"/>
      <c r="W32" s="101">
        <v>42.2</v>
      </c>
      <c r="X32" s="62"/>
      <c r="Y32" s="62"/>
      <c r="Z32" s="62"/>
      <c r="AA32" s="61"/>
      <c r="AB32" s="3">
        <v>42.2</v>
      </c>
      <c r="AC32" s="60">
        <v>42.2</v>
      </c>
      <c r="AD32" s="62"/>
      <c r="AE32" s="61"/>
      <c r="AF32" s="4">
        <v>42.2</v>
      </c>
    </row>
    <row r="33" spans="5:32" ht="13.15" customHeight="1">
      <c r="E33" s="75" t="s">
        <v>45</v>
      </c>
      <c r="F33" s="62"/>
      <c r="G33" s="62"/>
      <c r="H33" s="62"/>
      <c r="I33" s="64"/>
      <c r="J33" s="105">
        <v>36.799999999999997</v>
      </c>
      <c r="K33" s="61"/>
      <c r="L33" s="105">
        <v>36.799999999999997</v>
      </c>
      <c r="M33" s="61"/>
      <c r="N33" s="105">
        <v>36.799999999999997</v>
      </c>
      <c r="O33" s="61"/>
      <c r="P33" s="105">
        <v>36.6</v>
      </c>
      <c r="Q33" s="62"/>
      <c r="R33" s="61"/>
      <c r="S33" s="105">
        <v>37.299999999999997</v>
      </c>
      <c r="T33" s="61"/>
      <c r="U33" s="105">
        <v>21.4</v>
      </c>
      <c r="V33" s="61"/>
      <c r="W33" s="105">
        <v>21.1</v>
      </c>
      <c r="X33" s="62"/>
      <c r="Y33" s="62"/>
      <c r="Z33" s="62"/>
      <c r="AA33" s="61"/>
      <c r="AB33" s="9">
        <v>21.1</v>
      </c>
      <c r="AC33" s="76">
        <v>20.9</v>
      </c>
      <c r="AD33" s="62"/>
      <c r="AE33" s="61"/>
      <c r="AF33" s="10">
        <v>21.2</v>
      </c>
    </row>
    <row r="34" spans="5:32" ht="20.25" customHeight="1">
      <c r="E34" s="63" t="s">
        <v>945</v>
      </c>
      <c r="F34" s="62"/>
      <c r="G34" s="62"/>
      <c r="H34" s="62"/>
      <c r="I34" s="64"/>
      <c r="J34" s="104">
        <v>1.8</v>
      </c>
      <c r="K34" s="61"/>
      <c r="L34" s="104">
        <v>1.8</v>
      </c>
      <c r="M34" s="61"/>
      <c r="N34" s="104">
        <v>1.8</v>
      </c>
      <c r="O34" s="61"/>
      <c r="P34" s="104">
        <v>1.8</v>
      </c>
      <c r="Q34" s="62"/>
      <c r="R34" s="61"/>
      <c r="S34" s="104">
        <v>1.9</v>
      </c>
      <c r="T34" s="61"/>
      <c r="U34" s="104">
        <v>1.1000000000000001</v>
      </c>
      <c r="V34" s="61"/>
      <c r="W34" s="104">
        <v>1.1000000000000001</v>
      </c>
      <c r="X34" s="62"/>
      <c r="Y34" s="62"/>
      <c r="Z34" s="62"/>
      <c r="AA34" s="61"/>
      <c r="AB34" s="5">
        <v>1.1000000000000001</v>
      </c>
      <c r="AC34" s="74">
        <v>1</v>
      </c>
      <c r="AD34" s="62"/>
      <c r="AE34" s="61"/>
      <c r="AF34" s="6">
        <v>1.1000000000000001</v>
      </c>
    </row>
    <row r="35" spans="5:32" ht="20.25" customHeight="1">
      <c r="E35" s="63" t="s">
        <v>946</v>
      </c>
      <c r="F35" s="62"/>
      <c r="G35" s="62"/>
      <c r="H35" s="62"/>
      <c r="I35" s="64"/>
      <c r="J35" s="104" t="s">
        <v>1029</v>
      </c>
      <c r="K35" s="61"/>
      <c r="L35" s="104" t="s">
        <v>1029</v>
      </c>
      <c r="M35" s="61"/>
      <c r="N35" s="104" t="s">
        <v>1029</v>
      </c>
      <c r="O35" s="61"/>
      <c r="P35" s="104" t="s">
        <v>1029</v>
      </c>
      <c r="Q35" s="62"/>
      <c r="R35" s="61"/>
      <c r="S35" s="104" t="s">
        <v>1029</v>
      </c>
      <c r="T35" s="61"/>
      <c r="U35" s="104" t="s">
        <v>1029</v>
      </c>
      <c r="V35" s="61"/>
      <c r="W35" s="104" t="s">
        <v>1029</v>
      </c>
      <c r="X35" s="62"/>
      <c r="Y35" s="62"/>
      <c r="Z35" s="62"/>
      <c r="AA35" s="61"/>
      <c r="AB35" s="5" t="s">
        <v>1029</v>
      </c>
      <c r="AC35" s="74" t="s">
        <v>1029</v>
      </c>
      <c r="AD35" s="62"/>
      <c r="AE35" s="61"/>
      <c r="AF35" s="6" t="s">
        <v>1029</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0</v>
      </c>
      <c r="K43" s="61"/>
      <c r="L43" s="101">
        <v>0</v>
      </c>
      <c r="M43" s="61"/>
      <c r="N43" s="101">
        <v>0</v>
      </c>
      <c r="O43" s="61"/>
      <c r="P43" s="101">
        <v>0</v>
      </c>
      <c r="Q43" s="62"/>
      <c r="R43" s="61"/>
      <c r="S43" s="101">
        <v>0</v>
      </c>
      <c r="T43" s="61"/>
      <c r="U43" s="101">
        <v>0</v>
      </c>
      <c r="V43" s="61"/>
      <c r="W43" s="101">
        <v>0</v>
      </c>
      <c r="X43" s="62"/>
      <c r="Y43" s="62"/>
      <c r="Z43" s="62"/>
      <c r="AA43" s="61"/>
      <c r="AB43" s="3">
        <v>0</v>
      </c>
      <c r="AC43" s="60">
        <v>0</v>
      </c>
      <c r="AD43" s="62"/>
      <c r="AE43" s="61"/>
      <c r="AF43" s="4">
        <v>0</v>
      </c>
    </row>
    <row r="44" spans="5:32" ht="30.75" customHeight="1">
      <c r="E44" s="63" t="s">
        <v>88</v>
      </c>
      <c r="F44" s="62"/>
      <c r="G44" s="62"/>
      <c r="H44" s="62"/>
      <c r="I44" s="64"/>
      <c r="J44" s="101">
        <v>0</v>
      </c>
      <c r="K44" s="61"/>
      <c r="L44" s="101">
        <v>0</v>
      </c>
      <c r="M44" s="61"/>
      <c r="N44" s="101">
        <v>0</v>
      </c>
      <c r="O44" s="61"/>
      <c r="P44" s="101">
        <v>0</v>
      </c>
      <c r="Q44" s="62"/>
      <c r="R44" s="61"/>
      <c r="S44" s="101">
        <v>0</v>
      </c>
      <c r="T44" s="61"/>
      <c r="U44" s="101">
        <v>0</v>
      </c>
      <c r="V44" s="61"/>
      <c r="W44" s="101">
        <v>0</v>
      </c>
      <c r="X44" s="62"/>
      <c r="Y44" s="62"/>
      <c r="Z44" s="62"/>
      <c r="AA44" s="61"/>
      <c r="AB44" s="3">
        <v>0</v>
      </c>
      <c r="AC44" s="60">
        <v>0</v>
      </c>
      <c r="AD44" s="62"/>
      <c r="AE44" s="61"/>
      <c r="AF44" s="4">
        <v>0</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957</v>
      </c>
      <c r="K47" s="61"/>
      <c r="L47" s="104" t="s">
        <v>957</v>
      </c>
      <c r="M47" s="61"/>
      <c r="N47" s="104" t="s">
        <v>957</v>
      </c>
      <c r="O47" s="61"/>
      <c r="P47" s="104" t="s">
        <v>957</v>
      </c>
      <c r="Q47" s="62"/>
      <c r="R47" s="61"/>
      <c r="S47" s="104" t="s">
        <v>957</v>
      </c>
      <c r="T47" s="61"/>
      <c r="U47" s="104" t="s">
        <v>957</v>
      </c>
      <c r="V47" s="61"/>
      <c r="W47" s="104" t="s">
        <v>957</v>
      </c>
      <c r="X47" s="62"/>
      <c r="Y47" s="62"/>
      <c r="Z47" s="62"/>
      <c r="AA47" s="61"/>
      <c r="AB47" s="5" t="s">
        <v>957</v>
      </c>
      <c r="AC47" s="74" t="s">
        <v>957</v>
      </c>
      <c r="AD47" s="62"/>
      <c r="AE47" s="61"/>
      <c r="AF47" s="6" t="s">
        <v>957</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ZswW2P4Gw2iiYlJMqxf4/jViUGZ33sICFypYi3UN9E45BDGlfhA/i9wKUhhmKnp0vWCx4hfOY7KD24fl+XzB6g==" saltValue="Thej+JOwI3zq1vnPRTHwCA=="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CA239673-8184-431A-8689-256B9E995D49}"/>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DURO - Duchess Road (132/66kV)</oddFooter>
  </headerFooter>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codeName="Sheet69"/>
  <dimension ref="A1:AJ53"/>
  <sheetViews>
    <sheetView showGridLines="0" topLeftCell="A28" zoomScale="145" zoomScaleNormal="145"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1329</v>
      </c>
      <c r="J3" s="160"/>
      <c r="K3" s="160"/>
      <c r="L3" s="160"/>
      <c r="M3" s="160"/>
      <c r="N3" s="160"/>
      <c r="O3" s="160"/>
      <c r="P3" s="160"/>
      <c r="Q3" s="160"/>
      <c r="R3" s="160"/>
      <c r="S3" s="160"/>
      <c r="V3" s="94" t="s">
        <v>926</v>
      </c>
      <c r="W3" s="160"/>
      <c r="Y3" s="95" t="s">
        <v>1330</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929</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1331</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1332</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1333</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46.25</v>
      </c>
      <c r="K26" s="61"/>
      <c r="L26" s="101">
        <v>46.25</v>
      </c>
      <c r="M26" s="61"/>
      <c r="N26" s="101">
        <v>46.25</v>
      </c>
      <c r="O26" s="61"/>
      <c r="P26" s="101">
        <v>46.25</v>
      </c>
      <c r="Q26" s="62"/>
      <c r="R26" s="61"/>
      <c r="S26" s="101">
        <v>46.25</v>
      </c>
      <c r="T26" s="61"/>
      <c r="U26" s="101">
        <v>54.52</v>
      </c>
      <c r="V26" s="61"/>
      <c r="W26" s="101">
        <v>54.52</v>
      </c>
      <c r="X26" s="62"/>
      <c r="Y26" s="62"/>
      <c r="Z26" s="62"/>
      <c r="AA26" s="61"/>
      <c r="AB26" s="3">
        <v>54.52</v>
      </c>
      <c r="AC26" s="60">
        <v>54.52</v>
      </c>
      <c r="AD26" s="62"/>
      <c r="AE26" s="61"/>
      <c r="AF26" s="4">
        <v>54.52</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8.6999999999999993</v>
      </c>
      <c r="K28" s="61"/>
      <c r="L28" s="101">
        <v>8.6999999999999993</v>
      </c>
      <c r="M28" s="61"/>
      <c r="N28" s="101">
        <v>8.6999999999999993</v>
      </c>
      <c r="O28" s="61"/>
      <c r="P28" s="101">
        <v>8.6999999999999993</v>
      </c>
      <c r="Q28" s="62"/>
      <c r="R28" s="61"/>
      <c r="S28" s="101">
        <v>8.8000000000000007</v>
      </c>
      <c r="T28" s="61"/>
      <c r="U28" s="101">
        <v>5.8</v>
      </c>
      <c r="V28" s="61"/>
      <c r="W28" s="101">
        <v>5.8</v>
      </c>
      <c r="X28" s="62"/>
      <c r="Y28" s="62"/>
      <c r="Z28" s="62"/>
      <c r="AA28" s="61"/>
      <c r="AB28" s="3">
        <v>5.8</v>
      </c>
      <c r="AC28" s="60">
        <v>5.7</v>
      </c>
      <c r="AD28" s="62"/>
      <c r="AE28" s="61"/>
      <c r="AF28" s="4">
        <v>5.8</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1</v>
      </c>
      <c r="K31" s="61"/>
      <c r="L31" s="106">
        <v>1</v>
      </c>
      <c r="M31" s="61"/>
      <c r="N31" s="106">
        <v>1</v>
      </c>
      <c r="O31" s="61"/>
      <c r="P31" s="106">
        <v>1</v>
      </c>
      <c r="Q31" s="62"/>
      <c r="R31" s="61"/>
      <c r="S31" s="106">
        <v>1</v>
      </c>
      <c r="T31" s="61"/>
      <c r="U31" s="106">
        <v>1</v>
      </c>
      <c r="V31" s="61"/>
      <c r="W31" s="106">
        <v>1</v>
      </c>
      <c r="X31" s="62"/>
      <c r="Y31" s="62"/>
      <c r="Z31" s="62"/>
      <c r="AA31" s="61"/>
      <c r="AB31" s="7">
        <v>1</v>
      </c>
      <c r="AC31" s="77">
        <v>1</v>
      </c>
      <c r="AD31" s="62"/>
      <c r="AE31" s="61"/>
      <c r="AF31" s="8">
        <v>1</v>
      </c>
    </row>
    <row r="32" spans="4:32" ht="13.15" customHeight="1">
      <c r="E32" s="63" t="s">
        <v>41</v>
      </c>
      <c r="F32" s="62"/>
      <c r="G32" s="62"/>
      <c r="H32" s="62"/>
      <c r="I32" s="64"/>
      <c r="J32" s="101">
        <v>25.64</v>
      </c>
      <c r="K32" s="61"/>
      <c r="L32" s="101">
        <v>25.64</v>
      </c>
      <c r="M32" s="61"/>
      <c r="N32" s="101">
        <v>25.64</v>
      </c>
      <c r="O32" s="61"/>
      <c r="P32" s="101">
        <v>25.64</v>
      </c>
      <c r="Q32" s="62"/>
      <c r="R32" s="61"/>
      <c r="S32" s="101">
        <v>25.64</v>
      </c>
      <c r="T32" s="61"/>
      <c r="U32" s="101">
        <v>28.92</v>
      </c>
      <c r="V32" s="61"/>
      <c r="W32" s="101">
        <v>28.92</v>
      </c>
      <c r="X32" s="62"/>
      <c r="Y32" s="62"/>
      <c r="Z32" s="62"/>
      <c r="AA32" s="61"/>
      <c r="AB32" s="3" t="s">
        <v>1334</v>
      </c>
      <c r="AC32" s="60" t="s">
        <v>1334</v>
      </c>
      <c r="AD32" s="62"/>
      <c r="AE32" s="61"/>
      <c r="AF32" s="4" t="s">
        <v>1334</v>
      </c>
    </row>
    <row r="33" spans="5:32" ht="13.15" customHeight="1">
      <c r="E33" s="75" t="s">
        <v>45</v>
      </c>
      <c r="F33" s="62"/>
      <c r="G33" s="62"/>
      <c r="H33" s="62"/>
      <c r="I33" s="64"/>
      <c r="J33" s="105">
        <v>8.1999999999999993</v>
      </c>
      <c r="K33" s="61"/>
      <c r="L33" s="105">
        <v>8.1999999999999993</v>
      </c>
      <c r="M33" s="61"/>
      <c r="N33" s="105">
        <v>8.1999999999999993</v>
      </c>
      <c r="O33" s="61"/>
      <c r="P33" s="105">
        <v>8.1</v>
      </c>
      <c r="Q33" s="62"/>
      <c r="R33" s="61"/>
      <c r="S33" s="105">
        <v>8.3000000000000007</v>
      </c>
      <c r="T33" s="61"/>
      <c r="U33" s="105">
        <v>5.5</v>
      </c>
      <c r="V33" s="61"/>
      <c r="W33" s="105">
        <v>5.5</v>
      </c>
      <c r="X33" s="62"/>
      <c r="Y33" s="62"/>
      <c r="Z33" s="62"/>
      <c r="AA33" s="61"/>
      <c r="AB33" s="9">
        <v>5.5</v>
      </c>
      <c r="AC33" s="76">
        <v>5.4</v>
      </c>
      <c r="AD33" s="62"/>
      <c r="AE33" s="61"/>
      <c r="AF33" s="10">
        <v>5.5</v>
      </c>
    </row>
    <row r="34" spans="5:32" ht="20.25" customHeight="1">
      <c r="E34" s="63" t="s">
        <v>945</v>
      </c>
      <c r="F34" s="62"/>
      <c r="G34" s="62"/>
      <c r="H34" s="62"/>
      <c r="I34" s="64"/>
      <c r="J34" s="104">
        <v>0.4</v>
      </c>
      <c r="K34" s="61"/>
      <c r="L34" s="104">
        <v>0.4</v>
      </c>
      <c r="M34" s="61"/>
      <c r="N34" s="104">
        <v>0.4</v>
      </c>
      <c r="O34" s="61"/>
      <c r="P34" s="104">
        <v>0.4</v>
      </c>
      <c r="Q34" s="62"/>
      <c r="R34" s="61"/>
      <c r="S34" s="104">
        <v>0.4</v>
      </c>
      <c r="T34" s="61"/>
      <c r="U34" s="104">
        <v>0.3</v>
      </c>
      <c r="V34" s="61"/>
      <c r="W34" s="104">
        <v>0.3</v>
      </c>
      <c r="X34" s="62"/>
      <c r="Y34" s="62"/>
      <c r="Z34" s="62"/>
      <c r="AA34" s="61"/>
      <c r="AB34" s="5">
        <v>0.3</v>
      </c>
      <c r="AC34" s="74">
        <v>0.3</v>
      </c>
      <c r="AD34" s="62"/>
      <c r="AE34" s="61"/>
      <c r="AF34" s="6">
        <v>0.3</v>
      </c>
    </row>
    <row r="35" spans="5:32" ht="20.25" customHeight="1">
      <c r="E35" s="63" t="s">
        <v>946</v>
      </c>
      <c r="F35" s="62"/>
      <c r="G35" s="62"/>
      <c r="H35" s="62"/>
      <c r="I35" s="64"/>
      <c r="J35" s="104" t="s">
        <v>1145</v>
      </c>
      <c r="K35" s="61"/>
      <c r="L35" s="104" t="s">
        <v>1145</v>
      </c>
      <c r="M35" s="61"/>
      <c r="N35" s="104" t="s">
        <v>1145</v>
      </c>
      <c r="O35" s="61"/>
      <c r="P35" s="104" t="s">
        <v>1145</v>
      </c>
      <c r="Q35" s="62"/>
      <c r="R35" s="61"/>
      <c r="S35" s="104" t="s">
        <v>1145</v>
      </c>
      <c r="T35" s="61"/>
      <c r="U35" s="104" t="s">
        <v>1145</v>
      </c>
      <c r="V35" s="61"/>
      <c r="W35" s="104" t="s">
        <v>1145</v>
      </c>
      <c r="X35" s="62"/>
      <c r="Y35" s="62"/>
      <c r="Z35" s="62"/>
      <c r="AA35" s="61"/>
      <c r="AB35" s="5" t="s">
        <v>1145</v>
      </c>
      <c r="AC35" s="74" t="s">
        <v>1145</v>
      </c>
      <c r="AD35" s="62"/>
      <c r="AE35" s="61"/>
      <c r="AF35" s="6" t="s">
        <v>1145</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20</v>
      </c>
      <c r="K43" s="61"/>
      <c r="L43" s="101">
        <v>20</v>
      </c>
      <c r="M43" s="61"/>
      <c r="N43" s="101">
        <v>20</v>
      </c>
      <c r="O43" s="61"/>
      <c r="P43" s="101">
        <v>20</v>
      </c>
      <c r="Q43" s="62"/>
      <c r="R43" s="61"/>
      <c r="S43" s="101">
        <v>20</v>
      </c>
      <c r="T43" s="61"/>
      <c r="U43" s="101">
        <v>20</v>
      </c>
      <c r="V43" s="61"/>
      <c r="W43" s="101">
        <v>20</v>
      </c>
      <c r="X43" s="62"/>
      <c r="Y43" s="62"/>
      <c r="Z43" s="62"/>
      <c r="AA43" s="61"/>
      <c r="AB43" s="3">
        <v>20</v>
      </c>
      <c r="AC43" s="60">
        <v>20</v>
      </c>
      <c r="AD43" s="62"/>
      <c r="AE43" s="61"/>
      <c r="AF43" s="4">
        <v>20</v>
      </c>
    </row>
    <row r="44" spans="5:32" ht="30.75" customHeight="1">
      <c r="E44" s="63" t="s">
        <v>88</v>
      </c>
      <c r="F44" s="62"/>
      <c r="G44" s="62"/>
      <c r="H44" s="62"/>
      <c r="I44" s="64"/>
      <c r="J44" s="101">
        <v>10</v>
      </c>
      <c r="K44" s="61"/>
      <c r="L44" s="101">
        <v>10</v>
      </c>
      <c r="M44" s="61"/>
      <c r="N44" s="101">
        <v>10</v>
      </c>
      <c r="O44" s="61"/>
      <c r="P44" s="101">
        <v>10</v>
      </c>
      <c r="Q44" s="62"/>
      <c r="R44" s="61"/>
      <c r="S44" s="101">
        <v>10</v>
      </c>
      <c r="T44" s="61"/>
      <c r="U44" s="101">
        <v>10</v>
      </c>
      <c r="V44" s="61"/>
      <c r="W44" s="101">
        <v>10</v>
      </c>
      <c r="X44" s="62"/>
      <c r="Y44" s="62"/>
      <c r="Z44" s="62"/>
      <c r="AA44" s="61"/>
      <c r="AB44" s="3">
        <v>10</v>
      </c>
      <c r="AC44" s="60">
        <v>10</v>
      </c>
      <c r="AD44" s="62"/>
      <c r="AE44" s="61"/>
      <c r="AF44" s="4">
        <v>10</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jwl/2u+Ee7KqYvM685i21gJBq4YrxFXW7e1Uptl+411HzIv4sHohwYV+yOqhcG8U72M46PuW7roogQRK1So1Jw==" saltValue="dVF+0B9mgwoRfTq/SupU8Q=="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ACDBA3B5-8939-414C-9370-EE974672E60C}"/>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DYSA - Dysart (66/22kV)</oddFooter>
  </headerFooter>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codeName="Sheet70"/>
  <dimension ref="A1:AJ53"/>
  <sheetViews>
    <sheetView showGridLines="0" topLeftCell="A31" zoomScale="160" zoomScaleNormal="16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1335</v>
      </c>
      <c r="J3" s="160"/>
      <c r="K3" s="160"/>
      <c r="L3" s="160"/>
      <c r="M3" s="160"/>
      <c r="N3" s="160"/>
      <c r="O3" s="160"/>
      <c r="P3" s="160"/>
      <c r="Q3" s="160"/>
      <c r="R3" s="160"/>
      <c r="S3" s="160"/>
      <c r="V3" s="94" t="s">
        <v>926</v>
      </c>
      <c r="W3" s="160"/>
      <c r="Y3" s="95" t="s">
        <v>994</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953</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1020</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1336</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1337</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64.900000000000006</v>
      </c>
      <c r="K26" s="61"/>
      <c r="L26" s="101">
        <v>64.900000000000006</v>
      </c>
      <c r="M26" s="61"/>
      <c r="N26" s="101">
        <v>64.900000000000006</v>
      </c>
      <c r="O26" s="61"/>
      <c r="P26" s="101">
        <v>64.900000000000006</v>
      </c>
      <c r="Q26" s="62"/>
      <c r="R26" s="61"/>
      <c r="S26" s="101">
        <v>64.900000000000006</v>
      </c>
      <c r="T26" s="61"/>
      <c r="U26" s="101">
        <v>69.900000000000006</v>
      </c>
      <c r="V26" s="61"/>
      <c r="W26" s="101">
        <v>69.900000000000006</v>
      </c>
      <c r="X26" s="62"/>
      <c r="Y26" s="62"/>
      <c r="Z26" s="62"/>
      <c r="AA26" s="61"/>
      <c r="AB26" s="3">
        <v>69.900000000000006</v>
      </c>
      <c r="AC26" s="60">
        <v>69.900000000000006</v>
      </c>
      <c r="AD26" s="62"/>
      <c r="AE26" s="61"/>
      <c r="AF26" s="4">
        <v>69.900000000000006</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16</v>
      </c>
      <c r="K28" s="61"/>
      <c r="L28" s="101">
        <v>16</v>
      </c>
      <c r="M28" s="61"/>
      <c r="N28" s="101">
        <v>16.100000000000001</v>
      </c>
      <c r="O28" s="61"/>
      <c r="P28" s="101">
        <v>16.100000000000001</v>
      </c>
      <c r="Q28" s="62"/>
      <c r="R28" s="61"/>
      <c r="S28" s="101">
        <v>16.2</v>
      </c>
      <c r="T28" s="61"/>
      <c r="U28" s="101">
        <v>10.7</v>
      </c>
      <c r="V28" s="61"/>
      <c r="W28" s="101">
        <v>10.6</v>
      </c>
      <c r="X28" s="62"/>
      <c r="Y28" s="62"/>
      <c r="Z28" s="62"/>
      <c r="AA28" s="61"/>
      <c r="AB28" s="3">
        <v>10.6</v>
      </c>
      <c r="AC28" s="60">
        <v>10.6</v>
      </c>
      <c r="AD28" s="62"/>
      <c r="AE28" s="61"/>
      <c r="AF28" s="4">
        <v>10.8</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0.98799999999999999</v>
      </c>
      <c r="K31" s="61"/>
      <c r="L31" s="106">
        <v>0.98799999999999999</v>
      </c>
      <c r="M31" s="61"/>
      <c r="N31" s="106">
        <v>0.98799999999999999</v>
      </c>
      <c r="O31" s="61"/>
      <c r="P31" s="106">
        <v>0.98799999999999999</v>
      </c>
      <c r="Q31" s="62"/>
      <c r="R31" s="61"/>
      <c r="S31" s="106">
        <v>1</v>
      </c>
      <c r="T31" s="61"/>
      <c r="U31" s="106">
        <v>0.99399999999999999</v>
      </c>
      <c r="V31" s="61"/>
      <c r="W31" s="106">
        <v>0.99399999999999999</v>
      </c>
      <c r="X31" s="62"/>
      <c r="Y31" s="62"/>
      <c r="Z31" s="62"/>
      <c r="AA31" s="61"/>
      <c r="AB31" s="7">
        <v>0.99399999999999999</v>
      </c>
      <c r="AC31" s="77">
        <v>0.99399999999999999</v>
      </c>
      <c r="AD31" s="62"/>
      <c r="AE31" s="61"/>
      <c r="AF31" s="8">
        <v>0.99399999999999999</v>
      </c>
    </row>
    <row r="32" spans="4:32" ht="13.15" customHeight="1">
      <c r="E32" s="63" t="s">
        <v>41</v>
      </c>
      <c r="F32" s="62"/>
      <c r="G32" s="62"/>
      <c r="H32" s="62"/>
      <c r="I32" s="64"/>
      <c r="J32" s="101">
        <v>37.1</v>
      </c>
      <c r="K32" s="61"/>
      <c r="L32" s="101">
        <v>37.1</v>
      </c>
      <c r="M32" s="61"/>
      <c r="N32" s="101">
        <v>37.1</v>
      </c>
      <c r="O32" s="61"/>
      <c r="P32" s="101">
        <v>37.1</v>
      </c>
      <c r="Q32" s="62"/>
      <c r="R32" s="61"/>
      <c r="S32" s="101">
        <v>37.1</v>
      </c>
      <c r="T32" s="61"/>
      <c r="U32" s="101">
        <v>37.4</v>
      </c>
      <c r="V32" s="61"/>
      <c r="W32" s="101">
        <v>37.4</v>
      </c>
      <c r="X32" s="62"/>
      <c r="Y32" s="62"/>
      <c r="Z32" s="62"/>
      <c r="AA32" s="61"/>
      <c r="AB32" s="3">
        <v>37.4</v>
      </c>
      <c r="AC32" s="60">
        <v>37.4</v>
      </c>
      <c r="AD32" s="62"/>
      <c r="AE32" s="61"/>
      <c r="AF32" s="4">
        <v>37.4</v>
      </c>
    </row>
    <row r="33" spans="5:32" ht="13.15" customHeight="1">
      <c r="E33" s="75" t="s">
        <v>45</v>
      </c>
      <c r="F33" s="62"/>
      <c r="G33" s="62"/>
      <c r="H33" s="62"/>
      <c r="I33" s="64"/>
      <c r="J33" s="105">
        <v>14.5</v>
      </c>
      <c r="K33" s="61"/>
      <c r="L33" s="105">
        <v>14.5</v>
      </c>
      <c r="M33" s="61"/>
      <c r="N33" s="105">
        <v>14.5</v>
      </c>
      <c r="O33" s="61"/>
      <c r="P33" s="105">
        <v>14.5</v>
      </c>
      <c r="Q33" s="62"/>
      <c r="R33" s="61"/>
      <c r="S33" s="105">
        <v>14.8</v>
      </c>
      <c r="T33" s="61"/>
      <c r="U33" s="105">
        <v>10</v>
      </c>
      <c r="V33" s="61"/>
      <c r="W33" s="105">
        <v>9.9</v>
      </c>
      <c r="X33" s="62"/>
      <c r="Y33" s="62"/>
      <c r="Z33" s="62"/>
      <c r="AA33" s="61"/>
      <c r="AB33" s="9">
        <v>9.9</v>
      </c>
      <c r="AC33" s="76">
        <v>9.9</v>
      </c>
      <c r="AD33" s="62"/>
      <c r="AE33" s="61"/>
      <c r="AF33" s="10">
        <v>10</v>
      </c>
    </row>
    <row r="34" spans="5:32" ht="20.25" customHeight="1">
      <c r="E34" s="63" t="s">
        <v>945</v>
      </c>
      <c r="F34" s="62"/>
      <c r="G34" s="62"/>
      <c r="H34" s="62"/>
      <c r="I34" s="64"/>
      <c r="J34" s="104">
        <v>0.7</v>
      </c>
      <c r="K34" s="61"/>
      <c r="L34" s="104">
        <v>0.7</v>
      </c>
      <c r="M34" s="61"/>
      <c r="N34" s="104">
        <v>0.7</v>
      </c>
      <c r="O34" s="61"/>
      <c r="P34" s="104">
        <v>0.7</v>
      </c>
      <c r="Q34" s="62"/>
      <c r="R34" s="61"/>
      <c r="S34" s="104">
        <v>0.7</v>
      </c>
      <c r="T34" s="61"/>
      <c r="U34" s="104">
        <v>0.5</v>
      </c>
      <c r="V34" s="61"/>
      <c r="W34" s="104">
        <v>0.5</v>
      </c>
      <c r="X34" s="62"/>
      <c r="Y34" s="62"/>
      <c r="Z34" s="62"/>
      <c r="AA34" s="61"/>
      <c r="AB34" s="5">
        <v>0.5</v>
      </c>
      <c r="AC34" s="74">
        <v>0.5</v>
      </c>
      <c r="AD34" s="62"/>
      <c r="AE34" s="61"/>
      <c r="AF34" s="6">
        <v>0.5</v>
      </c>
    </row>
    <row r="35" spans="5:32" ht="20.25" customHeight="1">
      <c r="E35" s="63" t="s">
        <v>946</v>
      </c>
      <c r="F35" s="62"/>
      <c r="G35" s="62"/>
      <c r="H35" s="62"/>
      <c r="I35" s="64"/>
      <c r="J35" s="104" t="s">
        <v>1159</v>
      </c>
      <c r="K35" s="61"/>
      <c r="L35" s="104" t="s">
        <v>1159</v>
      </c>
      <c r="M35" s="61"/>
      <c r="N35" s="104" t="s">
        <v>1159</v>
      </c>
      <c r="O35" s="61"/>
      <c r="P35" s="104" t="s">
        <v>1159</v>
      </c>
      <c r="Q35" s="62"/>
      <c r="R35" s="61"/>
      <c r="S35" s="104" t="s">
        <v>1159</v>
      </c>
      <c r="T35" s="61"/>
      <c r="U35" s="104" t="s">
        <v>1159</v>
      </c>
      <c r="V35" s="61"/>
      <c r="W35" s="104" t="s">
        <v>1159</v>
      </c>
      <c r="X35" s="62"/>
      <c r="Y35" s="62"/>
      <c r="Z35" s="62"/>
      <c r="AA35" s="61"/>
      <c r="AB35" s="5" t="s">
        <v>1159</v>
      </c>
      <c r="AC35" s="74" t="s">
        <v>1159</v>
      </c>
      <c r="AD35" s="62"/>
      <c r="AE35" s="61"/>
      <c r="AF35" s="6" t="s">
        <v>1159</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27.715651000000001</v>
      </c>
      <c r="K43" s="61"/>
      <c r="L43" s="101">
        <v>27.391408999999999</v>
      </c>
      <c r="M43" s="61"/>
      <c r="N43" s="101">
        <v>27.004142999999999</v>
      </c>
      <c r="O43" s="61"/>
      <c r="P43" s="101">
        <v>26.656320999999998</v>
      </c>
      <c r="Q43" s="62"/>
      <c r="R43" s="61"/>
      <c r="S43" s="101">
        <v>26.303698000000001</v>
      </c>
      <c r="T43" s="61"/>
      <c r="U43" s="101">
        <v>27.715651000000001</v>
      </c>
      <c r="V43" s="61"/>
      <c r="W43" s="101">
        <v>27.391408999999999</v>
      </c>
      <c r="X43" s="62"/>
      <c r="Y43" s="62"/>
      <c r="Z43" s="62"/>
      <c r="AA43" s="61"/>
      <c r="AB43" s="3">
        <v>27.004142999999999</v>
      </c>
      <c r="AC43" s="60">
        <v>26.656320999999998</v>
      </c>
      <c r="AD43" s="62"/>
      <c r="AE43" s="61"/>
      <c r="AF43" s="4">
        <v>26.303698000000001</v>
      </c>
    </row>
    <row r="44" spans="5:32" ht="30.75" customHeight="1">
      <c r="E44" s="63" t="s">
        <v>88</v>
      </c>
      <c r="F44" s="62"/>
      <c r="G44" s="62"/>
      <c r="H44" s="62"/>
      <c r="I44" s="64"/>
      <c r="J44" s="101">
        <v>12.715650999999999</v>
      </c>
      <c r="K44" s="61"/>
      <c r="L44" s="101">
        <v>12.391408999999999</v>
      </c>
      <c r="M44" s="61"/>
      <c r="N44" s="101">
        <v>12.004142999999999</v>
      </c>
      <c r="O44" s="61"/>
      <c r="P44" s="101">
        <v>11.656321</v>
      </c>
      <c r="Q44" s="62"/>
      <c r="R44" s="61"/>
      <c r="S44" s="101">
        <v>11.303697999999999</v>
      </c>
      <c r="T44" s="61"/>
      <c r="U44" s="101">
        <v>12.715650999999999</v>
      </c>
      <c r="V44" s="61"/>
      <c r="W44" s="101">
        <v>12.391408999999999</v>
      </c>
      <c r="X44" s="62"/>
      <c r="Y44" s="62"/>
      <c r="Z44" s="62"/>
      <c r="AA44" s="61"/>
      <c r="AB44" s="3">
        <v>12.004142999999999</v>
      </c>
      <c r="AC44" s="60">
        <v>11.656321</v>
      </c>
      <c r="AD44" s="62"/>
      <c r="AE44" s="61"/>
      <c r="AF44" s="4">
        <v>11.303697999999999</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957</v>
      </c>
      <c r="K47" s="61"/>
      <c r="L47" s="104" t="s">
        <v>957</v>
      </c>
      <c r="M47" s="61"/>
      <c r="N47" s="104" t="s">
        <v>957</v>
      </c>
      <c r="O47" s="61"/>
      <c r="P47" s="104" t="s">
        <v>957</v>
      </c>
      <c r="Q47" s="62"/>
      <c r="R47" s="61"/>
      <c r="S47" s="104" t="s">
        <v>957</v>
      </c>
      <c r="T47" s="61"/>
      <c r="U47" s="104" t="s">
        <v>957</v>
      </c>
      <c r="V47" s="61"/>
      <c r="W47" s="104" t="s">
        <v>957</v>
      </c>
      <c r="X47" s="62"/>
      <c r="Y47" s="62"/>
      <c r="Z47" s="62"/>
      <c r="AA47" s="61"/>
      <c r="AB47" s="5" t="s">
        <v>957</v>
      </c>
      <c r="AC47" s="74" t="s">
        <v>957</v>
      </c>
      <c r="AD47" s="62"/>
      <c r="AE47" s="61"/>
      <c r="AF47" s="6" t="s">
        <v>957</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uNHZVDhagjgk0rznPlE+/gCaZSFhNIwfg4Yjc4kAG7uVum/eQhHW5dBKHd7NNsyYcny5exFRV5Q2r50ur4TZGA==" saltValue="7Lbq7BWXL3TO86sACIkkiQ=="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0C415BD3-27FA-484E-AF89-43CB2C40F66D}"/>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EAAY - East Ayr (66/11kV)</oddFooter>
  </headerFooter>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codeName="Sheet71"/>
  <dimension ref="A1:AJ53"/>
  <sheetViews>
    <sheetView showGridLines="0" topLeftCell="A31"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1338</v>
      </c>
      <c r="J3" s="160"/>
      <c r="K3" s="160"/>
      <c r="L3" s="160"/>
      <c r="M3" s="160"/>
      <c r="N3" s="160"/>
      <c r="O3" s="160"/>
      <c r="P3" s="160"/>
      <c r="Q3" s="160"/>
      <c r="R3" s="160"/>
      <c r="S3" s="160"/>
      <c r="V3" s="94" t="s">
        <v>926</v>
      </c>
      <c r="W3" s="160"/>
      <c r="Y3" s="95" t="s">
        <v>1018</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1019</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1339</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1340</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1341</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32</v>
      </c>
      <c r="K26" s="61"/>
      <c r="L26" s="101">
        <v>44</v>
      </c>
      <c r="M26" s="61"/>
      <c r="N26" s="101">
        <v>44</v>
      </c>
      <c r="O26" s="61"/>
      <c r="P26" s="101">
        <v>44</v>
      </c>
      <c r="Q26" s="62"/>
      <c r="R26" s="61"/>
      <c r="S26" s="101">
        <v>44</v>
      </c>
      <c r="T26" s="61"/>
      <c r="U26" s="101">
        <v>32</v>
      </c>
      <c r="V26" s="61"/>
      <c r="W26" s="101">
        <v>44</v>
      </c>
      <c r="X26" s="62"/>
      <c r="Y26" s="62"/>
      <c r="Z26" s="62"/>
      <c r="AA26" s="61"/>
      <c r="AB26" s="3">
        <v>44</v>
      </c>
      <c r="AC26" s="60">
        <v>44</v>
      </c>
      <c r="AD26" s="62"/>
      <c r="AE26" s="61"/>
      <c r="AF26" s="4">
        <v>44</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23.7</v>
      </c>
      <c r="K28" s="61"/>
      <c r="L28" s="101">
        <v>23.7</v>
      </c>
      <c r="M28" s="61"/>
      <c r="N28" s="101">
        <v>23.8</v>
      </c>
      <c r="O28" s="61"/>
      <c r="P28" s="101">
        <v>23.8</v>
      </c>
      <c r="Q28" s="62"/>
      <c r="R28" s="61"/>
      <c r="S28" s="101">
        <v>24.4</v>
      </c>
      <c r="T28" s="61"/>
      <c r="U28" s="101">
        <v>20.3</v>
      </c>
      <c r="V28" s="61"/>
      <c r="W28" s="101">
        <v>20.100000000000001</v>
      </c>
      <c r="X28" s="62"/>
      <c r="Y28" s="62"/>
      <c r="Z28" s="62"/>
      <c r="AA28" s="61"/>
      <c r="AB28" s="3">
        <v>20.2</v>
      </c>
      <c r="AC28" s="60">
        <v>20.100000000000001</v>
      </c>
      <c r="AD28" s="62"/>
      <c r="AE28" s="61"/>
      <c r="AF28" s="4">
        <v>20.5</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0.999</v>
      </c>
      <c r="K31" s="61"/>
      <c r="L31" s="106">
        <v>0.999</v>
      </c>
      <c r="M31" s="61"/>
      <c r="N31" s="106">
        <v>0.999</v>
      </c>
      <c r="O31" s="61"/>
      <c r="P31" s="106">
        <v>0.999</v>
      </c>
      <c r="Q31" s="62"/>
      <c r="R31" s="61"/>
      <c r="S31" s="106">
        <v>0.999</v>
      </c>
      <c r="T31" s="61"/>
      <c r="U31" s="106">
        <v>0.999</v>
      </c>
      <c r="V31" s="61"/>
      <c r="W31" s="106">
        <v>0.999</v>
      </c>
      <c r="X31" s="62"/>
      <c r="Y31" s="62"/>
      <c r="Z31" s="62"/>
      <c r="AA31" s="61"/>
      <c r="AB31" s="7">
        <v>0.999</v>
      </c>
      <c r="AC31" s="77">
        <v>0.999</v>
      </c>
      <c r="AD31" s="62"/>
      <c r="AE31" s="61"/>
      <c r="AF31" s="8">
        <v>0.999</v>
      </c>
    </row>
    <row r="32" spans="4:32" ht="13.15" customHeight="1">
      <c r="E32" s="63" t="s">
        <v>41</v>
      </c>
      <c r="F32" s="62"/>
      <c r="G32" s="62"/>
      <c r="H32" s="62"/>
      <c r="I32" s="64"/>
      <c r="J32" s="101">
        <v>16</v>
      </c>
      <c r="K32" s="61"/>
      <c r="L32" s="101">
        <v>23</v>
      </c>
      <c r="M32" s="61"/>
      <c r="N32" s="101">
        <v>23</v>
      </c>
      <c r="O32" s="61"/>
      <c r="P32" s="101">
        <v>23</v>
      </c>
      <c r="Q32" s="62"/>
      <c r="R32" s="61"/>
      <c r="S32" s="101">
        <v>23</v>
      </c>
      <c r="T32" s="61"/>
      <c r="U32" s="101">
        <v>16</v>
      </c>
      <c r="V32" s="61"/>
      <c r="W32" s="101">
        <v>26</v>
      </c>
      <c r="X32" s="62"/>
      <c r="Y32" s="62"/>
      <c r="Z32" s="62"/>
      <c r="AA32" s="61"/>
      <c r="AB32" s="3">
        <v>26</v>
      </c>
      <c r="AC32" s="60">
        <v>26</v>
      </c>
      <c r="AD32" s="62"/>
      <c r="AE32" s="61"/>
      <c r="AF32" s="4">
        <v>26</v>
      </c>
    </row>
    <row r="33" spans="5:32" ht="13.15" customHeight="1">
      <c r="E33" s="75" t="s">
        <v>45</v>
      </c>
      <c r="F33" s="62"/>
      <c r="G33" s="62"/>
      <c r="H33" s="62"/>
      <c r="I33" s="64"/>
      <c r="J33" s="105">
        <v>22</v>
      </c>
      <c r="K33" s="61"/>
      <c r="L33" s="105">
        <v>22.1</v>
      </c>
      <c r="M33" s="61"/>
      <c r="N33" s="105">
        <v>22.2</v>
      </c>
      <c r="O33" s="61"/>
      <c r="P33" s="105">
        <v>22.2</v>
      </c>
      <c r="Q33" s="62"/>
      <c r="R33" s="61"/>
      <c r="S33" s="105">
        <v>22.7</v>
      </c>
      <c r="T33" s="61"/>
      <c r="U33" s="105">
        <v>18.899999999999999</v>
      </c>
      <c r="V33" s="61"/>
      <c r="W33" s="105">
        <v>18.8</v>
      </c>
      <c r="X33" s="62"/>
      <c r="Y33" s="62"/>
      <c r="Z33" s="62"/>
      <c r="AA33" s="61"/>
      <c r="AB33" s="9">
        <v>18.8</v>
      </c>
      <c r="AC33" s="76">
        <v>18.7</v>
      </c>
      <c r="AD33" s="62"/>
      <c r="AE33" s="61"/>
      <c r="AF33" s="10">
        <v>19.100000000000001</v>
      </c>
    </row>
    <row r="34" spans="5:32" ht="20.25" customHeight="1">
      <c r="E34" s="63" t="s">
        <v>945</v>
      </c>
      <c r="F34" s="62"/>
      <c r="G34" s="62"/>
      <c r="H34" s="62"/>
      <c r="I34" s="64"/>
      <c r="J34" s="104">
        <v>1.1000000000000001</v>
      </c>
      <c r="K34" s="61"/>
      <c r="L34" s="104">
        <v>1.1000000000000001</v>
      </c>
      <c r="M34" s="61"/>
      <c r="N34" s="104">
        <v>1.1000000000000001</v>
      </c>
      <c r="O34" s="61"/>
      <c r="P34" s="104">
        <v>1.1000000000000001</v>
      </c>
      <c r="Q34" s="62"/>
      <c r="R34" s="61"/>
      <c r="S34" s="104">
        <v>1.1000000000000001</v>
      </c>
      <c r="T34" s="61"/>
      <c r="U34" s="104">
        <v>0.9</v>
      </c>
      <c r="V34" s="61"/>
      <c r="W34" s="104">
        <v>0.9</v>
      </c>
      <c r="X34" s="62"/>
      <c r="Y34" s="62"/>
      <c r="Z34" s="62"/>
      <c r="AA34" s="61"/>
      <c r="AB34" s="5">
        <v>0.9</v>
      </c>
      <c r="AC34" s="74">
        <v>0.9</v>
      </c>
      <c r="AD34" s="62"/>
      <c r="AE34" s="61"/>
      <c r="AF34" s="6">
        <v>1</v>
      </c>
    </row>
    <row r="35" spans="5:32" ht="20.25" customHeight="1">
      <c r="E35" s="63" t="s">
        <v>946</v>
      </c>
      <c r="F35" s="62"/>
      <c r="G35" s="62"/>
      <c r="H35" s="62"/>
      <c r="I35" s="64"/>
      <c r="J35" s="104" t="s">
        <v>1342</v>
      </c>
      <c r="K35" s="61"/>
      <c r="L35" s="104" t="s">
        <v>1342</v>
      </c>
      <c r="M35" s="61"/>
      <c r="N35" s="104" t="s">
        <v>1342</v>
      </c>
      <c r="O35" s="61"/>
      <c r="P35" s="104" t="s">
        <v>1342</v>
      </c>
      <c r="Q35" s="62"/>
      <c r="R35" s="61"/>
      <c r="S35" s="104" t="s">
        <v>1342</v>
      </c>
      <c r="T35" s="61"/>
      <c r="U35" s="104" t="s">
        <v>1342</v>
      </c>
      <c r="V35" s="61"/>
      <c r="W35" s="104" t="s">
        <v>1342</v>
      </c>
      <c r="X35" s="62"/>
      <c r="Y35" s="62"/>
      <c r="Z35" s="62"/>
      <c r="AA35" s="61"/>
      <c r="AB35" s="5" t="s">
        <v>1342</v>
      </c>
      <c r="AC35" s="74" t="s">
        <v>1342</v>
      </c>
      <c r="AD35" s="62"/>
      <c r="AE35" s="61"/>
      <c r="AF35" s="6" t="s">
        <v>1342</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2.1</v>
      </c>
      <c r="K39" s="61"/>
      <c r="L39" s="101">
        <v>2.1</v>
      </c>
      <c r="M39" s="61"/>
      <c r="N39" s="101">
        <v>2.1</v>
      </c>
      <c r="O39" s="61"/>
      <c r="P39" s="101">
        <v>2.1</v>
      </c>
      <c r="Q39" s="62"/>
      <c r="R39" s="61"/>
      <c r="S39" s="101">
        <v>2.1</v>
      </c>
      <c r="T39" s="61"/>
      <c r="U39" s="101">
        <v>2.1</v>
      </c>
      <c r="V39" s="61"/>
      <c r="W39" s="101">
        <v>2.1</v>
      </c>
      <c r="X39" s="62"/>
      <c r="Y39" s="62"/>
      <c r="Z39" s="62"/>
      <c r="AA39" s="61"/>
      <c r="AB39" s="3">
        <v>2.1</v>
      </c>
      <c r="AC39" s="60">
        <v>2.1</v>
      </c>
      <c r="AD39" s="62"/>
      <c r="AE39" s="61"/>
      <c r="AF39" s="4">
        <v>2.1</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5.0999999999999996</v>
      </c>
      <c r="K43" s="61"/>
      <c r="L43" s="101">
        <v>16.450336</v>
      </c>
      <c r="M43" s="61"/>
      <c r="N43" s="101">
        <v>31.731192999999998</v>
      </c>
      <c r="O43" s="61"/>
      <c r="P43" s="101">
        <v>31.096302999999999</v>
      </c>
      <c r="Q43" s="62"/>
      <c r="R43" s="61"/>
      <c r="S43" s="101">
        <v>30.509891000000003</v>
      </c>
      <c r="T43" s="61"/>
      <c r="U43" s="101">
        <v>5.0999999999999996</v>
      </c>
      <c r="V43" s="61"/>
      <c r="W43" s="101">
        <v>16.450336</v>
      </c>
      <c r="X43" s="62"/>
      <c r="Y43" s="62"/>
      <c r="Z43" s="62"/>
      <c r="AA43" s="61"/>
      <c r="AB43" s="3">
        <v>31.731192999999998</v>
      </c>
      <c r="AC43" s="60">
        <v>31.096302999999999</v>
      </c>
      <c r="AD43" s="62"/>
      <c r="AE43" s="61"/>
      <c r="AF43" s="4">
        <v>30.509891000000003</v>
      </c>
    </row>
    <row r="44" spans="5:32" ht="30.75" customHeight="1">
      <c r="E44" s="63" t="s">
        <v>88</v>
      </c>
      <c r="F44" s="62"/>
      <c r="G44" s="62"/>
      <c r="H44" s="62"/>
      <c r="I44" s="64"/>
      <c r="J44" s="101">
        <v>0</v>
      </c>
      <c r="K44" s="61"/>
      <c r="L44" s="101">
        <v>4.4503360000000001</v>
      </c>
      <c r="M44" s="61"/>
      <c r="N44" s="101">
        <v>11.731192999999999</v>
      </c>
      <c r="O44" s="61"/>
      <c r="P44" s="101">
        <v>11.096303000000001</v>
      </c>
      <c r="Q44" s="62"/>
      <c r="R44" s="61"/>
      <c r="S44" s="101">
        <v>10.509891000000001</v>
      </c>
      <c r="T44" s="61"/>
      <c r="U44" s="101">
        <v>0</v>
      </c>
      <c r="V44" s="61"/>
      <c r="W44" s="101">
        <v>4.4503360000000001</v>
      </c>
      <c r="X44" s="62"/>
      <c r="Y44" s="62"/>
      <c r="Z44" s="62"/>
      <c r="AA44" s="61"/>
      <c r="AB44" s="3">
        <v>11.731192999999999</v>
      </c>
      <c r="AC44" s="60">
        <v>11.096303000000001</v>
      </c>
      <c r="AD44" s="62"/>
      <c r="AE44" s="61"/>
      <c r="AF44" s="4">
        <v>10.509891000000001</v>
      </c>
    </row>
    <row r="45" spans="5:32">
      <c r="E45" s="63" t="s">
        <v>92</v>
      </c>
      <c r="F45" s="62"/>
      <c r="G45" s="62"/>
      <c r="H45" s="62"/>
      <c r="I45" s="64"/>
      <c r="J45" s="104">
        <v>3.9</v>
      </c>
      <c r="K45" s="61"/>
      <c r="L45" s="104"/>
      <c r="M45" s="61"/>
      <c r="N45" s="104"/>
      <c r="O45" s="61"/>
      <c r="P45" s="104"/>
      <c r="Q45" s="62"/>
      <c r="R45" s="61"/>
      <c r="S45" s="104"/>
      <c r="T45" s="61"/>
      <c r="U45" s="104">
        <v>0.8</v>
      </c>
      <c r="V45" s="61"/>
      <c r="W45" s="104"/>
      <c r="X45" s="62"/>
      <c r="Y45" s="62"/>
      <c r="Z45" s="62"/>
      <c r="AA45" s="61"/>
      <c r="AB45" s="5"/>
      <c r="AC45" s="74"/>
      <c r="AD45" s="62"/>
      <c r="AE45" s="61"/>
      <c r="AF45" s="6"/>
    </row>
    <row r="46" spans="5:32">
      <c r="E46" s="63" t="s">
        <v>96</v>
      </c>
      <c r="F46" s="62"/>
      <c r="G46" s="62"/>
      <c r="H46" s="62"/>
      <c r="I46" s="64"/>
      <c r="J46" s="104">
        <v>3.9</v>
      </c>
      <c r="K46" s="61"/>
      <c r="L46" s="104"/>
      <c r="M46" s="61"/>
      <c r="N46" s="104"/>
      <c r="O46" s="61"/>
      <c r="P46" s="104"/>
      <c r="Q46" s="62"/>
      <c r="R46" s="61"/>
      <c r="S46" s="104"/>
      <c r="T46" s="61"/>
      <c r="U46" s="104">
        <v>0.8</v>
      </c>
      <c r="V46" s="61"/>
      <c r="W46" s="104"/>
      <c r="X46" s="62"/>
      <c r="Y46" s="62"/>
      <c r="Z46" s="62"/>
      <c r="AA46" s="61"/>
      <c r="AB46" s="5"/>
      <c r="AC46" s="74"/>
      <c r="AD46" s="62"/>
      <c r="AE46" s="61"/>
      <c r="AF46" s="6"/>
    </row>
    <row r="47" spans="5:32" ht="18">
      <c r="E47" s="63" t="s">
        <v>100</v>
      </c>
      <c r="F47" s="62"/>
      <c r="G47" s="62"/>
      <c r="H47" s="62"/>
      <c r="I47" s="64"/>
      <c r="J47" s="104" t="s">
        <v>957</v>
      </c>
      <c r="K47" s="61"/>
      <c r="L47" s="104" t="s">
        <v>957</v>
      </c>
      <c r="M47" s="61"/>
      <c r="N47" s="104" t="s">
        <v>957</v>
      </c>
      <c r="O47" s="61"/>
      <c r="P47" s="104" t="s">
        <v>957</v>
      </c>
      <c r="Q47" s="62"/>
      <c r="R47" s="61"/>
      <c r="S47" s="104" t="s">
        <v>957</v>
      </c>
      <c r="T47" s="61"/>
      <c r="U47" s="104" t="s">
        <v>957</v>
      </c>
      <c r="V47" s="61"/>
      <c r="W47" s="104" t="s">
        <v>957</v>
      </c>
      <c r="X47" s="62"/>
      <c r="Y47" s="62"/>
      <c r="Z47" s="62"/>
      <c r="AA47" s="61"/>
      <c r="AB47" s="5" t="s">
        <v>957</v>
      </c>
      <c r="AC47" s="74" t="s">
        <v>957</v>
      </c>
      <c r="AD47" s="62"/>
      <c r="AE47" s="61"/>
      <c r="AF47" s="6" t="s">
        <v>957</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tDs4qnrDP9Mgvg3K/QMqK7KpH7f49n701aGOVgVu8s64gpcUtbL3fB6yA3mkgiFM4JX55WZj2yGEsrVp5I8OEA==" saltValue="zLq7jnvmsFjmhWLaxg1J0Q=="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0D4FD10A-C8E6-4DA5-A756-1CA10086D9AA}"/>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EABU - East Bundaberg (66/11kV)</oddFooter>
  </headerFooter>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codeName="Sheet72"/>
  <dimension ref="A1:AJ53"/>
  <sheetViews>
    <sheetView showGridLines="0" topLeftCell="A28"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1343</v>
      </c>
      <c r="J3" s="160"/>
      <c r="K3" s="160"/>
      <c r="L3" s="160"/>
      <c r="M3" s="160"/>
      <c r="N3" s="160"/>
      <c r="O3" s="160"/>
      <c r="P3" s="160"/>
      <c r="Q3" s="160"/>
      <c r="R3" s="160"/>
      <c r="S3" s="160"/>
      <c r="V3" s="94" t="s">
        <v>926</v>
      </c>
      <c r="W3" s="160"/>
      <c r="Y3" s="95" t="s">
        <v>1225</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960</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1344</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1345</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1346</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56.3</v>
      </c>
      <c r="K26" s="61"/>
      <c r="L26" s="101">
        <v>56.3</v>
      </c>
      <c r="M26" s="61"/>
      <c r="N26" s="101">
        <v>56.3</v>
      </c>
      <c r="O26" s="61"/>
      <c r="P26" s="101">
        <v>56.3</v>
      </c>
      <c r="Q26" s="62"/>
      <c r="R26" s="61"/>
      <c r="S26" s="101">
        <v>56.3</v>
      </c>
      <c r="T26" s="61"/>
      <c r="U26" s="101">
        <v>66.099999999999994</v>
      </c>
      <c r="V26" s="61"/>
      <c r="W26" s="101">
        <v>66.099999999999994</v>
      </c>
      <c r="X26" s="62"/>
      <c r="Y26" s="62"/>
      <c r="Z26" s="62"/>
      <c r="AA26" s="61"/>
      <c r="AB26" s="3">
        <v>66.099999999999994</v>
      </c>
      <c r="AC26" s="60">
        <v>66.099999999999994</v>
      </c>
      <c r="AD26" s="62"/>
      <c r="AE26" s="61"/>
      <c r="AF26" s="4">
        <v>66.099999999999994</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31.9</v>
      </c>
      <c r="K28" s="61"/>
      <c r="L28" s="101">
        <v>31.9</v>
      </c>
      <c r="M28" s="61"/>
      <c r="N28" s="101">
        <v>32</v>
      </c>
      <c r="O28" s="61"/>
      <c r="P28" s="101">
        <v>32</v>
      </c>
      <c r="Q28" s="62"/>
      <c r="R28" s="61"/>
      <c r="S28" s="101">
        <v>32.9</v>
      </c>
      <c r="T28" s="61"/>
      <c r="U28" s="101">
        <v>36.9</v>
      </c>
      <c r="V28" s="61"/>
      <c r="W28" s="101">
        <v>36.5</v>
      </c>
      <c r="X28" s="62"/>
      <c r="Y28" s="62"/>
      <c r="Z28" s="62"/>
      <c r="AA28" s="61"/>
      <c r="AB28" s="3">
        <v>36.6</v>
      </c>
      <c r="AC28" s="60">
        <v>36.299999999999997</v>
      </c>
      <c r="AD28" s="62"/>
      <c r="AE28" s="61"/>
      <c r="AF28" s="4">
        <v>37</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0.997</v>
      </c>
      <c r="K31" s="61"/>
      <c r="L31" s="106">
        <v>0.997</v>
      </c>
      <c r="M31" s="61"/>
      <c r="N31" s="106">
        <v>0.997</v>
      </c>
      <c r="O31" s="61"/>
      <c r="P31" s="106">
        <v>0.997</v>
      </c>
      <c r="Q31" s="62"/>
      <c r="R31" s="61"/>
      <c r="S31" s="106">
        <v>0.997</v>
      </c>
      <c r="T31" s="61"/>
      <c r="U31" s="106">
        <v>0.998</v>
      </c>
      <c r="V31" s="61"/>
      <c r="W31" s="106">
        <v>0.998</v>
      </c>
      <c r="X31" s="62"/>
      <c r="Y31" s="62"/>
      <c r="Z31" s="62"/>
      <c r="AA31" s="61"/>
      <c r="AB31" s="7">
        <v>0.998</v>
      </c>
      <c r="AC31" s="77">
        <v>0.998</v>
      </c>
      <c r="AD31" s="62"/>
      <c r="AE31" s="61"/>
      <c r="AF31" s="8">
        <v>0.998</v>
      </c>
    </row>
    <row r="32" spans="4:32" ht="13.15" customHeight="1">
      <c r="E32" s="63" t="s">
        <v>41</v>
      </c>
      <c r="F32" s="62"/>
      <c r="G32" s="62"/>
      <c r="H32" s="62"/>
      <c r="I32" s="64"/>
      <c r="J32" s="101">
        <v>28.1</v>
      </c>
      <c r="K32" s="61"/>
      <c r="L32" s="101">
        <v>28.1</v>
      </c>
      <c r="M32" s="61"/>
      <c r="N32" s="101">
        <v>28.1</v>
      </c>
      <c r="O32" s="61"/>
      <c r="P32" s="101">
        <v>28.1</v>
      </c>
      <c r="Q32" s="62"/>
      <c r="R32" s="61"/>
      <c r="S32" s="101">
        <v>28.1</v>
      </c>
      <c r="T32" s="61"/>
      <c r="U32" s="101">
        <v>34.299999999999997</v>
      </c>
      <c r="V32" s="61"/>
      <c r="W32" s="101">
        <v>34.299999999999997</v>
      </c>
      <c r="X32" s="62"/>
      <c r="Y32" s="62"/>
      <c r="Z32" s="62"/>
      <c r="AA32" s="61"/>
      <c r="AB32" s="3">
        <v>34.299999999999997</v>
      </c>
      <c r="AC32" s="60">
        <v>34.299999999999997</v>
      </c>
      <c r="AD32" s="62"/>
      <c r="AE32" s="61"/>
      <c r="AF32" s="4">
        <v>34.299999999999997</v>
      </c>
    </row>
    <row r="33" spans="5:32" ht="13.15" customHeight="1">
      <c r="E33" s="75" t="s">
        <v>45</v>
      </c>
      <c r="F33" s="62"/>
      <c r="G33" s="62"/>
      <c r="H33" s="62"/>
      <c r="I33" s="64"/>
      <c r="J33" s="105">
        <v>28.1</v>
      </c>
      <c r="K33" s="61"/>
      <c r="L33" s="105">
        <v>28.2</v>
      </c>
      <c r="M33" s="61"/>
      <c r="N33" s="105">
        <v>28.3</v>
      </c>
      <c r="O33" s="61"/>
      <c r="P33" s="105">
        <v>28.3</v>
      </c>
      <c r="Q33" s="62"/>
      <c r="R33" s="61"/>
      <c r="S33" s="105">
        <v>29</v>
      </c>
      <c r="T33" s="61"/>
      <c r="U33" s="105">
        <v>33.200000000000003</v>
      </c>
      <c r="V33" s="61"/>
      <c r="W33" s="105">
        <v>32.9</v>
      </c>
      <c r="X33" s="62"/>
      <c r="Y33" s="62"/>
      <c r="Z33" s="62"/>
      <c r="AA33" s="61"/>
      <c r="AB33" s="9">
        <v>33</v>
      </c>
      <c r="AC33" s="76">
        <v>32.700000000000003</v>
      </c>
      <c r="AD33" s="62"/>
      <c r="AE33" s="61"/>
      <c r="AF33" s="10">
        <v>33.299999999999997</v>
      </c>
    </row>
    <row r="34" spans="5:32" ht="20.25" customHeight="1">
      <c r="E34" s="63" t="s">
        <v>945</v>
      </c>
      <c r="F34" s="62"/>
      <c r="G34" s="62"/>
      <c r="H34" s="62"/>
      <c r="I34" s="64"/>
      <c r="J34" s="104">
        <v>1.4</v>
      </c>
      <c r="K34" s="61"/>
      <c r="L34" s="104">
        <v>1.4</v>
      </c>
      <c r="M34" s="61"/>
      <c r="N34" s="104">
        <v>1.4</v>
      </c>
      <c r="O34" s="61"/>
      <c r="P34" s="104">
        <v>1.4</v>
      </c>
      <c r="Q34" s="62"/>
      <c r="R34" s="61"/>
      <c r="S34" s="104">
        <v>1.5</v>
      </c>
      <c r="T34" s="61"/>
      <c r="U34" s="104">
        <v>1.7</v>
      </c>
      <c r="V34" s="61"/>
      <c r="W34" s="104">
        <v>1.6</v>
      </c>
      <c r="X34" s="62"/>
      <c r="Y34" s="62"/>
      <c r="Z34" s="62"/>
      <c r="AA34" s="61"/>
      <c r="AB34" s="5">
        <v>1.7</v>
      </c>
      <c r="AC34" s="74">
        <v>1.6</v>
      </c>
      <c r="AD34" s="62"/>
      <c r="AE34" s="61"/>
      <c r="AF34" s="6">
        <v>1.7</v>
      </c>
    </row>
    <row r="35" spans="5:32" ht="20.25" customHeight="1">
      <c r="E35" s="63" t="s">
        <v>946</v>
      </c>
      <c r="F35" s="62"/>
      <c r="G35" s="62"/>
      <c r="H35" s="62"/>
      <c r="I35" s="64"/>
      <c r="J35" s="104" t="s">
        <v>1313</v>
      </c>
      <c r="K35" s="61"/>
      <c r="L35" s="104" t="s">
        <v>1313</v>
      </c>
      <c r="M35" s="61"/>
      <c r="N35" s="104" t="s">
        <v>1313</v>
      </c>
      <c r="O35" s="61"/>
      <c r="P35" s="104" t="s">
        <v>1313</v>
      </c>
      <c r="Q35" s="62"/>
      <c r="R35" s="61"/>
      <c r="S35" s="104" t="s">
        <v>1313</v>
      </c>
      <c r="T35" s="61"/>
      <c r="U35" s="104" t="s">
        <v>1313</v>
      </c>
      <c r="V35" s="61"/>
      <c r="W35" s="104" t="s">
        <v>1313</v>
      </c>
      <c r="X35" s="62"/>
      <c r="Y35" s="62"/>
      <c r="Z35" s="62"/>
      <c r="AA35" s="61"/>
      <c r="AB35" s="5" t="s">
        <v>1313</v>
      </c>
      <c r="AC35" s="74" t="s">
        <v>1313</v>
      </c>
      <c r="AD35" s="62"/>
      <c r="AE35" s="61"/>
      <c r="AF35" s="6" t="s">
        <v>1313</v>
      </c>
    </row>
    <row r="36" spans="5:32" ht="13.15" customHeight="1">
      <c r="E36" s="63" t="s">
        <v>57</v>
      </c>
      <c r="F36" s="62"/>
      <c r="G36" s="62"/>
      <c r="H36" s="62"/>
      <c r="I36" s="64"/>
      <c r="J36" s="104"/>
      <c r="K36" s="61"/>
      <c r="L36" s="101">
        <v>0.1</v>
      </c>
      <c r="M36" s="61"/>
      <c r="N36" s="101">
        <v>0.2</v>
      </c>
      <c r="O36" s="61"/>
      <c r="P36" s="101">
        <v>0.2</v>
      </c>
      <c r="Q36" s="62"/>
      <c r="R36" s="61"/>
      <c r="S36" s="101">
        <v>0.9</v>
      </c>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5.5</v>
      </c>
      <c r="K39" s="61"/>
      <c r="L39" s="101">
        <v>5.5</v>
      </c>
      <c r="M39" s="61"/>
      <c r="N39" s="101">
        <v>5.5</v>
      </c>
      <c r="O39" s="61"/>
      <c r="P39" s="101">
        <v>5.5</v>
      </c>
      <c r="Q39" s="62"/>
      <c r="R39" s="61"/>
      <c r="S39" s="101">
        <v>5.5</v>
      </c>
      <c r="T39" s="61"/>
      <c r="U39" s="101">
        <v>5.5</v>
      </c>
      <c r="V39" s="61"/>
      <c r="W39" s="101">
        <v>5.5</v>
      </c>
      <c r="X39" s="62"/>
      <c r="Y39" s="62"/>
      <c r="Z39" s="62"/>
      <c r="AA39" s="61"/>
      <c r="AB39" s="3">
        <v>5.5</v>
      </c>
      <c r="AC39" s="60">
        <v>5.5</v>
      </c>
      <c r="AD39" s="62"/>
      <c r="AE39" s="61"/>
      <c r="AF39" s="4">
        <v>5.5</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0.60870200000000052</v>
      </c>
      <c r="K43" s="61"/>
      <c r="L43" s="101">
        <v>-8.307999999999538E-3</v>
      </c>
      <c r="M43" s="61"/>
      <c r="N43" s="101">
        <v>0</v>
      </c>
      <c r="O43" s="61"/>
      <c r="P43" s="101">
        <v>0</v>
      </c>
      <c r="Q43" s="62"/>
      <c r="R43" s="61"/>
      <c r="S43" s="101">
        <v>0</v>
      </c>
      <c r="T43" s="61"/>
      <c r="U43" s="101">
        <v>0.60870200000000052</v>
      </c>
      <c r="V43" s="61"/>
      <c r="W43" s="101">
        <v>-8.307999999999538E-3</v>
      </c>
      <c r="X43" s="62"/>
      <c r="Y43" s="62"/>
      <c r="Z43" s="62"/>
      <c r="AA43" s="61"/>
      <c r="AB43" s="3">
        <v>0</v>
      </c>
      <c r="AC43" s="60">
        <v>0</v>
      </c>
      <c r="AD43" s="62"/>
      <c r="AE43" s="61"/>
      <c r="AF43" s="4">
        <v>0</v>
      </c>
    </row>
    <row r="44" spans="5:32" ht="30.75" customHeight="1">
      <c r="E44" s="63" t="s">
        <v>88</v>
      </c>
      <c r="F44" s="62"/>
      <c r="G44" s="62"/>
      <c r="H44" s="62"/>
      <c r="I44" s="64"/>
      <c r="J44" s="101">
        <v>0</v>
      </c>
      <c r="K44" s="61"/>
      <c r="L44" s="101">
        <v>0</v>
      </c>
      <c r="M44" s="61"/>
      <c r="N44" s="101">
        <v>0</v>
      </c>
      <c r="O44" s="61"/>
      <c r="P44" s="101">
        <v>0</v>
      </c>
      <c r="Q44" s="62"/>
      <c r="R44" s="61"/>
      <c r="S44" s="101">
        <v>0</v>
      </c>
      <c r="T44" s="61"/>
      <c r="U44" s="101">
        <v>0</v>
      </c>
      <c r="V44" s="61"/>
      <c r="W44" s="101">
        <v>0</v>
      </c>
      <c r="X44" s="62"/>
      <c r="Y44" s="62"/>
      <c r="Z44" s="62"/>
      <c r="AA44" s="61"/>
      <c r="AB44" s="3">
        <v>0</v>
      </c>
      <c r="AC44" s="60">
        <v>0</v>
      </c>
      <c r="AD44" s="62"/>
      <c r="AE44" s="61"/>
      <c r="AF44" s="4">
        <v>0</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957</v>
      </c>
      <c r="K47" s="61"/>
      <c r="L47" s="104" t="s">
        <v>957</v>
      </c>
      <c r="M47" s="61"/>
      <c r="N47" s="104" t="s">
        <v>957</v>
      </c>
      <c r="O47" s="61"/>
      <c r="P47" s="104" t="s">
        <v>957</v>
      </c>
      <c r="Q47" s="62"/>
      <c r="R47" s="61"/>
      <c r="S47" s="104" t="s">
        <v>957</v>
      </c>
      <c r="T47" s="61"/>
      <c r="U47" s="104" t="s">
        <v>957</v>
      </c>
      <c r="V47" s="61"/>
      <c r="W47" s="104" t="s">
        <v>957</v>
      </c>
      <c r="X47" s="62"/>
      <c r="Y47" s="62"/>
      <c r="Z47" s="62"/>
      <c r="AA47" s="61"/>
      <c r="AB47" s="5" t="s">
        <v>957</v>
      </c>
      <c r="AC47" s="74" t="s">
        <v>957</v>
      </c>
      <c r="AD47" s="62"/>
      <c r="AE47" s="61"/>
      <c r="AF47" s="6" t="s">
        <v>957</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nA9/FIuKLsIoFCzCnMYnS5iK26EJ2EvBLy+fETDlYAuRr6xWjkv1zYIwwJkluItpQtL+uA/YYZyrQptrtkrnRA==" saltValue="deQMSHErff9itPYE1rlVKg=="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9ED1C695-4E22-4B59-8465-C0C29654F203}"/>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EATO - East Toowoomba (33/11kV)</oddFooter>
  </headerFooter>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codeName="Sheet74"/>
  <dimension ref="A1:AJ53"/>
  <sheetViews>
    <sheetView showGridLines="0" topLeftCell="A31"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1347</v>
      </c>
      <c r="J3" s="160"/>
      <c r="K3" s="160"/>
      <c r="L3" s="160"/>
      <c r="M3" s="160"/>
      <c r="N3" s="160"/>
      <c r="O3" s="160"/>
      <c r="P3" s="160"/>
      <c r="Q3" s="160"/>
      <c r="R3" s="160"/>
      <c r="S3" s="160"/>
      <c r="V3" s="94" t="s">
        <v>926</v>
      </c>
      <c r="W3" s="160"/>
      <c r="Y3" s="95" t="s">
        <v>1188</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1019</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1348</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1349</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1350</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4.4000000000000004</v>
      </c>
      <c r="K26" s="61"/>
      <c r="L26" s="101">
        <v>4.4000000000000004</v>
      </c>
      <c r="M26" s="61"/>
      <c r="N26" s="101">
        <v>4.4000000000000004</v>
      </c>
      <c r="O26" s="61"/>
      <c r="P26" s="101">
        <v>4.4000000000000004</v>
      </c>
      <c r="Q26" s="62"/>
      <c r="R26" s="61"/>
      <c r="S26" s="101">
        <v>4.4000000000000004</v>
      </c>
      <c r="T26" s="61"/>
      <c r="U26" s="101">
        <v>4.5999999999999996</v>
      </c>
      <c r="V26" s="61"/>
      <c r="W26" s="101">
        <v>4.5999999999999996</v>
      </c>
      <c r="X26" s="62"/>
      <c r="Y26" s="62"/>
      <c r="Z26" s="62"/>
      <c r="AA26" s="61"/>
      <c r="AB26" s="3">
        <v>4.5999999999999996</v>
      </c>
      <c r="AC26" s="60">
        <v>4.5999999999999996</v>
      </c>
      <c r="AD26" s="62"/>
      <c r="AE26" s="61"/>
      <c r="AF26" s="4">
        <v>4.5999999999999996</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1.9</v>
      </c>
      <c r="K28" s="61"/>
      <c r="L28" s="101">
        <v>1.9</v>
      </c>
      <c r="M28" s="61"/>
      <c r="N28" s="101">
        <v>1.9</v>
      </c>
      <c r="O28" s="61"/>
      <c r="P28" s="101">
        <v>1.9</v>
      </c>
      <c r="Q28" s="62"/>
      <c r="R28" s="61"/>
      <c r="S28" s="101">
        <v>1.9</v>
      </c>
      <c r="T28" s="61"/>
      <c r="U28" s="101">
        <v>1.4</v>
      </c>
      <c r="V28" s="61"/>
      <c r="W28" s="101">
        <v>1.5</v>
      </c>
      <c r="X28" s="62"/>
      <c r="Y28" s="62"/>
      <c r="Z28" s="62"/>
      <c r="AA28" s="61"/>
      <c r="AB28" s="3">
        <v>1.5</v>
      </c>
      <c r="AC28" s="60">
        <v>1.5</v>
      </c>
      <c r="AD28" s="62"/>
      <c r="AE28" s="61"/>
      <c r="AF28" s="4">
        <v>1.5</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0.996</v>
      </c>
      <c r="K31" s="61"/>
      <c r="L31" s="106">
        <v>0.996</v>
      </c>
      <c r="M31" s="61"/>
      <c r="N31" s="106">
        <v>0.996</v>
      </c>
      <c r="O31" s="61"/>
      <c r="P31" s="106">
        <v>0.996</v>
      </c>
      <c r="Q31" s="62"/>
      <c r="R31" s="61"/>
      <c r="S31" s="106">
        <v>0.996</v>
      </c>
      <c r="T31" s="61"/>
      <c r="U31" s="106">
        <v>0.996</v>
      </c>
      <c r="V31" s="61"/>
      <c r="W31" s="106">
        <v>0.996</v>
      </c>
      <c r="X31" s="62"/>
      <c r="Y31" s="62"/>
      <c r="Z31" s="62"/>
      <c r="AA31" s="61"/>
      <c r="AB31" s="7">
        <v>0.996</v>
      </c>
      <c r="AC31" s="77">
        <v>0.996</v>
      </c>
      <c r="AD31" s="62"/>
      <c r="AE31" s="61"/>
      <c r="AF31" s="8">
        <v>0.996</v>
      </c>
    </row>
    <row r="32" spans="4:32" ht="13.15" customHeight="1">
      <c r="E32" s="63" t="s">
        <v>41</v>
      </c>
      <c r="F32" s="62"/>
      <c r="G32" s="62"/>
      <c r="H32" s="62"/>
      <c r="I32" s="64"/>
      <c r="J32" s="101">
        <v>2.2000000000000002</v>
      </c>
      <c r="K32" s="61"/>
      <c r="L32" s="101">
        <v>2.2000000000000002</v>
      </c>
      <c r="M32" s="61"/>
      <c r="N32" s="101">
        <v>2.2000000000000002</v>
      </c>
      <c r="O32" s="61"/>
      <c r="P32" s="101">
        <v>2.2000000000000002</v>
      </c>
      <c r="Q32" s="62"/>
      <c r="R32" s="61"/>
      <c r="S32" s="101">
        <v>2.2000000000000002</v>
      </c>
      <c r="T32" s="61"/>
      <c r="U32" s="101">
        <v>2.2999999999999998</v>
      </c>
      <c r="V32" s="61"/>
      <c r="W32" s="101">
        <v>2.2999999999999998</v>
      </c>
      <c r="X32" s="62"/>
      <c r="Y32" s="62"/>
      <c r="Z32" s="62"/>
      <c r="AA32" s="61"/>
      <c r="AB32" s="3">
        <v>2.2999999999999998</v>
      </c>
      <c r="AC32" s="60">
        <v>2.2999999999999998</v>
      </c>
      <c r="AD32" s="62"/>
      <c r="AE32" s="61"/>
      <c r="AF32" s="4">
        <v>2.2999999999999998</v>
      </c>
    </row>
    <row r="33" spans="5:32" ht="13.15" customHeight="1">
      <c r="E33" s="75" t="s">
        <v>45</v>
      </c>
      <c r="F33" s="62"/>
      <c r="G33" s="62"/>
      <c r="H33" s="62"/>
      <c r="I33" s="64"/>
      <c r="J33" s="105">
        <v>1.8</v>
      </c>
      <c r="K33" s="61"/>
      <c r="L33" s="105">
        <v>1.8</v>
      </c>
      <c r="M33" s="61"/>
      <c r="N33" s="105">
        <v>1.8</v>
      </c>
      <c r="O33" s="61"/>
      <c r="P33" s="105">
        <v>1.7</v>
      </c>
      <c r="Q33" s="62"/>
      <c r="R33" s="61"/>
      <c r="S33" s="105">
        <v>1.8</v>
      </c>
      <c r="T33" s="61"/>
      <c r="U33" s="105">
        <v>1.4</v>
      </c>
      <c r="V33" s="61"/>
      <c r="W33" s="105">
        <v>1.4</v>
      </c>
      <c r="X33" s="62"/>
      <c r="Y33" s="62"/>
      <c r="Z33" s="62"/>
      <c r="AA33" s="61"/>
      <c r="AB33" s="9">
        <v>1.4</v>
      </c>
      <c r="AC33" s="76">
        <v>1.4</v>
      </c>
      <c r="AD33" s="62"/>
      <c r="AE33" s="61"/>
      <c r="AF33" s="10">
        <v>1.4</v>
      </c>
    </row>
    <row r="34" spans="5:32" ht="20.25" customHeight="1">
      <c r="E34" s="63" t="s">
        <v>945</v>
      </c>
      <c r="F34" s="62"/>
      <c r="G34" s="62"/>
      <c r="H34" s="62"/>
      <c r="I34" s="64"/>
      <c r="J34" s="104">
        <v>0.1</v>
      </c>
      <c r="K34" s="61"/>
      <c r="L34" s="104">
        <v>0.1</v>
      </c>
      <c r="M34" s="61"/>
      <c r="N34" s="104">
        <v>0.1</v>
      </c>
      <c r="O34" s="61"/>
      <c r="P34" s="104">
        <v>0.1</v>
      </c>
      <c r="Q34" s="62"/>
      <c r="R34" s="61"/>
      <c r="S34" s="104">
        <v>0.1</v>
      </c>
      <c r="T34" s="61"/>
      <c r="U34" s="104">
        <v>0.1</v>
      </c>
      <c r="V34" s="61"/>
      <c r="W34" s="104">
        <v>0.1</v>
      </c>
      <c r="X34" s="62"/>
      <c r="Y34" s="62"/>
      <c r="Z34" s="62"/>
      <c r="AA34" s="61"/>
      <c r="AB34" s="5">
        <v>0.1</v>
      </c>
      <c r="AC34" s="74">
        <v>0.1</v>
      </c>
      <c r="AD34" s="62"/>
      <c r="AE34" s="61"/>
      <c r="AF34" s="6">
        <v>0.1</v>
      </c>
    </row>
    <row r="35" spans="5:32" ht="20.25" customHeight="1">
      <c r="E35" s="63" t="s">
        <v>946</v>
      </c>
      <c r="F35" s="62"/>
      <c r="G35" s="62"/>
      <c r="H35" s="62"/>
      <c r="I35" s="64"/>
      <c r="J35" s="104" t="s">
        <v>1223</v>
      </c>
      <c r="K35" s="61"/>
      <c r="L35" s="104" t="s">
        <v>1223</v>
      </c>
      <c r="M35" s="61"/>
      <c r="N35" s="104" t="s">
        <v>1223</v>
      </c>
      <c r="O35" s="61"/>
      <c r="P35" s="104" t="s">
        <v>1223</v>
      </c>
      <c r="Q35" s="62"/>
      <c r="R35" s="61"/>
      <c r="S35" s="104" t="s">
        <v>1223</v>
      </c>
      <c r="T35" s="61"/>
      <c r="U35" s="104" t="s">
        <v>1223</v>
      </c>
      <c r="V35" s="61"/>
      <c r="W35" s="104" t="s">
        <v>1223</v>
      </c>
      <c r="X35" s="62"/>
      <c r="Y35" s="62"/>
      <c r="Z35" s="62"/>
      <c r="AA35" s="61"/>
      <c r="AB35" s="5" t="s">
        <v>1223</v>
      </c>
      <c r="AC35" s="74" t="s">
        <v>1223</v>
      </c>
      <c r="AD35" s="62"/>
      <c r="AE35" s="61"/>
      <c r="AF35" s="6" t="s">
        <v>1223</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0</v>
      </c>
      <c r="K43" s="61"/>
      <c r="L43" s="101">
        <v>0</v>
      </c>
      <c r="M43" s="61"/>
      <c r="N43" s="101">
        <v>0</v>
      </c>
      <c r="O43" s="61"/>
      <c r="P43" s="101">
        <v>0</v>
      </c>
      <c r="Q43" s="62"/>
      <c r="R43" s="61"/>
      <c r="S43" s="101">
        <v>0</v>
      </c>
      <c r="T43" s="61"/>
      <c r="U43" s="101">
        <v>0</v>
      </c>
      <c r="V43" s="61"/>
      <c r="W43" s="101">
        <v>0</v>
      </c>
      <c r="X43" s="62"/>
      <c r="Y43" s="62"/>
      <c r="Z43" s="62"/>
      <c r="AA43" s="61"/>
      <c r="AB43" s="3">
        <v>0</v>
      </c>
      <c r="AC43" s="60">
        <v>0</v>
      </c>
      <c r="AD43" s="62"/>
      <c r="AE43" s="61"/>
      <c r="AF43" s="4">
        <v>0</v>
      </c>
    </row>
    <row r="44" spans="5:32" ht="30.75" customHeight="1">
      <c r="E44" s="63" t="s">
        <v>88</v>
      </c>
      <c r="F44" s="62"/>
      <c r="G44" s="62"/>
      <c r="H44" s="62"/>
      <c r="I44" s="64"/>
      <c r="J44" s="101">
        <v>0</v>
      </c>
      <c r="K44" s="61"/>
      <c r="L44" s="101">
        <v>0</v>
      </c>
      <c r="M44" s="61"/>
      <c r="N44" s="101">
        <v>0</v>
      </c>
      <c r="O44" s="61"/>
      <c r="P44" s="101">
        <v>0</v>
      </c>
      <c r="Q44" s="62"/>
      <c r="R44" s="61"/>
      <c r="S44" s="101">
        <v>0</v>
      </c>
      <c r="T44" s="61"/>
      <c r="U44" s="101">
        <v>0</v>
      </c>
      <c r="V44" s="61"/>
      <c r="W44" s="101">
        <v>0</v>
      </c>
      <c r="X44" s="62"/>
      <c r="Y44" s="62"/>
      <c r="Z44" s="62"/>
      <c r="AA44" s="61"/>
      <c r="AB44" s="3">
        <v>0</v>
      </c>
      <c r="AC44" s="60">
        <v>0</v>
      </c>
      <c r="AD44" s="62"/>
      <c r="AE44" s="61"/>
      <c r="AF44" s="4">
        <v>0</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RdPunPluScbeHOAzxhSahZTjXuxMj7EUdZ/dJ6e61ZGF592TDLQ/FW4Qknq0o2vgumMlrLSxu/E8d/2xxFfhAg==" saltValue="mRnl1UXx0taFEw7IU8UlmQ=="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511EE76E-187B-47AD-8C82-8BF6450F5EC7}"/>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EIDS - Eidsvold (66/11kV)</oddFooter>
  </headerFooter>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codeName="Sheet76"/>
  <dimension ref="A1:AJ53"/>
  <sheetViews>
    <sheetView showGridLines="0" topLeftCell="A34" zoomScale="145" zoomScaleNormal="145"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1351</v>
      </c>
      <c r="J3" s="160"/>
      <c r="K3" s="160"/>
      <c r="L3" s="160"/>
      <c r="M3" s="160"/>
      <c r="N3" s="160"/>
      <c r="O3" s="160"/>
      <c r="P3" s="160"/>
      <c r="Q3" s="160"/>
      <c r="R3" s="160"/>
      <c r="S3" s="160"/>
      <c r="V3" s="94" t="s">
        <v>926</v>
      </c>
      <c r="W3" s="160"/>
      <c r="Y3" s="95" t="s">
        <v>1074</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1019</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1352</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1353</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1354</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10</v>
      </c>
      <c r="K26" s="61"/>
      <c r="L26" s="101">
        <v>10</v>
      </c>
      <c r="M26" s="61"/>
      <c r="N26" s="101">
        <v>10</v>
      </c>
      <c r="O26" s="61"/>
      <c r="P26" s="101">
        <v>10</v>
      </c>
      <c r="Q26" s="62"/>
      <c r="R26" s="61"/>
      <c r="S26" s="101">
        <v>10</v>
      </c>
      <c r="T26" s="61"/>
      <c r="U26" s="101">
        <v>11</v>
      </c>
      <c r="V26" s="61"/>
      <c r="W26" s="101">
        <v>11</v>
      </c>
      <c r="X26" s="62"/>
      <c r="Y26" s="62"/>
      <c r="Z26" s="62"/>
      <c r="AA26" s="61"/>
      <c r="AB26" s="3">
        <v>11</v>
      </c>
      <c r="AC26" s="60">
        <v>11</v>
      </c>
      <c r="AD26" s="62"/>
      <c r="AE26" s="61"/>
      <c r="AF26" s="4">
        <v>11</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3</v>
      </c>
      <c r="K28" s="61"/>
      <c r="L28" s="101">
        <v>3</v>
      </c>
      <c r="M28" s="61"/>
      <c r="N28" s="101">
        <v>3</v>
      </c>
      <c r="O28" s="61"/>
      <c r="P28" s="101">
        <v>3</v>
      </c>
      <c r="Q28" s="62"/>
      <c r="R28" s="61"/>
      <c r="S28" s="101">
        <v>3</v>
      </c>
      <c r="T28" s="61"/>
      <c r="U28" s="101">
        <v>3.4</v>
      </c>
      <c r="V28" s="61"/>
      <c r="W28" s="101">
        <v>3.3</v>
      </c>
      <c r="X28" s="62"/>
      <c r="Y28" s="62"/>
      <c r="Z28" s="62"/>
      <c r="AA28" s="61"/>
      <c r="AB28" s="3">
        <v>3.3</v>
      </c>
      <c r="AC28" s="60">
        <v>3.3</v>
      </c>
      <c r="AD28" s="62"/>
      <c r="AE28" s="61"/>
      <c r="AF28" s="4">
        <v>3.3</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0.94499999999999995</v>
      </c>
      <c r="K31" s="61"/>
      <c r="L31" s="106">
        <v>0.94499999999999995</v>
      </c>
      <c r="M31" s="61"/>
      <c r="N31" s="106">
        <v>0.94499999999999995</v>
      </c>
      <c r="O31" s="61"/>
      <c r="P31" s="106">
        <v>0.94499999999999995</v>
      </c>
      <c r="Q31" s="62"/>
      <c r="R31" s="61"/>
      <c r="S31" s="106">
        <v>0.94499999999999995</v>
      </c>
      <c r="T31" s="61"/>
      <c r="U31" s="106">
        <v>0.94699999999999995</v>
      </c>
      <c r="V31" s="61"/>
      <c r="W31" s="106">
        <v>0.94699999999999995</v>
      </c>
      <c r="X31" s="62"/>
      <c r="Y31" s="62"/>
      <c r="Z31" s="62"/>
      <c r="AA31" s="61"/>
      <c r="AB31" s="7">
        <v>0.94699999999999995</v>
      </c>
      <c r="AC31" s="77">
        <v>0.94699999999999995</v>
      </c>
      <c r="AD31" s="62"/>
      <c r="AE31" s="61"/>
      <c r="AF31" s="8">
        <v>0.94699999999999995</v>
      </c>
    </row>
    <row r="32" spans="4:32" ht="13.15" customHeight="1">
      <c r="E32" s="63" t="s">
        <v>41</v>
      </c>
      <c r="F32" s="62"/>
      <c r="G32" s="62"/>
      <c r="H32" s="62"/>
      <c r="I32" s="64"/>
      <c r="J32" s="101">
        <v>5.8</v>
      </c>
      <c r="K32" s="61"/>
      <c r="L32" s="101">
        <v>5.8</v>
      </c>
      <c r="M32" s="61"/>
      <c r="N32" s="101">
        <v>5.8</v>
      </c>
      <c r="O32" s="61"/>
      <c r="P32" s="101">
        <v>5.8</v>
      </c>
      <c r="Q32" s="62"/>
      <c r="R32" s="61"/>
      <c r="S32" s="101">
        <v>5.8</v>
      </c>
      <c r="T32" s="61"/>
      <c r="U32" s="101">
        <v>6.1</v>
      </c>
      <c r="V32" s="61"/>
      <c r="W32" s="101">
        <v>6.1</v>
      </c>
      <c r="X32" s="62"/>
      <c r="Y32" s="62"/>
      <c r="Z32" s="62"/>
      <c r="AA32" s="61"/>
      <c r="AB32" s="3">
        <v>6.1</v>
      </c>
      <c r="AC32" s="60">
        <v>6.1</v>
      </c>
      <c r="AD32" s="62"/>
      <c r="AE32" s="61"/>
      <c r="AF32" s="4">
        <v>6.1</v>
      </c>
    </row>
    <row r="33" spans="5:32" ht="13.15" customHeight="1">
      <c r="E33" s="75" t="s">
        <v>45</v>
      </c>
      <c r="F33" s="62"/>
      <c r="G33" s="62"/>
      <c r="H33" s="62"/>
      <c r="I33" s="64"/>
      <c r="J33" s="105">
        <v>2.9</v>
      </c>
      <c r="K33" s="61"/>
      <c r="L33" s="105">
        <v>2.9</v>
      </c>
      <c r="M33" s="61"/>
      <c r="N33" s="105">
        <v>2.9</v>
      </c>
      <c r="O33" s="61"/>
      <c r="P33" s="105">
        <v>2.9</v>
      </c>
      <c r="Q33" s="62"/>
      <c r="R33" s="61"/>
      <c r="S33" s="105">
        <v>2.9</v>
      </c>
      <c r="T33" s="61"/>
      <c r="U33" s="105">
        <v>3.2</v>
      </c>
      <c r="V33" s="61"/>
      <c r="W33" s="105">
        <v>3.2</v>
      </c>
      <c r="X33" s="62"/>
      <c r="Y33" s="62"/>
      <c r="Z33" s="62"/>
      <c r="AA33" s="61"/>
      <c r="AB33" s="9">
        <v>3.2</v>
      </c>
      <c r="AC33" s="76">
        <v>3.2</v>
      </c>
      <c r="AD33" s="62"/>
      <c r="AE33" s="61"/>
      <c r="AF33" s="10">
        <v>3.2</v>
      </c>
    </row>
    <row r="34" spans="5:32" ht="20.25" customHeight="1">
      <c r="E34" s="63" t="s">
        <v>945</v>
      </c>
      <c r="F34" s="62"/>
      <c r="G34" s="62"/>
      <c r="H34" s="62"/>
      <c r="I34" s="64"/>
      <c r="J34" s="104">
        <v>0.1</v>
      </c>
      <c r="K34" s="61"/>
      <c r="L34" s="104">
        <v>0.1</v>
      </c>
      <c r="M34" s="61"/>
      <c r="N34" s="104">
        <v>0.1</v>
      </c>
      <c r="O34" s="61"/>
      <c r="P34" s="104">
        <v>0.1</v>
      </c>
      <c r="Q34" s="62"/>
      <c r="R34" s="61"/>
      <c r="S34" s="104">
        <v>0.1</v>
      </c>
      <c r="T34" s="61"/>
      <c r="U34" s="104">
        <v>0.2</v>
      </c>
      <c r="V34" s="61"/>
      <c r="W34" s="104">
        <v>0.2</v>
      </c>
      <c r="X34" s="62"/>
      <c r="Y34" s="62"/>
      <c r="Z34" s="62"/>
      <c r="AA34" s="61"/>
      <c r="AB34" s="5">
        <v>0.2</v>
      </c>
      <c r="AC34" s="74">
        <v>0.2</v>
      </c>
      <c r="AD34" s="62"/>
      <c r="AE34" s="61"/>
      <c r="AF34" s="6">
        <v>0.2</v>
      </c>
    </row>
    <row r="35" spans="5:32" ht="20.25" customHeight="1">
      <c r="E35" s="63" t="s">
        <v>946</v>
      </c>
      <c r="F35" s="62"/>
      <c r="G35" s="62"/>
      <c r="H35" s="62"/>
      <c r="I35" s="64"/>
      <c r="J35" s="104" t="s">
        <v>964</v>
      </c>
      <c r="K35" s="61"/>
      <c r="L35" s="104" t="s">
        <v>964</v>
      </c>
      <c r="M35" s="61"/>
      <c r="N35" s="104" t="s">
        <v>964</v>
      </c>
      <c r="O35" s="61"/>
      <c r="P35" s="104" t="s">
        <v>964</v>
      </c>
      <c r="Q35" s="62"/>
      <c r="R35" s="61"/>
      <c r="S35" s="104" t="s">
        <v>964</v>
      </c>
      <c r="T35" s="61"/>
      <c r="U35" s="104" t="s">
        <v>964</v>
      </c>
      <c r="V35" s="61"/>
      <c r="W35" s="104" t="s">
        <v>964</v>
      </c>
      <c r="X35" s="62"/>
      <c r="Y35" s="62"/>
      <c r="Z35" s="62"/>
      <c r="AA35" s="61"/>
      <c r="AB35" s="5" t="s">
        <v>964</v>
      </c>
      <c r="AC35" s="74" t="s">
        <v>964</v>
      </c>
      <c r="AD35" s="62"/>
      <c r="AE35" s="61"/>
      <c r="AF35" s="6" t="s">
        <v>964</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4.0999999999999996</v>
      </c>
      <c r="K39" s="61"/>
      <c r="L39" s="101">
        <v>4.0999999999999996</v>
      </c>
      <c r="M39" s="61"/>
      <c r="N39" s="101">
        <v>4.0999999999999996</v>
      </c>
      <c r="O39" s="61"/>
      <c r="P39" s="101">
        <v>4.0999999999999996</v>
      </c>
      <c r="Q39" s="62"/>
      <c r="R39" s="61"/>
      <c r="S39" s="101">
        <v>4.0999999999999996</v>
      </c>
      <c r="T39" s="61"/>
      <c r="U39" s="101">
        <v>4.0999999999999996</v>
      </c>
      <c r="V39" s="61"/>
      <c r="W39" s="101">
        <v>4.0999999999999996</v>
      </c>
      <c r="X39" s="62"/>
      <c r="Y39" s="62"/>
      <c r="Z39" s="62"/>
      <c r="AA39" s="61"/>
      <c r="AB39" s="3">
        <v>4.0999999999999996</v>
      </c>
      <c r="AC39" s="60">
        <v>4.0999999999999996</v>
      </c>
      <c r="AD39" s="62"/>
      <c r="AE39" s="61"/>
      <c r="AF39" s="4">
        <v>4.0999999999999996</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8.1293969999999991</v>
      </c>
      <c r="K43" s="61"/>
      <c r="L43" s="101">
        <v>8.0967109999999991</v>
      </c>
      <c r="M43" s="61"/>
      <c r="N43" s="101">
        <v>8.0622129999999999</v>
      </c>
      <c r="O43" s="61"/>
      <c r="P43" s="101">
        <v>8.0288379999999986</v>
      </c>
      <c r="Q43" s="62"/>
      <c r="R43" s="61"/>
      <c r="S43" s="101">
        <v>7.9947309999999989</v>
      </c>
      <c r="T43" s="61"/>
      <c r="U43" s="101">
        <v>8.1293969999999991</v>
      </c>
      <c r="V43" s="61"/>
      <c r="W43" s="101">
        <v>8.0967109999999991</v>
      </c>
      <c r="X43" s="62"/>
      <c r="Y43" s="62"/>
      <c r="Z43" s="62"/>
      <c r="AA43" s="61"/>
      <c r="AB43" s="3">
        <v>8.0622129999999999</v>
      </c>
      <c r="AC43" s="60">
        <v>8.0288379999999986</v>
      </c>
      <c r="AD43" s="62"/>
      <c r="AE43" s="61"/>
      <c r="AF43" s="4">
        <v>7.9947309999999989</v>
      </c>
    </row>
    <row r="44" spans="5:32" ht="30.75" customHeight="1">
      <c r="E44" s="63" t="s">
        <v>88</v>
      </c>
      <c r="F44" s="62"/>
      <c r="G44" s="62"/>
      <c r="H44" s="62"/>
      <c r="I44" s="64"/>
      <c r="J44" s="101">
        <v>4.0293969999999995</v>
      </c>
      <c r="K44" s="61"/>
      <c r="L44" s="101">
        <v>3.9967109999999995</v>
      </c>
      <c r="M44" s="61"/>
      <c r="N44" s="101">
        <v>3.9622129999999998</v>
      </c>
      <c r="O44" s="61"/>
      <c r="P44" s="101">
        <v>3.9288379999999998</v>
      </c>
      <c r="Q44" s="62"/>
      <c r="R44" s="61"/>
      <c r="S44" s="101">
        <v>3.8947309999999997</v>
      </c>
      <c r="T44" s="61"/>
      <c r="U44" s="101">
        <v>4.0293969999999995</v>
      </c>
      <c r="V44" s="61"/>
      <c r="W44" s="101">
        <v>3.9967109999999995</v>
      </c>
      <c r="X44" s="62"/>
      <c r="Y44" s="62"/>
      <c r="Z44" s="62"/>
      <c r="AA44" s="61"/>
      <c r="AB44" s="3">
        <v>3.9622129999999998</v>
      </c>
      <c r="AC44" s="60">
        <v>3.9288379999999998</v>
      </c>
      <c r="AD44" s="62"/>
      <c r="AE44" s="61"/>
      <c r="AF44" s="4">
        <v>3.8947309999999997</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1XzhVdgG3tB9TuTRgJIvUG68VzpublKrsesAxovV/FywLcrQDm4lMahBuw6ZItAq00riv0qxUeclpMhAI/wqfw==" saltValue="+quWShX4CusYbRzZjLbbeA=="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82C5E2E8-9801-4D98-81C4-C0465C92C282}"/>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ELRO - Ellwoods Road (66/11kV)</oddFooter>
  </headerFooter>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codeName="Sheet77"/>
  <dimension ref="A1:AJ53"/>
  <sheetViews>
    <sheetView showGridLines="0" topLeftCell="A31"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1355</v>
      </c>
      <c r="J3" s="160"/>
      <c r="K3" s="160"/>
      <c r="L3" s="160"/>
      <c r="M3" s="160"/>
      <c r="N3" s="160"/>
      <c r="O3" s="160"/>
      <c r="P3" s="160"/>
      <c r="Q3" s="160"/>
      <c r="R3" s="160"/>
      <c r="S3" s="160"/>
      <c r="V3" s="94" t="s">
        <v>926</v>
      </c>
      <c r="W3" s="160"/>
      <c r="Y3" s="95" t="s">
        <v>1356</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929</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1357</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1358</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1359</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51.6</v>
      </c>
      <c r="K26" s="61"/>
      <c r="L26" s="101">
        <v>51.6</v>
      </c>
      <c r="M26" s="61"/>
      <c r="N26" s="101">
        <v>51.6</v>
      </c>
      <c r="O26" s="61"/>
      <c r="P26" s="101">
        <v>51.6</v>
      </c>
      <c r="Q26" s="62"/>
      <c r="R26" s="61"/>
      <c r="S26" s="101">
        <v>51.6</v>
      </c>
      <c r="T26" s="61"/>
      <c r="U26" s="101">
        <v>51.6</v>
      </c>
      <c r="V26" s="61"/>
      <c r="W26" s="101">
        <v>51.6</v>
      </c>
      <c r="X26" s="62"/>
      <c r="Y26" s="62"/>
      <c r="Z26" s="62"/>
      <c r="AA26" s="61"/>
      <c r="AB26" s="3">
        <v>51.6</v>
      </c>
      <c r="AC26" s="60">
        <v>51.6</v>
      </c>
      <c r="AD26" s="62"/>
      <c r="AE26" s="61"/>
      <c r="AF26" s="4">
        <v>51.6</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47.8</v>
      </c>
      <c r="K28" s="61"/>
      <c r="L28" s="101">
        <v>47.8</v>
      </c>
      <c r="M28" s="61"/>
      <c r="N28" s="101">
        <v>47.9</v>
      </c>
      <c r="O28" s="61"/>
      <c r="P28" s="101">
        <v>47.7</v>
      </c>
      <c r="Q28" s="62"/>
      <c r="R28" s="61"/>
      <c r="S28" s="101">
        <v>48.6</v>
      </c>
      <c r="T28" s="61"/>
      <c r="U28" s="101">
        <v>32</v>
      </c>
      <c r="V28" s="61"/>
      <c r="W28" s="101">
        <v>31.8</v>
      </c>
      <c r="X28" s="62"/>
      <c r="Y28" s="62"/>
      <c r="Z28" s="62"/>
      <c r="AA28" s="61"/>
      <c r="AB28" s="3">
        <v>31.8</v>
      </c>
      <c r="AC28" s="60">
        <v>31.6</v>
      </c>
      <c r="AD28" s="62"/>
      <c r="AE28" s="61"/>
      <c r="AF28" s="4">
        <v>32.1</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1</v>
      </c>
      <c r="K31" s="61"/>
      <c r="L31" s="106">
        <v>1</v>
      </c>
      <c r="M31" s="61"/>
      <c r="N31" s="106">
        <v>1</v>
      </c>
      <c r="O31" s="61"/>
      <c r="P31" s="106">
        <v>1</v>
      </c>
      <c r="Q31" s="62"/>
      <c r="R31" s="61"/>
      <c r="S31" s="106">
        <v>1</v>
      </c>
      <c r="T31" s="61"/>
      <c r="U31" s="106">
        <v>0.998</v>
      </c>
      <c r="V31" s="61"/>
      <c r="W31" s="106">
        <v>0.998</v>
      </c>
      <c r="X31" s="62"/>
      <c r="Y31" s="62"/>
      <c r="Z31" s="62"/>
      <c r="AA31" s="61"/>
      <c r="AB31" s="7">
        <v>0.998</v>
      </c>
      <c r="AC31" s="77">
        <v>0.998</v>
      </c>
      <c r="AD31" s="62"/>
      <c r="AE31" s="61"/>
      <c r="AF31" s="8">
        <v>0.998</v>
      </c>
    </row>
    <row r="32" spans="4:32" ht="13.15" customHeight="1">
      <c r="E32" s="63" t="s">
        <v>41</v>
      </c>
      <c r="F32" s="62"/>
      <c r="G32" s="62"/>
      <c r="H32" s="62"/>
      <c r="I32" s="64"/>
      <c r="J32" s="101">
        <v>34.9</v>
      </c>
      <c r="K32" s="61"/>
      <c r="L32" s="101">
        <v>34.9</v>
      </c>
      <c r="M32" s="61"/>
      <c r="N32" s="101">
        <v>34.9</v>
      </c>
      <c r="O32" s="61"/>
      <c r="P32" s="101">
        <v>34.9</v>
      </c>
      <c r="Q32" s="62"/>
      <c r="R32" s="61"/>
      <c r="S32" s="101">
        <v>34.9</v>
      </c>
      <c r="T32" s="61"/>
      <c r="U32" s="101">
        <v>34.9</v>
      </c>
      <c r="V32" s="61"/>
      <c r="W32" s="101">
        <v>34.9</v>
      </c>
      <c r="X32" s="62"/>
      <c r="Y32" s="62"/>
      <c r="Z32" s="62"/>
      <c r="AA32" s="61"/>
      <c r="AB32" s="3">
        <v>34.9</v>
      </c>
      <c r="AC32" s="60">
        <v>34.9</v>
      </c>
      <c r="AD32" s="62"/>
      <c r="AE32" s="61"/>
      <c r="AF32" s="4">
        <v>34.9</v>
      </c>
    </row>
    <row r="33" spans="5:32" ht="13.15" customHeight="1">
      <c r="E33" s="75" t="s">
        <v>45</v>
      </c>
      <c r="F33" s="62"/>
      <c r="G33" s="62"/>
      <c r="H33" s="62"/>
      <c r="I33" s="64"/>
      <c r="J33" s="105">
        <v>44.8</v>
      </c>
      <c r="K33" s="61"/>
      <c r="L33" s="105">
        <v>44.9</v>
      </c>
      <c r="M33" s="61"/>
      <c r="N33" s="105">
        <v>44.9</v>
      </c>
      <c r="O33" s="61"/>
      <c r="P33" s="105">
        <v>44.8</v>
      </c>
      <c r="Q33" s="62"/>
      <c r="R33" s="61"/>
      <c r="S33" s="105">
        <v>45.6</v>
      </c>
      <c r="T33" s="61"/>
      <c r="U33" s="105">
        <v>29.2</v>
      </c>
      <c r="V33" s="61"/>
      <c r="W33" s="105">
        <v>29</v>
      </c>
      <c r="X33" s="62"/>
      <c r="Y33" s="62"/>
      <c r="Z33" s="62"/>
      <c r="AA33" s="61"/>
      <c r="AB33" s="9">
        <v>29</v>
      </c>
      <c r="AC33" s="76">
        <v>28.8</v>
      </c>
      <c r="AD33" s="62"/>
      <c r="AE33" s="61"/>
      <c r="AF33" s="10">
        <v>29.2</v>
      </c>
    </row>
    <row r="34" spans="5:32" ht="20.25" customHeight="1">
      <c r="E34" s="63" t="s">
        <v>945</v>
      </c>
      <c r="F34" s="62"/>
      <c r="G34" s="62"/>
      <c r="H34" s="62"/>
      <c r="I34" s="64"/>
      <c r="J34" s="104">
        <v>2.2000000000000002</v>
      </c>
      <c r="K34" s="61"/>
      <c r="L34" s="104">
        <v>2.2000000000000002</v>
      </c>
      <c r="M34" s="61"/>
      <c r="N34" s="104">
        <v>2.2000000000000002</v>
      </c>
      <c r="O34" s="61"/>
      <c r="P34" s="104">
        <v>2.2000000000000002</v>
      </c>
      <c r="Q34" s="62"/>
      <c r="R34" s="61"/>
      <c r="S34" s="104">
        <v>2.2999999999999998</v>
      </c>
      <c r="T34" s="61"/>
      <c r="U34" s="104">
        <v>1.5</v>
      </c>
      <c r="V34" s="61"/>
      <c r="W34" s="104">
        <v>1.5</v>
      </c>
      <c r="X34" s="62"/>
      <c r="Y34" s="62"/>
      <c r="Z34" s="62"/>
      <c r="AA34" s="61"/>
      <c r="AB34" s="5">
        <v>1.5</v>
      </c>
      <c r="AC34" s="74">
        <v>1.4</v>
      </c>
      <c r="AD34" s="62"/>
      <c r="AE34" s="61"/>
      <c r="AF34" s="6">
        <v>1.5</v>
      </c>
    </row>
    <row r="35" spans="5:32" ht="20.25" customHeight="1">
      <c r="E35" s="63" t="s">
        <v>946</v>
      </c>
      <c r="F35" s="62"/>
      <c r="G35" s="62"/>
      <c r="H35" s="62"/>
      <c r="I35" s="64"/>
      <c r="J35" s="104" t="s">
        <v>1159</v>
      </c>
      <c r="K35" s="61"/>
      <c r="L35" s="104" t="s">
        <v>1159</v>
      </c>
      <c r="M35" s="61"/>
      <c r="N35" s="104" t="s">
        <v>1159</v>
      </c>
      <c r="O35" s="61"/>
      <c r="P35" s="104" t="s">
        <v>1159</v>
      </c>
      <c r="Q35" s="62"/>
      <c r="R35" s="61"/>
      <c r="S35" s="104" t="s">
        <v>1159</v>
      </c>
      <c r="T35" s="61"/>
      <c r="U35" s="104" t="s">
        <v>1159</v>
      </c>
      <c r="V35" s="61"/>
      <c r="W35" s="104" t="s">
        <v>1159</v>
      </c>
      <c r="X35" s="62"/>
      <c r="Y35" s="62"/>
      <c r="Z35" s="62"/>
      <c r="AA35" s="61"/>
      <c r="AB35" s="5" t="s">
        <v>1159</v>
      </c>
      <c r="AC35" s="74" t="s">
        <v>1159</v>
      </c>
      <c r="AD35" s="62"/>
      <c r="AE35" s="61"/>
      <c r="AF35" s="6" t="s">
        <v>1159</v>
      </c>
    </row>
    <row r="36" spans="5:32" ht="13.15" customHeight="1">
      <c r="E36" s="63" t="s">
        <v>57</v>
      </c>
      <c r="F36" s="62"/>
      <c r="G36" s="62"/>
      <c r="H36" s="62"/>
      <c r="I36" s="64"/>
      <c r="J36" s="101">
        <v>9.9</v>
      </c>
      <c r="K36" s="61"/>
      <c r="L36" s="101">
        <v>10</v>
      </c>
      <c r="M36" s="61"/>
      <c r="N36" s="101">
        <v>10</v>
      </c>
      <c r="O36" s="61"/>
      <c r="P36" s="101">
        <v>9.9</v>
      </c>
      <c r="Q36" s="62"/>
      <c r="R36" s="61"/>
      <c r="S36" s="101">
        <v>10.7</v>
      </c>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10</v>
      </c>
      <c r="K39" s="61"/>
      <c r="L39" s="101">
        <v>10</v>
      </c>
      <c r="M39" s="61"/>
      <c r="N39" s="101">
        <v>10</v>
      </c>
      <c r="O39" s="61"/>
      <c r="P39" s="101">
        <v>10</v>
      </c>
      <c r="Q39" s="62"/>
      <c r="R39" s="61"/>
      <c r="S39" s="101">
        <v>10</v>
      </c>
      <c r="T39" s="61"/>
      <c r="U39" s="101">
        <v>10</v>
      </c>
      <c r="V39" s="61"/>
      <c r="W39" s="101">
        <v>10</v>
      </c>
      <c r="X39" s="62"/>
      <c r="Y39" s="62"/>
      <c r="Z39" s="62"/>
      <c r="AA39" s="61"/>
      <c r="AB39" s="3">
        <v>10</v>
      </c>
      <c r="AC39" s="60">
        <v>10</v>
      </c>
      <c r="AD39" s="62"/>
      <c r="AE39" s="61"/>
      <c r="AF39" s="4">
        <v>10</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29</v>
      </c>
      <c r="K43" s="61"/>
      <c r="L43" s="101">
        <v>29</v>
      </c>
      <c r="M43" s="61"/>
      <c r="N43" s="101">
        <v>28.654392999999999</v>
      </c>
      <c r="O43" s="61"/>
      <c r="P43" s="101">
        <v>27.862005</v>
      </c>
      <c r="Q43" s="62"/>
      <c r="R43" s="61"/>
      <c r="S43" s="101">
        <v>27.039245000000001</v>
      </c>
      <c r="T43" s="61"/>
      <c r="U43" s="101">
        <v>29</v>
      </c>
      <c r="V43" s="61"/>
      <c r="W43" s="101">
        <v>29</v>
      </c>
      <c r="X43" s="62"/>
      <c r="Y43" s="62"/>
      <c r="Z43" s="62"/>
      <c r="AA43" s="61"/>
      <c r="AB43" s="3">
        <v>28.654392999999999</v>
      </c>
      <c r="AC43" s="60">
        <v>27.862005</v>
      </c>
      <c r="AD43" s="62"/>
      <c r="AE43" s="61"/>
      <c r="AF43" s="4">
        <v>27.039245000000001</v>
      </c>
    </row>
    <row r="44" spans="5:32" ht="30.75" customHeight="1">
      <c r="E44" s="63" t="s">
        <v>88</v>
      </c>
      <c r="F44" s="62"/>
      <c r="G44" s="62"/>
      <c r="H44" s="62"/>
      <c r="I44" s="64"/>
      <c r="J44" s="101">
        <v>14.5</v>
      </c>
      <c r="K44" s="61"/>
      <c r="L44" s="101">
        <v>14.5</v>
      </c>
      <c r="M44" s="61"/>
      <c r="N44" s="101">
        <v>14.154393000000001</v>
      </c>
      <c r="O44" s="61"/>
      <c r="P44" s="101">
        <v>13.362005</v>
      </c>
      <c r="Q44" s="62"/>
      <c r="R44" s="61"/>
      <c r="S44" s="101">
        <v>12.539244999999999</v>
      </c>
      <c r="T44" s="61"/>
      <c r="U44" s="101">
        <v>14.5</v>
      </c>
      <c r="V44" s="61"/>
      <c r="W44" s="101">
        <v>14.5</v>
      </c>
      <c r="X44" s="62"/>
      <c r="Y44" s="62"/>
      <c r="Z44" s="62"/>
      <c r="AA44" s="61"/>
      <c r="AB44" s="3">
        <v>14.154393000000001</v>
      </c>
      <c r="AC44" s="60">
        <v>13.362005</v>
      </c>
      <c r="AD44" s="62"/>
      <c r="AE44" s="61"/>
      <c r="AF44" s="4">
        <v>12.539244999999999</v>
      </c>
    </row>
    <row r="45" spans="5:32">
      <c r="E45" s="63" t="s">
        <v>92</v>
      </c>
      <c r="F45" s="62"/>
      <c r="G45" s="62"/>
      <c r="H45" s="62"/>
      <c r="I45" s="64"/>
      <c r="J45" s="101"/>
      <c r="K45" s="61"/>
      <c r="L45" s="101"/>
      <c r="M45" s="61"/>
      <c r="N45" s="101"/>
      <c r="O45" s="61"/>
      <c r="P45" s="101"/>
      <c r="Q45" s="62"/>
      <c r="R45" s="61"/>
      <c r="S45" s="101">
        <v>0.7</v>
      </c>
      <c r="T45" s="61"/>
      <c r="U45" s="104"/>
      <c r="V45" s="61"/>
      <c r="W45" s="104"/>
      <c r="X45" s="62"/>
      <c r="Y45" s="62"/>
      <c r="Z45" s="62"/>
      <c r="AA45" s="61"/>
      <c r="AB45" s="5"/>
      <c r="AC45" s="74"/>
      <c r="AD45" s="62"/>
      <c r="AE45" s="61"/>
      <c r="AF45" s="6"/>
    </row>
    <row r="46" spans="5:32">
      <c r="E46" s="63" t="s">
        <v>96</v>
      </c>
      <c r="F46" s="62"/>
      <c r="G46" s="62"/>
      <c r="H46" s="62"/>
      <c r="I46" s="64"/>
      <c r="J46" s="101"/>
      <c r="K46" s="61"/>
      <c r="L46" s="101"/>
      <c r="M46" s="61"/>
      <c r="N46" s="101"/>
      <c r="O46" s="61"/>
      <c r="P46" s="101"/>
      <c r="Q46" s="62"/>
      <c r="R46" s="61"/>
      <c r="S46" s="101">
        <v>0.7</v>
      </c>
      <c r="T46" s="61"/>
      <c r="U46" s="104"/>
      <c r="V46" s="61"/>
      <c r="W46" s="104"/>
      <c r="X46" s="62"/>
      <c r="Y46" s="62"/>
      <c r="Z46" s="62"/>
      <c r="AA46" s="61"/>
      <c r="AB46" s="5"/>
      <c r="AC46" s="74"/>
      <c r="AD46" s="62"/>
      <c r="AE46" s="61"/>
      <c r="AF46" s="6"/>
    </row>
    <row r="47" spans="5:32" ht="19.5" customHeight="1">
      <c r="E47" s="63" t="s">
        <v>100</v>
      </c>
      <c r="F47" s="62"/>
      <c r="G47" s="62"/>
      <c r="H47" s="62"/>
      <c r="I47" s="64"/>
      <c r="J47" s="104" t="s">
        <v>957</v>
      </c>
      <c r="K47" s="61"/>
      <c r="L47" s="104" t="s">
        <v>957</v>
      </c>
      <c r="M47" s="61"/>
      <c r="N47" s="104" t="s">
        <v>957</v>
      </c>
      <c r="O47" s="61"/>
      <c r="P47" s="129" t="s">
        <v>957</v>
      </c>
      <c r="Q47" s="130"/>
      <c r="R47" s="131"/>
      <c r="S47" s="104" t="s">
        <v>957</v>
      </c>
      <c r="T47" s="61"/>
      <c r="U47" s="104" t="s">
        <v>957</v>
      </c>
      <c r="V47" s="61"/>
      <c r="W47" s="104" t="s">
        <v>957</v>
      </c>
      <c r="X47" s="62"/>
      <c r="Y47" s="62"/>
      <c r="Z47" s="62"/>
      <c r="AA47" s="61"/>
      <c r="AB47" s="5" t="s">
        <v>957</v>
      </c>
      <c r="AC47" s="74" t="s">
        <v>957</v>
      </c>
      <c r="AD47" s="62"/>
      <c r="AE47" s="61"/>
      <c r="AF47" s="6" t="s">
        <v>957</v>
      </c>
    </row>
    <row r="48" spans="5:32" ht="15" customHeight="1">
      <c r="E48" s="70" t="s">
        <v>104</v>
      </c>
      <c r="F48" s="71"/>
      <c r="G48" s="71"/>
      <c r="H48" s="71"/>
      <c r="I48" s="72"/>
      <c r="J48" s="102" t="s">
        <v>949</v>
      </c>
      <c r="K48" s="66"/>
      <c r="L48" s="102" t="s">
        <v>949</v>
      </c>
      <c r="M48" s="66"/>
      <c r="N48" s="102" t="s">
        <v>949</v>
      </c>
      <c r="O48" s="66"/>
      <c r="P48" s="127" t="s">
        <v>949</v>
      </c>
      <c r="Q48" s="128"/>
      <c r="R48" s="128"/>
      <c r="S48" s="114" t="s">
        <v>1068</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lWG74WehS75EI9JRNmiTMZYFaM/ze22A7fRfXzmSERWCc+sBEYisHF5oTgn7OKsADVqe0AxVaNQE+lrQ+wzyDw==" saltValue="6ayGzxIsvoXVAY8cL6G+8Q=="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950FD0F5-A47C-45BE-B079-D72907DB4028}"/>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EMER - Emerald (66/22kV)</oddFooter>
  </headerFooter>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codeName="Sheet78"/>
  <dimension ref="A1:AJ53"/>
  <sheetViews>
    <sheetView showGridLines="0" topLeftCell="A37"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1360</v>
      </c>
      <c r="J3" s="160"/>
      <c r="K3" s="160"/>
      <c r="L3" s="160"/>
      <c r="M3" s="160"/>
      <c r="N3" s="160"/>
      <c r="O3" s="160"/>
      <c r="P3" s="160"/>
      <c r="Q3" s="160"/>
      <c r="R3" s="160"/>
      <c r="S3" s="160"/>
      <c r="V3" s="94" t="s">
        <v>926</v>
      </c>
      <c r="W3" s="160"/>
      <c r="Y3" s="95" t="s">
        <v>1000</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973</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1361</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1362</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1363</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14.1</v>
      </c>
      <c r="K26" s="61"/>
      <c r="L26" s="101">
        <v>14.1</v>
      </c>
      <c r="M26" s="61"/>
      <c r="N26" s="101">
        <v>14.1</v>
      </c>
      <c r="O26" s="61"/>
      <c r="P26" s="101">
        <v>14.1</v>
      </c>
      <c r="Q26" s="62"/>
      <c r="R26" s="61"/>
      <c r="S26" s="101">
        <v>14.1</v>
      </c>
      <c r="T26" s="61"/>
      <c r="U26" s="101">
        <v>15</v>
      </c>
      <c r="V26" s="61"/>
      <c r="W26" s="101">
        <v>15</v>
      </c>
      <c r="X26" s="62"/>
      <c r="Y26" s="62"/>
      <c r="Z26" s="62"/>
      <c r="AA26" s="61"/>
      <c r="AB26" s="3">
        <v>15</v>
      </c>
      <c r="AC26" s="60">
        <v>15</v>
      </c>
      <c r="AD26" s="62"/>
      <c r="AE26" s="61"/>
      <c r="AF26" s="4">
        <v>15</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5.7</v>
      </c>
      <c r="K28" s="61"/>
      <c r="L28" s="101">
        <v>5.7</v>
      </c>
      <c r="M28" s="61"/>
      <c r="N28" s="101">
        <v>5.7</v>
      </c>
      <c r="O28" s="61"/>
      <c r="P28" s="101">
        <v>5.7</v>
      </c>
      <c r="Q28" s="62"/>
      <c r="R28" s="61"/>
      <c r="S28" s="101">
        <v>5.8</v>
      </c>
      <c r="T28" s="61"/>
      <c r="U28" s="101">
        <v>2.5</v>
      </c>
      <c r="V28" s="61"/>
      <c r="W28" s="101">
        <v>2.5</v>
      </c>
      <c r="X28" s="62"/>
      <c r="Y28" s="62"/>
      <c r="Z28" s="62"/>
      <c r="AA28" s="61"/>
      <c r="AB28" s="3">
        <v>2.5</v>
      </c>
      <c r="AC28" s="60">
        <v>2.5</v>
      </c>
      <c r="AD28" s="62"/>
      <c r="AE28" s="61"/>
      <c r="AF28" s="4">
        <v>2.5</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0.95099999999999996</v>
      </c>
      <c r="K31" s="61"/>
      <c r="L31" s="106">
        <v>0.95099999999999996</v>
      </c>
      <c r="M31" s="61"/>
      <c r="N31" s="106">
        <v>0.95099999999999996</v>
      </c>
      <c r="O31" s="61"/>
      <c r="P31" s="106">
        <v>0.95099999999999996</v>
      </c>
      <c r="Q31" s="62"/>
      <c r="R31" s="61"/>
      <c r="S31" s="106">
        <v>0.95099999999999996</v>
      </c>
      <c r="T31" s="61"/>
      <c r="U31" s="106">
        <v>0.98499999999999999</v>
      </c>
      <c r="V31" s="61"/>
      <c r="W31" s="106">
        <v>0.98499999999999999</v>
      </c>
      <c r="X31" s="62"/>
      <c r="Y31" s="62"/>
      <c r="Z31" s="62"/>
      <c r="AA31" s="61"/>
      <c r="AB31" s="7">
        <v>0.98499999999999999</v>
      </c>
      <c r="AC31" s="77">
        <v>0.98499999999999999</v>
      </c>
      <c r="AD31" s="62"/>
      <c r="AE31" s="61"/>
      <c r="AF31" s="8">
        <v>0.98499999999999999</v>
      </c>
    </row>
    <row r="32" spans="4:32" ht="13.15" customHeight="1">
      <c r="E32" s="63" t="s">
        <v>41</v>
      </c>
      <c r="F32" s="62"/>
      <c r="G32" s="62"/>
      <c r="H32" s="62"/>
      <c r="I32" s="64"/>
      <c r="J32" s="101">
        <v>7.5</v>
      </c>
      <c r="K32" s="61"/>
      <c r="L32" s="101">
        <v>7.5</v>
      </c>
      <c r="M32" s="61"/>
      <c r="N32" s="101">
        <v>7.5</v>
      </c>
      <c r="O32" s="61"/>
      <c r="P32" s="101">
        <v>7.5</v>
      </c>
      <c r="Q32" s="62"/>
      <c r="R32" s="61"/>
      <c r="S32" s="101">
        <v>7.5</v>
      </c>
      <c r="T32" s="61"/>
      <c r="U32" s="101">
        <v>7.5</v>
      </c>
      <c r="V32" s="61"/>
      <c r="W32" s="101">
        <v>7.5</v>
      </c>
      <c r="X32" s="62"/>
      <c r="Y32" s="62"/>
      <c r="Z32" s="62"/>
      <c r="AA32" s="61"/>
      <c r="AB32" s="3">
        <v>7.5</v>
      </c>
      <c r="AC32" s="60">
        <v>7.5</v>
      </c>
      <c r="AD32" s="62"/>
      <c r="AE32" s="61"/>
      <c r="AF32" s="4">
        <v>7.5</v>
      </c>
    </row>
    <row r="33" spans="5:32" ht="13.15" customHeight="1">
      <c r="E33" s="75" t="s">
        <v>45</v>
      </c>
      <c r="F33" s="62"/>
      <c r="G33" s="62"/>
      <c r="H33" s="62"/>
      <c r="I33" s="64"/>
      <c r="J33" s="105">
        <v>5.5</v>
      </c>
      <c r="K33" s="61"/>
      <c r="L33" s="105">
        <v>5.5</v>
      </c>
      <c r="M33" s="61"/>
      <c r="N33" s="105">
        <v>5.5</v>
      </c>
      <c r="O33" s="61"/>
      <c r="P33" s="105">
        <v>5.5</v>
      </c>
      <c r="Q33" s="62"/>
      <c r="R33" s="61"/>
      <c r="S33" s="105">
        <v>5.6</v>
      </c>
      <c r="T33" s="61"/>
      <c r="U33" s="105">
        <v>2.2999999999999998</v>
      </c>
      <c r="V33" s="61"/>
      <c r="W33" s="105">
        <v>2.2999999999999998</v>
      </c>
      <c r="X33" s="62"/>
      <c r="Y33" s="62"/>
      <c r="Z33" s="62"/>
      <c r="AA33" s="61"/>
      <c r="AB33" s="9">
        <v>2.2999999999999998</v>
      </c>
      <c r="AC33" s="76">
        <v>2.2999999999999998</v>
      </c>
      <c r="AD33" s="62"/>
      <c r="AE33" s="61"/>
      <c r="AF33" s="10">
        <v>2.2999999999999998</v>
      </c>
    </row>
    <row r="34" spans="5:32" ht="20.25" customHeight="1">
      <c r="E34" s="63" t="s">
        <v>945</v>
      </c>
      <c r="F34" s="62"/>
      <c r="G34" s="62"/>
      <c r="H34" s="62"/>
      <c r="I34" s="64"/>
      <c r="J34" s="104">
        <v>0.3</v>
      </c>
      <c r="K34" s="61"/>
      <c r="L34" s="104">
        <v>0.3</v>
      </c>
      <c r="M34" s="61"/>
      <c r="N34" s="104">
        <v>0.3</v>
      </c>
      <c r="O34" s="61"/>
      <c r="P34" s="104">
        <v>0.3</v>
      </c>
      <c r="Q34" s="62"/>
      <c r="R34" s="61"/>
      <c r="S34" s="104">
        <v>0.3</v>
      </c>
      <c r="T34" s="61"/>
      <c r="U34" s="104">
        <v>0.1</v>
      </c>
      <c r="V34" s="61"/>
      <c r="W34" s="104">
        <v>0.1</v>
      </c>
      <c r="X34" s="62"/>
      <c r="Y34" s="62"/>
      <c r="Z34" s="62"/>
      <c r="AA34" s="61"/>
      <c r="AB34" s="5">
        <v>0.1</v>
      </c>
      <c r="AC34" s="74">
        <v>0.1</v>
      </c>
      <c r="AD34" s="62"/>
      <c r="AE34" s="61"/>
      <c r="AF34" s="6">
        <v>0.1</v>
      </c>
    </row>
    <row r="35" spans="5:32" ht="20.25" customHeight="1">
      <c r="E35" s="63" t="s">
        <v>946</v>
      </c>
      <c r="F35" s="62"/>
      <c r="G35" s="62"/>
      <c r="H35" s="62"/>
      <c r="I35" s="64"/>
      <c r="J35" s="104" t="s">
        <v>1129</v>
      </c>
      <c r="K35" s="61"/>
      <c r="L35" s="104" t="s">
        <v>1129</v>
      </c>
      <c r="M35" s="61"/>
      <c r="N35" s="104" t="s">
        <v>1129</v>
      </c>
      <c r="O35" s="61"/>
      <c r="P35" s="104" t="s">
        <v>1129</v>
      </c>
      <c r="Q35" s="62"/>
      <c r="R35" s="61"/>
      <c r="S35" s="104" t="s">
        <v>1129</v>
      </c>
      <c r="T35" s="61"/>
      <c r="U35" s="104" t="s">
        <v>1129</v>
      </c>
      <c r="V35" s="61"/>
      <c r="W35" s="104" t="s">
        <v>1129</v>
      </c>
      <c r="X35" s="62"/>
      <c r="Y35" s="62"/>
      <c r="Z35" s="62"/>
      <c r="AA35" s="61"/>
      <c r="AB35" s="5" t="s">
        <v>1129</v>
      </c>
      <c r="AC35" s="74" t="s">
        <v>1129</v>
      </c>
      <c r="AD35" s="62"/>
      <c r="AE35" s="61"/>
      <c r="AF35" s="6" t="s">
        <v>1129</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1.5</v>
      </c>
      <c r="K39" s="61"/>
      <c r="L39" s="101">
        <v>1.5</v>
      </c>
      <c r="M39" s="61"/>
      <c r="N39" s="101">
        <v>1.5</v>
      </c>
      <c r="O39" s="61"/>
      <c r="P39" s="101">
        <v>1.5</v>
      </c>
      <c r="Q39" s="62"/>
      <c r="R39" s="61"/>
      <c r="S39" s="101">
        <v>1.5</v>
      </c>
      <c r="T39" s="61"/>
      <c r="U39" s="101">
        <v>1.5</v>
      </c>
      <c r="V39" s="61"/>
      <c r="W39" s="101">
        <v>1.5</v>
      </c>
      <c r="X39" s="62"/>
      <c r="Y39" s="62"/>
      <c r="Z39" s="62"/>
      <c r="AA39" s="61"/>
      <c r="AB39" s="3">
        <v>1.5</v>
      </c>
      <c r="AC39" s="60">
        <v>1.5</v>
      </c>
      <c r="AD39" s="62"/>
      <c r="AE39" s="61"/>
      <c r="AF39" s="4">
        <v>1.5</v>
      </c>
    </row>
    <row r="40" spans="5:32">
      <c r="E40" s="63" t="s">
        <v>73</v>
      </c>
      <c r="F40" s="62"/>
      <c r="G40" s="62"/>
      <c r="H40" s="62"/>
      <c r="I40" s="64"/>
      <c r="J40" s="101">
        <v>0.3</v>
      </c>
      <c r="K40" s="61"/>
      <c r="L40" s="101">
        <v>0.3</v>
      </c>
      <c r="M40" s="61"/>
      <c r="N40" s="101">
        <v>0.3</v>
      </c>
      <c r="O40" s="61"/>
      <c r="P40" s="101">
        <v>0.3</v>
      </c>
      <c r="Q40" s="62"/>
      <c r="R40" s="61"/>
      <c r="S40" s="101">
        <v>0.3</v>
      </c>
      <c r="T40" s="61"/>
      <c r="U40" s="101">
        <v>0.3</v>
      </c>
      <c r="V40" s="61"/>
      <c r="W40" s="101">
        <v>0.3</v>
      </c>
      <c r="X40" s="62"/>
      <c r="Y40" s="62"/>
      <c r="Z40" s="62"/>
      <c r="AA40" s="61"/>
      <c r="AB40" s="3">
        <v>0.3</v>
      </c>
      <c r="AC40" s="60">
        <v>0.3</v>
      </c>
      <c r="AD40" s="62"/>
      <c r="AE40" s="61"/>
      <c r="AF40" s="4">
        <v>0.3</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11.932935000000001</v>
      </c>
      <c r="K43" s="61"/>
      <c r="L43" s="101">
        <v>11.806742999999999</v>
      </c>
      <c r="M43" s="61"/>
      <c r="N43" s="101">
        <v>11.652892</v>
      </c>
      <c r="O43" s="61"/>
      <c r="P43" s="101">
        <v>11.504187</v>
      </c>
      <c r="Q43" s="62"/>
      <c r="R43" s="61"/>
      <c r="S43" s="101">
        <v>11.359048</v>
      </c>
      <c r="T43" s="61"/>
      <c r="U43" s="101">
        <v>11.932935000000001</v>
      </c>
      <c r="V43" s="61"/>
      <c r="W43" s="101">
        <v>11.806742999999999</v>
      </c>
      <c r="X43" s="62"/>
      <c r="Y43" s="62"/>
      <c r="Z43" s="62"/>
      <c r="AA43" s="61"/>
      <c r="AB43" s="3">
        <v>11.652892</v>
      </c>
      <c r="AC43" s="60">
        <v>11.504187</v>
      </c>
      <c r="AD43" s="62"/>
      <c r="AE43" s="61"/>
      <c r="AF43" s="4">
        <v>11.359048</v>
      </c>
    </row>
    <row r="44" spans="5:32" ht="30.75" customHeight="1">
      <c r="E44" s="63" t="s">
        <v>88</v>
      </c>
      <c r="F44" s="62"/>
      <c r="G44" s="62"/>
      <c r="H44" s="62"/>
      <c r="I44" s="64"/>
      <c r="J44" s="101">
        <v>5.1329349999999998</v>
      </c>
      <c r="K44" s="61"/>
      <c r="L44" s="101">
        <v>5.0067430000000002</v>
      </c>
      <c r="M44" s="61"/>
      <c r="N44" s="101">
        <v>4.8528919999999998</v>
      </c>
      <c r="O44" s="61"/>
      <c r="P44" s="101">
        <v>4.7041869999999992</v>
      </c>
      <c r="Q44" s="62"/>
      <c r="R44" s="61"/>
      <c r="S44" s="101">
        <v>4.5590480000000007</v>
      </c>
      <c r="T44" s="61"/>
      <c r="U44" s="101">
        <v>5.1329349999999998</v>
      </c>
      <c r="V44" s="61"/>
      <c r="W44" s="101">
        <v>5.0067430000000002</v>
      </c>
      <c r="X44" s="62"/>
      <c r="Y44" s="62"/>
      <c r="Z44" s="62"/>
      <c r="AA44" s="61"/>
      <c r="AB44" s="3">
        <v>4.8528919999999998</v>
      </c>
      <c r="AC44" s="60">
        <v>4.7041869999999992</v>
      </c>
      <c r="AD44" s="62"/>
      <c r="AE44" s="61"/>
      <c r="AF44" s="4">
        <v>4.5590480000000007</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3XaVJrmhtd27gObxUhFugNGodp2eDpvvPUn/8OUZiMmDlvB+yblfsm/qsD4/URUAk5ny7M+fP9VrKinhDauTCA==" saltValue="GpMkB1oVEL5azMOy6dC+0w=="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40448F9A-7D2A-4486-AF97-81715E974150}"/>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ETON - Eton (33/11kV)</oddFooter>
  </headerFooter>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codeName="Sheet79"/>
  <dimension ref="A1:AJ53"/>
  <sheetViews>
    <sheetView showGridLines="0" topLeftCell="A28" zoomScale="145" zoomScaleNormal="145"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1364</v>
      </c>
      <c r="J3" s="160"/>
      <c r="K3" s="160"/>
      <c r="L3" s="160"/>
      <c r="M3" s="160"/>
      <c r="N3" s="160"/>
      <c r="O3" s="160"/>
      <c r="P3" s="160"/>
      <c r="Q3" s="160"/>
      <c r="R3" s="160"/>
      <c r="S3" s="160"/>
      <c r="V3" s="94" t="s">
        <v>926</v>
      </c>
      <c r="W3" s="160"/>
      <c r="Y3" s="95" t="s">
        <v>1277</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973</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1365</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1263</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1366</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6.6</v>
      </c>
      <c r="K26" s="61"/>
      <c r="L26" s="101">
        <v>6.6</v>
      </c>
      <c r="M26" s="61"/>
      <c r="N26" s="101">
        <v>6.6</v>
      </c>
      <c r="O26" s="61"/>
      <c r="P26" s="101">
        <v>6.6</v>
      </c>
      <c r="Q26" s="62"/>
      <c r="R26" s="61"/>
      <c r="S26" s="101">
        <v>6.6</v>
      </c>
      <c r="T26" s="61"/>
      <c r="U26" s="101">
        <v>6.6</v>
      </c>
      <c r="V26" s="61"/>
      <c r="W26" s="101">
        <v>6.6</v>
      </c>
      <c r="X26" s="62"/>
      <c r="Y26" s="62"/>
      <c r="Z26" s="62"/>
      <c r="AA26" s="61"/>
      <c r="AB26" s="3">
        <v>6.6</v>
      </c>
      <c r="AC26" s="60">
        <v>6.6</v>
      </c>
      <c r="AD26" s="62"/>
      <c r="AE26" s="61"/>
      <c r="AF26" s="4">
        <v>6.6</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1.5</v>
      </c>
      <c r="K28" s="61"/>
      <c r="L28" s="101">
        <v>1.5</v>
      </c>
      <c r="M28" s="61"/>
      <c r="N28" s="101">
        <v>1.5</v>
      </c>
      <c r="O28" s="61"/>
      <c r="P28" s="101">
        <v>1.5</v>
      </c>
      <c r="Q28" s="62"/>
      <c r="R28" s="61"/>
      <c r="S28" s="101">
        <v>1.5</v>
      </c>
      <c r="T28" s="61"/>
      <c r="U28" s="101">
        <v>1.5</v>
      </c>
      <c r="V28" s="61"/>
      <c r="W28" s="101">
        <v>1.5</v>
      </c>
      <c r="X28" s="62"/>
      <c r="Y28" s="62"/>
      <c r="Z28" s="62"/>
      <c r="AA28" s="61"/>
      <c r="AB28" s="3">
        <v>1.5</v>
      </c>
      <c r="AC28" s="60">
        <v>1.5</v>
      </c>
      <c r="AD28" s="62"/>
      <c r="AE28" s="61"/>
      <c r="AF28" s="4">
        <v>1.5</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0.84799999999999998</v>
      </c>
      <c r="K31" s="61"/>
      <c r="L31" s="106">
        <v>0.84799999999999998</v>
      </c>
      <c r="M31" s="61"/>
      <c r="N31" s="106">
        <v>0.84799999999999998</v>
      </c>
      <c r="O31" s="61"/>
      <c r="P31" s="106">
        <v>0.84799999999999998</v>
      </c>
      <c r="Q31" s="62"/>
      <c r="R31" s="61"/>
      <c r="S31" s="106">
        <v>0.84799999999999998</v>
      </c>
      <c r="T31" s="61"/>
      <c r="U31" s="106">
        <v>0.84799999999999998</v>
      </c>
      <c r="V31" s="61"/>
      <c r="W31" s="106">
        <v>0.84799999999999998</v>
      </c>
      <c r="X31" s="62"/>
      <c r="Y31" s="62"/>
      <c r="Z31" s="62"/>
      <c r="AA31" s="61"/>
      <c r="AB31" s="7">
        <v>0.84799999999999998</v>
      </c>
      <c r="AC31" s="77">
        <v>0.84799999999999998</v>
      </c>
      <c r="AD31" s="62"/>
      <c r="AE31" s="61"/>
      <c r="AF31" s="8">
        <v>0.84799999999999998</v>
      </c>
    </row>
    <row r="32" spans="4:32" ht="13.15" customHeight="1">
      <c r="E32" s="63" t="s">
        <v>41</v>
      </c>
      <c r="F32" s="62"/>
      <c r="G32" s="62"/>
      <c r="H32" s="62"/>
      <c r="I32" s="64"/>
      <c r="J32" s="101">
        <v>1.1000000000000001</v>
      </c>
      <c r="K32" s="61"/>
      <c r="L32" s="101">
        <v>1.1000000000000001</v>
      </c>
      <c r="M32" s="61"/>
      <c r="N32" s="101">
        <v>1.1000000000000001</v>
      </c>
      <c r="O32" s="61"/>
      <c r="P32" s="101">
        <v>1.1000000000000001</v>
      </c>
      <c r="Q32" s="62"/>
      <c r="R32" s="61"/>
      <c r="S32" s="101">
        <v>1.1000000000000001</v>
      </c>
      <c r="T32" s="61"/>
      <c r="U32" s="101">
        <v>1.2</v>
      </c>
      <c r="V32" s="61"/>
      <c r="W32" s="101">
        <v>1.2</v>
      </c>
      <c r="X32" s="62"/>
      <c r="Y32" s="62"/>
      <c r="Z32" s="62"/>
      <c r="AA32" s="61"/>
      <c r="AB32" s="3">
        <v>1.2</v>
      </c>
      <c r="AC32" s="60">
        <v>1.2</v>
      </c>
      <c r="AD32" s="62"/>
      <c r="AE32" s="61"/>
      <c r="AF32" s="4">
        <v>1.2</v>
      </c>
    </row>
    <row r="33" spans="5:32" ht="13.15" customHeight="1">
      <c r="E33" s="75" t="s">
        <v>45</v>
      </c>
      <c r="F33" s="62"/>
      <c r="G33" s="62"/>
      <c r="H33" s="62"/>
      <c r="I33" s="64"/>
      <c r="J33" s="105">
        <v>1.5</v>
      </c>
      <c r="K33" s="61"/>
      <c r="L33" s="105">
        <v>1.5</v>
      </c>
      <c r="M33" s="61"/>
      <c r="N33" s="105">
        <v>1.5</v>
      </c>
      <c r="O33" s="61"/>
      <c r="P33" s="105">
        <v>1.5</v>
      </c>
      <c r="Q33" s="62"/>
      <c r="R33" s="61"/>
      <c r="S33" s="105">
        <v>1.5</v>
      </c>
      <c r="T33" s="61"/>
      <c r="U33" s="105">
        <v>1.4</v>
      </c>
      <c r="V33" s="61"/>
      <c r="W33" s="105">
        <v>1.4</v>
      </c>
      <c r="X33" s="62"/>
      <c r="Y33" s="62"/>
      <c r="Z33" s="62"/>
      <c r="AA33" s="61"/>
      <c r="AB33" s="9">
        <v>1.4</v>
      </c>
      <c r="AC33" s="76">
        <v>1.4</v>
      </c>
      <c r="AD33" s="62"/>
      <c r="AE33" s="61"/>
      <c r="AF33" s="10">
        <v>1.4</v>
      </c>
    </row>
    <row r="34" spans="5:32" ht="20.25" customHeight="1">
      <c r="E34" s="63" t="s">
        <v>945</v>
      </c>
      <c r="F34" s="62"/>
      <c r="G34" s="62"/>
      <c r="H34" s="62"/>
      <c r="I34" s="64"/>
      <c r="J34" s="104">
        <v>0.1</v>
      </c>
      <c r="K34" s="61"/>
      <c r="L34" s="104">
        <v>0.1</v>
      </c>
      <c r="M34" s="61"/>
      <c r="N34" s="104">
        <v>0.1</v>
      </c>
      <c r="O34" s="61"/>
      <c r="P34" s="104">
        <v>0.1</v>
      </c>
      <c r="Q34" s="62"/>
      <c r="R34" s="61"/>
      <c r="S34" s="104">
        <v>0.1</v>
      </c>
      <c r="T34" s="61"/>
      <c r="U34" s="104">
        <v>0.1</v>
      </c>
      <c r="V34" s="61"/>
      <c r="W34" s="104">
        <v>0.1</v>
      </c>
      <c r="X34" s="62"/>
      <c r="Y34" s="62"/>
      <c r="Z34" s="62"/>
      <c r="AA34" s="61"/>
      <c r="AB34" s="5">
        <v>0.1</v>
      </c>
      <c r="AC34" s="74">
        <v>0.1</v>
      </c>
      <c r="AD34" s="62"/>
      <c r="AE34" s="61"/>
      <c r="AF34" s="6">
        <v>0.1</v>
      </c>
    </row>
    <row r="35" spans="5:32" ht="20.25" customHeight="1">
      <c r="E35" s="63" t="s">
        <v>946</v>
      </c>
      <c r="F35" s="62"/>
      <c r="G35" s="62"/>
      <c r="H35" s="62"/>
      <c r="I35" s="64"/>
      <c r="J35" s="104" t="s">
        <v>1367</v>
      </c>
      <c r="K35" s="61"/>
      <c r="L35" s="104" t="s">
        <v>1367</v>
      </c>
      <c r="M35" s="61"/>
      <c r="N35" s="104" t="s">
        <v>1367</v>
      </c>
      <c r="O35" s="61"/>
      <c r="P35" s="104" t="s">
        <v>1367</v>
      </c>
      <c r="Q35" s="62"/>
      <c r="R35" s="61"/>
      <c r="S35" s="104" t="s">
        <v>1367</v>
      </c>
      <c r="T35" s="61"/>
      <c r="U35" s="104" t="s">
        <v>1367</v>
      </c>
      <c r="V35" s="61"/>
      <c r="W35" s="104" t="s">
        <v>1367</v>
      </c>
      <c r="X35" s="62"/>
      <c r="Y35" s="62"/>
      <c r="Z35" s="62"/>
      <c r="AA35" s="61"/>
      <c r="AB35" s="5" t="s">
        <v>1367</v>
      </c>
      <c r="AC35" s="74" t="s">
        <v>1367</v>
      </c>
      <c r="AD35" s="62"/>
      <c r="AE35" s="61"/>
      <c r="AF35" s="6" t="s">
        <v>1367</v>
      </c>
    </row>
    <row r="36" spans="5:32" ht="13.15" customHeight="1">
      <c r="E36" s="63" t="s">
        <v>57</v>
      </c>
      <c r="F36" s="62"/>
      <c r="G36" s="62"/>
      <c r="H36" s="62"/>
      <c r="I36" s="64"/>
      <c r="J36" s="101">
        <v>0.4</v>
      </c>
      <c r="K36" s="61"/>
      <c r="L36" s="101">
        <v>0.4</v>
      </c>
      <c r="M36" s="61"/>
      <c r="N36" s="101">
        <v>0.4</v>
      </c>
      <c r="O36" s="61"/>
      <c r="P36" s="101">
        <v>0.4</v>
      </c>
      <c r="Q36" s="62"/>
      <c r="R36" s="61"/>
      <c r="S36" s="101">
        <v>0.4</v>
      </c>
      <c r="T36" s="61"/>
      <c r="U36" s="101">
        <v>0.2</v>
      </c>
      <c r="V36" s="61"/>
      <c r="W36" s="101">
        <v>0.2</v>
      </c>
      <c r="X36" s="62"/>
      <c r="Y36" s="62"/>
      <c r="Z36" s="62"/>
      <c r="AA36" s="61"/>
      <c r="AB36" s="3">
        <v>0.2</v>
      </c>
      <c r="AC36" s="60">
        <v>0.2</v>
      </c>
      <c r="AD36" s="62"/>
      <c r="AE36" s="61"/>
      <c r="AF36" s="4">
        <v>0.2</v>
      </c>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5</v>
      </c>
      <c r="K43" s="61"/>
      <c r="L43" s="101">
        <v>5</v>
      </c>
      <c r="M43" s="61"/>
      <c r="N43" s="101">
        <v>5</v>
      </c>
      <c r="O43" s="61"/>
      <c r="P43" s="101">
        <v>5</v>
      </c>
      <c r="Q43" s="62"/>
      <c r="R43" s="61"/>
      <c r="S43" s="101">
        <v>5</v>
      </c>
      <c r="T43" s="61"/>
      <c r="U43" s="101">
        <v>5</v>
      </c>
      <c r="V43" s="61"/>
      <c r="W43" s="101">
        <v>5</v>
      </c>
      <c r="X43" s="62"/>
      <c r="Y43" s="62"/>
      <c r="Z43" s="62"/>
      <c r="AA43" s="61"/>
      <c r="AB43" s="3">
        <v>5</v>
      </c>
      <c r="AC43" s="60">
        <v>5</v>
      </c>
      <c r="AD43" s="62"/>
      <c r="AE43" s="61"/>
      <c r="AF43" s="4">
        <v>5</v>
      </c>
    </row>
    <row r="44" spans="5:32" ht="30.75" customHeight="1">
      <c r="E44" s="63" t="s">
        <v>88</v>
      </c>
      <c r="F44" s="62"/>
      <c r="G44" s="62"/>
      <c r="H44" s="62"/>
      <c r="I44" s="64"/>
      <c r="J44" s="101">
        <v>1</v>
      </c>
      <c r="K44" s="61"/>
      <c r="L44" s="101">
        <v>1</v>
      </c>
      <c r="M44" s="61"/>
      <c r="N44" s="101">
        <v>1</v>
      </c>
      <c r="O44" s="61"/>
      <c r="P44" s="101">
        <v>1</v>
      </c>
      <c r="Q44" s="62"/>
      <c r="R44" s="61"/>
      <c r="S44" s="101">
        <v>1</v>
      </c>
      <c r="T44" s="61"/>
      <c r="U44" s="101">
        <v>1</v>
      </c>
      <c r="V44" s="61"/>
      <c r="W44" s="101">
        <v>1</v>
      </c>
      <c r="X44" s="62"/>
      <c r="Y44" s="62"/>
      <c r="Z44" s="62"/>
      <c r="AA44" s="61"/>
      <c r="AB44" s="3">
        <v>1</v>
      </c>
      <c r="AC44" s="60">
        <v>1</v>
      </c>
      <c r="AD44" s="62"/>
      <c r="AE44" s="61"/>
      <c r="AF44" s="4">
        <v>1</v>
      </c>
    </row>
    <row r="45" spans="5:32">
      <c r="E45" s="63" t="s">
        <v>92</v>
      </c>
      <c r="F45" s="62"/>
      <c r="G45" s="62"/>
      <c r="H45" s="62"/>
      <c r="I45" s="64"/>
      <c r="J45" s="101">
        <v>0.4</v>
      </c>
      <c r="K45" s="61"/>
      <c r="L45" s="101">
        <v>0.4</v>
      </c>
      <c r="M45" s="61"/>
      <c r="N45" s="101">
        <v>0.4</v>
      </c>
      <c r="O45" s="61"/>
      <c r="P45" s="101">
        <v>0.4</v>
      </c>
      <c r="Q45" s="62"/>
      <c r="R45" s="61"/>
      <c r="S45" s="101">
        <v>0.4</v>
      </c>
      <c r="T45" s="61"/>
      <c r="U45" s="101">
        <v>0.2</v>
      </c>
      <c r="V45" s="61"/>
      <c r="W45" s="101">
        <v>0.2</v>
      </c>
      <c r="X45" s="62"/>
      <c r="Y45" s="62"/>
      <c r="Z45" s="62"/>
      <c r="AA45" s="61"/>
      <c r="AB45" s="3">
        <v>0.2</v>
      </c>
      <c r="AC45" s="60">
        <v>0.2</v>
      </c>
      <c r="AD45" s="62"/>
      <c r="AE45" s="61"/>
      <c r="AF45" s="4">
        <v>0.2</v>
      </c>
    </row>
    <row r="46" spans="5:32">
      <c r="E46" s="63" t="s">
        <v>96</v>
      </c>
      <c r="F46" s="62"/>
      <c r="G46" s="62"/>
      <c r="H46" s="62"/>
      <c r="I46" s="64"/>
      <c r="J46" s="101">
        <v>0.3</v>
      </c>
      <c r="K46" s="61"/>
      <c r="L46" s="101">
        <v>0.3</v>
      </c>
      <c r="M46" s="61"/>
      <c r="N46" s="101">
        <v>0.3</v>
      </c>
      <c r="O46" s="61"/>
      <c r="P46" s="101">
        <v>0.3</v>
      </c>
      <c r="Q46" s="62"/>
      <c r="R46" s="61"/>
      <c r="S46" s="101">
        <v>0.3</v>
      </c>
      <c r="T46" s="61"/>
      <c r="U46" s="101">
        <v>0.2</v>
      </c>
      <c r="V46" s="61"/>
      <c r="W46" s="101">
        <v>0.2</v>
      </c>
      <c r="X46" s="62"/>
      <c r="Y46" s="62"/>
      <c r="Z46" s="62"/>
      <c r="AA46" s="61"/>
      <c r="AB46" s="3">
        <v>0.2</v>
      </c>
      <c r="AC46" s="60">
        <v>0.2</v>
      </c>
      <c r="AD46" s="62"/>
      <c r="AE46" s="61"/>
      <c r="AF46" s="4">
        <v>0.2</v>
      </c>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14" t="s">
        <v>1068</v>
      </c>
      <c r="K48" s="66"/>
      <c r="L48" s="114" t="s">
        <v>1068</v>
      </c>
      <c r="M48" s="66"/>
      <c r="N48" s="114" t="s">
        <v>1068</v>
      </c>
      <c r="O48" s="66"/>
      <c r="P48" s="114" t="s">
        <v>1068</v>
      </c>
      <c r="Q48" s="73"/>
      <c r="R48" s="66"/>
      <c r="S48" s="114" t="s">
        <v>1068</v>
      </c>
      <c r="T48" s="66"/>
      <c r="U48" s="116" t="s">
        <v>1068</v>
      </c>
      <c r="V48" s="68"/>
      <c r="W48" s="116" t="s">
        <v>1068</v>
      </c>
      <c r="X48" s="69"/>
      <c r="Y48" s="69"/>
      <c r="Z48" s="69"/>
      <c r="AA48" s="68"/>
      <c r="AB48" s="13" t="s">
        <v>1068</v>
      </c>
      <c r="AC48" s="117" t="s">
        <v>1068</v>
      </c>
      <c r="AD48" s="69"/>
      <c r="AE48" s="68"/>
      <c r="AF48" s="14" t="s">
        <v>1068</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tXyUaQoTYx10uJA2TFP5HXVXcrt2TruesRpMiEzYgnKXvLoYpbQEQl+8zZkB+Ejc6fw6xxsUgg0zSVMFtCHYw==" saltValue="1bDRi2hEFjDLdD0WBx+YIg=="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BCE7D921-4F6A-4D8D-A516-DA0AE064DC38}"/>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EUDA - Eungella Dam (66/11kV)</oddFooter>
  </headerFooter>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codeName="Sheet80"/>
  <dimension ref="A1:AJ53"/>
  <sheetViews>
    <sheetView showGridLines="0" topLeftCell="A25"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1368</v>
      </c>
      <c r="J3" s="160"/>
      <c r="K3" s="160"/>
      <c r="L3" s="160"/>
      <c r="M3" s="160"/>
      <c r="N3" s="160"/>
      <c r="O3" s="160"/>
      <c r="P3" s="160"/>
      <c r="Q3" s="160"/>
      <c r="R3" s="160"/>
      <c r="S3" s="160"/>
      <c r="V3" s="94" t="s">
        <v>926</v>
      </c>
      <c r="W3" s="160"/>
      <c r="Y3" s="95" t="s">
        <v>979</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980</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1369</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1370</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1371</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9.4</v>
      </c>
      <c r="K26" s="61"/>
      <c r="L26" s="101">
        <v>9.4</v>
      </c>
      <c r="M26" s="61"/>
      <c r="N26" s="101">
        <v>9.4</v>
      </c>
      <c r="O26" s="61"/>
      <c r="P26" s="101">
        <v>9.4</v>
      </c>
      <c r="Q26" s="62"/>
      <c r="R26" s="61"/>
      <c r="S26" s="101">
        <v>9.4</v>
      </c>
      <c r="T26" s="61"/>
      <c r="U26" s="101">
        <v>9.4</v>
      </c>
      <c r="V26" s="61"/>
      <c r="W26" s="101">
        <v>9.4</v>
      </c>
      <c r="X26" s="62"/>
      <c r="Y26" s="62"/>
      <c r="Z26" s="62"/>
      <c r="AA26" s="61"/>
      <c r="AB26" s="3">
        <v>9.4</v>
      </c>
      <c r="AC26" s="60">
        <v>9.4</v>
      </c>
      <c r="AD26" s="62"/>
      <c r="AE26" s="61"/>
      <c r="AF26" s="4">
        <v>9.4</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1.6</v>
      </c>
      <c r="K28" s="61"/>
      <c r="L28" s="101">
        <v>1.6</v>
      </c>
      <c r="M28" s="61"/>
      <c r="N28" s="101">
        <v>1.6</v>
      </c>
      <c r="O28" s="61"/>
      <c r="P28" s="101">
        <v>1.6</v>
      </c>
      <c r="Q28" s="62"/>
      <c r="R28" s="61"/>
      <c r="S28" s="101">
        <v>1.6</v>
      </c>
      <c r="T28" s="61"/>
      <c r="U28" s="101">
        <v>1.4</v>
      </c>
      <c r="V28" s="61"/>
      <c r="W28" s="101">
        <v>1.4</v>
      </c>
      <c r="X28" s="62"/>
      <c r="Y28" s="62"/>
      <c r="Z28" s="62"/>
      <c r="AA28" s="61"/>
      <c r="AB28" s="3">
        <v>1.4</v>
      </c>
      <c r="AC28" s="60">
        <v>1.4</v>
      </c>
      <c r="AD28" s="62"/>
      <c r="AE28" s="61"/>
      <c r="AF28" s="4">
        <v>1.4</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0.99</v>
      </c>
      <c r="K31" s="61"/>
      <c r="L31" s="106">
        <v>0.99</v>
      </c>
      <c r="M31" s="61"/>
      <c r="N31" s="106">
        <v>0.99</v>
      </c>
      <c r="O31" s="61"/>
      <c r="P31" s="106">
        <v>0.99</v>
      </c>
      <c r="Q31" s="62"/>
      <c r="R31" s="61"/>
      <c r="S31" s="106">
        <v>0.99</v>
      </c>
      <c r="T31" s="61"/>
      <c r="U31" s="106">
        <v>0.999</v>
      </c>
      <c r="V31" s="61"/>
      <c r="W31" s="106">
        <v>0.999</v>
      </c>
      <c r="X31" s="62"/>
      <c r="Y31" s="62"/>
      <c r="Z31" s="62"/>
      <c r="AA31" s="61"/>
      <c r="AB31" s="7">
        <v>0.999</v>
      </c>
      <c r="AC31" s="77">
        <v>0.999</v>
      </c>
      <c r="AD31" s="62"/>
      <c r="AE31" s="61"/>
      <c r="AF31" s="8">
        <v>0.999</v>
      </c>
    </row>
    <row r="32" spans="4:32" ht="13.15" customHeight="1">
      <c r="E32" s="63" t="s">
        <v>41</v>
      </c>
      <c r="F32" s="62"/>
      <c r="G32" s="62"/>
      <c r="H32" s="62"/>
      <c r="I32" s="64"/>
      <c r="J32" s="101">
        <v>0</v>
      </c>
      <c r="K32" s="61"/>
      <c r="L32" s="101">
        <v>0</v>
      </c>
      <c r="M32" s="61"/>
      <c r="N32" s="101">
        <v>0</v>
      </c>
      <c r="O32" s="61"/>
      <c r="P32" s="101">
        <v>0</v>
      </c>
      <c r="Q32" s="62"/>
      <c r="R32" s="61"/>
      <c r="S32" s="101">
        <v>0</v>
      </c>
      <c r="T32" s="61"/>
      <c r="U32" s="101">
        <v>0</v>
      </c>
      <c r="V32" s="61"/>
      <c r="W32" s="101">
        <v>0</v>
      </c>
      <c r="X32" s="62"/>
      <c r="Y32" s="62"/>
      <c r="Z32" s="62"/>
      <c r="AA32" s="61"/>
      <c r="AB32" s="3">
        <v>0</v>
      </c>
      <c r="AC32" s="60">
        <v>0</v>
      </c>
      <c r="AD32" s="62"/>
      <c r="AE32" s="61"/>
      <c r="AF32" s="4">
        <v>0</v>
      </c>
    </row>
    <row r="33" spans="5:32" ht="13.15" customHeight="1">
      <c r="E33" s="75" t="s">
        <v>45</v>
      </c>
      <c r="F33" s="62"/>
      <c r="G33" s="62"/>
      <c r="H33" s="62"/>
      <c r="I33" s="64"/>
      <c r="J33" s="105">
        <v>1.5</v>
      </c>
      <c r="K33" s="61"/>
      <c r="L33" s="105">
        <v>1.5</v>
      </c>
      <c r="M33" s="61"/>
      <c r="N33" s="105">
        <v>1.5</v>
      </c>
      <c r="O33" s="61"/>
      <c r="P33" s="105">
        <v>1.5</v>
      </c>
      <c r="Q33" s="62"/>
      <c r="R33" s="61"/>
      <c r="S33" s="105">
        <v>1.5</v>
      </c>
      <c r="T33" s="61"/>
      <c r="U33" s="105">
        <v>1.4</v>
      </c>
      <c r="V33" s="61"/>
      <c r="W33" s="105">
        <v>1.4</v>
      </c>
      <c r="X33" s="62"/>
      <c r="Y33" s="62"/>
      <c r="Z33" s="62"/>
      <c r="AA33" s="61"/>
      <c r="AB33" s="9">
        <v>1.4</v>
      </c>
      <c r="AC33" s="76">
        <v>1.3</v>
      </c>
      <c r="AD33" s="62"/>
      <c r="AE33" s="61"/>
      <c r="AF33" s="10">
        <v>1.4</v>
      </c>
    </row>
    <row r="34" spans="5:32" ht="20.25" customHeight="1">
      <c r="E34" s="63" t="s">
        <v>945</v>
      </c>
      <c r="F34" s="62"/>
      <c r="G34" s="62"/>
      <c r="H34" s="62"/>
      <c r="I34" s="64"/>
      <c r="J34" s="104">
        <v>0.1</v>
      </c>
      <c r="K34" s="61"/>
      <c r="L34" s="104">
        <v>0.1</v>
      </c>
      <c r="M34" s="61"/>
      <c r="N34" s="104">
        <v>0.1</v>
      </c>
      <c r="O34" s="61"/>
      <c r="P34" s="104">
        <v>0.1</v>
      </c>
      <c r="Q34" s="62"/>
      <c r="R34" s="61"/>
      <c r="S34" s="104">
        <v>0.1</v>
      </c>
      <c r="T34" s="61"/>
      <c r="U34" s="104">
        <v>0.1</v>
      </c>
      <c r="V34" s="61"/>
      <c r="W34" s="104">
        <v>0.1</v>
      </c>
      <c r="X34" s="62"/>
      <c r="Y34" s="62"/>
      <c r="Z34" s="62"/>
      <c r="AA34" s="61"/>
      <c r="AB34" s="5">
        <v>0.1</v>
      </c>
      <c r="AC34" s="74">
        <v>0.1</v>
      </c>
      <c r="AD34" s="62"/>
      <c r="AE34" s="61"/>
      <c r="AF34" s="6">
        <v>0.1</v>
      </c>
    </row>
    <row r="35" spans="5:32" ht="20.25" customHeight="1">
      <c r="E35" s="63" t="s">
        <v>946</v>
      </c>
      <c r="F35" s="62"/>
      <c r="G35" s="62"/>
      <c r="H35" s="62"/>
      <c r="I35" s="64"/>
      <c r="J35" s="104" t="s">
        <v>1372</v>
      </c>
      <c r="K35" s="61"/>
      <c r="L35" s="104" t="s">
        <v>1372</v>
      </c>
      <c r="M35" s="61"/>
      <c r="N35" s="104" t="s">
        <v>1372</v>
      </c>
      <c r="O35" s="61"/>
      <c r="P35" s="104" t="s">
        <v>1372</v>
      </c>
      <c r="Q35" s="62"/>
      <c r="R35" s="61"/>
      <c r="S35" s="104" t="s">
        <v>1372</v>
      </c>
      <c r="T35" s="61"/>
      <c r="U35" s="104" t="s">
        <v>1372</v>
      </c>
      <c r="V35" s="61"/>
      <c r="W35" s="104" t="s">
        <v>1372</v>
      </c>
      <c r="X35" s="62"/>
      <c r="Y35" s="62"/>
      <c r="Z35" s="62"/>
      <c r="AA35" s="61"/>
      <c r="AB35" s="5" t="s">
        <v>1372</v>
      </c>
      <c r="AC35" s="74" t="s">
        <v>1372</v>
      </c>
      <c r="AD35" s="62"/>
      <c r="AE35" s="61"/>
      <c r="AF35" s="6" t="s">
        <v>1372</v>
      </c>
    </row>
    <row r="36" spans="5:32" ht="13.15" customHeight="1">
      <c r="E36" s="63" t="s">
        <v>57</v>
      </c>
      <c r="F36" s="62"/>
      <c r="G36" s="62"/>
      <c r="H36" s="62"/>
      <c r="I36" s="64"/>
      <c r="J36" s="101">
        <v>1.5</v>
      </c>
      <c r="K36" s="61"/>
      <c r="L36" s="101">
        <v>1.5</v>
      </c>
      <c r="M36" s="61"/>
      <c r="N36" s="101">
        <v>1.5</v>
      </c>
      <c r="O36" s="61"/>
      <c r="P36" s="101">
        <v>1.5</v>
      </c>
      <c r="Q36" s="62"/>
      <c r="R36" s="61"/>
      <c r="S36" s="101">
        <v>1.5</v>
      </c>
      <c r="T36" s="61"/>
      <c r="U36" s="101">
        <v>1.4</v>
      </c>
      <c r="V36" s="61"/>
      <c r="W36" s="101">
        <v>1.4</v>
      </c>
      <c r="X36" s="62"/>
      <c r="Y36" s="62"/>
      <c r="Z36" s="62"/>
      <c r="AA36" s="61"/>
      <c r="AB36" s="3">
        <v>1.4</v>
      </c>
      <c r="AC36" s="60">
        <v>1.3</v>
      </c>
      <c r="AD36" s="62"/>
      <c r="AE36" s="61"/>
      <c r="AF36" s="4">
        <v>1.4</v>
      </c>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2.5</v>
      </c>
      <c r="K39" s="61"/>
      <c r="L39" s="101">
        <v>2.5</v>
      </c>
      <c r="M39" s="61"/>
      <c r="N39" s="101">
        <v>2.5</v>
      </c>
      <c r="O39" s="61"/>
      <c r="P39" s="101">
        <v>2.5</v>
      </c>
      <c r="Q39" s="62"/>
      <c r="R39" s="61"/>
      <c r="S39" s="101">
        <v>2.5</v>
      </c>
      <c r="T39" s="61"/>
      <c r="U39" s="101">
        <v>2.5</v>
      </c>
      <c r="V39" s="61"/>
      <c r="W39" s="101">
        <v>2.5</v>
      </c>
      <c r="X39" s="62"/>
      <c r="Y39" s="62"/>
      <c r="Z39" s="62"/>
      <c r="AA39" s="61"/>
      <c r="AB39" s="3">
        <v>2.5</v>
      </c>
      <c r="AC39" s="60">
        <v>2.5</v>
      </c>
      <c r="AD39" s="62"/>
      <c r="AE39" s="61"/>
      <c r="AF39" s="4">
        <v>2.5</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1.29999995231628</v>
      </c>
      <c r="K42" s="61"/>
      <c r="L42" s="101">
        <v>1.29999995231628</v>
      </c>
      <c r="M42" s="61"/>
      <c r="N42" s="101">
        <v>1.29999995231628</v>
      </c>
      <c r="O42" s="61"/>
      <c r="P42" s="101">
        <v>1.29999995231628</v>
      </c>
      <c r="Q42" s="62"/>
      <c r="R42" s="61"/>
      <c r="S42" s="101">
        <v>1.29999995231628</v>
      </c>
      <c r="T42" s="61"/>
      <c r="U42" s="101">
        <v>1.29999995231628</v>
      </c>
      <c r="V42" s="61"/>
      <c r="W42" s="101">
        <v>1.29999995231628</v>
      </c>
      <c r="X42" s="62"/>
      <c r="Y42" s="62"/>
      <c r="Z42" s="62"/>
      <c r="AA42" s="61"/>
      <c r="AB42" s="3">
        <v>1.29999995231628</v>
      </c>
      <c r="AC42" s="60">
        <v>1.29999995231628</v>
      </c>
      <c r="AD42" s="62"/>
      <c r="AE42" s="61"/>
      <c r="AF42" s="4">
        <v>1.29999995231628</v>
      </c>
    </row>
    <row r="43" spans="5:32" ht="25.5" customHeight="1">
      <c r="E43" s="63" t="s">
        <v>84</v>
      </c>
      <c r="F43" s="62"/>
      <c r="G43" s="62"/>
      <c r="H43" s="62"/>
      <c r="I43" s="64"/>
      <c r="J43" s="101">
        <v>6.1473680000000002</v>
      </c>
      <c r="K43" s="61"/>
      <c r="L43" s="101">
        <v>6.1039849999999998</v>
      </c>
      <c r="M43" s="61"/>
      <c r="N43" s="101">
        <v>6.051247</v>
      </c>
      <c r="O43" s="61"/>
      <c r="P43" s="101">
        <v>5.9987310000000003</v>
      </c>
      <c r="Q43" s="62"/>
      <c r="R43" s="61"/>
      <c r="S43" s="101">
        <v>5.944089</v>
      </c>
      <c r="T43" s="61"/>
      <c r="U43" s="101">
        <v>6.1473680000000002</v>
      </c>
      <c r="V43" s="61"/>
      <c r="W43" s="101">
        <v>6.1039849999999998</v>
      </c>
      <c r="X43" s="62"/>
      <c r="Y43" s="62"/>
      <c r="Z43" s="62"/>
      <c r="AA43" s="61"/>
      <c r="AB43" s="3">
        <v>6.051247</v>
      </c>
      <c r="AC43" s="60">
        <v>5.9987310000000003</v>
      </c>
      <c r="AD43" s="62"/>
      <c r="AE43" s="61"/>
      <c r="AF43" s="4">
        <v>5.944089</v>
      </c>
    </row>
    <row r="44" spans="5:32" ht="30.75" customHeight="1">
      <c r="E44" s="63" t="s">
        <v>88</v>
      </c>
      <c r="F44" s="62"/>
      <c r="G44" s="62"/>
      <c r="H44" s="62"/>
      <c r="I44" s="64"/>
      <c r="J44" s="101">
        <v>0</v>
      </c>
      <c r="K44" s="61"/>
      <c r="L44" s="101">
        <v>0</v>
      </c>
      <c r="M44" s="61"/>
      <c r="N44" s="101">
        <v>0</v>
      </c>
      <c r="O44" s="61"/>
      <c r="P44" s="101">
        <v>0</v>
      </c>
      <c r="Q44" s="62"/>
      <c r="R44" s="61"/>
      <c r="S44" s="101">
        <v>0</v>
      </c>
      <c r="T44" s="61"/>
      <c r="U44" s="101">
        <v>0</v>
      </c>
      <c r="V44" s="61"/>
      <c r="W44" s="101">
        <v>0</v>
      </c>
      <c r="X44" s="62"/>
      <c r="Y44" s="62"/>
      <c r="Z44" s="62"/>
      <c r="AA44" s="61"/>
      <c r="AB44" s="3">
        <v>0</v>
      </c>
      <c r="AC44" s="60">
        <v>0</v>
      </c>
      <c r="AD44" s="62"/>
      <c r="AE44" s="61"/>
      <c r="AF44" s="4">
        <v>0</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PaKrH/cjUf8zgS64tKzcI2G+MZgmfyhjtZ8YJDQPxHSxvft4LQnolRsyCIuoC9mw4xyWogva7dp+h5QW6CrWNA==" saltValue="zCg07eWVD9z8o40qFXKATA=="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37D119A7-0593-487F-BF57-87F30635E6EE}"/>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EVEL - Evelyn (66/22kV)</oddFooter>
  </headerFooter>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codeName="Sheet81"/>
  <dimension ref="A1:AJ53"/>
  <sheetViews>
    <sheetView showGridLines="0" topLeftCell="A28"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1373</v>
      </c>
      <c r="J3" s="160"/>
      <c r="K3" s="160"/>
      <c r="L3" s="160"/>
      <c r="M3" s="160"/>
      <c r="N3" s="160"/>
      <c r="O3" s="160"/>
      <c r="P3" s="160"/>
      <c r="Q3" s="160"/>
      <c r="R3" s="160"/>
      <c r="S3" s="160"/>
      <c r="V3" s="94" t="s">
        <v>926</v>
      </c>
      <c r="W3" s="160"/>
      <c r="Y3" s="95" t="s">
        <v>972</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973</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1374</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1375</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1376</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1377</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11</v>
      </c>
      <c r="K26" s="61"/>
      <c r="L26" s="101">
        <v>11</v>
      </c>
      <c r="M26" s="61"/>
      <c r="N26" s="101">
        <v>11</v>
      </c>
      <c r="O26" s="61"/>
      <c r="P26" s="101">
        <v>11</v>
      </c>
      <c r="Q26" s="62"/>
      <c r="R26" s="61"/>
      <c r="S26" s="101">
        <v>11</v>
      </c>
      <c r="T26" s="61"/>
      <c r="U26" s="101">
        <v>11</v>
      </c>
      <c r="V26" s="61"/>
      <c r="W26" s="101">
        <v>11</v>
      </c>
      <c r="X26" s="62"/>
      <c r="Y26" s="62"/>
      <c r="Z26" s="62"/>
      <c r="AA26" s="61"/>
      <c r="AB26" s="3">
        <v>11</v>
      </c>
      <c r="AC26" s="60">
        <v>11</v>
      </c>
      <c r="AD26" s="62"/>
      <c r="AE26" s="61"/>
      <c r="AF26" s="4">
        <v>11</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5.3</v>
      </c>
      <c r="K28" s="61"/>
      <c r="L28" s="101">
        <v>5.3</v>
      </c>
      <c r="M28" s="61"/>
      <c r="N28" s="101">
        <v>5.3</v>
      </c>
      <c r="O28" s="61"/>
      <c r="P28" s="101">
        <v>5.3</v>
      </c>
      <c r="Q28" s="62"/>
      <c r="R28" s="61"/>
      <c r="S28" s="101">
        <v>5.5</v>
      </c>
      <c r="T28" s="61"/>
      <c r="U28" s="101">
        <v>4.2</v>
      </c>
      <c r="V28" s="61"/>
      <c r="W28" s="101">
        <v>4.2</v>
      </c>
      <c r="X28" s="62"/>
      <c r="Y28" s="62"/>
      <c r="Z28" s="62"/>
      <c r="AA28" s="61"/>
      <c r="AB28" s="3">
        <v>4.2</v>
      </c>
      <c r="AC28" s="60">
        <v>4.2</v>
      </c>
      <c r="AD28" s="62"/>
      <c r="AE28" s="61"/>
      <c r="AF28" s="4">
        <v>4.2</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0.995</v>
      </c>
      <c r="K31" s="61"/>
      <c r="L31" s="106">
        <v>0.995</v>
      </c>
      <c r="M31" s="61"/>
      <c r="N31" s="106">
        <v>0.995</v>
      </c>
      <c r="O31" s="61"/>
      <c r="P31" s="106">
        <v>0.995</v>
      </c>
      <c r="Q31" s="62"/>
      <c r="R31" s="61"/>
      <c r="S31" s="106">
        <v>0.995</v>
      </c>
      <c r="T31" s="61"/>
      <c r="U31" s="106">
        <v>0.998</v>
      </c>
      <c r="V31" s="61"/>
      <c r="W31" s="106">
        <v>0.998</v>
      </c>
      <c r="X31" s="62"/>
      <c r="Y31" s="62"/>
      <c r="Z31" s="62"/>
      <c r="AA31" s="61"/>
      <c r="AB31" s="7">
        <v>0.998</v>
      </c>
      <c r="AC31" s="77">
        <v>0.998</v>
      </c>
      <c r="AD31" s="62"/>
      <c r="AE31" s="61"/>
      <c r="AF31" s="8">
        <v>0.998</v>
      </c>
    </row>
    <row r="32" spans="4:32" ht="13.15" customHeight="1">
      <c r="E32" s="63" t="s">
        <v>41</v>
      </c>
      <c r="F32" s="62"/>
      <c r="G32" s="62"/>
      <c r="H32" s="62"/>
      <c r="I32" s="64"/>
      <c r="J32" s="101">
        <v>6</v>
      </c>
      <c r="K32" s="61"/>
      <c r="L32" s="101">
        <v>6</v>
      </c>
      <c r="M32" s="61"/>
      <c r="N32" s="101">
        <v>6</v>
      </c>
      <c r="O32" s="61"/>
      <c r="P32" s="101">
        <v>6</v>
      </c>
      <c r="Q32" s="62"/>
      <c r="R32" s="61"/>
      <c r="S32" s="101">
        <v>6</v>
      </c>
      <c r="T32" s="61"/>
      <c r="U32" s="101">
        <v>6</v>
      </c>
      <c r="V32" s="61"/>
      <c r="W32" s="101">
        <v>6</v>
      </c>
      <c r="X32" s="62"/>
      <c r="Y32" s="62"/>
      <c r="Z32" s="62"/>
      <c r="AA32" s="61"/>
      <c r="AB32" s="3">
        <v>6</v>
      </c>
      <c r="AC32" s="60">
        <v>6</v>
      </c>
      <c r="AD32" s="62"/>
      <c r="AE32" s="61"/>
      <c r="AF32" s="4">
        <v>6</v>
      </c>
    </row>
    <row r="33" spans="5:32" ht="13.15" customHeight="1">
      <c r="E33" s="75" t="s">
        <v>45</v>
      </c>
      <c r="F33" s="62"/>
      <c r="G33" s="62"/>
      <c r="H33" s="62"/>
      <c r="I33" s="64"/>
      <c r="J33" s="105">
        <v>4.9000000000000004</v>
      </c>
      <c r="K33" s="61"/>
      <c r="L33" s="105">
        <v>4.9000000000000004</v>
      </c>
      <c r="M33" s="61"/>
      <c r="N33" s="105">
        <v>4.9000000000000004</v>
      </c>
      <c r="O33" s="61"/>
      <c r="P33" s="105">
        <v>4.9000000000000004</v>
      </c>
      <c r="Q33" s="62"/>
      <c r="R33" s="61"/>
      <c r="S33" s="105">
        <v>5</v>
      </c>
      <c r="T33" s="61"/>
      <c r="U33" s="105">
        <v>3.7</v>
      </c>
      <c r="V33" s="61"/>
      <c r="W33" s="105">
        <v>3.7</v>
      </c>
      <c r="X33" s="62"/>
      <c r="Y33" s="62"/>
      <c r="Z33" s="62"/>
      <c r="AA33" s="61"/>
      <c r="AB33" s="9">
        <v>3.7</v>
      </c>
      <c r="AC33" s="76">
        <v>3.7</v>
      </c>
      <c r="AD33" s="62"/>
      <c r="AE33" s="61"/>
      <c r="AF33" s="10">
        <v>3.8</v>
      </c>
    </row>
    <row r="34" spans="5:32" ht="20.25" customHeight="1">
      <c r="E34" s="63" t="s">
        <v>945</v>
      </c>
      <c r="F34" s="62"/>
      <c r="G34" s="62"/>
      <c r="H34" s="62"/>
      <c r="I34" s="64"/>
      <c r="J34" s="104">
        <v>0.2</v>
      </c>
      <c r="K34" s="61"/>
      <c r="L34" s="104">
        <v>0.2</v>
      </c>
      <c r="M34" s="61"/>
      <c r="N34" s="104">
        <v>0.2</v>
      </c>
      <c r="O34" s="61"/>
      <c r="P34" s="104">
        <v>0.2</v>
      </c>
      <c r="Q34" s="62"/>
      <c r="R34" s="61"/>
      <c r="S34" s="104">
        <v>0.3</v>
      </c>
      <c r="T34" s="61"/>
      <c r="U34" s="104">
        <v>0.2</v>
      </c>
      <c r="V34" s="61"/>
      <c r="W34" s="104">
        <v>0.2</v>
      </c>
      <c r="X34" s="62"/>
      <c r="Y34" s="62"/>
      <c r="Z34" s="62"/>
      <c r="AA34" s="61"/>
      <c r="AB34" s="5">
        <v>0.2</v>
      </c>
      <c r="AC34" s="74">
        <v>0.2</v>
      </c>
      <c r="AD34" s="62"/>
      <c r="AE34" s="61"/>
      <c r="AF34" s="6">
        <v>0.2</v>
      </c>
    </row>
    <row r="35" spans="5:32" ht="20.25" customHeight="1">
      <c r="E35" s="63" t="s">
        <v>946</v>
      </c>
      <c r="F35" s="62"/>
      <c r="G35" s="62"/>
      <c r="H35" s="62"/>
      <c r="I35" s="64"/>
      <c r="J35" s="104" t="s">
        <v>1129</v>
      </c>
      <c r="K35" s="61"/>
      <c r="L35" s="104" t="s">
        <v>1129</v>
      </c>
      <c r="M35" s="61"/>
      <c r="N35" s="104" t="s">
        <v>1129</v>
      </c>
      <c r="O35" s="61"/>
      <c r="P35" s="104" t="s">
        <v>1129</v>
      </c>
      <c r="Q35" s="62"/>
      <c r="R35" s="61"/>
      <c r="S35" s="104" t="s">
        <v>1129</v>
      </c>
      <c r="T35" s="61"/>
      <c r="U35" s="104" t="s">
        <v>1129</v>
      </c>
      <c r="V35" s="61"/>
      <c r="W35" s="104" t="s">
        <v>1129</v>
      </c>
      <c r="X35" s="62"/>
      <c r="Y35" s="62"/>
      <c r="Z35" s="62"/>
      <c r="AA35" s="61"/>
      <c r="AB35" s="5" t="s">
        <v>1129</v>
      </c>
      <c r="AC35" s="74" t="s">
        <v>1129</v>
      </c>
      <c r="AD35" s="62"/>
      <c r="AE35" s="61"/>
      <c r="AF35" s="6" t="s">
        <v>1129</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2</v>
      </c>
      <c r="K39" s="61"/>
      <c r="L39" s="101">
        <v>2</v>
      </c>
      <c r="M39" s="61"/>
      <c r="N39" s="101">
        <v>2</v>
      </c>
      <c r="O39" s="61"/>
      <c r="P39" s="101">
        <v>1</v>
      </c>
      <c r="Q39" s="62"/>
      <c r="R39" s="61"/>
      <c r="S39" s="101">
        <v>1</v>
      </c>
      <c r="T39" s="61"/>
      <c r="U39" s="101">
        <v>2</v>
      </c>
      <c r="V39" s="61"/>
      <c r="W39" s="101">
        <v>2</v>
      </c>
      <c r="X39" s="62"/>
      <c r="Y39" s="62"/>
      <c r="Z39" s="62"/>
      <c r="AA39" s="61"/>
      <c r="AB39" s="3">
        <v>2</v>
      </c>
      <c r="AC39" s="60">
        <v>1</v>
      </c>
      <c r="AD39" s="62"/>
      <c r="AE39" s="61"/>
      <c r="AF39" s="4">
        <v>1</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8.3807760000000009</v>
      </c>
      <c r="K43" s="61"/>
      <c r="L43" s="101">
        <v>8.2597199999999997</v>
      </c>
      <c r="M43" s="61"/>
      <c r="N43" s="101">
        <v>8.1232539999999993</v>
      </c>
      <c r="O43" s="61"/>
      <c r="P43" s="101">
        <v>7.9920900000000001</v>
      </c>
      <c r="Q43" s="62"/>
      <c r="R43" s="61"/>
      <c r="S43" s="101">
        <v>7.8690029999999993</v>
      </c>
      <c r="T43" s="61"/>
      <c r="U43" s="101">
        <v>8.3807760000000009</v>
      </c>
      <c r="V43" s="61"/>
      <c r="W43" s="101">
        <v>8.2597199999999997</v>
      </c>
      <c r="X43" s="62"/>
      <c r="Y43" s="62"/>
      <c r="Z43" s="62"/>
      <c r="AA43" s="61"/>
      <c r="AB43" s="3">
        <v>8.1232539999999993</v>
      </c>
      <c r="AC43" s="60">
        <v>7.9920900000000001</v>
      </c>
      <c r="AD43" s="62"/>
      <c r="AE43" s="61"/>
      <c r="AF43" s="4">
        <v>7.8690029999999993</v>
      </c>
    </row>
    <row r="44" spans="5:32" ht="30.75" customHeight="1">
      <c r="E44" s="63" t="s">
        <v>88</v>
      </c>
      <c r="F44" s="62"/>
      <c r="G44" s="62"/>
      <c r="H44" s="62"/>
      <c r="I44" s="64"/>
      <c r="J44" s="101">
        <v>3.380776</v>
      </c>
      <c r="K44" s="61"/>
      <c r="L44" s="101">
        <v>3.2597200000000002</v>
      </c>
      <c r="M44" s="61"/>
      <c r="N44" s="101">
        <v>3.1232540000000002</v>
      </c>
      <c r="O44" s="61"/>
      <c r="P44" s="101">
        <v>2.9920900000000001</v>
      </c>
      <c r="Q44" s="62"/>
      <c r="R44" s="61"/>
      <c r="S44" s="101">
        <v>2.8690029999999997</v>
      </c>
      <c r="T44" s="61"/>
      <c r="U44" s="101">
        <v>3.380776</v>
      </c>
      <c r="V44" s="61"/>
      <c r="W44" s="101">
        <v>3.2597200000000002</v>
      </c>
      <c r="X44" s="62"/>
      <c r="Y44" s="62"/>
      <c r="Z44" s="62"/>
      <c r="AA44" s="61"/>
      <c r="AB44" s="3">
        <v>3.1232540000000002</v>
      </c>
      <c r="AC44" s="60">
        <v>2.9920900000000001</v>
      </c>
      <c r="AD44" s="62"/>
      <c r="AE44" s="61"/>
      <c r="AF44" s="4">
        <v>2.8690029999999997</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AihTp+ZVrim/8PjEA6k01BStQR7vjyqic42yLD//OsVJo2fuxzkjRIB6s/47mP4jIv893/UI1Wzy8oCEspxVyQ==" saltValue="hdcFcLepdqOp0sA3KSkLrw=="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588D84F2-B146-44F6-ADB6-7FE8758A8A1E}"/>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FARL - Farleigh (33/11kV)</oddFooter>
  </headerFooter>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codeName="Sheet82"/>
  <dimension ref="A1:AJ53"/>
  <sheetViews>
    <sheetView showGridLines="0" topLeftCell="A34"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1378</v>
      </c>
      <c r="J3" s="160"/>
      <c r="K3" s="160"/>
      <c r="L3" s="160"/>
      <c r="M3" s="160"/>
      <c r="N3" s="160"/>
      <c r="O3" s="160"/>
      <c r="P3" s="160"/>
      <c r="Q3" s="160"/>
      <c r="R3" s="160"/>
      <c r="S3" s="160"/>
      <c r="V3" s="94" t="s">
        <v>926</v>
      </c>
      <c r="W3" s="160"/>
      <c r="Y3" s="95" t="s">
        <v>1188</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1019</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1379</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1380</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1381</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23.8</v>
      </c>
      <c r="K26" s="61"/>
      <c r="L26" s="101">
        <v>23.8</v>
      </c>
      <c r="M26" s="61"/>
      <c r="N26" s="101">
        <v>23.8</v>
      </c>
      <c r="O26" s="61"/>
      <c r="P26" s="101">
        <v>23.8</v>
      </c>
      <c r="Q26" s="62"/>
      <c r="R26" s="61"/>
      <c r="S26" s="101">
        <v>23.8</v>
      </c>
      <c r="T26" s="61"/>
      <c r="U26" s="101">
        <v>26.6</v>
      </c>
      <c r="V26" s="61"/>
      <c r="W26" s="101">
        <v>26.6</v>
      </c>
      <c r="X26" s="62"/>
      <c r="Y26" s="62"/>
      <c r="Z26" s="62"/>
      <c r="AA26" s="61"/>
      <c r="AB26" s="3">
        <v>26.6</v>
      </c>
      <c r="AC26" s="60">
        <v>26.6</v>
      </c>
      <c r="AD26" s="62"/>
      <c r="AE26" s="61"/>
      <c r="AF26" s="4">
        <v>26.6</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9.9</v>
      </c>
      <c r="K28" s="61"/>
      <c r="L28" s="101">
        <v>9.9</v>
      </c>
      <c r="M28" s="61"/>
      <c r="N28" s="101">
        <v>9.9</v>
      </c>
      <c r="O28" s="61"/>
      <c r="P28" s="101">
        <v>9.8000000000000007</v>
      </c>
      <c r="Q28" s="62"/>
      <c r="R28" s="61"/>
      <c r="S28" s="101">
        <v>10</v>
      </c>
      <c r="T28" s="61"/>
      <c r="U28" s="101">
        <v>5.5</v>
      </c>
      <c r="V28" s="61"/>
      <c r="W28" s="101">
        <v>5.4</v>
      </c>
      <c r="X28" s="62"/>
      <c r="Y28" s="62"/>
      <c r="Z28" s="62"/>
      <c r="AA28" s="61"/>
      <c r="AB28" s="3">
        <v>5.4</v>
      </c>
      <c r="AC28" s="60">
        <v>5.4</v>
      </c>
      <c r="AD28" s="62"/>
      <c r="AE28" s="61"/>
      <c r="AF28" s="4">
        <v>5.4</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0.93100000000000005</v>
      </c>
      <c r="K31" s="61"/>
      <c r="L31" s="106">
        <v>0.93100000000000005</v>
      </c>
      <c r="M31" s="61"/>
      <c r="N31" s="106">
        <v>0.93100000000000005</v>
      </c>
      <c r="O31" s="61"/>
      <c r="P31" s="106">
        <v>0.93100000000000005</v>
      </c>
      <c r="Q31" s="62"/>
      <c r="R31" s="61"/>
      <c r="S31" s="106">
        <v>0.93100000000000005</v>
      </c>
      <c r="T31" s="61"/>
      <c r="U31" s="106">
        <v>0.84199999999999997</v>
      </c>
      <c r="V31" s="61"/>
      <c r="W31" s="106">
        <v>0.84199999999999997</v>
      </c>
      <c r="X31" s="62"/>
      <c r="Y31" s="62"/>
      <c r="Z31" s="62"/>
      <c r="AA31" s="61"/>
      <c r="AB31" s="7">
        <v>0.84199999999999997</v>
      </c>
      <c r="AC31" s="77">
        <v>0.84199999999999997</v>
      </c>
      <c r="AD31" s="62"/>
      <c r="AE31" s="61"/>
      <c r="AF31" s="8">
        <v>0.84199999999999997</v>
      </c>
    </row>
    <row r="32" spans="4:32" ht="13.15" customHeight="1">
      <c r="E32" s="63" t="s">
        <v>41</v>
      </c>
      <c r="F32" s="62"/>
      <c r="G32" s="62"/>
      <c r="H32" s="62"/>
      <c r="I32" s="64"/>
      <c r="J32" s="101">
        <v>11.9</v>
      </c>
      <c r="K32" s="61"/>
      <c r="L32" s="101">
        <v>11.9</v>
      </c>
      <c r="M32" s="61"/>
      <c r="N32" s="101">
        <v>11.9</v>
      </c>
      <c r="O32" s="61"/>
      <c r="P32" s="101">
        <v>11.9</v>
      </c>
      <c r="Q32" s="62"/>
      <c r="R32" s="61"/>
      <c r="S32" s="101">
        <v>11.9</v>
      </c>
      <c r="T32" s="61"/>
      <c r="U32" s="101">
        <v>13.3</v>
      </c>
      <c r="V32" s="61"/>
      <c r="W32" s="101">
        <v>13.3</v>
      </c>
      <c r="X32" s="62"/>
      <c r="Y32" s="62"/>
      <c r="Z32" s="62"/>
      <c r="AA32" s="61"/>
      <c r="AB32" s="3">
        <v>13.3</v>
      </c>
      <c r="AC32" s="60">
        <v>13.3</v>
      </c>
      <c r="AD32" s="62"/>
      <c r="AE32" s="61"/>
      <c r="AF32" s="4">
        <v>13.3</v>
      </c>
    </row>
    <row r="33" spans="5:32" ht="13.15" customHeight="1">
      <c r="E33" s="75" t="s">
        <v>45</v>
      </c>
      <c r="F33" s="62"/>
      <c r="G33" s="62"/>
      <c r="H33" s="62"/>
      <c r="I33" s="64"/>
      <c r="J33" s="105">
        <v>9.1999999999999993</v>
      </c>
      <c r="K33" s="61"/>
      <c r="L33" s="105">
        <v>9.1999999999999993</v>
      </c>
      <c r="M33" s="61"/>
      <c r="N33" s="105">
        <v>9.1999999999999993</v>
      </c>
      <c r="O33" s="61"/>
      <c r="P33" s="105">
        <v>9.1999999999999993</v>
      </c>
      <c r="Q33" s="62"/>
      <c r="R33" s="61"/>
      <c r="S33" s="105">
        <v>9.4</v>
      </c>
      <c r="T33" s="61"/>
      <c r="U33" s="105">
        <v>5.2</v>
      </c>
      <c r="V33" s="61"/>
      <c r="W33" s="105">
        <v>5.2</v>
      </c>
      <c r="X33" s="62"/>
      <c r="Y33" s="62"/>
      <c r="Z33" s="62"/>
      <c r="AA33" s="61"/>
      <c r="AB33" s="9">
        <v>5.2</v>
      </c>
      <c r="AC33" s="76">
        <v>5.0999999999999996</v>
      </c>
      <c r="AD33" s="62"/>
      <c r="AE33" s="61"/>
      <c r="AF33" s="10">
        <v>5.2</v>
      </c>
    </row>
    <row r="34" spans="5:32" ht="20.25" customHeight="1">
      <c r="E34" s="63" t="s">
        <v>945</v>
      </c>
      <c r="F34" s="62"/>
      <c r="G34" s="62"/>
      <c r="H34" s="62"/>
      <c r="I34" s="64"/>
      <c r="J34" s="104">
        <v>0.5</v>
      </c>
      <c r="K34" s="61"/>
      <c r="L34" s="104">
        <v>0.5</v>
      </c>
      <c r="M34" s="61"/>
      <c r="N34" s="104">
        <v>0.5</v>
      </c>
      <c r="O34" s="61"/>
      <c r="P34" s="104">
        <v>0.5</v>
      </c>
      <c r="Q34" s="62"/>
      <c r="R34" s="61"/>
      <c r="S34" s="104">
        <v>0.5</v>
      </c>
      <c r="T34" s="61"/>
      <c r="U34" s="104">
        <v>0.3</v>
      </c>
      <c r="V34" s="61"/>
      <c r="W34" s="104">
        <v>0.3</v>
      </c>
      <c r="X34" s="62"/>
      <c r="Y34" s="62"/>
      <c r="Z34" s="62"/>
      <c r="AA34" s="61"/>
      <c r="AB34" s="5">
        <v>0.3</v>
      </c>
      <c r="AC34" s="74">
        <v>0.3</v>
      </c>
      <c r="AD34" s="62"/>
      <c r="AE34" s="61"/>
      <c r="AF34" s="6">
        <v>0.3</v>
      </c>
    </row>
    <row r="35" spans="5:32" ht="20.25" customHeight="1">
      <c r="E35" s="63" t="s">
        <v>946</v>
      </c>
      <c r="F35" s="62"/>
      <c r="G35" s="62"/>
      <c r="H35" s="62"/>
      <c r="I35" s="64"/>
      <c r="J35" s="104" t="s">
        <v>1063</v>
      </c>
      <c r="K35" s="61"/>
      <c r="L35" s="104" t="s">
        <v>1063</v>
      </c>
      <c r="M35" s="61"/>
      <c r="N35" s="104" t="s">
        <v>1063</v>
      </c>
      <c r="O35" s="61"/>
      <c r="P35" s="104" t="s">
        <v>1063</v>
      </c>
      <c r="Q35" s="62"/>
      <c r="R35" s="61"/>
      <c r="S35" s="104" t="s">
        <v>1063</v>
      </c>
      <c r="T35" s="61"/>
      <c r="U35" s="104" t="s">
        <v>1063</v>
      </c>
      <c r="V35" s="61"/>
      <c r="W35" s="104" t="s">
        <v>1063</v>
      </c>
      <c r="X35" s="62"/>
      <c r="Y35" s="62"/>
      <c r="Z35" s="62"/>
      <c r="AA35" s="61"/>
      <c r="AB35" s="5" t="s">
        <v>1063</v>
      </c>
      <c r="AC35" s="74" t="s">
        <v>1063</v>
      </c>
      <c r="AD35" s="62"/>
      <c r="AE35" s="61"/>
      <c r="AF35" s="6" t="s">
        <v>1063</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19.405494999999998</v>
      </c>
      <c r="K43" s="61"/>
      <c r="L43" s="101">
        <v>19.347356000000001</v>
      </c>
      <c r="M43" s="61"/>
      <c r="N43" s="101">
        <v>19.280646000000001</v>
      </c>
      <c r="O43" s="61"/>
      <c r="P43" s="101">
        <v>19.220545999999999</v>
      </c>
      <c r="Q43" s="62"/>
      <c r="R43" s="61"/>
      <c r="S43" s="101">
        <v>19.158985000000001</v>
      </c>
      <c r="T43" s="61"/>
      <c r="U43" s="101">
        <v>19.405494999999998</v>
      </c>
      <c r="V43" s="61"/>
      <c r="W43" s="101">
        <v>19.347356000000001</v>
      </c>
      <c r="X43" s="62"/>
      <c r="Y43" s="62"/>
      <c r="Z43" s="62"/>
      <c r="AA43" s="61"/>
      <c r="AB43" s="3">
        <v>19.280646000000001</v>
      </c>
      <c r="AC43" s="60">
        <v>19.220545999999999</v>
      </c>
      <c r="AD43" s="62"/>
      <c r="AE43" s="61"/>
      <c r="AF43" s="4">
        <v>19.158985000000001</v>
      </c>
    </row>
    <row r="44" spans="5:32" ht="30.75" customHeight="1">
      <c r="E44" s="63" t="s">
        <v>88</v>
      </c>
      <c r="F44" s="62"/>
      <c r="G44" s="62"/>
      <c r="H44" s="62"/>
      <c r="I44" s="64"/>
      <c r="J44" s="101">
        <v>9.4054950000000002</v>
      </c>
      <c r="K44" s="61"/>
      <c r="L44" s="101">
        <v>9.3473559999999996</v>
      </c>
      <c r="M44" s="61"/>
      <c r="N44" s="101">
        <v>9.2806460000000008</v>
      </c>
      <c r="O44" s="61"/>
      <c r="P44" s="101">
        <v>9.2205460000000006</v>
      </c>
      <c r="Q44" s="62"/>
      <c r="R44" s="61"/>
      <c r="S44" s="101">
        <v>9.1589849999999995</v>
      </c>
      <c r="T44" s="61"/>
      <c r="U44" s="101">
        <v>9.4054950000000002</v>
      </c>
      <c r="V44" s="61"/>
      <c r="W44" s="101">
        <v>9.3473559999999996</v>
      </c>
      <c r="X44" s="62"/>
      <c r="Y44" s="62"/>
      <c r="Z44" s="62"/>
      <c r="AA44" s="61"/>
      <c r="AB44" s="3">
        <v>9.2806460000000008</v>
      </c>
      <c r="AC44" s="60">
        <v>9.2205460000000006</v>
      </c>
      <c r="AD44" s="62"/>
      <c r="AE44" s="61"/>
      <c r="AF44" s="4">
        <v>9.1589849999999995</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h6xyVGa9UFh/aqeCPqiBjIAMVSUNCGZJXpTp/mWFgOaY0QP0odTblmlq0viLwqghcq9Eh01LbKjwr90boOE+/g==" saltValue="t4SmTgOyuL/pnI0uXw8qNg=="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0E987381-8A87-418D-B1EC-E2A8EA5A64AF}"/>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FARN - Farnsfield (66/11kV)</oddFooter>
  </headerFooter>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codeName="Sheet83"/>
  <dimension ref="A1:AJ53"/>
  <sheetViews>
    <sheetView showGridLines="0" topLeftCell="A34" zoomScale="145" zoomScaleNormal="145"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1382</v>
      </c>
      <c r="J3" s="160"/>
      <c r="K3" s="160"/>
      <c r="L3" s="160"/>
      <c r="M3" s="160"/>
      <c r="N3" s="160"/>
      <c r="O3" s="160"/>
      <c r="P3" s="160"/>
      <c r="Q3" s="160"/>
      <c r="R3" s="160"/>
      <c r="S3" s="160"/>
      <c r="V3" s="94" t="s">
        <v>926</v>
      </c>
      <c r="W3" s="160"/>
      <c r="Y3" s="95" t="s">
        <v>1035</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929</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1383</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1384</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1385</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48</v>
      </c>
      <c r="K26" s="61"/>
      <c r="L26" s="101">
        <v>48</v>
      </c>
      <c r="M26" s="61"/>
      <c r="N26" s="101">
        <v>48</v>
      </c>
      <c r="O26" s="61"/>
      <c r="P26" s="101">
        <v>48</v>
      </c>
      <c r="Q26" s="62"/>
      <c r="R26" s="61"/>
      <c r="S26" s="101">
        <v>48</v>
      </c>
      <c r="T26" s="61"/>
      <c r="U26" s="101">
        <v>48</v>
      </c>
      <c r="V26" s="61"/>
      <c r="W26" s="101">
        <v>48</v>
      </c>
      <c r="X26" s="62"/>
      <c r="Y26" s="62"/>
      <c r="Z26" s="62"/>
      <c r="AA26" s="61"/>
      <c r="AB26" s="3">
        <v>48</v>
      </c>
      <c r="AC26" s="60">
        <v>48</v>
      </c>
      <c r="AD26" s="62"/>
      <c r="AE26" s="61"/>
      <c r="AF26" s="4">
        <v>48</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21.9</v>
      </c>
      <c r="K28" s="61"/>
      <c r="L28" s="101">
        <v>22</v>
      </c>
      <c r="M28" s="61"/>
      <c r="N28" s="101">
        <v>22</v>
      </c>
      <c r="O28" s="61"/>
      <c r="P28" s="101">
        <v>22</v>
      </c>
      <c r="Q28" s="62"/>
      <c r="R28" s="61"/>
      <c r="S28" s="101">
        <v>22.5</v>
      </c>
      <c r="T28" s="61"/>
      <c r="U28" s="101">
        <v>12.6</v>
      </c>
      <c r="V28" s="61"/>
      <c r="W28" s="101">
        <v>12.6</v>
      </c>
      <c r="X28" s="62"/>
      <c r="Y28" s="62"/>
      <c r="Z28" s="62"/>
      <c r="AA28" s="61"/>
      <c r="AB28" s="3">
        <v>12.6</v>
      </c>
      <c r="AC28" s="60">
        <v>12.6</v>
      </c>
      <c r="AD28" s="62"/>
      <c r="AE28" s="61"/>
      <c r="AF28" s="4">
        <v>12.9</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1</v>
      </c>
      <c r="K31" s="61"/>
      <c r="L31" s="106">
        <v>1</v>
      </c>
      <c r="M31" s="61"/>
      <c r="N31" s="106">
        <v>1</v>
      </c>
      <c r="O31" s="61"/>
      <c r="P31" s="106">
        <v>1</v>
      </c>
      <c r="Q31" s="62"/>
      <c r="R31" s="61"/>
      <c r="S31" s="106">
        <v>1</v>
      </c>
      <c r="T31" s="61"/>
      <c r="U31" s="106">
        <v>0.999</v>
      </c>
      <c r="V31" s="61"/>
      <c r="W31" s="106">
        <v>0.999</v>
      </c>
      <c r="X31" s="62"/>
      <c r="Y31" s="62"/>
      <c r="Z31" s="62"/>
      <c r="AA31" s="61"/>
      <c r="AB31" s="7">
        <v>0.999</v>
      </c>
      <c r="AC31" s="77">
        <v>0.999</v>
      </c>
      <c r="AD31" s="62"/>
      <c r="AE31" s="61"/>
      <c r="AF31" s="8">
        <v>0.999</v>
      </c>
    </row>
    <row r="32" spans="4:32" ht="13.15" customHeight="1">
      <c r="E32" s="63" t="s">
        <v>41</v>
      </c>
      <c r="F32" s="62"/>
      <c r="G32" s="62"/>
      <c r="H32" s="62"/>
      <c r="I32" s="64"/>
      <c r="J32" s="101">
        <v>24</v>
      </c>
      <c r="K32" s="61"/>
      <c r="L32" s="101">
        <v>24</v>
      </c>
      <c r="M32" s="61"/>
      <c r="N32" s="101">
        <v>24</v>
      </c>
      <c r="O32" s="61"/>
      <c r="P32" s="101">
        <v>24</v>
      </c>
      <c r="Q32" s="62"/>
      <c r="R32" s="61"/>
      <c r="S32" s="101">
        <v>24</v>
      </c>
      <c r="T32" s="61"/>
      <c r="U32" s="101">
        <v>24</v>
      </c>
      <c r="V32" s="61"/>
      <c r="W32" s="101">
        <v>24</v>
      </c>
      <c r="X32" s="62"/>
      <c r="Y32" s="62"/>
      <c r="Z32" s="62"/>
      <c r="AA32" s="61"/>
      <c r="AB32" s="3">
        <v>24</v>
      </c>
      <c r="AC32" s="60">
        <v>24</v>
      </c>
      <c r="AD32" s="62"/>
      <c r="AE32" s="61"/>
      <c r="AF32" s="4">
        <v>24</v>
      </c>
    </row>
    <row r="33" spans="5:32" ht="13.15" customHeight="1">
      <c r="E33" s="75" t="s">
        <v>45</v>
      </c>
      <c r="F33" s="62"/>
      <c r="G33" s="62"/>
      <c r="H33" s="62"/>
      <c r="I33" s="64"/>
      <c r="J33" s="105">
        <v>20.2</v>
      </c>
      <c r="K33" s="61"/>
      <c r="L33" s="105">
        <v>20.2</v>
      </c>
      <c r="M33" s="61"/>
      <c r="N33" s="105">
        <v>20.3</v>
      </c>
      <c r="O33" s="61"/>
      <c r="P33" s="105">
        <v>20.3</v>
      </c>
      <c r="Q33" s="62"/>
      <c r="R33" s="61"/>
      <c r="S33" s="105">
        <v>20.7</v>
      </c>
      <c r="T33" s="61"/>
      <c r="U33" s="105">
        <v>12</v>
      </c>
      <c r="V33" s="61"/>
      <c r="W33" s="105">
        <v>11.9</v>
      </c>
      <c r="X33" s="62"/>
      <c r="Y33" s="62"/>
      <c r="Z33" s="62"/>
      <c r="AA33" s="61"/>
      <c r="AB33" s="9">
        <v>12</v>
      </c>
      <c r="AC33" s="76">
        <v>12</v>
      </c>
      <c r="AD33" s="62"/>
      <c r="AE33" s="61"/>
      <c r="AF33" s="10">
        <v>12.2</v>
      </c>
    </row>
    <row r="34" spans="5:32" ht="20.25" customHeight="1">
      <c r="E34" s="63" t="s">
        <v>945</v>
      </c>
      <c r="F34" s="62"/>
      <c r="G34" s="62"/>
      <c r="H34" s="62"/>
      <c r="I34" s="64"/>
      <c r="J34" s="104">
        <v>1</v>
      </c>
      <c r="K34" s="61"/>
      <c r="L34" s="104">
        <v>1</v>
      </c>
      <c r="M34" s="61"/>
      <c r="N34" s="104">
        <v>1</v>
      </c>
      <c r="O34" s="61"/>
      <c r="P34" s="104">
        <v>1</v>
      </c>
      <c r="Q34" s="62"/>
      <c r="R34" s="61"/>
      <c r="S34" s="104">
        <v>1</v>
      </c>
      <c r="T34" s="61"/>
      <c r="U34" s="104">
        <v>0.6</v>
      </c>
      <c r="V34" s="61"/>
      <c r="W34" s="104">
        <v>0.6</v>
      </c>
      <c r="X34" s="62"/>
      <c r="Y34" s="62"/>
      <c r="Z34" s="62"/>
      <c r="AA34" s="61"/>
      <c r="AB34" s="5">
        <v>0.6</v>
      </c>
      <c r="AC34" s="74">
        <v>0.6</v>
      </c>
      <c r="AD34" s="62"/>
      <c r="AE34" s="61"/>
      <c r="AF34" s="6">
        <v>0.6</v>
      </c>
    </row>
    <row r="35" spans="5:32" ht="20.25" customHeight="1">
      <c r="E35" s="63" t="s">
        <v>946</v>
      </c>
      <c r="F35" s="62"/>
      <c r="G35" s="62"/>
      <c r="H35" s="62"/>
      <c r="I35" s="64"/>
      <c r="J35" s="104" t="s">
        <v>1223</v>
      </c>
      <c r="K35" s="61"/>
      <c r="L35" s="104" t="s">
        <v>1223</v>
      </c>
      <c r="M35" s="61"/>
      <c r="N35" s="104" t="s">
        <v>1223</v>
      </c>
      <c r="O35" s="61"/>
      <c r="P35" s="104" t="s">
        <v>1223</v>
      </c>
      <c r="Q35" s="62"/>
      <c r="R35" s="61"/>
      <c r="S35" s="104" t="s">
        <v>1223</v>
      </c>
      <c r="T35" s="61"/>
      <c r="U35" s="104" t="s">
        <v>1223</v>
      </c>
      <c r="V35" s="61"/>
      <c r="W35" s="104" t="s">
        <v>1223</v>
      </c>
      <c r="X35" s="62"/>
      <c r="Y35" s="62"/>
      <c r="Z35" s="62"/>
      <c r="AA35" s="61"/>
      <c r="AB35" s="5" t="s">
        <v>1223</v>
      </c>
      <c r="AC35" s="74" t="s">
        <v>1223</v>
      </c>
      <c r="AD35" s="62"/>
      <c r="AE35" s="61"/>
      <c r="AF35" s="6" t="s">
        <v>1223</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23.017627999999998</v>
      </c>
      <c r="K43" s="61"/>
      <c r="L43" s="101">
        <v>22.618919999999999</v>
      </c>
      <c r="M43" s="61"/>
      <c r="N43" s="101">
        <v>22.141264</v>
      </c>
      <c r="O43" s="61"/>
      <c r="P43" s="101">
        <v>21.719677999999998</v>
      </c>
      <c r="Q43" s="62"/>
      <c r="R43" s="61"/>
      <c r="S43" s="101">
        <v>21.357061999999999</v>
      </c>
      <c r="T43" s="61"/>
      <c r="U43" s="101">
        <v>23.017627999999998</v>
      </c>
      <c r="V43" s="61"/>
      <c r="W43" s="101">
        <v>22.618919999999999</v>
      </c>
      <c r="X43" s="62"/>
      <c r="Y43" s="62"/>
      <c r="Z43" s="62"/>
      <c r="AA43" s="61"/>
      <c r="AB43" s="3">
        <v>22.141264</v>
      </c>
      <c r="AC43" s="60">
        <v>21.719677999999998</v>
      </c>
      <c r="AD43" s="62"/>
      <c r="AE43" s="61"/>
      <c r="AF43" s="4">
        <v>21.357061999999999</v>
      </c>
    </row>
    <row r="44" spans="5:32" ht="30.75" customHeight="1">
      <c r="E44" s="63" t="s">
        <v>88</v>
      </c>
      <c r="F44" s="62"/>
      <c r="G44" s="62"/>
      <c r="H44" s="62"/>
      <c r="I44" s="64"/>
      <c r="J44" s="101">
        <v>8.0176279999999984</v>
      </c>
      <c r="K44" s="61"/>
      <c r="L44" s="101">
        <v>7.6189200000000001</v>
      </c>
      <c r="M44" s="61"/>
      <c r="N44" s="101">
        <v>7.1412640000000005</v>
      </c>
      <c r="O44" s="61"/>
      <c r="P44" s="101">
        <v>6.7196779999999983</v>
      </c>
      <c r="Q44" s="62"/>
      <c r="R44" s="61"/>
      <c r="S44" s="101">
        <v>6.3570620000000009</v>
      </c>
      <c r="T44" s="61"/>
      <c r="U44" s="101">
        <v>8.0176279999999984</v>
      </c>
      <c r="V44" s="61"/>
      <c r="W44" s="101">
        <v>7.6189200000000001</v>
      </c>
      <c r="X44" s="62"/>
      <c r="Y44" s="62"/>
      <c r="Z44" s="62"/>
      <c r="AA44" s="61"/>
      <c r="AB44" s="3">
        <v>7.1412640000000005</v>
      </c>
      <c r="AC44" s="60">
        <v>6.7196779999999983</v>
      </c>
      <c r="AD44" s="62"/>
      <c r="AE44" s="61"/>
      <c r="AF44" s="4">
        <v>6.3570620000000009</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957</v>
      </c>
      <c r="K47" s="61"/>
      <c r="L47" s="104" t="s">
        <v>957</v>
      </c>
      <c r="M47" s="61"/>
      <c r="N47" s="104" t="s">
        <v>957</v>
      </c>
      <c r="O47" s="61"/>
      <c r="P47" s="104" t="s">
        <v>957</v>
      </c>
      <c r="Q47" s="62"/>
      <c r="R47" s="61"/>
      <c r="S47" s="104" t="s">
        <v>957</v>
      </c>
      <c r="T47" s="61"/>
      <c r="U47" s="104" t="s">
        <v>957</v>
      </c>
      <c r="V47" s="61"/>
      <c r="W47" s="104" t="s">
        <v>957</v>
      </c>
      <c r="X47" s="62"/>
      <c r="Y47" s="62"/>
      <c r="Z47" s="62"/>
      <c r="AA47" s="61"/>
      <c r="AB47" s="5" t="s">
        <v>957</v>
      </c>
      <c r="AC47" s="74" t="s">
        <v>957</v>
      </c>
      <c r="AD47" s="62"/>
      <c r="AE47" s="61"/>
      <c r="AF47" s="6" t="s">
        <v>957</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8Hxg+CYkODhk9aiz72uimK8H9nd6dzSQKtFhj7X7OfNcMiZpG3IdU2kUnKt43HLgB5QmPvIE2/GsBcCbv9xUiw==" saltValue="nc2VtFWU0M9RamxqGMis0A=="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02243CB2-A311-419F-843C-6ECA0C0537B3}"/>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FREN - Frenchville (66/11kV)</oddFooter>
  </headerFooter>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codeName="Sheet85"/>
  <dimension ref="A1:AJ53"/>
  <sheetViews>
    <sheetView showGridLines="0" topLeftCell="A34"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1386</v>
      </c>
      <c r="J3" s="160"/>
      <c r="K3" s="160"/>
      <c r="L3" s="160"/>
      <c r="M3" s="160"/>
      <c r="N3" s="160"/>
      <c r="O3" s="160"/>
      <c r="P3" s="160"/>
      <c r="Q3" s="160"/>
      <c r="R3" s="160"/>
      <c r="S3" s="160"/>
      <c r="V3" s="94" t="s">
        <v>926</v>
      </c>
      <c r="W3" s="160"/>
      <c r="Y3" s="95" t="s">
        <v>952</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953</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1387</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1388</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1389</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53.8</v>
      </c>
      <c r="K26" s="61"/>
      <c r="L26" s="101">
        <v>53.8</v>
      </c>
      <c r="M26" s="61"/>
      <c r="N26" s="101">
        <v>53.8</v>
      </c>
      <c r="O26" s="61"/>
      <c r="P26" s="101">
        <v>53.8</v>
      </c>
      <c r="Q26" s="62"/>
      <c r="R26" s="61"/>
      <c r="S26" s="101">
        <v>53.8</v>
      </c>
      <c r="T26" s="61"/>
      <c r="U26" s="101">
        <v>54</v>
      </c>
      <c r="V26" s="61"/>
      <c r="W26" s="101">
        <v>54</v>
      </c>
      <c r="X26" s="62"/>
      <c r="Y26" s="62"/>
      <c r="Z26" s="62"/>
      <c r="AA26" s="61"/>
      <c r="AB26" s="3">
        <v>54</v>
      </c>
      <c r="AC26" s="60">
        <v>54</v>
      </c>
      <c r="AD26" s="62"/>
      <c r="AE26" s="61"/>
      <c r="AF26" s="4">
        <v>54</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29.7</v>
      </c>
      <c r="K28" s="61"/>
      <c r="L28" s="101">
        <v>29.5</v>
      </c>
      <c r="M28" s="61"/>
      <c r="N28" s="101">
        <v>29.2</v>
      </c>
      <c r="O28" s="61"/>
      <c r="P28" s="101">
        <v>28.8</v>
      </c>
      <c r="Q28" s="62"/>
      <c r="R28" s="61"/>
      <c r="S28" s="101">
        <v>29</v>
      </c>
      <c r="T28" s="61"/>
      <c r="U28" s="101">
        <v>18.600000000000001</v>
      </c>
      <c r="V28" s="61"/>
      <c r="W28" s="101">
        <v>18.3</v>
      </c>
      <c r="X28" s="62"/>
      <c r="Y28" s="62"/>
      <c r="Z28" s="62"/>
      <c r="AA28" s="61"/>
      <c r="AB28" s="3">
        <v>18.2</v>
      </c>
      <c r="AC28" s="60">
        <v>17.899999999999999</v>
      </c>
      <c r="AD28" s="62"/>
      <c r="AE28" s="61"/>
      <c r="AF28" s="4">
        <v>18</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0.97</v>
      </c>
      <c r="K31" s="61"/>
      <c r="L31" s="106">
        <v>0.97</v>
      </c>
      <c r="M31" s="61"/>
      <c r="N31" s="106">
        <v>0.97</v>
      </c>
      <c r="O31" s="61"/>
      <c r="P31" s="106">
        <v>0.97</v>
      </c>
      <c r="Q31" s="62"/>
      <c r="R31" s="61"/>
      <c r="S31" s="106">
        <v>0.97</v>
      </c>
      <c r="T31" s="61"/>
      <c r="U31" s="106">
        <v>0.96899999999999997</v>
      </c>
      <c r="V31" s="61"/>
      <c r="W31" s="106">
        <v>0.96899999999999997</v>
      </c>
      <c r="X31" s="62"/>
      <c r="Y31" s="62"/>
      <c r="Z31" s="62"/>
      <c r="AA31" s="61"/>
      <c r="AB31" s="7">
        <v>0.96899999999999997</v>
      </c>
      <c r="AC31" s="77">
        <v>0.96899999999999997</v>
      </c>
      <c r="AD31" s="62"/>
      <c r="AE31" s="61"/>
      <c r="AF31" s="8">
        <v>0.96899999999999997</v>
      </c>
    </row>
    <row r="32" spans="4:32" ht="13.15" customHeight="1">
      <c r="E32" s="63" t="s">
        <v>41</v>
      </c>
      <c r="F32" s="62"/>
      <c r="G32" s="62"/>
      <c r="H32" s="62"/>
      <c r="I32" s="64"/>
      <c r="J32" s="101">
        <v>29.8</v>
      </c>
      <c r="K32" s="61"/>
      <c r="L32" s="101">
        <v>29.8</v>
      </c>
      <c r="M32" s="61"/>
      <c r="N32" s="101">
        <v>29.8</v>
      </c>
      <c r="O32" s="61"/>
      <c r="P32" s="101">
        <v>29.8</v>
      </c>
      <c r="Q32" s="62"/>
      <c r="R32" s="61"/>
      <c r="S32" s="101">
        <v>29.8</v>
      </c>
      <c r="T32" s="61"/>
      <c r="U32" s="101">
        <v>30.8</v>
      </c>
      <c r="V32" s="61"/>
      <c r="W32" s="101">
        <v>30.8</v>
      </c>
      <c r="X32" s="62"/>
      <c r="Y32" s="62"/>
      <c r="Z32" s="62"/>
      <c r="AA32" s="61"/>
      <c r="AB32" s="3">
        <v>30.8</v>
      </c>
      <c r="AC32" s="60">
        <v>30.8</v>
      </c>
      <c r="AD32" s="62"/>
      <c r="AE32" s="61"/>
      <c r="AF32" s="4">
        <v>30.8</v>
      </c>
    </row>
    <row r="33" spans="5:32" ht="13.15" customHeight="1">
      <c r="E33" s="75" t="s">
        <v>45</v>
      </c>
      <c r="F33" s="62"/>
      <c r="G33" s="62"/>
      <c r="H33" s="62"/>
      <c r="I33" s="64"/>
      <c r="J33" s="105">
        <v>27.3</v>
      </c>
      <c r="K33" s="61"/>
      <c r="L33" s="105">
        <v>27.1</v>
      </c>
      <c r="M33" s="61"/>
      <c r="N33" s="105">
        <v>26.9</v>
      </c>
      <c r="O33" s="61"/>
      <c r="P33" s="105">
        <v>26.5</v>
      </c>
      <c r="Q33" s="62"/>
      <c r="R33" s="61"/>
      <c r="S33" s="105">
        <v>26.7</v>
      </c>
      <c r="T33" s="61"/>
      <c r="U33" s="105">
        <v>17.3</v>
      </c>
      <c r="V33" s="61"/>
      <c r="W33" s="105">
        <v>17.100000000000001</v>
      </c>
      <c r="X33" s="62"/>
      <c r="Y33" s="62"/>
      <c r="Z33" s="62"/>
      <c r="AA33" s="61"/>
      <c r="AB33" s="9">
        <v>17</v>
      </c>
      <c r="AC33" s="76">
        <v>16.7</v>
      </c>
      <c r="AD33" s="62"/>
      <c r="AE33" s="61"/>
      <c r="AF33" s="10">
        <v>16.7</v>
      </c>
    </row>
    <row r="34" spans="5:32" ht="20.25" customHeight="1">
      <c r="E34" s="63" t="s">
        <v>945</v>
      </c>
      <c r="F34" s="62"/>
      <c r="G34" s="62"/>
      <c r="H34" s="62"/>
      <c r="I34" s="64"/>
      <c r="J34" s="104">
        <v>1.4</v>
      </c>
      <c r="K34" s="61"/>
      <c r="L34" s="104">
        <v>1.4</v>
      </c>
      <c r="M34" s="61"/>
      <c r="N34" s="104">
        <v>1.3</v>
      </c>
      <c r="O34" s="61"/>
      <c r="P34" s="104">
        <v>1.3</v>
      </c>
      <c r="Q34" s="62"/>
      <c r="R34" s="61"/>
      <c r="S34" s="104">
        <v>1.3</v>
      </c>
      <c r="T34" s="61"/>
      <c r="U34" s="104">
        <v>0.9</v>
      </c>
      <c r="V34" s="61"/>
      <c r="W34" s="104">
        <v>0.9</v>
      </c>
      <c r="X34" s="62"/>
      <c r="Y34" s="62"/>
      <c r="Z34" s="62"/>
      <c r="AA34" s="61"/>
      <c r="AB34" s="5">
        <v>0.9</v>
      </c>
      <c r="AC34" s="74">
        <v>0.8</v>
      </c>
      <c r="AD34" s="62"/>
      <c r="AE34" s="61"/>
      <c r="AF34" s="6">
        <v>0.8</v>
      </c>
    </row>
    <row r="35" spans="5:32" ht="20.25" customHeight="1">
      <c r="E35" s="63" t="s">
        <v>946</v>
      </c>
      <c r="F35" s="62"/>
      <c r="G35" s="62"/>
      <c r="H35" s="62"/>
      <c r="I35" s="64"/>
      <c r="J35" s="104" t="s">
        <v>998</v>
      </c>
      <c r="K35" s="61"/>
      <c r="L35" s="104" t="s">
        <v>998</v>
      </c>
      <c r="M35" s="61"/>
      <c r="N35" s="104" t="s">
        <v>998</v>
      </c>
      <c r="O35" s="61"/>
      <c r="P35" s="104" t="s">
        <v>998</v>
      </c>
      <c r="Q35" s="62"/>
      <c r="R35" s="61"/>
      <c r="S35" s="104" t="s">
        <v>998</v>
      </c>
      <c r="T35" s="61"/>
      <c r="U35" s="104" t="s">
        <v>998</v>
      </c>
      <c r="V35" s="61"/>
      <c r="W35" s="104" t="s">
        <v>998</v>
      </c>
      <c r="X35" s="62"/>
      <c r="Y35" s="62"/>
      <c r="Z35" s="62"/>
      <c r="AA35" s="61"/>
      <c r="AB35" s="5" t="s">
        <v>998</v>
      </c>
      <c r="AC35" s="74" t="s">
        <v>998</v>
      </c>
      <c r="AD35" s="62"/>
      <c r="AE35" s="61"/>
      <c r="AF35" s="6" t="s">
        <v>998</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11.8</v>
      </c>
      <c r="K39" s="61"/>
      <c r="L39" s="101">
        <v>11.8</v>
      </c>
      <c r="M39" s="61"/>
      <c r="N39" s="101">
        <v>11.8</v>
      </c>
      <c r="O39" s="61"/>
      <c r="P39" s="101">
        <v>11.8</v>
      </c>
      <c r="Q39" s="62"/>
      <c r="R39" s="61"/>
      <c r="S39" s="101">
        <v>11.8</v>
      </c>
      <c r="T39" s="61"/>
      <c r="U39" s="101">
        <v>11.8</v>
      </c>
      <c r="V39" s="61"/>
      <c r="W39" s="101">
        <v>11.8</v>
      </c>
      <c r="X39" s="62"/>
      <c r="Y39" s="62"/>
      <c r="Z39" s="62"/>
      <c r="AA39" s="61"/>
      <c r="AB39" s="3">
        <v>11.8</v>
      </c>
      <c r="AC39" s="60">
        <v>11.8</v>
      </c>
      <c r="AD39" s="62"/>
      <c r="AE39" s="61"/>
      <c r="AF39" s="4">
        <v>11.8</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6</v>
      </c>
      <c r="K42" s="61"/>
      <c r="L42" s="101">
        <v>6</v>
      </c>
      <c r="M42" s="61"/>
      <c r="N42" s="101">
        <v>6</v>
      </c>
      <c r="O42" s="61"/>
      <c r="P42" s="101">
        <v>6</v>
      </c>
      <c r="Q42" s="62"/>
      <c r="R42" s="61"/>
      <c r="S42" s="101">
        <v>6</v>
      </c>
      <c r="T42" s="61"/>
      <c r="U42" s="101">
        <v>6</v>
      </c>
      <c r="V42" s="61"/>
      <c r="W42" s="101">
        <v>6</v>
      </c>
      <c r="X42" s="62"/>
      <c r="Y42" s="62"/>
      <c r="Z42" s="62"/>
      <c r="AA42" s="61"/>
      <c r="AB42" s="3">
        <v>6</v>
      </c>
      <c r="AC42" s="60">
        <v>6</v>
      </c>
      <c r="AD42" s="62"/>
      <c r="AE42" s="61"/>
      <c r="AF42" s="4">
        <v>6</v>
      </c>
    </row>
    <row r="43" spans="5:32" ht="25.5" customHeight="1">
      <c r="E43" s="63" t="s">
        <v>84</v>
      </c>
      <c r="F43" s="62"/>
      <c r="G43" s="62"/>
      <c r="H43" s="62"/>
      <c r="I43" s="64"/>
      <c r="J43" s="101">
        <v>42</v>
      </c>
      <c r="K43" s="61"/>
      <c r="L43" s="101">
        <v>42</v>
      </c>
      <c r="M43" s="61"/>
      <c r="N43" s="101">
        <v>42</v>
      </c>
      <c r="O43" s="61"/>
      <c r="P43" s="101">
        <v>41.886386999999999</v>
      </c>
      <c r="Q43" s="62"/>
      <c r="R43" s="61"/>
      <c r="S43" s="101">
        <v>41.411411999999999</v>
      </c>
      <c r="T43" s="61"/>
      <c r="U43" s="101">
        <v>42</v>
      </c>
      <c r="V43" s="61"/>
      <c r="W43" s="101">
        <v>42</v>
      </c>
      <c r="X43" s="62"/>
      <c r="Y43" s="62"/>
      <c r="Z43" s="62"/>
      <c r="AA43" s="61"/>
      <c r="AB43" s="3">
        <v>42</v>
      </c>
      <c r="AC43" s="60">
        <v>41.886386999999999</v>
      </c>
      <c r="AD43" s="62"/>
      <c r="AE43" s="61"/>
      <c r="AF43" s="4">
        <v>41.411411999999999</v>
      </c>
    </row>
    <row r="44" spans="5:32" ht="30.75" customHeight="1">
      <c r="E44" s="63" t="s">
        <v>88</v>
      </c>
      <c r="F44" s="62"/>
      <c r="G44" s="62"/>
      <c r="H44" s="62"/>
      <c r="I44" s="64"/>
      <c r="J44" s="101">
        <v>21</v>
      </c>
      <c r="K44" s="61"/>
      <c r="L44" s="101">
        <v>21</v>
      </c>
      <c r="M44" s="61"/>
      <c r="N44" s="101">
        <v>21</v>
      </c>
      <c r="O44" s="61"/>
      <c r="P44" s="101">
        <v>20.886386999999999</v>
      </c>
      <c r="Q44" s="62"/>
      <c r="R44" s="61"/>
      <c r="S44" s="101">
        <v>20.411411999999999</v>
      </c>
      <c r="T44" s="61"/>
      <c r="U44" s="101">
        <v>21</v>
      </c>
      <c r="V44" s="61"/>
      <c r="W44" s="101">
        <v>21</v>
      </c>
      <c r="X44" s="62"/>
      <c r="Y44" s="62"/>
      <c r="Z44" s="62"/>
      <c r="AA44" s="61"/>
      <c r="AB44" s="3">
        <v>21</v>
      </c>
      <c r="AC44" s="60">
        <v>20.886386999999999</v>
      </c>
      <c r="AD44" s="62"/>
      <c r="AE44" s="61"/>
      <c r="AF44" s="4">
        <v>20.411411999999999</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957</v>
      </c>
      <c r="K47" s="61"/>
      <c r="L47" s="104" t="s">
        <v>957</v>
      </c>
      <c r="M47" s="61"/>
      <c r="N47" s="104" t="s">
        <v>957</v>
      </c>
      <c r="O47" s="61"/>
      <c r="P47" s="104" t="s">
        <v>957</v>
      </c>
      <c r="Q47" s="62"/>
      <c r="R47" s="61"/>
      <c r="S47" s="104" t="s">
        <v>957</v>
      </c>
      <c r="T47" s="61"/>
      <c r="U47" s="104" t="s">
        <v>957</v>
      </c>
      <c r="V47" s="61"/>
      <c r="W47" s="104" t="s">
        <v>957</v>
      </c>
      <c r="X47" s="62"/>
      <c r="Y47" s="62"/>
      <c r="Z47" s="62"/>
      <c r="AA47" s="61"/>
      <c r="AB47" s="5" t="s">
        <v>957</v>
      </c>
      <c r="AC47" s="74" t="s">
        <v>957</v>
      </c>
      <c r="AD47" s="62"/>
      <c r="AE47" s="61"/>
      <c r="AF47" s="6" t="s">
        <v>957</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GIOVaDTctX527ee2/JYPE/qADVHnQI0CKJlfmOqgbV5IYyCcNV4weP2jsZuNpwagL93xt+u+1QrKkCoZWQPJGA==" saltValue="za1iAHekgsDMQBHsuU5zLg=="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F5F9E8F8-C7DB-4A1E-85F0-50F62E73A3D0}"/>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GARB - Garbutt (66/11kV)</oddFooter>
  </headerFooter>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codeName="Sheet86"/>
  <dimension ref="A1:AJ53"/>
  <sheetViews>
    <sheetView showGridLines="0" topLeftCell="A31"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1390</v>
      </c>
      <c r="J3" s="160"/>
      <c r="K3" s="160"/>
      <c r="L3" s="160"/>
      <c r="M3" s="160"/>
      <c r="N3" s="160"/>
      <c r="O3" s="160"/>
      <c r="P3" s="160"/>
      <c r="Q3" s="160"/>
      <c r="R3" s="160"/>
      <c r="S3" s="160"/>
      <c r="V3" s="94" t="s">
        <v>926</v>
      </c>
      <c r="W3" s="160"/>
      <c r="Y3" s="95" t="s">
        <v>1188</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1019</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995</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1391</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1392</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24.6</v>
      </c>
      <c r="K26" s="61"/>
      <c r="L26" s="101">
        <v>24.6</v>
      </c>
      <c r="M26" s="61"/>
      <c r="N26" s="101">
        <v>24.6</v>
      </c>
      <c r="O26" s="61"/>
      <c r="P26" s="101">
        <v>24.6</v>
      </c>
      <c r="Q26" s="62"/>
      <c r="R26" s="61"/>
      <c r="S26" s="101">
        <v>24.6</v>
      </c>
      <c r="T26" s="61"/>
      <c r="U26" s="101">
        <v>27.1</v>
      </c>
      <c r="V26" s="61"/>
      <c r="W26" s="101">
        <v>27.1</v>
      </c>
      <c r="X26" s="62"/>
      <c r="Y26" s="62"/>
      <c r="Z26" s="62"/>
      <c r="AA26" s="61"/>
      <c r="AB26" s="3">
        <v>27.1</v>
      </c>
      <c r="AC26" s="60">
        <v>27.1</v>
      </c>
      <c r="AD26" s="62"/>
      <c r="AE26" s="61"/>
      <c r="AF26" s="4">
        <v>27.1</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6.1</v>
      </c>
      <c r="K28" s="61"/>
      <c r="L28" s="101">
        <v>6.1</v>
      </c>
      <c r="M28" s="61"/>
      <c r="N28" s="101">
        <v>6</v>
      </c>
      <c r="O28" s="61"/>
      <c r="P28" s="101">
        <v>5.9</v>
      </c>
      <c r="Q28" s="62"/>
      <c r="R28" s="61"/>
      <c r="S28" s="101">
        <v>6</v>
      </c>
      <c r="T28" s="61"/>
      <c r="U28" s="101">
        <v>5.3</v>
      </c>
      <c r="V28" s="61"/>
      <c r="W28" s="101">
        <v>5.2</v>
      </c>
      <c r="X28" s="62"/>
      <c r="Y28" s="62"/>
      <c r="Z28" s="62"/>
      <c r="AA28" s="61"/>
      <c r="AB28" s="3">
        <v>5.0999999999999996</v>
      </c>
      <c r="AC28" s="60">
        <v>5.0999999999999996</v>
      </c>
      <c r="AD28" s="62"/>
      <c r="AE28" s="61"/>
      <c r="AF28" s="4">
        <v>5.0999999999999996</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0.97399999999999998</v>
      </c>
      <c r="K31" s="61"/>
      <c r="L31" s="106">
        <v>0.97399999999999998</v>
      </c>
      <c r="M31" s="61"/>
      <c r="N31" s="106">
        <v>0.97399999999999998</v>
      </c>
      <c r="O31" s="61"/>
      <c r="P31" s="106">
        <v>0.97399999999999998</v>
      </c>
      <c r="Q31" s="62"/>
      <c r="R31" s="61"/>
      <c r="S31" s="106">
        <v>0.97399999999999998</v>
      </c>
      <c r="T31" s="61"/>
      <c r="U31" s="106">
        <v>0.85799999999999998</v>
      </c>
      <c r="V31" s="61"/>
      <c r="W31" s="106">
        <v>0.85799999999999998</v>
      </c>
      <c r="X31" s="62"/>
      <c r="Y31" s="62"/>
      <c r="Z31" s="62"/>
      <c r="AA31" s="61"/>
      <c r="AB31" s="7">
        <v>0.85799999999999998</v>
      </c>
      <c r="AC31" s="77">
        <v>0.85799999999999998</v>
      </c>
      <c r="AD31" s="62"/>
      <c r="AE31" s="61"/>
      <c r="AF31" s="8">
        <v>0.85799999999999998</v>
      </c>
    </row>
    <row r="32" spans="4:32" ht="13.15" customHeight="1">
      <c r="E32" s="63" t="s">
        <v>41</v>
      </c>
      <c r="F32" s="62"/>
      <c r="G32" s="62"/>
      <c r="H32" s="62"/>
      <c r="I32" s="64"/>
      <c r="J32" s="101">
        <v>14.3</v>
      </c>
      <c r="K32" s="61"/>
      <c r="L32" s="101">
        <v>14.3</v>
      </c>
      <c r="M32" s="61"/>
      <c r="N32" s="101">
        <v>14.3</v>
      </c>
      <c r="O32" s="61"/>
      <c r="P32" s="101">
        <v>14.3</v>
      </c>
      <c r="Q32" s="62"/>
      <c r="R32" s="61"/>
      <c r="S32" s="101">
        <v>14.3</v>
      </c>
      <c r="T32" s="61"/>
      <c r="U32" s="101">
        <v>15</v>
      </c>
      <c r="V32" s="61"/>
      <c r="W32" s="101">
        <v>15</v>
      </c>
      <c r="X32" s="62"/>
      <c r="Y32" s="62"/>
      <c r="Z32" s="62"/>
      <c r="AA32" s="61"/>
      <c r="AB32" s="3">
        <v>15</v>
      </c>
      <c r="AC32" s="60">
        <v>15</v>
      </c>
      <c r="AD32" s="62"/>
      <c r="AE32" s="61"/>
      <c r="AF32" s="4">
        <v>15</v>
      </c>
    </row>
    <row r="33" spans="5:32" ht="13.15" customHeight="1">
      <c r="E33" s="75" t="s">
        <v>45</v>
      </c>
      <c r="F33" s="62"/>
      <c r="G33" s="62"/>
      <c r="H33" s="62"/>
      <c r="I33" s="64"/>
      <c r="J33" s="105">
        <v>5.6</v>
      </c>
      <c r="K33" s="61"/>
      <c r="L33" s="105">
        <v>5.5</v>
      </c>
      <c r="M33" s="61"/>
      <c r="N33" s="105">
        <v>5.5</v>
      </c>
      <c r="O33" s="61"/>
      <c r="P33" s="105">
        <v>5.4</v>
      </c>
      <c r="Q33" s="62"/>
      <c r="R33" s="61"/>
      <c r="S33" s="105">
        <v>5.5</v>
      </c>
      <c r="T33" s="61"/>
      <c r="U33" s="105">
        <v>5</v>
      </c>
      <c r="V33" s="61"/>
      <c r="W33" s="105">
        <v>4.9000000000000004</v>
      </c>
      <c r="X33" s="62"/>
      <c r="Y33" s="62"/>
      <c r="Z33" s="62"/>
      <c r="AA33" s="61"/>
      <c r="AB33" s="9">
        <v>4.9000000000000004</v>
      </c>
      <c r="AC33" s="76">
        <v>4.8</v>
      </c>
      <c r="AD33" s="62"/>
      <c r="AE33" s="61"/>
      <c r="AF33" s="10">
        <v>4.9000000000000004</v>
      </c>
    </row>
    <row r="34" spans="5:32" ht="20.25" customHeight="1">
      <c r="E34" s="63" t="s">
        <v>945</v>
      </c>
      <c r="F34" s="62"/>
      <c r="G34" s="62"/>
      <c r="H34" s="62"/>
      <c r="I34" s="64"/>
      <c r="J34" s="104">
        <v>0.3</v>
      </c>
      <c r="K34" s="61"/>
      <c r="L34" s="104">
        <v>0.3</v>
      </c>
      <c r="M34" s="61"/>
      <c r="N34" s="104">
        <v>0.3</v>
      </c>
      <c r="O34" s="61"/>
      <c r="P34" s="104">
        <v>0.3</v>
      </c>
      <c r="Q34" s="62"/>
      <c r="R34" s="61"/>
      <c r="S34" s="104">
        <v>0.3</v>
      </c>
      <c r="T34" s="61"/>
      <c r="U34" s="104">
        <v>0.3</v>
      </c>
      <c r="V34" s="61"/>
      <c r="W34" s="104">
        <v>0.2</v>
      </c>
      <c r="X34" s="62"/>
      <c r="Y34" s="62"/>
      <c r="Z34" s="62"/>
      <c r="AA34" s="61"/>
      <c r="AB34" s="5">
        <v>0.2</v>
      </c>
      <c r="AC34" s="74">
        <v>0.2</v>
      </c>
      <c r="AD34" s="62"/>
      <c r="AE34" s="61"/>
      <c r="AF34" s="6">
        <v>0.2</v>
      </c>
    </row>
    <row r="35" spans="5:32" ht="20.25" customHeight="1">
      <c r="E35" s="63" t="s">
        <v>946</v>
      </c>
      <c r="F35" s="62"/>
      <c r="G35" s="62"/>
      <c r="H35" s="62"/>
      <c r="I35" s="64"/>
      <c r="J35" s="104" t="s">
        <v>1129</v>
      </c>
      <c r="K35" s="61"/>
      <c r="L35" s="104" t="s">
        <v>1129</v>
      </c>
      <c r="M35" s="61"/>
      <c r="N35" s="104" t="s">
        <v>1129</v>
      </c>
      <c r="O35" s="61"/>
      <c r="P35" s="104" t="s">
        <v>1129</v>
      </c>
      <c r="Q35" s="62"/>
      <c r="R35" s="61"/>
      <c r="S35" s="104" t="s">
        <v>1129</v>
      </c>
      <c r="T35" s="61"/>
      <c r="U35" s="104" t="s">
        <v>1129</v>
      </c>
      <c r="V35" s="61"/>
      <c r="W35" s="104" t="s">
        <v>1129</v>
      </c>
      <c r="X35" s="62"/>
      <c r="Y35" s="62"/>
      <c r="Z35" s="62"/>
      <c r="AA35" s="61"/>
      <c r="AB35" s="5" t="s">
        <v>1129</v>
      </c>
      <c r="AC35" s="74" t="s">
        <v>1129</v>
      </c>
      <c r="AD35" s="62"/>
      <c r="AE35" s="61"/>
      <c r="AF35" s="6" t="s">
        <v>1129</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14.146484000000001</v>
      </c>
      <c r="K43" s="61"/>
      <c r="L43" s="101">
        <v>14.020557</v>
      </c>
      <c r="M43" s="61"/>
      <c r="N43" s="101">
        <v>13.870155</v>
      </c>
      <c r="O43" s="61"/>
      <c r="P43" s="101">
        <v>13.738099999999999</v>
      </c>
      <c r="Q43" s="62"/>
      <c r="R43" s="61"/>
      <c r="S43" s="101">
        <v>13.60543</v>
      </c>
      <c r="T43" s="61"/>
      <c r="U43" s="101">
        <v>14.146484000000001</v>
      </c>
      <c r="V43" s="61"/>
      <c r="W43" s="101">
        <v>14.020557</v>
      </c>
      <c r="X43" s="62"/>
      <c r="Y43" s="62"/>
      <c r="Z43" s="62"/>
      <c r="AA43" s="61"/>
      <c r="AB43" s="3">
        <v>13.870155</v>
      </c>
      <c r="AC43" s="60">
        <v>13.738099999999999</v>
      </c>
      <c r="AD43" s="62"/>
      <c r="AE43" s="61"/>
      <c r="AF43" s="4">
        <v>13.60543</v>
      </c>
    </row>
    <row r="44" spans="5:32" ht="30.75" customHeight="1">
      <c r="E44" s="63" t="s">
        <v>88</v>
      </c>
      <c r="F44" s="62"/>
      <c r="G44" s="62"/>
      <c r="H44" s="62"/>
      <c r="I44" s="64"/>
      <c r="J44" s="101">
        <v>6.6464840000000001</v>
      </c>
      <c r="K44" s="61"/>
      <c r="L44" s="101">
        <v>6.5205570000000002</v>
      </c>
      <c r="M44" s="61"/>
      <c r="N44" s="101">
        <v>6.3701550000000005</v>
      </c>
      <c r="O44" s="61"/>
      <c r="P44" s="101">
        <v>6.2381000000000002</v>
      </c>
      <c r="Q44" s="62"/>
      <c r="R44" s="61"/>
      <c r="S44" s="101">
        <v>6.1054300000000001</v>
      </c>
      <c r="T44" s="61"/>
      <c r="U44" s="101">
        <v>6.6464840000000001</v>
      </c>
      <c r="V44" s="61"/>
      <c r="W44" s="101">
        <v>6.5205570000000002</v>
      </c>
      <c r="X44" s="62"/>
      <c r="Y44" s="62"/>
      <c r="Z44" s="62"/>
      <c r="AA44" s="61"/>
      <c r="AB44" s="3">
        <v>6.3701550000000005</v>
      </c>
      <c r="AC44" s="60">
        <v>6.2381000000000002</v>
      </c>
      <c r="AD44" s="62"/>
      <c r="AE44" s="61"/>
      <c r="AF44" s="4">
        <v>6.1054300000000001</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dr3TpAO8kMYE2bycMw1qkmfe/D5KNJb1feNzx3XD5jHP6F90CbcR3H9xo/lvdFMCmMry8Vb+VmFZMioXeBzZwA==" saltValue="Vnj5KY+ABpH7iczChqaLJg=="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73495CD4-0243-41AF-8362-84D015088AD8}"/>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GAYN - Gayndah (66/11kV)</oddFooter>
  </headerFooter>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codeName="Sheet87"/>
  <dimension ref="A1:AJ53"/>
  <sheetViews>
    <sheetView showGridLines="0" topLeftCell="A25"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1393</v>
      </c>
      <c r="J3" s="160"/>
      <c r="K3" s="160"/>
      <c r="L3" s="160"/>
      <c r="M3" s="160"/>
      <c r="N3" s="160"/>
      <c r="O3" s="160"/>
      <c r="P3" s="160"/>
      <c r="Q3" s="160"/>
      <c r="R3" s="160"/>
      <c r="S3" s="160"/>
      <c r="V3" s="94" t="s">
        <v>926</v>
      </c>
      <c r="W3" s="160"/>
      <c r="Y3" s="95" t="s">
        <v>1286</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980</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1257</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1394</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1395</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5.5</v>
      </c>
      <c r="K26" s="61"/>
      <c r="L26" s="101">
        <v>5.5</v>
      </c>
      <c r="M26" s="61"/>
      <c r="N26" s="101">
        <v>5.5</v>
      </c>
      <c r="O26" s="61"/>
      <c r="P26" s="101">
        <v>5.5</v>
      </c>
      <c r="Q26" s="62"/>
      <c r="R26" s="61"/>
      <c r="S26" s="101">
        <v>5.5</v>
      </c>
      <c r="T26" s="61"/>
      <c r="U26" s="101">
        <v>6</v>
      </c>
      <c r="V26" s="61"/>
      <c r="W26" s="101">
        <v>6</v>
      </c>
      <c r="X26" s="62"/>
      <c r="Y26" s="62"/>
      <c r="Z26" s="62"/>
      <c r="AA26" s="61"/>
      <c r="AB26" s="3">
        <v>6</v>
      </c>
      <c r="AC26" s="60">
        <v>6</v>
      </c>
      <c r="AD26" s="62"/>
      <c r="AE26" s="61"/>
      <c r="AF26" s="4">
        <v>6</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2</v>
      </c>
      <c r="K28" s="61"/>
      <c r="L28" s="101">
        <v>2</v>
      </c>
      <c r="M28" s="61"/>
      <c r="N28" s="101">
        <v>2</v>
      </c>
      <c r="O28" s="61"/>
      <c r="P28" s="101">
        <v>2</v>
      </c>
      <c r="Q28" s="62"/>
      <c r="R28" s="61"/>
      <c r="S28" s="101">
        <v>2</v>
      </c>
      <c r="T28" s="61"/>
      <c r="U28" s="101">
        <v>1.6</v>
      </c>
      <c r="V28" s="61"/>
      <c r="W28" s="101">
        <v>1.6</v>
      </c>
      <c r="X28" s="62"/>
      <c r="Y28" s="62"/>
      <c r="Z28" s="62"/>
      <c r="AA28" s="61"/>
      <c r="AB28" s="3">
        <v>1.6</v>
      </c>
      <c r="AC28" s="60">
        <v>1.6</v>
      </c>
      <c r="AD28" s="62"/>
      <c r="AE28" s="61"/>
      <c r="AF28" s="4">
        <v>1.6</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0.98699999999999999</v>
      </c>
      <c r="K31" s="61"/>
      <c r="L31" s="106">
        <v>0.98699999999999999</v>
      </c>
      <c r="M31" s="61"/>
      <c r="N31" s="106">
        <v>0.98699999999999999</v>
      </c>
      <c r="O31" s="61"/>
      <c r="P31" s="106">
        <v>0.98699999999999999</v>
      </c>
      <c r="Q31" s="62"/>
      <c r="R31" s="61"/>
      <c r="S31" s="106">
        <v>0.98699999999999999</v>
      </c>
      <c r="T31" s="61"/>
      <c r="U31" s="106">
        <v>0.95799999999999996</v>
      </c>
      <c r="V31" s="61"/>
      <c r="W31" s="106">
        <v>0.95799999999999996</v>
      </c>
      <c r="X31" s="62"/>
      <c r="Y31" s="62"/>
      <c r="Z31" s="62"/>
      <c r="AA31" s="61"/>
      <c r="AB31" s="7">
        <v>0.95799999999999996</v>
      </c>
      <c r="AC31" s="77">
        <v>0.95799999999999996</v>
      </c>
      <c r="AD31" s="62"/>
      <c r="AE31" s="61"/>
      <c r="AF31" s="8">
        <v>0.95799999999999996</v>
      </c>
    </row>
    <row r="32" spans="4:32" ht="13.15" customHeight="1">
      <c r="E32" s="63" t="s">
        <v>41</v>
      </c>
      <c r="F32" s="62"/>
      <c r="G32" s="62"/>
      <c r="H32" s="62"/>
      <c r="I32" s="64"/>
      <c r="J32" s="101">
        <v>3</v>
      </c>
      <c r="K32" s="61"/>
      <c r="L32" s="101">
        <v>3</v>
      </c>
      <c r="M32" s="61"/>
      <c r="N32" s="101">
        <v>3</v>
      </c>
      <c r="O32" s="61"/>
      <c r="P32" s="101">
        <v>3</v>
      </c>
      <c r="Q32" s="62"/>
      <c r="R32" s="61"/>
      <c r="S32" s="101">
        <v>3</v>
      </c>
      <c r="T32" s="61"/>
      <c r="U32" s="101">
        <v>3</v>
      </c>
      <c r="V32" s="61"/>
      <c r="W32" s="101">
        <v>3</v>
      </c>
      <c r="X32" s="62"/>
      <c r="Y32" s="62"/>
      <c r="Z32" s="62"/>
      <c r="AA32" s="61"/>
      <c r="AB32" s="3">
        <v>3</v>
      </c>
      <c r="AC32" s="60">
        <v>3</v>
      </c>
      <c r="AD32" s="62"/>
      <c r="AE32" s="61"/>
      <c r="AF32" s="4">
        <v>3</v>
      </c>
    </row>
    <row r="33" spans="5:32" ht="13.15" customHeight="1">
      <c r="E33" s="75" t="s">
        <v>45</v>
      </c>
      <c r="F33" s="62"/>
      <c r="G33" s="62"/>
      <c r="H33" s="62"/>
      <c r="I33" s="64"/>
      <c r="J33" s="105">
        <v>1.9</v>
      </c>
      <c r="K33" s="61"/>
      <c r="L33" s="105">
        <v>1.9</v>
      </c>
      <c r="M33" s="61"/>
      <c r="N33" s="105">
        <v>1.9</v>
      </c>
      <c r="O33" s="61"/>
      <c r="P33" s="105">
        <v>1.9</v>
      </c>
      <c r="Q33" s="62"/>
      <c r="R33" s="61"/>
      <c r="S33" s="105">
        <v>1.9</v>
      </c>
      <c r="T33" s="61"/>
      <c r="U33" s="105">
        <v>1.5</v>
      </c>
      <c r="V33" s="61"/>
      <c r="W33" s="105">
        <v>1.5</v>
      </c>
      <c r="X33" s="62"/>
      <c r="Y33" s="62"/>
      <c r="Z33" s="62"/>
      <c r="AA33" s="61"/>
      <c r="AB33" s="9">
        <v>1.5</v>
      </c>
      <c r="AC33" s="76">
        <v>1.5</v>
      </c>
      <c r="AD33" s="62"/>
      <c r="AE33" s="61"/>
      <c r="AF33" s="10">
        <v>1.5</v>
      </c>
    </row>
    <row r="34" spans="5:32" ht="20.25" customHeight="1">
      <c r="E34" s="63" t="s">
        <v>945</v>
      </c>
      <c r="F34" s="62"/>
      <c r="G34" s="62"/>
      <c r="H34" s="62"/>
      <c r="I34" s="64"/>
      <c r="J34" s="104">
        <v>0.1</v>
      </c>
      <c r="K34" s="61"/>
      <c r="L34" s="104">
        <v>0.1</v>
      </c>
      <c r="M34" s="61"/>
      <c r="N34" s="104">
        <v>0.1</v>
      </c>
      <c r="O34" s="61"/>
      <c r="P34" s="104">
        <v>0.1</v>
      </c>
      <c r="Q34" s="62"/>
      <c r="R34" s="61"/>
      <c r="S34" s="104">
        <v>0.1</v>
      </c>
      <c r="T34" s="61"/>
      <c r="U34" s="104">
        <v>0.1</v>
      </c>
      <c r="V34" s="61"/>
      <c r="W34" s="104">
        <v>0.1</v>
      </c>
      <c r="X34" s="62"/>
      <c r="Y34" s="62"/>
      <c r="Z34" s="62"/>
      <c r="AA34" s="61"/>
      <c r="AB34" s="5">
        <v>0.1</v>
      </c>
      <c r="AC34" s="74">
        <v>0.1</v>
      </c>
      <c r="AD34" s="62"/>
      <c r="AE34" s="61"/>
      <c r="AF34" s="6">
        <v>0.1</v>
      </c>
    </row>
    <row r="35" spans="5:32" ht="20.25" customHeight="1">
      <c r="E35" s="63" t="s">
        <v>946</v>
      </c>
      <c r="F35" s="62"/>
      <c r="G35" s="62"/>
      <c r="H35" s="62"/>
      <c r="I35" s="64"/>
      <c r="J35" s="104" t="s">
        <v>1396</v>
      </c>
      <c r="K35" s="61"/>
      <c r="L35" s="104" t="s">
        <v>1396</v>
      </c>
      <c r="M35" s="61"/>
      <c r="N35" s="104" t="s">
        <v>1396</v>
      </c>
      <c r="O35" s="61"/>
      <c r="P35" s="104" t="s">
        <v>1396</v>
      </c>
      <c r="Q35" s="62"/>
      <c r="R35" s="61"/>
      <c r="S35" s="104" t="s">
        <v>1396</v>
      </c>
      <c r="T35" s="61"/>
      <c r="U35" s="104" t="s">
        <v>1396</v>
      </c>
      <c r="V35" s="61"/>
      <c r="W35" s="104" t="s">
        <v>1396</v>
      </c>
      <c r="X35" s="62"/>
      <c r="Y35" s="62"/>
      <c r="Z35" s="62"/>
      <c r="AA35" s="61"/>
      <c r="AB35" s="5" t="s">
        <v>1396</v>
      </c>
      <c r="AC35" s="74" t="s">
        <v>1396</v>
      </c>
      <c r="AD35" s="62"/>
      <c r="AE35" s="61"/>
      <c r="AF35" s="6" t="s">
        <v>1396</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4</v>
      </c>
      <c r="K43" s="61"/>
      <c r="L43" s="101">
        <v>4</v>
      </c>
      <c r="M43" s="61"/>
      <c r="N43" s="101">
        <v>4</v>
      </c>
      <c r="O43" s="61"/>
      <c r="P43" s="101">
        <v>4</v>
      </c>
      <c r="Q43" s="62"/>
      <c r="R43" s="61"/>
      <c r="S43" s="101">
        <v>4</v>
      </c>
      <c r="T43" s="61"/>
      <c r="U43" s="101">
        <v>4</v>
      </c>
      <c r="V43" s="61"/>
      <c r="W43" s="101">
        <v>4</v>
      </c>
      <c r="X43" s="62"/>
      <c r="Y43" s="62"/>
      <c r="Z43" s="62"/>
      <c r="AA43" s="61"/>
      <c r="AB43" s="3">
        <v>4</v>
      </c>
      <c r="AC43" s="60">
        <v>4</v>
      </c>
      <c r="AD43" s="62"/>
      <c r="AE43" s="61"/>
      <c r="AF43" s="4">
        <v>4</v>
      </c>
    </row>
    <row r="44" spans="5:32" ht="30.75" customHeight="1">
      <c r="E44" s="63" t="s">
        <v>88</v>
      </c>
      <c r="F44" s="62"/>
      <c r="G44" s="62"/>
      <c r="H44" s="62"/>
      <c r="I44" s="64"/>
      <c r="J44" s="101">
        <v>2</v>
      </c>
      <c r="K44" s="61"/>
      <c r="L44" s="101">
        <v>2</v>
      </c>
      <c r="M44" s="61"/>
      <c r="N44" s="101">
        <v>2</v>
      </c>
      <c r="O44" s="61"/>
      <c r="P44" s="101">
        <v>2</v>
      </c>
      <c r="Q44" s="62"/>
      <c r="R44" s="61"/>
      <c r="S44" s="101">
        <v>2</v>
      </c>
      <c r="T44" s="61"/>
      <c r="U44" s="101">
        <v>2</v>
      </c>
      <c r="V44" s="61"/>
      <c r="W44" s="101">
        <v>2</v>
      </c>
      <c r="X44" s="62"/>
      <c r="Y44" s="62"/>
      <c r="Z44" s="62"/>
      <c r="AA44" s="61"/>
      <c r="AB44" s="3">
        <v>2</v>
      </c>
      <c r="AC44" s="60">
        <v>2</v>
      </c>
      <c r="AD44" s="62"/>
      <c r="AE44" s="61"/>
      <c r="AF44" s="4">
        <v>2</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qP7IO9bDncUeMj5s60lEkC414JT8rbuB6ec8S14IavUjs3WKSRbpuwnB00iUrtrMh0+Y2QQc2z4oHHHqxHoOYA==" saltValue="aBFd5zq71JaNyhbts2A9sg=="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7EE24A87-02CE-4504-87E7-9A0790E6D595}"/>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GEOR - Georgetown (66/22kV)</oddFooter>
  </headerFooter>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1-000000000000}">
  <sheetPr codeName="Sheet284"/>
  <dimension ref="B1:AI51"/>
  <sheetViews>
    <sheetView showGridLines="0" topLeftCell="A34" zoomScale="130" zoomScaleNormal="130" workbookViewId="0">
      <selection activeCell="E48" sqref="E48"/>
    </sheetView>
  </sheetViews>
  <sheetFormatPr defaultRowHeight="15"/>
  <cols>
    <col min="1" max="2" width="0.140625" customWidth="1"/>
    <col min="3" max="4" width="0" hidden="1" customWidth="1"/>
    <col min="5" max="5" width="13.28515625" customWidth="1"/>
    <col min="6" max="7" width="0.28515625" customWidth="1"/>
    <col min="8" max="8" width="6.28515625" customWidth="1"/>
    <col min="9" max="9" width="0.42578125" customWidth="1"/>
    <col min="10" max="10" width="6.5703125" customWidth="1"/>
    <col min="11" max="11" width="5.5703125" customWidth="1"/>
    <col min="12" max="12" width="1.42578125" customWidth="1"/>
    <col min="13" max="13" width="0.28515625" customWidth="1"/>
    <col min="14" max="14" width="6.85546875" customWidth="1"/>
    <col min="15" max="15" width="3.140625" customWidth="1"/>
    <col min="16" max="16" width="0.42578125" customWidth="1"/>
    <col min="17" max="17" width="3.5703125" customWidth="1"/>
    <col min="18" max="18" width="6.85546875" customWidth="1"/>
    <col min="19" max="19" width="0.28515625" customWidth="1"/>
    <col min="20" max="20" width="0.42578125" customWidth="1"/>
    <col min="21" max="21" width="6.7109375" customWidth="1"/>
    <col min="22" max="22" width="1.42578125" customWidth="1"/>
    <col min="23" max="23" width="0.5703125" customWidth="1"/>
    <col min="24" max="24" width="1.28515625" customWidth="1"/>
    <col min="25" max="25" width="1.5703125" customWidth="1"/>
    <col min="26" max="26" width="2.140625" customWidth="1"/>
    <col min="27" max="27" width="7" customWidth="1"/>
    <col min="28" max="28" width="0.7109375" customWidth="1"/>
    <col min="29" max="29" width="0.42578125" customWidth="1"/>
    <col min="30" max="30" width="6" customWidth="1"/>
    <col min="31" max="31" width="7" customWidth="1"/>
    <col min="32" max="32" width="0" hidden="1" customWidth="1"/>
    <col min="33" max="33" width="1.140625" customWidth="1"/>
    <col min="34" max="34" width="0" hidden="1" customWidth="1"/>
    <col min="35" max="35" width="0.42578125" customWidth="1"/>
    <col min="36" max="36" width="8.85546875" customWidth="1"/>
  </cols>
  <sheetData>
    <row r="1" spans="2:35" ht="18" customHeight="1">
      <c r="C1" s="115" t="s">
        <v>1108</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row>
    <row r="2" spans="2:35" ht="4.7" customHeight="1"/>
    <row r="3" spans="2:35">
      <c r="B3" s="92" t="s">
        <v>13</v>
      </c>
      <c r="C3" s="160"/>
      <c r="D3" s="160"/>
      <c r="E3" s="160"/>
      <c r="H3" s="93" t="s">
        <v>1397</v>
      </c>
      <c r="I3" s="160"/>
      <c r="J3" s="160"/>
      <c r="K3" s="160"/>
      <c r="L3" s="160"/>
      <c r="M3" s="160"/>
      <c r="N3" s="160"/>
      <c r="O3" s="160"/>
      <c r="P3" s="160"/>
      <c r="Q3" s="160"/>
      <c r="R3" s="160"/>
      <c r="U3" s="94" t="s">
        <v>926</v>
      </c>
      <c r="V3" s="160"/>
      <c r="X3" s="95" t="s">
        <v>1398</v>
      </c>
      <c r="Y3" s="160"/>
      <c r="Z3" s="160"/>
      <c r="AA3" s="160"/>
      <c r="AB3" s="160"/>
      <c r="AC3" s="160"/>
      <c r="AD3" s="160"/>
      <c r="AE3" s="160"/>
      <c r="AF3" s="160"/>
      <c r="AG3" s="160"/>
      <c r="AH3" s="160"/>
    </row>
    <row r="4" spans="2:35">
      <c r="H4" s="160"/>
      <c r="I4" s="160"/>
      <c r="J4" s="160"/>
      <c r="K4" s="160"/>
      <c r="L4" s="160"/>
      <c r="M4" s="160"/>
      <c r="N4" s="160"/>
      <c r="O4" s="160"/>
      <c r="P4" s="160"/>
      <c r="Q4" s="160"/>
      <c r="R4" s="160"/>
      <c r="U4" s="160"/>
      <c r="V4" s="160"/>
      <c r="X4" s="160"/>
      <c r="Y4" s="160"/>
      <c r="Z4" s="160"/>
      <c r="AA4" s="160"/>
      <c r="AB4" s="160"/>
      <c r="AC4" s="160"/>
      <c r="AD4" s="160"/>
      <c r="AE4" s="160"/>
      <c r="AF4" s="160"/>
      <c r="AG4" s="160"/>
      <c r="AH4" s="160"/>
    </row>
    <row r="5" spans="2:35">
      <c r="H5" s="160"/>
      <c r="I5" s="160"/>
      <c r="J5" s="160"/>
      <c r="K5" s="160"/>
      <c r="L5" s="160"/>
      <c r="M5" s="160"/>
      <c r="N5" s="160"/>
      <c r="O5" s="160"/>
      <c r="P5" s="160"/>
      <c r="Q5" s="160"/>
      <c r="R5" s="160"/>
      <c r="X5" s="160"/>
      <c r="Y5" s="160"/>
      <c r="Z5" s="160"/>
      <c r="AA5" s="160"/>
      <c r="AB5" s="160"/>
      <c r="AC5" s="160"/>
      <c r="AD5" s="160"/>
      <c r="AE5" s="160"/>
      <c r="AF5" s="160"/>
      <c r="AG5" s="160"/>
      <c r="AH5" s="160"/>
    </row>
    <row r="6" spans="2:35" ht="2.1" customHeight="1"/>
    <row r="7" spans="2:35">
      <c r="B7" s="92" t="s">
        <v>928</v>
      </c>
      <c r="C7" s="160"/>
      <c r="D7" s="160"/>
      <c r="E7" s="160"/>
      <c r="H7" s="100" t="s">
        <v>980</v>
      </c>
      <c r="I7" s="160"/>
      <c r="J7" s="160"/>
      <c r="K7" s="160"/>
      <c r="L7" s="160"/>
      <c r="M7" s="160"/>
      <c r="N7" s="160"/>
      <c r="O7" s="160"/>
      <c r="P7" s="160"/>
      <c r="Q7" s="160"/>
      <c r="R7" s="160"/>
      <c r="S7" s="160"/>
      <c r="T7" s="160"/>
      <c r="U7" s="160"/>
      <c r="V7" s="160"/>
      <c r="W7" s="160"/>
      <c r="X7" s="160"/>
      <c r="Y7" s="160"/>
      <c r="Z7" s="160"/>
      <c r="AA7" s="160"/>
      <c r="AB7" s="160"/>
      <c r="AC7" s="160"/>
      <c r="AD7" s="160"/>
      <c r="AE7" s="160"/>
      <c r="AF7" s="160"/>
      <c r="AG7" s="160"/>
    </row>
    <row r="8" spans="2:35">
      <c r="B8" s="160"/>
      <c r="C8" s="160"/>
      <c r="D8" s="160"/>
      <c r="E8" s="160"/>
    </row>
    <row r="9" spans="2:35">
      <c r="B9" s="160"/>
      <c r="C9" s="160"/>
      <c r="D9" s="160"/>
      <c r="E9" s="160"/>
      <c r="H9" s="100" t="s">
        <v>1399</v>
      </c>
      <c r="I9" s="160"/>
      <c r="J9" s="160"/>
      <c r="K9" s="160"/>
      <c r="L9" s="160"/>
      <c r="M9" s="160"/>
      <c r="N9" s="160"/>
      <c r="O9" s="160"/>
      <c r="P9" s="160"/>
      <c r="Q9" s="160"/>
      <c r="R9" s="160"/>
      <c r="S9" s="160"/>
      <c r="T9" s="160"/>
      <c r="U9" s="160"/>
      <c r="V9" s="160"/>
      <c r="W9" s="160"/>
      <c r="X9" s="160"/>
      <c r="Y9" s="160"/>
      <c r="Z9" s="160"/>
      <c r="AA9" s="160"/>
      <c r="AB9" s="160"/>
      <c r="AC9" s="160"/>
      <c r="AD9" s="160"/>
      <c r="AE9" s="160"/>
      <c r="AF9" s="160"/>
      <c r="AG9" s="160"/>
    </row>
    <row r="10" spans="2:35" ht="11.45" customHeight="1">
      <c r="H10" s="160"/>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row>
    <row r="11" spans="2:35" ht="1.7" customHeight="1"/>
    <row r="12" spans="2:35" ht="12" customHeight="1">
      <c r="H12" s="100" t="s">
        <v>1400</v>
      </c>
      <c r="I12" s="160"/>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row>
    <row r="13" spans="2:35" ht="10.5" customHeight="1"/>
    <row r="14" spans="2:35" ht="13.5" customHeight="1">
      <c r="D14" s="92" t="s">
        <v>934</v>
      </c>
      <c r="E14" s="160"/>
      <c r="F14" s="160"/>
      <c r="G14" s="160"/>
      <c r="H14" s="160"/>
      <c r="I14" s="160"/>
      <c r="J14" s="160"/>
      <c r="K14" s="160"/>
      <c r="N14" s="96" t="s">
        <v>1401</v>
      </c>
      <c r="O14" s="160"/>
      <c r="P14" s="160"/>
      <c r="Q14" s="160"/>
      <c r="R14" s="160"/>
      <c r="S14" s="160"/>
      <c r="T14" s="160"/>
      <c r="U14" s="160"/>
      <c r="V14" s="160"/>
      <c r="W14" s="160"/>
      <c r="X14" s="160"/>
    </row>
    <row r="15" spans="2:35" ht="0.75" customHeight="1">
      <c r="D15" s="160"/>
      <c r="E15" s="160"/>
      <c r="F15" s="160"/>
      <c r="G15" s="160"/>
      <c r="H15" s="160"/>
      <c r="I15" s="160"/>
      <c r="J15" s="160"/>
      <c r="K15" s="160"/>
    </row>
    <row r="16" spans="2:35" ht="15.95" customHeight="1"/>
    <row r="17" spans="4:31" ht="15.95" customHeight="1">
      <c r="Q17" s="97" t="s">
        <v>936</v>
      </c>
      <c r="R17" s="160"/>
      <c r="S17" s="160"/>
      <c r="T17" s="160"/>
      <c r="U17" s="160"/>
      <c r="V17" s="160"/>
      <c r="W17" s="160"/>
      <c r="X17" s="160"/>
      <c r="Y17" s="160"/>
      <c r="Z17" s="98" t="s">
        <v>937</v>
      </c>
      <c r="AA17" s="160"/>
      <c r="AB17" s="160"/>
      <c r="AC17" s="160"/>
    </row>
    <row r="18" spans="4:31" ht="0.95" customHeight="1">
      <c r="D18" s="97" t="s">
        <v>936</v>
      </c>
      <c r="E18" s="160"/>
      <c r="F18" s="160"/>
      <c r="G18" s="160"/>
      <c r="H18" s="160"/>
      <c r="I18" s="160"/>
      <c r="J18" s="160"/>
      <c r="K18" s="160"/>
      <c r="N18" s="99" t="s">
        <v>937</v>
      </c>
      <c r="O18" s="160"/>
      <c r="Q18" s="160"/>
      <c r="R18" s="160"/>
      <c r="S18" s="160"/>
      <c r="T18" s="160"/>
      <c r="U18" s="160"/>
      <c r="V18" s="160"/>
      <c r="W18" s="160"/>
      <c r="X18" s="160"/>
      <c r="Y18" s="160"/>
      <c r="Z18" s="160"/>
      <c r="AA18" s="160"/>
      <c r="AB18" s="160"/>
      <c r="AC18" s="160"/>
    </row>
    <row r="19" spans="4:31" ht="0.95" customHeight="1">
      <c r="D19" s="160"/>
      <c r="E19" s="160"/>
      <c r="F19" s="160"/>
      <c r="G19" s="160"/>
      <c r="H19" s="160"/>
      <c r="I19" s="160"/>
      <c r="J19" s="160"/>
      <c r="K19" s="160"/>
      <c r="N19" s="160"/>
      <c r="O19" s="160"/>
    </row>
    <row r="20" spans="4:31" ht="0.95" customHeight="1"/>
    <row r="21" spans="4:31" ht="15" customHeight="1"/>
    <row r="22" spans="4:31" ht="15" customHeight="1">
      <c r="E22" s="78" t="s">
        <v>938</v>
      </c>
      <c r="F22" s="79"/>
      <c r="G22" s="79"/>
      <c r="H22" s="80"/>
      <c r="I22" s="84" t="s">
        <v>2</v>
      </c>
      <c r="J22" s="85"/>
      <c r="K22" s="85"/>
      <c r="L22" s="85"/>
      <c r="M22" s="85"/>
      <c r="N22" s="85"/>
      <c r="O22" s="85"/>
      <c r="P22" s="85"/>
      <c r="Q22" s="85"/>
      <c r="R22" s="85"/>
      <c r="S22" s="86"/>
      <c r="T22" s="87" t="s">
        <v>3</v>
      </c>
      <c r="U22" s="88"/>
      <c r="V22" s="88"/>
      <c r="W22" s="88"/>
      <c r="X22" s="88"/>
      <c r="Y22" s="88"/>
      <c r="Z22" s="88"/>
      <c r="AA22" s="88"/>
      <c r="AB22" s="88"/>
      <c r="AC22" s="88"/>
      <c r="AD22" s="88"/>
      <c r="AE22" s="89"/>
    </row>
    <row r="23" spans="4:31" ht="15" customHeight="1">
      <c r="E23" s="81"/>
      <c r="F23" s="82"/>
      <c r="G23" s="82"/>
      <c r="H23" s="83"/>
      <c r="I23" s="107" t="s">
        <v>6</v>
      </c>
      <c r="J23" s="61"/>
      <c r="K23" s="107" t="s">
        <v>7</v>
      </c>
      <c r="L23" s="61"/>
      <c r="M23" s="107" t="s">
        <v>8</v>
      </c>
      <c r="N23" s="61"/>
      <c r="O23" s="107" t="s">
        <v>9</v>
      </c>
      <c r="P23" s="62"/>
      <c r="Q23" s="61"/>
      <c r="R23" s="107" t="s">
        <v>10</v>
      </c>
      <c r="S23" s="61"/>
      <c r="T23" s="107" t="s">
        <v>939</v>
      </c>
      <c r="U23" s="61"/>
      <c r="V23" s="107" t="s">
        <v>940</v>
      </c>
      <c r="W23" s="62"/>
      <c r="X23" s="62"/>
      <c r="Y23" s="62"/>
      <c r="Z23" s="61"/>
      <c r="AA23" s="1" t="s">
        <v>941</v>
      </c>
      <c r="AB23" s="90" t="s">
        <v>942</v>
      </c>
      <c r="AC23" s="62"/>
      <c r="AD23" s="61"/>
      <c r="AE23" s="2" t="s">
        <v>943</v>
      </c>
    </row>
    <row r="24" spans="4:31" ht="13.15" customHeight="1">
      <c r="E24" s="63" t="s">
        <v>0</v>
      </c>
      <c r="F24" s="62"/>
      <c r="G24" s="62"/>
      <c r="H24" s="64"/>
      <c r="I24" s="101">
        <v>16.7</v>
      </c>
      <c r="J24" s="61"/>
      <c r="K24" s="101">
        <v>16.7</v>
      </c>
      <c r="L24" s="61"/>
      <c r="M24" s="101">
        <v>16.7</v>
      </c>
      <c r="N24" s="61"/>
      <c r="O24" s="101">
        <v>16.7</v>
      </c>
      <c r="P24" s="62"/>
      <c r="Q24" s="61"/>
      <c r="R24" s="101">
        <v>16.7</v>
      </c>
      <c r="S24" s="61"/>
      <c r="T24" s="101">
        <v>18</v>
      </c>
      <c r="U24" s="61"/>
      <c r="V24" s="101">
        <v>18</v>
      </c>
      <c r="W24" s="62"/>
      <c r="X24" s="62"/>
      <c r="Y24" s="62"/>
      <c r="Z24" s="61"/>
      <c r="AA24" s="3">
        <v>18</v>
      </c>
      <c r="AB24" s="60">
        <v>18</v>
      </c>
      <c r="AC24" s="62"/>
      <c r="AD24" s="61"/>
      <c r="AE24" s="4">
        <v>18</v>
      </c>
    </row>
    <row r="25" spans="4:31" ht="20.25" customHeight="1">
      <c r="E25" s="63" t="s">
        <v>24</v>
      </c>
      <c r="F25" s="62"/>
      <c r="G25" s="62"/>
      <c r="H25" s="64"/>
      <c r="I25" s="101">
        <v>0</v>
      </c>
      <c r="J25" s="61"/>
      <c r="K25" s="101">
        <v>0</v>
      </c>
      <c r="L25" s="61"/>
      <c r="M25" s="101">
        <v>0</v>
      </c>
      <c r="N25" s="61"/>
      <c r="O25" s="101">
        <v>0</v>
      </c>
      <c r="P25" s="62"/>
      <c r="Q25" s="61"/>
      <c r="R25" s="101">
        <v>0</v>
      </c>
      <c r="S25" s="61"/>
      <c r="T25" s="101">
        <v>0</v>
      </c>
      <c r="U25" s="61"/>
      <c r="V25" s="101">
        <v>0</v>
      </c>
      <c r="W25" s="62"/>
      <c r="X25" s="62"/>
      <c r="Y25" s="62"/>
      <c r="Z25" s="61"/>
      <c r="AA25" s="3">
        <v>0</v>
      </c>
      <c r="AB25" s="60">
        <v>0</v>
      </c>
      <c r="AC25" s="62"/>
      <c r="AD25" s="61"/>
      <c r="AE25" s="4">
        <v>0</v>
      </c>
    </row>
    <row r="26" spans="4:31" ht="13.15" customHeight="1">
      <c r="E26" s="63" t="s">
        <v>28</v>
      </c>
      <c r="F26" s="62"/>
      <c r="G26" s="62"/>
      <c r="H26" s="64"/>
      <c r="I26" s="101">
        <v>9.1999999999999993</v>
      </c>
      <c r="J26" s="61"/>
      <c r="K26" s="101">
        <v>9.1</v>
      </c>
      <c r="L26" s="61"/>
      <c r="M26" s="101">
        <v>9.1</v>
      </c>
      <c r="N26" s="61"/>
      <c r="O26" s="101">
        <v>9.1</v>
      </c>
      <c r="P26" s="62"/>
      <c r="Q26" s="61"/>
      <c r="R26" s="101">
        <v>9.1999999999999993</v>
      </c>
      <c r="S26" s="61"/>
      <c r="T26" s="101">
        <v>8.1</v>
      </c>
      <c r="U26" s="61"/>
      <c r="V26" s="101">
        <v>8</v>
      </c>
      <c r="W26" s="62"/>
      <c r="X26" s="62"/>
      <c r="Y26" s="62"/>
      <c r="Z26" s="61"/>
      <c r="AA26" s="3">
        <v>8</v>
      </c>
      <c r="AB26" s="60">
        <v>7.9</v>
      </c>
      <c r="AC26" s="62"/>
      <c r="AD26" s="61"/>
      <c r="AE26" s="4">
        <v>8</v>
      </c>
    </row>
    <row r="27" spans="4:31" ht="13.15" customHeight="1">
      <c r="E27" s="63" t="s">
        <v>32</v>
      </c>
      <c r="F27" s="62"/>
      <c r="G27" s="62"/>
      <c r="H27" s="64"/>
      <c r="I27" s="104"/>
      <c r="J27" s="61"/>
      <c r="K27" s="104"/>
      <c r="L27" s="61"/>
      <c r="M27" s="104"/>
      <c r="N27" s="61"/>
      <c r="O27" s="104"/>
      <c r="P27" s="62"/>
      <c r="Q27" s="61"/>
      <c r="R27" s="104"/>
      <c r="S27" s="61"/>
      <c r="T27" s="104"/>
      <c r="U27" s="61"/>
      <c r="V27" s="104"/>
      <c r="W27" s="62"/>
      <c r="X27" s="62"/>
      <c r="Y27" s="62"/>
      <c r="Z27" s="61"/>
      <c r="AA27" s="5"/>
      <c r="AB27" s="74"/>
      <c r="AC27" s="62"/>
      <c r="AD27" s="61"/>
      <c r="AE27" s="6"/>
    </row>
    <row r="28" spans="4:31" ht="13.15" customHeight="1">
      <c r="E28" s="63" t="s">
        <v>944</v>
      </c>
      <c r="F28" s="62"/>
      <c r="G28" s="62"/>
      <c r="H28" s="64"/>
      <c r="I28" s="104"/>
      <c r="J28" s="61"/>
      <c r="K28" s="104"/>
      <c r="L28" s="61"/>
      <c r="M28" s="104"/>
      <c r="N28" s="61"/>
      <c r="O28" s="104"/>
      <c r="P28" s="62"/>
      <c r="Q28" s="61"/>
      <c r="R28" s="104"/>
      <c r="S28" s="61"/>
      <c r="T28" s="104"/>
      <c r="U28" s="61"/>
      <c r="V28" s="104"/>
      <c r="W28" s="62"/>
      <c r="X28" s="62"/>
      <c r="Y28" s="62"/>
      <c r="Z28" s="61"/>
      <c r="AA28" s="5"/>
      <c r="AB28" s="74"/>
      <c r="AC28" s="62"/>
      <c r="AD28" s="61"/>
      <c r="AE28" s="6"/>
    </row>
    <row r="29" spans="4:31" ht="20.25" customHeight="1">
      <c r="E29" s="63" t="s">
        <v>38</v>
      </c>
      <c r="F29" s="62"/>
      <c r="G29" s="62"/>
      <c r="H29" s="64"/>
      <c r="I29" s="106">
        <v>0.92500000000000004</v>
      </c>
      <c r="J29" s="61"/>
      <c r="K29" s="106">
        <v>0.92500000000000004</v>
      </c>
      <c r="L29" s="61"/>
      <c r="M29" s="106">
        <v>0.92500000000000004</v>
      </c>
      <c r="N29" s="61"/>
      <c r="O29" s="106">
        <v>0.92500000000000004</v>
      </c>
      <c r="P29" s="62"/>
      <c r="Q29" s="61"/>
      <c r="R29" s="106">
        <v>0.92500000000000004</v>
      </c>
      <c r="S29" s="61"/>
      <c r="T29" s="106">
        <v>0.82599999999999996</v>
      </c>
      <c r="U29" s="61"/>
      <c r="V29" s="106">
        <v>0.82599999999999996</v>
      </c>
      <c r="W29" s="62"/>
      <c r="X29" s="62"/>
      <c r="Y29" s="62"/>
      <c r="Z29" s="61"/>
      <c r="AA29" s="7">
        <v>0.82599999999999996</v>
      </c>
      <c r="AB29" s="77">
        <v>0.82599999999999996</v>
      </c>
      <c r="AC29" s="62"/>
      <c r="AD29" s="61"/>
      <c r="AE29" s="8">
        <v>0.82599999999999996</v>
      </c>
    </row>
    <row r="30" spans="4:31" ht="13.15" customHeight="1">
      <c r="E30" s="63" t="s">
        <v>41</v>
      </c>
      <c r="F30" s="62"/>
      <c r="G30" s="62"/>
      <c r="H30" s="64"/>
      <c r="I30" s="101">
        <v>9.6</v>
      </c>
      <c r="J30" s="61"/>
      <c r="K30" s="101">
        <v>9.6</v>
      </c>
      <c r="L30" s="61"/>
      <c r="M30" s="101">
        <v>9.6</v>
      </c>
      <c r="N30" s="61"/>
      <c r="O30" s="101">
        <v>9.6</v>
      </c>
      <c r="P30" s="62"/>
      <c r="Q30" s="61"/>
      <c r="R30" s="101">
        <v>9.6</v>
      </c>
      <c r="S30" s="61"/>
      <c r="T30" s="101">
        <v>10</v>
      </c>
      <c r="U30" s="61"/>
      <c r="V30" s="101">
        <v>10</v>
      </c>
      <c r="W30" s="62"/>
      <c r="X30" s="62"/>
      <c r="Y30" s="62"/>
      <c r="Z30" s="61"/>
      <c r="AA30" s="3">
        <v>10</v>
      </c>
      <c r="AB30" s="60">
        <v>10</v>
      </c>
      <c r="AC30" s="62"/>
      <c r="AD30" s="61"/>
      <c r="AE30" s="4">
        <v>10</v>
      </c>
    </row>
    <row r="31" spans="4:31" ht="13.15" customHeight="1">
      <c r="E31" s="75" t="s">
        <v>45</v>
      </c>
      <c r="F31" s="62"/>
      <c r="G31" s="62"/>
      <c r="H31" s="64"/>
      <c r="I31" s="105">
        <v>8.9</v>
      </c>
      <c r="J31" s="61"/>
      <c r="K31" s="105">
        <v>8.9</v>
      </c>
      <c r="L31" s="61"/>
      <c r="M31" s="105">
        <v>8.9</v>
      </c>
      <c r="N31" s="61"/>
      <c r="O31" s="105">
        <v>8.8000000000000007</v>
      </c>
      <c r="P31" s="62"/>
      <c r="Q31" s="61"/>
      <c r="R31" s="105">
        <v>9</v>
      </c>
      <c r="S31" s="61"/>
      <c r="T31" s="105">
        <v>7.6</v>
      </c>
      <c r="U31" s="61"/>
      <c r="V31" s="105">
        <v>7.5</v>
      </c>
      <c r="W31" s="62"/>
      <c r="X31" s="62"/>
      <c r="Y31" s="62"/>
      <c r="Z31" s="61"/>
      <c r="AA31" s="9">
        <v>7.5</v>
      </c>
      <c r="AB31" s="76">
        <v>7.4</v>
      </c>
      <c r="AC31" s="62"/>
      <c r="AD31" s="61"/>
      <c r="AE31" s="10">
        <v>7.5</v>
      </c>
    </row>
    <row r="32" spans="4:31" ht="20.25" customHeight="1">
      <c r="E32" s="63" t="s">
        <v>945</v>
      </c>
      <c r="F32" s="62"/>
      <c r="G32" s="62"/>
      <c r="H32" s="64"/>
      <c r="I32" s="104">
        <v>0.4</v>
      </c>
      <c r="J32" s="61"/>
      <c r="K32" s="104">
        <v>0.4</v>
      </c>
      <c r="L32" s="61"/>
      <c r="M32" s="104">
        <v>0.4</v>
      </c>
      <c r="N32" s="61"/>
      <c r="O32" s="104">
        <v>0.4</v>
      </c>
      <c r="P32" s="62"/>
      <c r="Q32" s="61"/>
      <c r="R32" s="104">
        <v>0.5</v>
      </c>
      <c r="S32" s="61"/>
      <c r="T32" s="104">
        <v>0.4</v>
      </c>
      <c r="U32" s="61"/>
      <c r="V32" s="104">
        <v>0.4</v>
      </c>
      <c r="W32" s="62"/>
      <c r="X32" s="62"/>
      <c r="Y32" s="62"/>
      <c r="Z32" s="61"/>
      <c r="AA32" s="5">
        <v>0.4</v>
      </c>
      <c r="AB32" s="74">
        <v>0.4</v>
      </c>
      <c r="AC32" s="62"/>
      <c r="AD32" s="61"/>
      <c r="AE32" s="6">
        <v>0.4</v>
      </c>
    </row>
    <row r="33" spans="5:31" ht="20.25" customHeight="1">
      <c r="E33" s="63" t="s">
        <v>946</v>
      </c>
      <c r="F33" s="62"/>
      <c r="G33" s="62"/>
      <c r="H33" s="64"/>
      <c r="I33" s="104" t="s">
        <v>1402</v>
      </c>
      <c r="J33" s="61"/>
      <c r="K33" s="104" t="s">
        <v>1402</v>
      </c>
      <c r="L33" s="61"/>
      <c r="M33" s="104" t="s">
        <v>1402</v>
      </c>
      <c r="N33" s="61"/>
      <c r="O33" s="104" t="s">
        <v>1402</v>
      </c>
      <c r="P33" s="62"/>
      <c r="Q33" s="61"/>
      <c r="R33" s="104" t="s">
        <v>1402</v>
      </c>
      <c r="S33" s="61"/>
      <c r="T33" s="104" t="s">
        <v>1402</v>
      </c>
      <c r="U33" s="61"/>
      <c r="V33" s="104" t="s">
        <v>1402</v>
      </c>
      <c r="W33" s="62"/>
      <c r="X33" s="62"/>
      <c r="Y33" s="62"/>
      <c r="Z33" s="61"/>
      <c r="AA33" s="5" t="s">
        <v>1402</v>
      </c>
      <c r="AB33" s="74" t="s">
        <v>1402</v>
      </c>
      <c r="AC33" s="62"/>
      <c r="AD33" s="61"/>
      <c r="AE33" s="6" t="s">
        <v>1402</v>
      </c>
    </row>
    <row r="34" spans="5:31" ht="13.15" customHeight="1">
      <c r="E34" s="63" t="s">
        <v>57</v>
      </c>
      <c r="F34" s="62"/>
      <c r="G34" s="62"/>
      <c r="H34" s="64"/>
      <c r="I34" s="104"/>
      <c r="J34" s="61"/>
      <c r="K34" s="104"/>
      <c r="L34" s="61"/>
      <c r="M34" s="104"/>
      <c r="N34" s="61"/>
      <c r="O34" s="104"/>
      <c r="P34" s="62"/>
      <c r="Q34" s="61"/>
      <c r="R34" s="104"/>
      <c r="S34" s="61"/>
      <c r="T34" s="104"/>
      <c r="U34" s="61"/>
      <c r="V34" s="104"/>
      <c r="W34" s="62"/>
      <c r="X34" s="62"/>
      <c r="Y34" s="62"/>
      <c r="Z34" s="61"/>
      <c r="AA34" s="5"/>
      <c r="AB34" s="74"/>
      <c r="AC34" s="62"/>
      <c r="AD34" s="61"/>
      <c r="AE34" s="6"/>
    </row>
    <row r="35" spans="5:31">
      <c r="E35" s="63" t="s">
        <v>61</v>
      </c>
      <c r="F35" s="62"/>
      <c r="G35" s="62"/>
      <c r="H35" s="64"/>
      <c r="I35" s="101">
        <v>0</v>
      </c>
      <c r="J35" s="61"/>
      <c r="K35" s="101">
        <v>0</v>
      </c>
      <c r="L35" s="61"/>
      <c r="M35" s="101">
        <v>0</v>
      </c>
      <c r="N35" s="61"/>
      <c r="O35" s="101">
        <v>0</v>
      </c>
      <c r="P35" s="62"/>
      <c r="Q35" s="61"/>
      <c r="R35" s="101">
        <v>0</v>
      </c>
      <c r="S35" s="61"/>
      <c r="T35" s="101">
        <v>0</v>
      </c>
      <c r="U35" s="61"/>
      <c r="V35" s="101">
        <v>0</v>
      </c>
      <c r="W35" s="62"/>
      <c r="X35" s="62"/>
      <c r="Y35" s="62"/>
      <c r="Z35" s="61"/>
      <c r="AA35" s="3">
        <v>0</v>
      </c>
      <c r="AB35" s="60">
        <v>0</v>
      </c>
      <c r="AC35" s="62"/>
      <c r="AD35" s="61"/>
      <c r="AE35" s="4">
        <v>0</v>
      </c>
    </row>
    <row r="36" spans="5:31" ht="20.25" customHeight="1">
      <c r="E36" s="63" t="s">
        <v>66</v>
      </c>
      <c r="F36" s="62"/>
      <c r="G36" s="62"/>
      <c r="H36" s="64"/>
      <c r="I36" s="101">
        <v>0</v>
      </c>
      <c r="J36" s="61"/>
      <c r="K36" s="101">
        <v>0</v>
      </c>
      <c r="L36" s="61"/>
      <c r="M36" s="101">
        <v>0</v>
      </c>
      <c r="N36" s="61"/>
      <c r="O36" s="101">
        <v>0</v>
      </c>
      <c r="P36" s="62"/>
      <c r="Q36" s="61"/>
      <c r="R36" s="101">
        <v>0</v>
      </c>
      <c r="S36" s="61"/>
      <c r="T36" s="101">
        <v>0</v>
      </c>
      <c r="U36" s="61"/>
      <c r="V36" s="101">
        <v>0</v>
      </c>
      <c r="W36" s="62"/>
      <c r="X36" s="62"/>
      <c r="Y36" s="62"/>
      <c r="Z36" s="61"/>
      <c r="AA36" s="3">
        <v>0</v>
      </c>
      <c r="AB36" s="60">
        <v>0</v>
      </c>
      <c r="AC36" s="62"/>
      <c r="AD36" s="61"/>
      <c r="AE36" s="4">
        <v>0</v>
      </c>
    </row>
    <row r="37" spans="5:31">
      <c r="E37" s="63" t="s">
        <v>69</v>
      </c>
      <c r="F37" s="62"/>
      <c r="G37" s="62"/>
      <c r="H37" s="64"/>
      <c r="I37" s="101">
        <v>0</v>
      </c>
      <c r="J37" s="61"/>
      <c r="K37" s="101">
        <v>0</v>
      </c>
      <c r="L37" s="61"/>
      <c r="M37" s="101">
        <v>0</v>
      </c>
      <c r="N37" s="61"/>
      <c r="O37" s="101">
        <v>0</v>
      </c>
      <c r="P37" s="62"/>
      <c r="Q37" s="61"/>
      <c r="R37" s="101">
        <v>0</v>
      </c>
      <c r="S37" s="61"/>
      <c r="T37" s="101">
        <v>0</v>
      </c>
      <c r="U37" s="61"/>
      <c r="V37" s="101">
        <v>0</v>
      </c>
      <c r="W37" s="62"/>
      <c r="X37" s="62"/>
      <c r="Y37" s="62"/>
      <c r="Z37" s="61"/>
      <c r="AA37" s="3">
        <v>0</v>
      </c>
      <c r="AB37" s="60">
        <v>0</v>
      </c>
      <c r="AC37" s="62"/>
      <c r="AD37" s="61"/>
      <c r="AE37" s="4">
        <v>0</v>
      </c>
    </row>
    <row r="38" spans="5:31">
      <c r="E38" s="63" t="s">
        <v>73</v>
      </c>
      <c r="F38" s="62"/>
      <c r="G38" s="62"/>
      <c r="H38" s="64"/>
      <c r="I38" s="101">
        <v>0</v>
      </c>
      <c r="J38" s="61"/>
      <c r="K38" s="101">
        <v>0</v>
      </c>
      <c r="L38" s="61"/>
      <c r="M38" s="101">
        <v>0</v>
      </c>
      <c r="N38" s="61"/>
      <c r="O38" s="101">
        <v>0</v>
      </c>
      <c r="P38" s="62"/>
      <c r="Q38" s="61"/>
      <c r="R38" s="101">
        <v>0</v>
      </c>
      <c r="S38" s="61"/>
      <c r="T38" s="101">
        <v>0</v>
      </c>
      <c r="U38" s="61"/>
      <c r="V38" s="101">
        <v>0</v>
      </c>
      <c r="W38" s="62"/>
      <c r="X38" s="62"/>
      <c r="Y38" s="62"/>
      <c r="Z38" s="61"/>
      <c r="AA38" s="3">
        <v>0</v>
      </c>
      <c r="AB38" s="60">
        <v>0</v>
      </c>
      <c r="AC38" s="62"/>
      <c r="AD38" s="61"/>
      <c r="AE38" s="4">
        <v>0</v>
      </c>
    </row>
    <row r="39" spans="5:31">
      <c r="E39" s="63" t="s">
        <v>76</v>
      </c>
      <c r="F39" s="62"/>
      <c r="G39" s="62"/>
      <c r="H39" s="64"/>
      <c r="I39" s="101">
        <v>0</v>
      </c>
      <c r="J39" s="61"/>
      <c r="K39" s="101">
        <v>0</v>
      </c>
      <c r="L39" s="61"/>
      <c r="M39" s="101">
        <v>0</v>
      </c>
      <c r="N39" s="61"/>
      <c r="O39" s="101">
        <v>0</v>
      </c>
      <c r="P39" s="62"/>
      <c r="Q39" s="61"/>
      <c r="R39" s="101">
        <v>0</v>
      </c>
      <c r="S39" s="61"/>
      <c r="T39" s="101">
        <v>0</v>
      </c>
      <c r="U39" s="61"/>
      <c r="V39" s="101">
        <v>0</v>
      </c>
      <c r="W39" s="62"/>
      <c r="X39" s="62"/>
      <c r="Y39" s="62"/>
      <c r="Z39" s="61"/>
      <c r="AA39" s="3">
        <v>0</v>
      </c>
      <c r="AB39" s="60">
        <v>0</v>
      </c>
      <c r="AC39" s="62"/>
      <c r="AD39" s="61"/>
      <c r="AE39" s="4">
        <v>0</v>
      </c>
    </row>
    <row r="40" spans="5:31">
      <c r="E40" s="63" t="s">
        <v>80</v>
      </c>
      <c r="F40" s="62"/>
      <c r="G40" s="62"/>
      <c r="H40" s="64"/>
      <c r="I40" s="101">
        <v>0</v>
      </c>
      <c r="J40" s="61"/>
      <c r="K40" s="101">
        <v>0</v>
      </c>
      <c r="L40" s="61"/>
      <c r="M40" s="101">
        <v>0</v>
      </c>
      <c r="N40" s="61"/>
      <c r="O40" s="101">
        <v>0</v>
      </c>
      <c r="P40" s="62"/>
      <c r="Q40" s="61"/>
      <c r="R40" s="101">
        <v>0</v>
      </c>
      <c r="S40" s="61"/>
      <c r="T40" s="101">
        <v>0</v>
      </c>
      <c r="U40" s="61"/>
      <c r="V40" s="101">
        <v>0</v>
      </c>
      <c r="W40" s="62"/>
      <c r="X40" s="62"/>
      <c r="Y40" s="62"/>
      <c r="Z40" s="61"/>
      <c r="AA40" s="3">
        <v>0</v>
      </c>
      <c r="AB40" s="60">
        <v>0</v>
      </c>
      <c r="AC40" s="62"/>
      <c r="AD40" s="61"/>
      <c r="AE40" s="4">
        <v>0</v>
      </c>
    </row>
    <row r="41" spans="5:31" ht="25.5" customHeight="1">
      <c r="E41" s="63" t="s">
        <v>84</v>
      </c>
      <c r="F41" s="62"/>
      <c r="G41" s="62"/>
      <c r="H41" s="64"/>
      <c r="I41" s="104">
        <v>16</v>
      </c>
      <c r="J41" s="61"/>
      <c r="K41" s="104">
        <v>16</v>
      </c>
      <c r="L41" s="61"/>
      <c r="M41" s="104">
        <v>16</v>
      </c>
      <c r="N41" s="61"/>
      <c r="O41" s="104">
        <v>16</v>
      </c>
      <c r="P41" s="62"/>
      <c r="Q41" s="61"/>
      <c r="R41" s="104">
        <v>16</v>
      </c>
      <c r="S41" s="61"/>
      <c r="T41" s="104">
        <v>16</v>
      </c>
      <c r="U41" s="61"/>
      <c r="V41" s="104">
        <v>16</v>
      </c>
      <c r="W41" s="62"/>
      <c r="X41" s="62"/>
      <c r="Y41" s="62"/>
      <c r="Z41" s="61"/>
      <c r="AA41" s="5">
        <v>16</v>
      </c>
      <c r="AB41" s="74">
        <v>16</v>
      </c>
      <c r="AC41" s="62"/>
      <c r="AD41" s="61"/>
      <c r="AE41" s="6">
        <v>16</v>
      </c>
    </row>
    <row r="42" spans="5:31" ht="30.75" customHeight="1">
      <c r="E42" s="63" t="s">
        <v>88</v>
      </c>
      <c r="F42" s="62"/>
      <c r="G42" s="62"/>
      <c r="H42" s="64"/>
      <c r="I42" s="104">
        <v>8</v>
      </c>
      <c r="J42" s="61"/>
      <c r="K42" s="104">
        <v>8</v>
      </c>
      <c r="L42" s="61"/>
      <c r="M42" s="104">
        <v>8</v>
      </c>
      <c r="N42" s="61"/>
      <c r="O42" s="104">
        <v>8</v>
      </c>
      <c r="P42" s="62"/>
      <c r="Q42" s="61"/>
      <c r="R42" s="104">
        <v>8</v>
      </c>
      <c r="S42" s="61"/>
      <c r="T42" s="104">
        <v>8</v>
      </c>
      <c r="U42" s="61"/>
      <c r="V42" s="104">
        <v>8</v>
      </c>
      <c r="W42" s="62"/>
      <c r="X42" s="62"/>
      <c r="Y42" s="62"/>
      <c r="Z42" s="61"/>
      <c r="AA42" s="5">
        <v>8</v>
      </c>
      <c r="AB42" s="74">
        <v>8</v>
      </c>
      <c r="AC42" s="62"/>
      <c r="AD42" s="61"/>
      <c r="AE42" s="6">
        <v>8</v>
      </c>
    </row>
    <row r="43" spans="5:31">
      <c r="E43" s="63" t="s">
        <v>92</v>
      </c>
      <c r="F43" s="62"/>
      <c r="G43" s="62"/>
      <c r="H43" s="64"/>
      <c r="I43" s="104"/>
      <c r="J43" s="61"/>
      <c r="K43" s="104"/>
      <c r="L43" s="61"/>
      <c r="M43" s="104"/>
      <c r="N43" s="61"/>
      <c r="O43" s="104"/>
      <c r="P43" s="62"/>
      <c r="Q43" s="61"/>
      <c r="R43" s="104"/>
      <c r="S43" s="61"/>
      <c r="T43" s="104"/>
      <c r="U43" s="61"/>
      <c r="V43" s="104"/>
      <c r="W43" s="62"/>
      <c r="X43" s="62"/>
      <c r="Y43" s="62"/>
      <c r="Z43" s="61"/>
      <c r="AA43" s="5"/>
      <c r="AB43" s="74"/>
      <c r="AC43" s="62"/>
      <c r="AD43" s="61"/>
      <c r="AE43" s="6"/>
    </row>
    <row r="44" spans="5:31">
      <c r="E44" s="63" t="s">
        <v>96</v>
      </c>
      <c r="F44" s="62"/>
      <c r="G44" s="62"/>
      <c r="H44" s="64"/>
      <c r="I44" s="104"/>
      <c r="J44" s="61"/>
      <c r="K44" s="104"/>
      <c r="L44" s="61"/>
      <c r="M44" s="104"/>
      <c r="N44" s="61"/>
      <c r="O44" s="104"/>
      <c r="P44" s="62"/>
      <c r="Q44" s="61"/>
      <c r="R44" s="104"/>
      <c r="S44" s="61"/>
      <c r="T44" s="104"/>
      <c r="U44" s="61"/>
      <c r="V44" s="104"/>
      <c r="W44" s="62"/>
      <c r="X44" s="62"/>
      <c r="Y44" s="62"/>
      <c r="Z44" s="61"/>
      <c r="AA44" s="5"/>
      <c r="AB44" s="74"/>
      <c r="AC44" s="62"/>
      <c r="AD44" s="61"/>
      <c r="AE44" s="6"/>
    </row>
    <row r="45" spans="5:31" ht="18">
      <c r="E45" s="63" t="s">
        <v>100</v>
      </c>
      <c r="F45" s="62"/>
      <c r="G45" s="62"/>
      <c r="H45" s="64"/>
      <c r="I45" s="104" t="s">
        <v>948</v>
      </c>
      <c r="J45" s="61"/>
      <c r="K45" s="104" t="s">
        <v>948</v>
      </c>
      <c r="L45" s="61"/>
      <c r="M45" s="104" t="s">
        <v>948</v>
      </c>
      <c r="N45" s="61"/>
      <c r="O45" s="104" t="s">
        <v>948</v>
      </c>
      <c r="P45" s="62"/>
      <c r="Q45" s="61"/>
      <c r="R45" s="104" t="s">
        <v>948</v>
      </c>
      <c r="S45" s="61"/>
      <c r="T45" s="104" t="s">
        <v>948</v>
      </c>
      <c r="U45" s="61"/>
      <c r="V45" s="104" t="s">
        <v>948</v>
      </c>
      <c r="W45" s="62"/>
      <c r="X45" s="62"/>
      <c r="Y45" s="62"/>
      <c r="Z45" s="61"/>
      <c r="AA45" s="5" t="s">
        <v>948</v>
      </c>
      <c r="AB45" s="74" t="s">
        <v>948</v>
      </c>
      <c r="AC45" s="62"/>
      <c r="AD45" s="61"/>
      <c r="AE45" s="6" t="s">
        <v>948</v>
      </c>
    </row>
    <row r="46" spans="5:31">
      <c r="E46" s="70" t="s">
        <v>104</v>
      </c>
      <c r="F46" s="71"/>
      <c r="G46" s="71"/>
      <c r="H46" s="72"/>
      <c r="I46" s="102" t="s">
        <v>949</v>
      </c>
      <c r="J46" s="66"/>
      <c r="K46" s="102" t="s">
        <v>949</v>
      </c>
      <c r="L46" s="66"/>
      <c r="M46" s="102" t="s">
        <v>949</v>
      </c>
      <c r="N46" s="66"/>
      <c r="O46" s="102" t="s">
        <v>949</v>
      </c>
      <c r="P46" s="73"/>
      <c r="Q46" s="66"/>
      <c r="R46" s="102" t="s">
        <v>949</v>
      </c>
      <c r="S46" s="66"/>
      <c r="T46" s="103" t="s">
        <v>949</v>
      </c>
      <c r="U46" s="68"/>
      <c r="V46" s="103" t="s">
        <v>949</v>
      </c>
      <c r="W46" s="69"/>
      <c r="X46" s="69"/>
      <c r="Y46" s="69"/>
      <c r="Z46" s="68"/>
      <c r="AA46" s="11" t="s">
        <v>949</v>
      </c>
      <c r="AB46" s="67" t="s">
        <v>949</v>
      </c>
      <c r="AC46" s="69"/>
      <c r="AD46" s="68"/>
      <c r="AE46" s="12" t="s">
        <v>949</v>
      </c>
    </row>
    <row r="47" spans="5:31" ht="0" hidden="1" customHeight="1"/>
    <row r="48" spans="5:31" ht="15.95" customHeight="1">
      <c r="E48" s="15" t="s">
        <v>950</v>
      </c>
    </row>
    <row r="49" ht="2.4500000000000002" customHeight="1"/>
    <row r="50" ht="0.6" customHeight="1"/>
    <row r="51" ht="0" hidden="1" customHeight="1"/>
  </sheetData>
  <sheetProtection algorithmName="SHA-512" hashValue="SQcDcEdjpE2wVXR8Df2k2+BGrRMg3T71P8oILlYx1TasgYySriImycutJSux87GfY2M3GpBgpEDl573AcJfOtg==" saltValue="A+eMASY85Srp8/L2KdRZeA==" spinCount="100000" sheet="1" objects="1" scenarios="1" sort="0" autoFilter="0" pivotTables="0"/>
  <mergeCells count="232">
    <mergeCell ref="B7:E9"/>
    <mergeCell ref="H7:AG7"/>
    <mergeCell ref="H9:AG10"/>
    <mergeCell ref="H12:AG12"/>
    <mergeCell ref="D14:K15"/>
    <mergeCell ref="N14:X14"/>
    <mergeCell ref="C1:AI1"/>
    <mergeCell ref="B3:E3"/>
    <mergeCell ref="H3:R5"/>
    <mergeCell ref="U3:V4"/>
    <mergeCell ref="X3:AH5"/>
    <mergeCell ref="Q17:AC18"/>
    <mergeCell ref="D18:K19"/>
    <mergeCell ref="N18:O19"/>
    <mergeCell ref="E22:H23"/>
    <mergeCell ref="I22:S22"/>
    <mergeCell ref="T22:AE22"/>
    <mergeCell ref="I23:J23"/>
    <mergeCell ref="K23:L23"/>
    <mergeCell ref="M23:N23"/>
    <mergeCell ref="O23:Q23"/>
    <mergeCell ref="R23:S23"/>
    <mergeCell ref="T23:U23"/>
    <mergeCell ref="V23:Z23"/>
    <mergeCell ref="AB23:AD23"/>
    <mergeCell ref="R24:S24"/>
    <mergeCell ref="T24:U24"/>
    <mergeCell ref="V24:Z24"/>
    <mergeCell ref="AB24:AD24"/>
    <mergeCell ref="E25:H25"/>
    <mergeCell ref="I25:J25"/>
    <mergeCell ref="K25:L25"/>
    <mergeCell ref="M25:N25"/>
    <mergeCell ref="O25:Q25"/>
    <mergeCell ref="R25:S25"/>
    <mergeCell ref="T25:U25"/>
    <mergeCell ref="V25:Z25"/>
    <mergeCell ref="AB25:AD25"/>
    <mergeCell ref="E24:H24"/>
    <mergeCell ref="I24:J24"/>
    <mergeCell ref="K24:L24"/>
    <mergeCell ref="M24:N24"/>
    <mergeCell ref="O24:Q24"/>
    <mergeCell ref="R26:S26"/>
    <mergeCell ref="T26:U26"/>
    <mergeCell ref="V26:Z26"/>
    <mergeCell ref="AB26:AD26"/>
    <mergeCell ref="E27:H27"/>
    <mergeCell ref="I27:J27"/>
    <mergeCell ref="K27:L27"/>
    <mergeCell ref="M27:N27"/>
    <mergeCell ref="O27:Q27"/>
    <mergeCell ref="R27:S27"/>
    <mergeCell ref="T27:U27"/>
    <mergeCell ref="V27:Z27"/>
    <mergeCell ref="AB27:AD27"/>
    <mergeCell ref="E26:H26"/>
    <mergeCell ref="I26:J26"/>
    <mergeCell ref="K26:L26"/>
    <mergeCell ref="M26:N26"/>
    <mergeCell ref="O26:Q26"/>
    <mergeCell ref="R28:S28"/>
    <mergeCell ref="T28:U28"/>
    <mergeCell ref="V28:Z28"/>
    <mergeCell ref="AB28:AD28"/>
    <mergeCell ref="E29:H29"/>
    <mergeCell ref="I29:J29"/>
    <mergeCell ref="K29:L29"/>
    <mergeCell ref="M29:N29"/>
    <mergeCell ref="O29:Q29"/>
    <mergeCell ref="R29:S29"/>
    <mergeCell ref="T29:U29"/>
    <mergeCell ref="V29:Z29"/>
    <mergeCell ref="AB29:AD29"/>
    <mergeCell ref="E28:H28"/>
    <mergeCell ref="I28:J28"/>
    <mergeCell ref="K28:L28"/>
    <mergeCell ref="M28:N28"/>
    <mergeCell ref="O28:Q28"/>
    <mergeCell ref="R30:S30"/>
    <mergeCell ref="T30:U30"/>
    <mergeCell ref="V30:Z30"/>
    <mergeCell ref="AB30:AD30"/>
    <mergeCell ref="E31:H31"/>
    <mergeCell ref="I31:J31"/>
    <mergeCell ref="K31:L31"/>
    <mergeCell ref="M31:N31"/>
    <mergeCell ref="O31:Q31"/>
    <mergeCell ref="R31:S31"/>
    <mergeCell ref="T31:U31"/>
    <mergeCell ref="V31:Z31"/>
    <mergeCell ref="AB31:AD31"/>
    <mergeCell ref="E30:H30"/>
    <mergeCell ref="I30:J30"/>
    <mergeCell ref="K30:L30"/>
    <mergeCell ref="M30:N30"/>
    <mergeCell ref="O30:Q30"/>
    <mergeCell ref="R32:S32"/>
    <mergeCell ref="T32:U32"/>
    <mergeCell ref="V32:Z32"/>
    <mergeCell ref="AB32:AD32"/>
    <mergeCell ref="E33:H33"/>
    <mergeCell ref="I33:J33"/>
    <mergeCell ref="K33:L33"/>
    <mergeCell ref="M33:N33"/>
    <mergeCell ref="O33:Q33"/>
    <mergeCell ref="R33:S33"/>
    <mergeCell ref="T33:U33"/>
    <mergeCell ref="V33:Z33"/>
    <mergeCell ref="AB33:AD33"/>
    <mergeCell ref="E32:H32"/>
    <mergeCell ref="I32:J32"/>
    <mergeCell ref="K32:L32"/>
    <mergeCell ref="M32:N32"/>
    <mergeCell ref="O32:Q32"/>
    <mergeCell ref="R34:S34"/>
    <mergeCell ref="T34:U34"/>
    <mergeCell ref="V34:Z34"/>
    <mergeCell ref="AB34:AD34"/>
    <mergeCell ref="E35:H35"/>
    <mergeCell ref="I35:J35"/>
    <mergeCell ref="K35:L35"/>
    <mergeCell ref="M35:N35"/>
    <mergeCell ref="O35:Q35"/>
    <mergeCell ref="R35:S35"/>
    <mergeCell ref="T35:U35"/>
    <mergeCell ref="V35:Z35"/>
    <mergeCell ref="AB35:AD35"/>
    <mergeCell ref="E34:H34"/>
    <mergeCell ref="I34:J34"/>
    <mergeCell ref="K34:L34"/>
    <mergeCell ref="M34:N34"/>
    <mergeCell ref="O34:Q34"/>
    <mergeCell ref="R36:S36"/>
    <mergeCell ref="T36:U36"/>
    <mergeCell ref="V36:Z36"/>
    <mergeCell ref="AB36:AD36"/>
    <mergeCell ref="E37:H37"/>
    <mergeCell ref="I37:J37"/>
    <mergeCell ref="K37:L37"/>
    <mergeCell ref="M37:N37"/>
    <mergeCell ref="O37:Q37"/>
    <mergeCell ref="R37:S37"/>
    <mergeCell ref="T37:U37"/>
    <mergeCell ref="V37:Z37"/>
    <mergeCell ref="AB37:AD37"/>
    <mergeCell ref="E36:H36"/>
    <mergeCell ref="I36:J36"/>
    <mergeCell ref="K36:L36"/>
    <mergeCell ref="M36:N36"/>
    <mergeCell ref="O36:Q36"/>
    <mergeCell ref="R38:S38"/>
    <mergeCell ref="T38:U38"/>
    <mergeCell ref="V38:Z38"/>
    <mergeCell ref="AB38:AD38"/>
    <mergeCell ref="E39:H39"/>
    <mergeCell ref="I39:J39"/>
    <mergeCell ref="K39:L39"/>
    <mergeCell ref="M39:N39"/>
    <mergeCell ref="O39:Q39"/>
    <mergeCell ref="R39:S39"/>
    <mergeCell ref="T39:U39"/>
    <mergeCell ref="V39:Z39"/>
    <mergeCell ref="AB39:AD39"/>
    <mergeCell ref="E38:H38"/>
    <mergeCell ref="I38:J38"/>
    <mergeCell ref="K38:L38"/>
    <mergeCell ref="M38:N38"/>
    <mergeCell ref="O38:Q38"/>
    <mergeCell ref="R40:S40"/>
    <mergeCell ref="T40:U40"/>
    <mergeCell ref="V40:Z40"/>
    <mergeCell ref="AB40:AD40"/>
    <mergeCell ref="E43:H43"/>
    <mergeCell ref="I43:J43"/>
    <mergeCell ref="K43:L43"/>
    <mergeCell ref="M43:N43"/>
    <mergeCell ref="O43:Q43"/>
    <mergeCell ref="R43:S43"/>
    <mergeCell ref="T43:U43"/>
    <mergeCell ref="V43:Z43"/>
    <mergeCell ref="AB43:AD43"/>
    <mergeCell ref="E40:H40"/>
    <mergeCell ref="I40:J40"/>
    <mergeCell ref="K40:L40"/>
    <mergeCell ref="M40:N40"/>
    <mergeCell ref="O40:Q40"/>
    <mergeCell ref="E41:H41"/>
    <mergeCell ref="I41:J41"/>
    <mergeCell ref="K41:L41"/>
    <mergeCell ref="M41:N41"/>
    <mergeCell ref="O41:Q41"/>
    <mergeCell ref="R41:S41"/>
    <mergeCell ref="R44:S44"/>
    <mergeCell ref="T44:U44"/>
    <mergeCell ref="V44:Z44"/>
    <mergeCell ref="AB44:AD44"/>
    <mergeCell ref="E45:H45"/>
    <mergeCell ref="I45:J45"/>
    <mergeCell ref="K45:L45"/>
    <mergeCell ref="M45:N45"/>
    <mergeCell ref="O45:Q45"/>
    <mergeCell ref="R45:S45"/>
    <mergeCell ref="T45:U45"/>
    <mergeCell ref="V45:Z45"/>
    <mergeCell ref="AB45:AD45"/>
    <mergeCell ref="E44:H44"/>
    <mergeCell ref="I44:J44"/>
    <mergeCell ref="K44:L44"/>
    <mergeCell ref="M44:N44"/>
    <mergeCell ref="O44:Q44"/>
    <mergeCell ref="R46:S46"/>
    <mergeCell ref="T46:U46"/>
    <mergeCell ref="V46:Z46"/>
    <mergeCell ref="AB46:AD46"/>
    <mergeCell ref="E46:H46"/>
    <mergeCell ref="I46:J46"/>
    <mergeCell ref="K46:L46"/>
    <mergeCell ref="M46:N46"/>
    <mergeCell ref="O46:Q46"/>
    <mergeCell ref="T41:U41"/>
    <mergeCell ref="V41:Z41"/>
    <mergeCell ref="AB41:AD41"/>
    <mergeCell ref="E42:H42"/>
    <mergeCell ref="I42:J42"/>
    <mergeCell ref="K42:L42"/>
    <mergeCell ref="M42:N42"/>
    <mergeCell ref="O42:Q42"/>
    <mergeCell ref="R42:S42"/>
    <mergeCell ref="T42:U42"/>
    <mergeCell ref="V42:Z42"/>
    <mergeCell ref="AB42:AD42"/>
  </mergeCells>
  <hyperlinks>
    <hyperlink ref="E48" location="INDEX!A1" display="Return to Index" xr:uid="{F2865FE4-61D7-4161-B6FE-8D3D73A18064}"/>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GEOR - Georgetown BSP (132/66kV)</oddFooter>
  </headerFooter>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codeName="Sheet88"/>
  <dimension ref="A1:AJ53"/>
  <sheetViews>
    <sheetView showGridLines="0" topLeftCell="A25"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1403</v>
      </c>
      <c r="J3" s="160"/>
      <c r="K3" s="160"/>
      <c r="L3" s="160"/>
      <c r="M3" s="160"/>
      <c r="N3" s="160"/>
      <c r="O3" s="160"/>
      <c r="P3" s="160"/>
      <c r="Q3" s="160"/>
      <c r="R3" s="160"/>
      <c r="S3" s="160"/>
      <c r="V3" s="94" t="s">
        <v>926</v>
      </c>
      <c r="W3" s="160"/>
      <c r="Y3" s="95" t="s">
        <v>994</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953</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1404</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1405</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1406</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9.5</v>
      </c>
      <c r="K26" s="61"/>
      <c r="L26" s="101">
        <v>9.5</v>
      </c>
      <c r="M26" s="61"/>
      <c r="N26" s="101">
        <v>9.5</v>
      </c>
      <c r="O26" s="61"/>
      <c r="P26" s="101">
        <v>9.5</v>
      </c>
      <c r="Q26" s="62"/>
      <c r="R26" s="61"/>
      <c r="S26" s="101">
        <v>9.5</v>
      </c>
      <c r="T26" s="61"/>
      <c r="U26" s="101">
        <v>10.5</v>
      </c>
      <c r="V26" s="61"/>
      <c r="W26" s="101">
        <v>10.5</v>
      </c>
      <c r="X26" s="62"/>
      <c r="Y26" s="62"/>
      <c r="Z26" s="62"/>
      <c r="AA26" s="61"/>
      <c r="AB26" s="3">
        <v>10.5</v>
      </c>
      <c r="AC26" s="60">
        <v>10.5</v>
      </c>
      <c r="AD26" s="62"/>
      <c r="AE26" s="61"/>
      <c r="AF26" s="4">
        <v>10.5</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2.1</v>
      </c>
      <c r="K28" s="61"/>
      <c r="L28" s="101">
        <v>2.1</v>
      </c>
      <c r="M28" s="61"/>
      <c r="N28" s="101">
        <v>2.1</v>
      </c>
      <c r="O28" s="61"/>
      <c r="P28" s="101">
        <v>2</v>
      </c>
      <c r="Q28" s="62"/>
      <c r="R28" s="61"/>
      <c r="S28" s="101">
        <v>2.1</v>
      </c>
      <c r="T28" s="61"/>
      <c r="U28" s="101">
        <v>1.3</v>
      </c>
      <c r="V28" s="61"/>
      <c r="W28" s="101">
        <v>1.3</v>
      </c>
      <c r="X28" s="62"/>
      <c r="Y28" s="62"/>
      <c r="Z28" s="62"/>
      <c r="AA28" s="61"/>
      <c r="AB28" s="3">
        <v>1.3</v>
      </c>
      <c r="AC28" s="60">
        <v>1.3</v>
      </c>
      <c r="AD28" s="62"/>
      <c r="AE28" s="61"/>
      <c r="AF28" s="4">
        <v>1.3</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0.93799999999999994</v>
      </c>
      <c r="K31" s="61"/>
      <c r="L31" s="106">
        <v>0.93799999999999994</v>
      </c>
      <c r="M31" s="61"/>
      <c r="N31" s="106">
        <v>0.93799999999999994</v>
      </c>
      <c r="O31" s="61"/>
      <c r="P31" s="106">
        <v>0.91900000000000004</v>
      </c>
      <c r="Q31" s="62"/>
      <c r="R31" s="61"/>
      <c r="S31" s="106">
        <v>0.93799999999999994</v>
      </c>
      <c r="T31" s="61"/>
      <c r="U31" s="106">
        <v>0.94699999999999995</v>
      </c>
      <c r="V31" s="61"/>
      <c r="W31" s="106">
        <v>0.94699999999999995</v>
      </c>
      <c r="X31" s="62"/>
      <c r="Y31" s="62"/>
      <c r="Z31" s="62"/>
      <c r="AA31" s="61"/>
      <c r="AB31" s="7">
        <v>0.94699999999999995</v>
      </c>
      <c r="AC31" s="77">
        <v>0.94699999999999995</v>
      </c>
      <c r="AD31" s="62"/>
      <c r="AE31" s="61"/>
      <c r="AF31" s="8">
        <v>0.94699999999999995</v>
      </c>
    </row>
    <row r="32" spans="4:32" ht="13.15" customHeight="1">
      <c r="E32" s="63" t="s">
        <v>41</v>
      </c>
      <c r="F32" s="62"/>
      <c r="G32" s="62"/>
      <c r="H32" s="62"/>
      <c r="I32" s="64"/>
      <c r="J32" s="101">
        <v>5</v>
      </c>
      <c r="K32" s="61"/>
      <c r="L32" s="101">
        <v>5</v>
      </c>
      <c r="M32" s="61"/>
      <c r="N32" s="101">
        <v>5</v>
      </c>
      <c r="O32" s="61"/>
      <c r="P32" s="101">
        <v>5</v>
      </c>
      <c r="Q32" s="62"/>
      <c r="R32" s="61"/>
      <c r="S32" s="101">
        <v>5</v>
      </c>
      <c r="T32" s="61"/>
      <c r="U32" s="101">
        <v>5.4</v>
      </c>
      <c r="V32" s="61"/>
      <c r="W32" s="101">
        <v>5.4</v>
      </c>
      <c r="X32" s="62"/>
      <c r="Y32" s="62"/>
      <c r="Z32" s="62"/>
      <c r="AA32" s="61"/>
      <c r="AB32" s="3">
        <v>5.4</v>
      </c>
      <c r="AC32" s="60">
        <v>5.4</v>
      </c>
      <c r="AD32" s="62"/>
      <c r="AE32" s="61"/>
      <c r="AF32" s="4">
        <v>5.4</v>
      </c>
    </row>
    <row r="33" spans="5:32" ht="13.15" customHeight="1">
      <c r="E33" s="75" t="s">
        <v>45</v>
      </c>
      <c r="F33" s="62"/>
      <c r="G33" s="62"/>
      <c r="H33" s="62"/>
      <c r="I33" s="64"/>
      <c r="J33" s="105">
        <v>2</v>
      </c>
      <c r="K33" s="61"/>
      <c r="L33" s="105">
        <v>2</v>
      </c>
      <c r="M33" s="61"/>
      <c r="N33" s="105">
        <v>2</v>
      </c>
      <c r="O33" s="61"/>
      <c r="P33" s="105">
        <v>1.9</v>
      </c>
      <c r="Q33" s="62"/>
      <c r="R33" s="61"/>
      <c r="S33" s="105">
        <v>2</v>
      </c>
      <c r="T33" s="61"/>
      <c r="U33" s="105">
        <v>1.3</v>
      </c>
      <c r="V33" s="61"/>
      <c r="W33" s="105">
        <v>1.3</v>
      </c>
      <c r="X33" s="62"/>
      <c r="Y33" s="62"/>
      <c r="Z33" s="62"/>
      <c r="AA33" s="61"/>
      <c r="AB33" s="9">
        <v>1.3</v>
      </c>
      <c r="AC33" s="76">
        <v>1.2</v>
      </c>
      <c r="AD33" s="62"/>
      <c r="AE33" s="61"/>
      <c r="AF33" s="10">
        <v>1.3</v>
      </c>
    </row>
    <row r="34" spans="5:32" ht="20.25" customHeight="1">
      <c r="E34" s="63" t="s">
        <v>945</v>
      </c>
      <c r="F34" s="62"/>
      <c r="G34" s="62"/>
      <c r="H34" s="62"/>
      <c r="I34" s="64"/>
      <c r="J34" s="104">
        <v>0.1</v>
      </c>
      <c r="K34" s="61"/>
      <c r="L34" s="104">
        <v>0.1</v>
      </c>
      <c r="M34" s="61"/>
      <c r="N34" s="104">
        <v>0.1</v>
      </c>
      <c r="O34" s="61"/>
      <c r="P34" s="104">
        <v>0.1</v>
      </c>
      <c r="Q34" s="62"/>
      <c r="R34" s="61"/>
      <c r="S34" s="104">
        <v>0.1</v>
      </c>
      <c r="T34" s="61"/>
      <c r="U34" s="104">
        <v>0.1</v>
      </c>
      <c r="V34" s="61"/>
      <c r="W34" s="104">
        <v>0.1</v>
      </c>
      <c r="X34" s="62"/>
      <c r="Y34" s="62"/>
      <c r="Z34" s="62"/>
      <c r="AA34" s="61"/>
      <c r="AB34" s="5">
        <v>0.1</v>
      </c>
      <c r="AC34" s="74">
        <v>0.1</v>
      </c>
      <c r="AD34" s="62"/>
      <c r="AE34" s="61"/>
      <c r="AF34" s="6">
        <v>0.1</v>
      </c>
    </row>
    <row r="35" spans="5:32" ht="20.25" customHeight="1">
      <c r="E35" s="63" t="s">
        <v>946</v>
      </c>
      <c r="F35" s="62"/>
      <c r="G35" s="62"/>
      <c r="H35" s="62"/>
      <c r="I35" s="64"/>
      <c r="J35" s="104" t="s">
        <v>1145</v>
      </c>
      <c r="K35" s="61"/>
      <c r="L35" s="104" t="s">
        <v>1145</v>
      </c>
      <c r="M35" s="61"/>
      <c r="N35" s="104" t="s">
        <v>1145</v>
      </c>
      <c r="O35" s="61"/>
      <c r="P35" s="104" t="s">
        <v>1145</v>
      </c>
      <c r="Q35" s="62"/>
      <c r="R35" s="61"/>
      <c r="S35" s="104" t="s">
        <v>1145</v>
      </c>
      <c r="T35" s="61"/>
      <c r="U35" s="104" t="s">
        <v>1145</v>
      </c>
      <c r="V35" s="61"/>
      <c r="W35" s="104" t="s">
        <v>1145</v>
      </c>
      <c r="X35" s="62"/>
      <c r="Y35" s="62"/>
      <c r="Z35" s="62"/>
      <c r="AA35" s="61"/>
      <c r="AB35" s="5" t="s">
        <v>1145</v>
      </c>
      <c r="AC35" s="74" t="s">
        <v>1145</v>
      </c>
      <c r="AD35" s="62"/>
      <c r="AE35" s="61"/>
      <c r="AF35" s="6" t="s">
        <v>1145</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5.8404039999999995</v>
      </c>
      <c r="K43" s="61"/>
      <c r="L43" s="101">
        <v>5.7826979999999999</v>
      </c>
      <c r="M43" s="61"/>
      <c r="N43" s="101">
        <v>5.7124999999999995</v>
      </c>
      <c r="O43" s="61"/>
      <c r="P43" s="101">
        <v>5.6476249999999997</v>
      </c>
      <c r="Q43" s="62"/>
      <c r="R43" s="61"/>
      <c r="S43" s="101">
        <v>5.5855420000000002</v>
      </c>
      <c r="T43" s="61"/>
      <c r="U43" s="101">
        <v>5.8404039999999995</v>
      </c>
      <c r="V43" s="61"/>
      <c r="W43" s="101">
        <v>5.7826979999999999</v>
      </c>
      <c r="X43" s="62"/>
      <c r="Y43" s="62"/>
      <c r="Z43" s="62"/>
      <c r="AA43" s="61"/>
      <c r="AB43" s="3">
        <v>5.7124999999999995</v>
      </c>
      <c r="AC43" s="60">
        <v>5.6476249999999997</v>
      </c>
      <c r="AD43" s="62"/>
      <c r="AE43" s="61"/>
      <c r="AF43" s="4">
        <v>5.5855420000000002</v>
      </c>
    </row>
    <row r="44" spans="5:32" ht="30.75" customHeight="1">
      <c r="E44" s="63" t="s">
        <v>88</v>
      </c>
      <c r="F44" s="62"/>
      <c r="G44" s="62"/>
      <c r="H44" s="62"/>
      <c r="I44" s="64"/>
      <c r="J44" s="101">
        <v>2.5404039999999997</v>
      </c>
      <c r="K44" s="61"/>
      <c r="L44" s="101">
        <v>2.4826980000000001</v>
      </c>
      <c r="M44" s="61"/>
      <c r="N44" s="101">
        <v>2.4125000000000001</v>
      </c>
      <c r="O44" s="61"/>
      <c r="P44" s="101">
        <v>2.3476249999999999</v>
      </c>
      <c r="Q44" s="62"/>
      <c r="R44" s="61"/>
      <c r="S44" s="101">
        <v>2.285542</v>
      </c>
      <c r="T44" s="61"/>
      <c r="U44" s="101">
        <v>2.5404039999999997</v>
      </c>
      <c r="V44" s="61"/>
      <c r="W44" s="101">
        <v>2.4826980000000001</v>
      </c>
      <c r="X44" s="62"/>
      <c r="Y44" s="62"/>
      <c r="Z44" s="62"/>
      <c r="AA44" s="61"/>
      <c r="AB44" s="3">
        <v>2.4125000000000001</v>
      </c>
      <c r="AC44" s="60">
        <v>2.3476249999999999</v>
      </c>
      <c r="AD44" s="62"/>
      <c r="AE44" s="61"/>
      <c r="AF44" s="4">
        <v>2.285542</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RcI7GCCZgkJ1J/MAtMX6rF5LbRYlWgFoIm8QGZiw4yTIZQo3vJvAV9wcJUcvPd6bOjEp6BySf+oQLmy6sxHcMQ==" saltValue="hamDcJTdMqyWqS9gDTY6Hw=="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1D276ADD-DC8C-450A-8F35-6DA157DA042B}"/>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GIRU - Giru (66/11kV)</oddFooter>
  </headerFooter>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codeName="Sheet89"/>
  <dimension ref="A1:AJ53"/>
  <sheetViews>
    <sheetView showGridLines="0" topLeftCell="A31"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1407</v>
      </c>
      <c r="J3" s="160"/>
      <c r="K3" s="160"/>
      <c r="L3" s="160"/>
      <c r="M3" s="160"/>
      <c r="N3" s="160"/>
      <c r="O3" s="160"/>
      <c r="P3" s="160"/>
      <c r="Q3" s="160"/>
      <c r="R3" s="160"/>
      <c r="S3" s="160"/>
      <c r="V3" s="94" t="s">
        <v>926</v>
      </c>
      <c r="W3" s="160"/>
      <c r="Y3" s="95" t="s">
        <v>1018</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1019</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1408</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1409</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1410</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24.4</v>
      </c>
      <c r="K26" s="61"/>
      <c r="L26" s="101">
        <v>24.4</v>
      </c>
      <c r="M26" s="61"/>
      <c r="N26" s="101">
        <v>24.4</v>
      </c>
      <c r="O26" s="61"/>
      <c r="P26" s="101">
        <v>24.4</v>
      </c>
      <c r="Q26" s="62"/>
      <c r="R26" s="61"/>
      <c r="S26" s="101">
        <v>24.4</v>
      </c>
      <c r="T26" s="61"/>
      <c r="U26" s="101">
        <v>29.6</v>
      </c>
      <c r="V26" s="61"/>
      <c r="W26" s="101">
        <v>29.6</v>
      </c>
      <c r="X26" s="62"/>
      <c r="Y26" s="62"/>
      <c r="Z26" s="62"/>
      <c r="AA26" s="61"/>
      <c r="AB26" s="3">
        <v>29.6</v>
      </c>
      <c r="AC26" s="60">
        <v>29.6</v>
      </c>
      <c r="AD26" s="62"/>
      <c r="AE26" s="61"/>
      <c r="AF26" s="4">
        <v>29.6</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3.5</v>
      </c>
      <c r="K28" s="61"/>
      <c r="L28" s="101">
        <v>3.5</v>
      </c>
      <c r="M28" s="61"/>
      <c r="N28" s="101">
        <v>3.5</v>
      </c>
      <c r="O28" s="61"/>
      <c r="P28" s="101">
        <v>3.5</v>
      </c>
      <c r="Q28" s="62"/>
      <c r="R28" s="61"/>
      <c r="S28" s="101">
        <v>3.5</v>
      </c>
      <c r="T28" s="61"/>
      <c r="U28" s="101">
        <v>3.3</v>
      </c>
      <c r="V28" s="61"/>
      <c r="W28" s="101">
        <v>3.3</v>
      </c>
      <c r="X28" s="62"/>
      <c r="Y28" s="62"/>
      <c r="Z28" s="62"/>
      <c r="AA28" s="61"/>
      <c r="AB28" s="3">
        <v>3.3</v>
      </c>
      <c r="AC28" s="60">
        <v>3.3</v>
      </c>
      <c r="AD28" s="62"/>
      <c r="AE28" s="61"/>
      <c r="AF28" s="4">
        <v>3.3</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0.89200000000000002</v>
      </c>
      <c r="K31" s="61"/>
      <c r="L31" s="106">
        <v>0.89200000000000002</v>
      </c>
      <c r="M31" s="61"/>
      <c r="N31" s="106">
        <v>0.89200000000000002</v>
      </c>
      <c r="O31" s="61"/>
      <c r="P31" s="106">
        <v>0.89200000000000002</v>
      </c>
      <c r="Q31" s="62"/>
      <c r="R31" s="61"/>
      <c r="S31" s="106">
        <v>0.89200000000000002</v>
      </c>
      <c r="T31" s="61"/>
      <c r="U31" s="106">
        <v>0.88100000000000001</v>
      </c>
      <c r="V31" s="61"/>
      <c r="W31" s="106">
        <v>0.88100000000000001</v>
      </c>
      <c r="X31" s="62"/>
      <c r="Y31" s="62"/>
      <c r="Z31" s="62"/>
      <c r="AA31" s="61"/>
      <c r="AB31" s="7">
        <v>0.88100000000000001</v>
      </c>
      <c r="AC31" s="77">
        <v>0.88100000000000001</v>
      </c>
      <c r="AD31" s="62"/>
      <c r="AE31" s="61"/>
      <c r="AF31" s="8">
        <v>0.88100000000000001</v>
      </c>
    </row>
    <row r="32" spans="4:32" ht="13.15" customHeight="1">
      <c r="E32" s="63" t="s">
        <v>41</v>
      </c>
      <c r="F32" s="62"/>
      <c r="G32" s="62"/>
      <c r="H32" s="62"/>
      <c r="I32" s="64"/>
      <c r="J32" s="101">
        <v>14.3</v>
      </c>
      <c r="K32" s="61"/>
      <c r="L32" s="101">
        <v>14.3</v>
      </c>
      <c r="M32" s="61"/>
      <c r="N32" s="101">
        <v>14.3</v>
      </c>
      <c r="O32" s="61"/>
      <c r="P32" s="101">
        <v>14.3</v>
      </c>
      <c r="Q32" s="62"/>
      <c r="R32" s="61"/>
      <c r="S32" s="101">
        <v>14.3</v>
      </c>
      <c r="T32" s="61"/>
      <c r="U32" s="101">
        <v>15</v>
      </c>
      <c r="V32" s="61"/>
      <c r="W32" s="101">
        <v>15</v>
      </c>
      <c r="X32" s="62"/>
      <c r="Y32" s="62"/>
      <c r="Z32" s="62"/>
      <c r="AA32" s="61"/>
      <c r="AB32" s="3">
        <v>15</v>
      </c>
      <c r="AC32" s="60">
        <v>15</v>
      </c>
      <c r="AD32" s="62"/>
      <c r="AE32" s="61"/>
      <c r="AF32" s="4">
        <v>15</v>
      </c>
    </row>
    <row r="33" spans="5:32" ht="13.15" customHeight="1">
      <c r="E33" s="75" t="s">
        <v>45</v>
      </c>
      <c r="F33" s="62"/>
      <c r="G33" s="62"/>
      <c r="H33" s="62"/>
      <c r="I33" s="64"/>
      <c r="J33" s="105">
        <v>3.4</v>
      </c>
      <c r="K33" s="61"/>
      <c r="L33" s="105">
        <v>3.4</v>
      </c>
      <c r="M33" s="61"/>
      <c r="N33" s="105">
        <v>3.4</v>
      </c>
      <c r="O33" s="61"/>
      <c r="P33" s="105">
        <v>3.4</v>
      </c>
      <c r="Q33" s="62"/>
      <c r="R33" s="61"/>
      <c r="S33" s="105">
        <v>3.5</v>
      </c>
      <c r="T33" s="61"/>
      <c r="U33" s="105">
        <v>3.2</v>
      </c>
      <c r="V33" s="61"/>
      <c r="W33" s="105">
        <v>3.2</v>
      </c>
      <c r="X33" s="62"/>
      <c r="Y33" s="62"/>
      <c r="Z33" s="62"/>
      <c r="AA33" s="61"/>
      <c r="AB33" s="9">
        <v>3.2</v>
      </c>
      <c r="AC33" s="76">
        <v>3.2</v>
      </c>
      <c r="AD33" s="62"/>
      <c r="AE33" s="61"/>
      <c r="AF33" s="10">
        <v>3.2</v>
      </c>
    </row>
    <row r="34" spans="5:32" ht="20.25" customHeight="1">
      <c r="E34" s="63" t="s">
        <v>945</v>
      </c>
      <c r="F34" s="62"/>
      <c r="G34" s="62"/>
      <c r="H34" s="62"/>
      <c r="I34" s="64"/>
      <c r="J34" s="104">
        <v>0.2</v>
      </c>
      <c r="K34" s="61"/>
      <c r="L34" s="104">
        <v>0.2</v>
      </c>
      <c r="M34" s="61"/>
      <c r="N34" s="104">
        <v>0.2</v>
      </c>
      <c r="O34" s="61"/>
      <c r="P34" s="104">
        <v>0.2</v>
      </c>
      <c r="Q34" s="62"/>
      <c r="R34" s="61"/>
      <c r="S34" s="104">
        <v>0.2</v>
      </c>
      <c r="T34" s="61"/>
      <c r="U34" s="104">
        <v>0.2</v>
      </c>
      <c r="V34" s="61"/>
      <c r="W34" s="104">
        <v>0.2</v>
      </c>
      <c r="X34" s="62"/>
      <c r="Y34" s="62"/>
      <c r="Z34" s="62"/>
      <c r="AA34" s="61"/>
      <c r="AB34" s="5">
        <v>0.2</v>
      </c>
      <c r="AC34" s="74">
        <v>0.2</v>
      </c>
      <c r="AD34" s="62"/>
      <c r="AE34" s="61"/>
      <c r="AF34" s="6">
        <v>0.2</v>
      </c>
    </row>
    <row r="35" spans="5:32" ht="20.25" customHeight="1">
      <c r="E35" s="63" t="s">
        <v>946</v>
      </c>
      <c r="F35" s="62"/>
      <c r="G35" s="62"/>
      <c r="H35" s="62"/>
      <c r="I35" s="64"/>
      <c r="J35" s="104" t="s">
        <v>1411</v>
      </c>
      <c r="K35" s="61"/>
      <c r="L35" s="104" t="s">
        <v>1411</v>
      </c>
      <c r="M35" s="61"/>
      <c r="N35" s="104" t="s">
        <v>1411</v>
      </c>
      <c r="O35" s="61"/>
      <c r="P35" s="104" t="s">
        <v>1411</v>
      </c>
      <c r="Q35" s="62"/>
      <c r="R35" s="61"/>
      <c r="S35" s="104" t="s">
        <v>1411</v>
      </c>
      <c r="T35" s="61"/>
      <c r="U35" s="104" t="s">
        <v>1411</v>
      </c>
      <c r="V35" s="61"/>
      <c r="W35" s="104" t="s">
        <v>1411</v>
      </c>
      <c r="X35" s="62"/>
      <c r="Y35" s="62"/>
      <c r="Z35" s="62"/>
      <c r="AA35" s="61"/>
      <c r="AB35" s="5" t="s">
        <v>1411</v>
      </c>
      <c r="AC35" s="74" t="s">
        <v>1411</v>
      </c>
      <c r="AD35" s="62"/>
      <c r="AE35" s="61"/>
      <c r="AF35" s="6" t="s">
        <v>1411</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14.820399</v>
      </c>
      <c r="K43" s="61"/>
      <c r="L43" s="101">
        <v>14.805994</v>
      </c>
      <c r="M43" s="61"/>
      <c r="N43" s="101">
        <v>14.793324999999999</v>
      </c>
      <c r="O43" s="61"/>
      <c r="P43" s="101">
        <v>14.782571000000001</v>
      </c>
      <c r="Q43" s="62"/>
      <c r="R43" s="61"/>
      <c r="S43" s="101">
        <v>14.771521999999999</v>
      </c>
      <c r="T43" s="61"/>
      <c r="U43" s="101">
        <v>14.820399</v>
      </c>
      <c r="V43" s="61"/>
      <c r="W43" s="101">
        <v>14.805994</v>
      </c>
      <c r="X43" s="62"/>
      <c r="Y43" s="62"/>
      <c r="Z43" s="62"/>
      <c r="AA43" s="61"/>
      <c r="AB43" s="3">
        <v>14.793324999999999</v>
      </c>
      <c r="AC43" s="60">
        <v>14.782571000000001</v>
      </c>
      <c r="AD43" s="62"/>
      <c r="AE43" s="61"/>
      <c r="AF43" s="4">
        <v>14.771521999999999</v>
      </c>
    </row>
    <row r="44" spans="5:32" ht="30.75" customHeight="1">
      <c r="E44" s="63" t="s">
        <v>88</v>
      </c>
      <c r="F44" s="62"/>
      <c r="G44" s="62"/>
      <c r="H44" s="62"/>
      <c r="I44" s="64"/>
      <c r="J44" s="101">
        <v>4.8203990000000001</v>
      </c>
      <c r="K44" s="61"/>
      <c r="L44" s="101">
        <v>4.8059940000000001</v>
      </c>
      <c r="M44" s="61"/>
      <c r="N44" s="101">
        <v>4.7933250000000003</v>
      </c>
      <c r="O44" s="61"/>
      <c r="P44" s="101">
        <v>4.7825709999999999</v>
      </c>
      <c r="Q44" s="62"/>
      <c r="R44" s="61"/>
      <c r="S44" s="101">
        <v>4.771522</v>
      </c>
      <c r="T44" s="61"/>
      <c r="U44" s="101">
        <v>4.8203990000000001</v>
      </c>
      <c r="V44" s="61"/>
      <c r="W44" s="101">
        <v>4.8059940000000001</v>
      </c>
      <c r="X44" s="62"/>
      <c r="Y44" s="62"/>
      <c r="Z44" s="62"/>
      <c r="AA44" s="61"/>
      <c r="AB44" s="3">
        <v>4.7933250000000003</v>
      </c>
      <c r="AC44" s="60">
        <v>4.7825709999999999</v>
      </c>
      <c r="AD44" s="62"/>
      <c r="AE44" s="61"/>
      <c r="AF44" s="4">
        <v>4.771522</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nXMocvZpqujxiI3OkAuJWFOsxFU6HDsw7M4YbcY968aR80F9kX9dGHVjCpRSkeiqGkdsfYGW0KnylYyi0bkvuQ==" saltValue="vvl9/yH0RKh+307DgWnK2Q=="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B9D373BE-5D04-4F44-BDAB-5148E5FE3007}"/>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GIVE - Givelda (66/11kV)</oddFooter>
  </headerFooter>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sheetPr codeName="Sheet92"/>
  <dimension ref="A1:AJ53"/>
  <sheetViews>
    <sheetView showGridLines="0" topLeftCell="A28"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1412</v>
      </c>
      <c r="J3" s="160"/>
      <c r="K3" s="160"/>
      <c r="L3" s="160"/>
      <c r="M3" s="160"/>
      <c r="N3" s="160"/>
      <c r="O3" s="160"/>
      <c r="P3" s="160"/>
      <c r="Q3" s="160"/>
      <c r="R3" s="160"/>
      <c r="S3" s="160"/>
      <c r="V3" s="94" t="s">
        <v>926</v>
      </c>
      <c r="W3" s="160"/>
      <c r="Y3" s="95" t="s">
        <v>1147</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953</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1413</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1414</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1415</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0.7</v>
      </c>
      <c r="K26" s="61"/>
      <c r="L26" s="101">
        <v>0.7</v>
      </c>
      <c r="M26" s="61"/>
      <c r="N26" s="101">
        <v>0.7</v>
      </c>
      <c r="O26" s="61"/>
      <c r="P26" s="101">
        <v>0.7</v>
      </c>
      <c r="Q26" s="62"/>
      <c r="R26" s="61"/>
      <c r="S26" s="101">
        <v>0.7</v>
      </c>
      <c r="T26" s="61"/>
      <c r="U26" s="101">
        <v>0.7</v>
      </c>
      <c r="V26" s="61"/>
      <c r="W26" s="101">
        <v>0.7</v>
      </c>
      <c r="X26" s="62"/>
      <c r="Y26" s="62"/>
      <c r="Z26" s="62"/>
      <c r="AA26" s="61"/>
      <c r="AB26" s="3">
        <v>0.7</v>
      </c>
      <c r="AC26" s="60">
        <v>0.7</v>
      </c>
      <c r="AD26" s="62"/>
      <c r="AE26" s="61"/>
      <c r="AF26" s="4">
        <v>0.7</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0.6</v>
      </c>
      <c r="K28" s="61"/>
      <c r="L28" s="101">
        <v>0.6</v>
      </c>
      <c r="M28" s="61"/>
      <c r="N28" s="101">
        <v>0.6</v>
      </c>
      <c r="O28" s="61"/>
      <c r="P28" s="101">
        <v>0.6</v>
      </c>
      <c r="Q28" s="62"/>
      <c r="R28" s="61"/>
      <c r="S28" s="101">
        <v>0.6</v>
      </c>
      <c r="T28" s="61"/>
      <c r="U28" s="101">
        <v>0.5</v>
      </c>
      <c r="V28" s="61"/>
      <c r="W28" s="101">
        <v>0.5</v>
      </c>
      <c r="X28" s="62"/>
      <c r="Y28" s="62"/>
      <c r="Z28" s="62"/>
      <c r="AA28" s="61"/>
      <c r="AB28" s="3">
        <v>0.5</v>
      </c>
      <c r="AC28" s="60">
        <v>0.5</v>
      </c>
      <c r="AD28" s="62"/>
      <c r="AE28" s="61"/>
      <c r="AF28" s="4">
        <v>0.5</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0.88800000000000001</v>
      </c>
      <c r="K31" s="61"/>
      <c r="L31" s="106">
        <v>0.88800000000000001</v>
      </c>
      <c r="M31" s="61"/>
      <c r="N31" s="106">
        <v>0.88800000000000001</v>
      </c>
      <c r="O31" s="61"/>
      <c r="P31" s="106">
        <v>0.88800000000000001</v>
      </c>
      <c r="Q31" s="62"/>
      <c r="R31" s="61"/>
      <c r="S31" s="106">
        <v>0.88800000000000001</v>
      </c>
      <c r="T31" s="61"/>
      <c r="U31" s="106">
        <v>0.73599999999999999</v>
      </c>
      <c r="V31" s="61"/>
      <c r="W31" s="106">
        <v>0.73599999999999999</v>
      </c>
      <c r="X31" s="62"/>
      <c r="Y31" s="62"/>
      <c r="Z31" s="62"/>
      <c r="AA31" s="61"/>
      <c r="AB31" s="7">
        <v>0.73599999999999999</v>
      </c>
      <c r="AC31" s="77">
        <v>0.73599999999999999</v>
      </c>
      <c r="AD31" s="62"/>
      <c r="AE31" s="61"/>
      <c r="AF31" s="8">
        <v>0.73599999999999999</v>
      </c>
    </row>
    <row r="32" spans="4:32" ht="13.15" customHeight="1">
      <c r="E32" s="63" t="s">
        <v>41</v>
      </c>
      <c r="F32" s="62"/>
      <c r="G32" s="62"/>
      <c r="H32" s="62"/>
      <c r="I32" s="64"/>
      <c r="J32" s="101">
        <v>0</v>
      </c>
      <c r="K32" s="61"/>
      <c r="L32" s="101">
        <v>0</v>
      </c>
      <c r="M32" s="61"/>
      <c r="N32" s="101">
        <v>0</v>
      </c>
      <c r="O32" s="61"/>
      <c r="P32" s="101">
        <v>0</v>
      </c>
      <c r="Q32" s="62"/>
      <c r="R32" s="61"/>
      <c r="S32" s="101">
        <v>0</v>
      </c>
      <c r="T32" s="61"/>
      <c r="U32" s="101">
        <v>0</v>
      </c>
      <c r="V32" s="61"/>
      <c r="W32" s="101">
        <v>0</v>
      </c>
      <c r="X32" s="62"/>
      <c r="Y32" s="62"/>
      <c r="Z32" s="62"/>
      <c r="AA32" s="61"/>
      <c r="AB32" s="3">
        <v>0</v>
      </c>
      <c r="AC32" s="60">
        <v>0</v>
      </c>
      <c r="AD32" s="62"/>
      <c r="AE32" s="61"/>
      <c r="AF32" s="4">
        <v>0</v>
      </c>
    </row>
    <row r="33" spans="5:32" ht="13.15" customHeight="1">
      <c r="E33" s="75" t="s">
        <v>45</v>
      </c>
      <c r="F33" s="62"/>
      <c r="G33" s="62"/>
      <c r="H33" s="62"/>
      <c r="I33" s="64"/>
      <c r="J33" s="105">
        <v>0.6</v>
      </c>
      <c r="K33" s="61"/>
      <c r="L33" s="105">
        <v>0.6</v>
      </c>
      <c r="M33" s="61"/>
      <c r="N33" s="105">
        <v>0.6</v>
      </c>
      <c r="O33" s="61"/>
      <c r="P33" s="105">
        <v>0.6</v>
      </c>
      <c r="Q33" s="62"/>
      <c r="R33" s="61"/>
      <c r="S33" s="105">
        <v>0.6</v>
      </c>
      <c r="T33" s="61"/>
      <c r="U33" s="105">
        <v>0.5</v>
      </c>
      <c r="V33" s="61"/>
      <c r="W33" s="105">
        <v>0.5</v>
      </c>
      <c r="X33" s="62"/>
      <c r="Y33" s="62"/>
      <c r="Z33" s="62"/>
      <c r="AA33" s="61"/>
      <c r="AB33" s="9">
        <v>0.5</v>
      </c>
      <c r="AC33" s="76">
        <v>0.5</v>
      </c>
      <c r="AD33" s="62"/>
      <c r="AE33" s="61"/>
      <c r="AF33" s="10">
        <v>0.5</v>
      </c>
    </row>
    <row r="34" spans="5:32" ht="20.25" customHeight="1">
      <c r="E34" s="63" t="s">
        <v>945</v>
      </c>
      <c r="F34" s="62"/>
      <c r="G34" s="62"/>
      <c r="H34" s="62"/>
      <c r="I34" s="64"/>
      <c r="J34" s="104">
        <v>0</v>
      </c>
      <c r="K34" s="61"/>
      <c r="L34" s="104">
        <v>0</v>
      </c>
      <c r="M34" s="61"/>
      <c r="N34" s="104">
        <v>0</v>
      </c>
      <c r="O34" s="61"/>
      <c r="P34" s="104">
        <v>0</v>
      </c>
      <c r="Q34" s="62"/>
      <c r="R34" s="61"/>
      <c r="S34" s="104">
        <v>0</v>
      </c>
      <c r="T34" s="61"/>
      <c r="U34" s="104">
        <v>0</v>
      </c>
      <c r="V34" s="61"/>
      <c r="W34" s="104">
        <v>0</v>
      </c>
      <c r="X34" s="62"/>
      <c r="Y34" s="62"/>
      <c r="Z34" s="62"/>
      <c r="AA34" s="61"/>
      <c r="AB34" s="5">
        <v>0</v>
      </c>
      <c r="AC34" s="74">
        <v>0</v>
      </c>
      <c r="AD34" s="62"/>
      <c r="AE34" s="61"/>
      <c r="AF34" s="6">
        <v>0</v>
      </c>
    </row>
    <row r="35" spans="5:32" ht="20.25" customHeight="1">
      <c r="E35" s="63" t="s">
        <v>946</v>
      </c>
      <c r="F35" s="62"/>
      <c r="G35" s="62"/>
      <c r="H35" s="62"/>
      <c r="I35" s="64"/>
      <c r="J35" s="104" t="s">
        <v>1107</v>
      </c>
      <c r="K35" s="61"/>
      <c r="L35" s="104" t="s">
        <v>1107</v>
      </c>
      <c r="M35" s="61"/>
      <c r="N35" s="104" t="s">
        <v>1107</v>
      </c>
      <c r="O35" s="61"/>
      <c r="P35" s="104" t="s">
        <v>1107</v>
      </c>
      <c r="Q35" s="62"/>
      <c r="R35" s="61"/>
      <c r="S35" s="104" t="s">
        <v>1107</v>
      </c>
      <c r="T35" s="61"/>
      <c r="U35" s="104" t="s">
        <v>1107</v>
      </c>
      <c r="V35" s="61"/>
      <c r="W35" s="104" t="s">
        <v>1107</v>
      </c>
      <c r="X35" s="62"/>
      <c r="Y35" s="62"/>
      <c r="Z35" s="62"/>
      <c r="AA35" s="61"/>
      <c r="AB35" s="5" t="s">
        <v>1107</v>
      </c>
      <c r="AC35" s="74" t="s">
        <v>1107</v>
      </c>
      <c r="AD35" s="62"/>
      <c r="AE35" s="61"/>
      <c r="AF35" s="6" t="s">
        <v>1107</v>
      </c>
    </row>
    <row r="36" spans="5:32" ht="13.15" customHeight="1">
      <c r="E36" s="63" t="s">
        <v>57</v>
      </c>
      <c r="F36" s="62"/>
      <c r="G36" s="62"/>
      <c r="H36" s="62"/>
      <c r="I36" s="64"/>
      <c r="J36" s="101">
        <v>0.6</v>
      </c>
      <c r="K36" s="61"/>
      <c r="L36" s="101">
        <v>0.6</v>
      </c>
      <c r="M36" s="61"/>
      <c r="N36" s="101">
        <v>0.6</v>
      </c>
      <c r="O36" s="61"/>
      <c r="P36" s="101">
        <v>0.6</v>
      </c>
      <c r="Q36" s="62"/>
      <c r="R36" s="61"/>
      <c r="S36" s="101">
        <v>0.6</v>
      </c>
      <c r="T36" s="61"/>
      <c r="U36" s="101">
        <v>0.5</v>
      </c>
      <c r="V36" s="61"/>
      <c r="W36" s="101">
        <v>0.5</v>
      </c>
      <c r="X36" s="62"/>
      <c r="Y36" s="62"/>
      <c r="Z36" s="62"/>
      <c r="AA36" s="61"/>
      <c r="AB36" s="3">
        <v>0.5</v>
      </c>
      <c r="AC36" s="60">
        <v>0.5</v>
      </c>
      <c r="AD36" s="62"/>
      <c r="AE36" s="61"/>
      <c r="AF36" s="4">
        <v>0.5</v>
      </c>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0.6</v>
      </c>
      <c r="K39" s="61"/>
      <c r="L39" s="101">
        <v>0.6</v>
      </c>
      <c r="M39" s="61"/>
      <c r="N39" s="101">
        <v>0.6</v>
      </c>
      <c r="O39" s="61"/>
      <c r="P39" s="101">
        <v>0.6</v>
      </c>
      <c r="Q39" s="62"/>
      <c r="R39" s="61"/>
      <c r="S39" s="101">
        <v>0.6</v>
      </c>
      <c r="T39" s="61"/>
      <c r="U39" s="101">
        <v>0.6</v>
      </c>
      <c r="V39" s="61"/>
      <c r="W39" s="101">
        <v>0.6</v>
      </c>
      <c r="X39" s="62"/>
      <c r="Y39" s="62"/>
      <c r="Z39" s="62"/>
      <c r="AA39" s="61"/>
      <c r="AB39" s="3">
        <v>0.6</v>
      </c>
      <c r="AC39" s="60">
        <v>0.6</v>
      </c>
      <c r="AD39" s="62"/>
      <c r="AE39" s="61"/>
      <c r="AF39" s="4">
        <v>0.6</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0.63</v>
      </c>
      <c r="K43" s="61"/>
      <c r="L43" s="101">
        <v>0.63</v>
      </c>
      <c r="M43" s="61"/>
      <c r="N43" s="101">
        <v>0.63</v>
      </c>
      <c r="O43" s="61"/>
      <c r="P43" s="101">
        <v>0.63</v>
      </c>
      <c r="Q43" s="62"/>
      <c r="R43" s="61"/>
      <c r="S43" s="101">
        <v>0.63</v>
      </c>
      <c r="T43" s="61"/>
      <c r="U43" s="101">
        <v>0.63</v>
      </c>
      <c r="V43" s="61"/>
      <c r="W43" s="101">
        <v>0.63</v>
      </c>
      <c r="X43" s="62"/>
      <c r="Y43" s="62"/>
      <c r="Z43" s="62"/>
      <c r="AA43" s="61"/>
      <c r="AB43" s="3">
        <v>0.63</v>
      </c>
      <c r="AC43" s="60">
        <v>0.63</v>
      </c>
      <c r="AD43" s="62"/>
      <c r="AE43" s="61"/>
      <c r="AF43" s="4">
        <v>0.63</v>
      </c>
    </row>
    <row r="44" spans="5:32" ht="30.75" customHeight="1">
      <c r="E44" s="63" t="s">
        <v>88</v>
      </c>
      <c r="F44" s="62"/>
      <c r="G44" s="62"/>
      <c r="H44" s="62"/>
      <c r="I44" s="64"/>
      <c r="J44" s="101">
        <v>0</v>
      </c>
      <c r="K44" s="61"/>
      <c r="L44" s="101">
        <v>0</v>
      </c>
      <c r="M44" s="61"/>
      <c r="N44" s="101">
        <v>0</v>
      </c>
      <c r="O44" s="61"/>
      <c r="P44" s="101">
        <v>0</v>
      </c>
      <c r="Q44" s="62"/>
      <c r="R44" s="61"/>
      <c r="S44" s="101">
        <v>0</v>
      </c>
      <c r="T44" s="61"/>
      <c r="U44" s="101">
        <v>0</v>
      </c>
      <c r="V44" s="61"/>
      <c r="W44" s="101">
        <v>0</v>
      </c>
      <c r="X44" s="62"/>
      <c r="Y44" s="62"/>
      <c r="Z44" s="62"/>
      <c r="AA44" s="61"/>
      <c r="AB44" s="3">
        <v>0</v>
      </c>
      <c r="AC44" s="60">
        <v>0</v>
      </c>
      <c r="AD44" s="62"/>
      <c r="AE44" s="61"/>
      <c r="AF44" s="4">
        <v>0</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3fPsvFl84LPGME8Yr8/Ms8sa3KMhvXZlxpq5IFPwBD8b+1HrpPkZEz5Y3GFUhxkTV/m68PEoMr6ccL/5GmDL2w==" saltValue="+0ySXoRgvvVIJhRZIqc+bA=="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011240A2-96ED-4205-8432-A56AC6F70277}"/>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GLEE - Glenelg (66/33kV)</oddFooter>
  </headerFooter>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sheetPr codeName="Sheet93"/>
  <dimension ref="A1:AJ53"/>
  <sheetViews>
    <sheetView showGridLines="0" topLeftCell="A37" zoomScale="145" zoomScaleNormal="145"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1416</v>
      </c>
      <c r="J3" s="160"/>
      <c r="K3" s="160"/>
      <c r="L3" s="160"/>
      <c r="M3" s="160"/>
      <c r="N3" s="160"/>
      <c r="O3" s="160"/>
      <c r="P3" s="160"/>
      <c r="Q3" s="160"/>
      <c r="R3" s="160"/>
      <c r="S3" s="160"/>
      <c r="V3" s="94" t="s">
        <v>926</v>
      </c>
      <c r="W3" s="160"/>
      <c r="Y3" s="95" t="s">
        <v>1277</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973</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1031</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1417</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1418</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75.2</v>
      </c>
      <c r="K26" s="61"/>
      <c r="L26" s="101">
        <v>75.2</v>
      </c>
      <c r="M26" s="61"/>
      <c r="N26" s="101">
        <v>75.2</v>
      </c>
      <c r="O26" s="61"/>
      <c r="P26" s="101">
        <v>75.2</v>
      </c>
      <c r="Q26" s="62"/>
      <c r="R26" s="61"/>
      <c r="S26" s="101">
        <v>75.2</v>
      </c>
      <c r="T26" s="61"/>
      <c r="U26" s="101">
        <v>83.8</v>
      </c>
      <c r="V26" s="61"/>
      <c r="W26" s="101">
        <v>83.8</v>
      </c>
      <c r="X26" s="62"/>
      <c r="Y26" s="62"/>
      <c r="Z26" s="62"/>
      <c r="AA26" s="61"/>
      <c r="AB26" s="3">
        <v>83.8</v>
      </c>
      <c r="AC26" s="60">
        <v>83.8</v>
      </c>
      <c r="AD26" s="62"/>
      <c r="AE26" s="61"/>
      <c r="AF26" s="4">
        <v>83.8</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13.7</v>
      </c>
      <c r="K28" s="61"/>
      <c r="L28" s="101">
        <v>13.8</v>
      </c>
      <c r="M28" s="61"/>
      <c r="N28" s="101">
        <v>13.9</v>
      </c>
      <c r="O28" s="61"/>
      <c r="P28" s="101">
        <v>13.9</v>
      </c>
      <c r="Q28" s="62"/>
      <c r="R28" s="61"/>
      <c r="S28" s="101">
        <v>14.3</v>
      </c>
      <c r="T28" s="61"/>
      <c r="U28" s="101">
        <v>7.6</v>
      </c>
      <c r="V28" s="61"/>
      <c r="W28" s="101">
        <v>7.5</v>
      </c>
      <c r="X28" s="62"/>
      <c r="Y28" s="62"/>
      <c r="Z28" s="62"/>
      <c r="AA28" s="61"/>
      <c r="AB28" s="3">
        <v>7.6</v>
      </c>
      <c r="AC28" s="60">
        <v>7.6</v>
      </c>
      <c r="AD28" s="62"/>
      <c r="AE28" s="61"/>
      <c r="AF28" s="4">
        <v>7.8</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0.996</v>
      </c>
      <c r="K31" s="61"/>
      <c r="L31" s="106">
        <v>0.996</v>
      </c>
      <c r="M31" s="61"/>
      <c r="N31" s="106">
        <v>0.996</v>
      </c>
      <c r="O31" s="61"/>
      <c r="P31" s="106">
        <v>0.996</v>
      </c>
      <c r="Q31" s="62"/>
      <c r="R31" s="61"/>
      <c r="S31" s="106">
        <v>0.996</v>
      </c>
      <c r="T31" s="61"/>
      <c r="U31" s="106">
        <v>1</v>
      </c>
      <c r="V31" s="61"/>
      <c r="W31" s="106">
        <v>1</v>
      </c>
      <c r="X31" s="62"/>
      <c r="Y31" s="62"/>
      <c r="Z31" s="62"/>
      <c r="AA31" s="61"/>
      <c r="AB31" s="7">
        <v>1</v>
      </c>
      <c r="AC31" s="77">
        <v>1</v>
      </c>
      <c r="AD31" s="62"/>
      <c r="AE31" s="61"/>
      <c r="AF31" s="8">
        <v>1</v>
      </c>
    </row>
    <row r="32" spans="4:32" ht="13.15" customHeight="1">
      <c r="E32" s="63" t="s">
        <v>41</v>
      </c>
      <c r="F32" s="62"/>
      <c r="G32" s="62"/>
      <c r="H32" s="62"/>
      <c r="I32" s="64"/>
      <c r="J32" s="101">
        <v>41.9</v>
      </c>
      <c r="K32" s="61"/>
      <c r="L32" s="101">
        <v>41.9</v>
      </c>
      <c r="M32" s="61"/>
      <c r="N32" s="101">
        <v>41.9</v>
      </c>
      <c r="O32" s="61"/>
      <c r="P32" s="101">
        <v>41.9</v>
      </c>
      <c r="Q32" s="62"/>
      <c r="R32" s="61"/>
      <c r="S32" s="101">
        <v>41.9</v>
      </c>
      <c r="T32" s="61"/>
      <c r="U32" s="101">
        <v>44.7</v>
      </c>
      <c r="V32" s="61"/>
      <c r="W32" s="101">
        <v>44.7</v>
      </c>
      <c r="X32" s="62"/>
      <c r="Y32" s="62"/>
      <c r="Z32" s="62"/>
      <c r="AA32" s="61"/>
      <c r="AB32" s="3">
        <v>44.7</v>
      </c>
      <c r="AC32" s="60">
        <v>44.7</v>
      </c>
      <c r="AD32" s="62"/>
      <c r="AE32" s="61"/>
      <c r="AF32" s="4">
        <v>44.7</v>
      </c>
    </row>
    <row r="33" spans="5:32" ht="13.15" customHeight="1">
      <c r="E33" s="75" t="s">
        <v>45</v>
      </c>
      <c r="F33" s="62"/>
      <c r="G33" s="62"/>
      <c r="H33" s="62"/>
      <c r="I33" s="64"/>
      <c r="J33" s="105">
        <v>12.8</v>
      </c>
      <c r="K33" s="61"/>
      <c r="L33" s="105">
        <v>12.9</v>
      </c>
      <c r="M33" s="61"/>
      <c r="N33" s="105">
        <v>13</v>
      </c>
      <c r="O33" s="61"/>
      <c r="P33" s="105">
        <v>13</v>
      </c>
      <c r="Q33" s="62"/>
      <c r="R33" s="61"/>
      <c r="S33" s="105">
        <v>13.3</v>
      </c>
      <c r="T33" s="61"/>
      <c r="U33" s="105">
        <v>7.3</v>
      </c>
      <c r="V33" s="61"/>
      <c r="W33" s="105">
        <v>7.3</v>
      </c>
      <c r="X33" s="62"/>
      <c r="Y33" s="62"/>
      <c r="Z33" s="62"/>
      <c r="AA33" s="61"/>
      <c r="AB33" s="9">
        <v>7.3</v>
      </c>
      <c r="AC33" s="76">
        <v>7.3</v>
      </c>
      <c r="AD33" s="62"/>
      <c r="AE33" s="61"/>
      <c r="AF33" s="10">
        <v>7.5</v>
      </c>
    </row>
    <row r="34" spans="5:32" ht="20.25" customHeight="1">
      <c r="E34" s="63" t="s">
        <v>945</v>
      </c>
      <c r="F34" s="62"/>
      <c r="G34" s="62"/>
      <c r="H34" s="62"/>
      <c r="I34" s="64"/>
      <c r="J34" s="104">
        <v>0.6</v>
      </c>
      <c r="K34" s="61"/>
      <c r="L34" s="104">
        <v>0.6</v>
      </c>
      <c r="M34" s="61"/>
      <c r="N34" s="104">
        <v>0.7</v>
      </c>
      <c r="O34" s="61"/>
      <c r="P34" s="104">
        <v>0.7</v>
      </c>
      <c r="Q34" s="62"/>
      <c r="R34" s="61"/>
      <c r="S34" s="104">
        <v>0.7</v>
      </c>
      <c r="T34" s="61"/>
      <c r="U34" s="104">
        <v>0.4</v>
      </c>
      <c r="V34" s="61"/>
      <c r="W34" s="104">
        <v>0.4</v>
      </c>
      <c r="X34" s="62"/>
      <c r="Y34" s="62"/>
      <c r="Z34" s="62"/>
      <c r="AA34" s="61"/>
      <c r="AB34" s="5">
        <v>0.4</v>
      </c>
      <c r="AC34" s="74">
        <v>0.4</v>
      </c>
      <c r="AD34" s="62"/>
      <c r="AE34" s="61"/>
      <c r="AF34" s="6">
        <v>0.4</v>
      </c>
    </row>
    <row r="35" spans="5:32" ht="20.25" customHeight="1">
      <c r="E35" s="63" t="s">
        <v>946</v>
      </c>
      <c r="F35" s="62"/>
      <c r="G35" s="62"/>
      <c r="H35" s="62"/>
      <c r="I35" s="64"/>
      <c r="J35" s="104" t="s">
        <v>1419</v>
      </c>
      <c r="K35" s="61"/>
      <c r="L35" s="104" t="s">
        <v>1419</v>
      </c>
      <c r="M35" s="61"/>
      <c r="N35" s="104" t="s">
        <v>1419</v>
      </c>
      <c r="O35" s="61"/>
      <c r="P35" s="104" t="s">
        <v>1419</v>
      </c>
      <c r="Q35" s="62"/>
      <c r="R35" s="61"/>
      <c r="S35" s="104" t="s">
        <v>1419</v>
      </c>
      <c r="T35" s="61"/>
      <c r="U35" s="104" t="s">
        <v>1419</v>
      </c>
      <c r="V35" s="61"/>
      <c r="W35" s="104" t="s">
        <v>1419</v>
      </c>
      <c r="X35" s="62"/>
      <c r="Y35" s="62"/>
      <c r="Z35" s="62"/>
      <c r="AA35" s="61"/>
      <c r="AB35" s="5" t="s">
        <v>1419</v>
      </c>
      <c r="AC35" s="74" t="s">
        <v>1419</v>
      </c>
      <c r="AD35" s="62"/>
      <c r="AE35" s="61"/>
      <c r="AF35" s="6" t="s">
        <v>1419</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73.493787999999995</v>
      </c>
      <c r="K43" s="61"/>
      <c r="L43" s="101">
        <v>73.157314999999997</v>
      </c>
      <c r="M43" s="61"/>
      <c r="N43" s="101">
        <v>72.753262000000007</v>
      </c>
      <c r="O43" s="61"/>
      <c r="P43" s="101">
        <v>72.382278999999997</v>
      </c>
      <c r="Q43" s="62"/>
      <c r="R43" s="61"/>
      <c r="S43" s="101">
        <v>72.022716000000003</v>
      </c>
      <c r="T43" s="61"/>
      <c r="U43" s="101">
        <v>73.493787999999995</v>
      </c>
      <c r="V43" s="61"/>
      <c r="W43" s="101">
        <v>73.157314999999997</v>
      </c>
      <c r="X43" s="62"/>
      <c r="Y43" s="62"/>
      <c r="Z43" s="62"/>
      <c r="AA43" s="61"/>
      <c r="AB43" s="3">
        <v>72.753262000000007</v>
      </c>
      <c r="AC43" s="60">
        <v>72.382278999999997</v>
      </c>
      <c r="AD43" s="62"/>
      <c r="AE43" s="61"/>
      <c r="AF43" s="4">
        <v>72.022716000000003</v>
      </c>
    </row>
    <row r="44" spans="5:32" ht="30.75" customHeight="1">
      <c r="E44" s="63" t="s">
        <v>88</v>
      </c>
      <c r="F44" s="62"/>
      <c r="G44" s="62"/>
      <c r="H44" s="62"/>
      <c r="I44" s="64"/>
      <c r="J44" s="111">
        <v>35.493788000000002</v>
      </c>
      <c r="K44" s="112"/>
      <c r="L44" s="111">
        <v>35.157314999999997</v>
      </c>
      <c r="M44" s="112"/>
      <c r="N44" s="111">
        <v>34.753261999999999</v>
      </c>
      <c r="O44" s="112"/>
      <c r="P44" s="111">
        <v>34.382278999999997</v>
      </c>
      <c r="Q44" s="113"/>
      <c r="R44" s="112"/>
      <c r="S44" s="111">
        <v>34.022716000000003</v>
      </c>
      <c r="T44" s="112"/>
      <c r="U44" s="101">
        <v>35.493788000000002</v>
      </c>
      <c r="V44" s="61"/>
      <c r="W44" s="101">
        <v>35.157314999999997</v>
      </c>
      <c r="X44" s="62"/>
      <c r="Y44" s="62"/>
      <c r="Z44" s="62"/>
      <c r="AA44" s="61"/>
      <c r="AB44" s="3">
        <v>34.753261999999999</v>
      </c>
      <c r="AC44" s="60">
        <v>34.382278999999997</v>
      </c>
      <c r="AD44" s="62"/>
      <c r="AE44" s="61"/>
      <c r="AF44" s="4">
        <v>34.022716000000003</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957</v>
      </c>
      <c r="K47" s="61"/>
      <c r="L47" s="104" t="s">
        <v>957</v>
      </c>
      <c r="M47" s="61"/>
      <c r="N47" s="104" t="s">
        <v>957</v>
      </c>
      <c r="O47" s="61"/>
      <c r="P47" s="104" t="s">
        <v>957</v>
      </c>
      <c r="Q47" s="62"/>
      <c r="R47" s="61"/>
      <c r="S47" s="104" t="s">
        <v>957</v>
      </c>
      <c r="T47" s="61"/>
      <c r="U47" s="104" t="s">
        <v>957</v>
      </c>
      <c r="V47" s="61"/>
      <c r="W47" s="104" t="s">
        <v>957</v>
      </c>
      <c r="X47" s="62"/>
      <c r="Y47" s="62"/>
      <c r="Z47" s="62"/>
      <c r="AA47" s="61"/>
      <c r="AB47" s="5" t="s">
        <v>957</v>
      </c>
      <c r="AC47" s="74" t="s">
        <v>957</v>
      </c>
      <c r="AD47" s="62"/>
      <c r="AE47" s="61"/>
      <c r="AF47" s="6" t="s">
        <v>957</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FtstE4gN7NIX68+pDBrBu+kZ1MKnDkyIknpGmo5wDLR0LUQKHhXBc5ODiIh0nvsMrVPPDNdj51y7c7XPavaSZg==" saltValue="Qnk6pPXSR12gFX4Nd3cJ5w=="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521FD010-A114-473E-A725-8E20463DFED1}"/>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GLEL - Glenella 11kV (66/11kV)</oddFooter>
  </headerFooter>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sheetPr codeName="Sheet94"/>
  <dimension ref="A1:AJ53"/>
  <sheetViews>
    <sheetView showGridLines="0" topLeftCell="A25"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1420</v>
      </c>
      <c r="J3" s="160"/>
      <c r="K3" s="160"/>
      <c r="L3" s="160"/>
      <c r="M3" s="160"/>
      <c r="N3" s="160"/>
      <c r="O3" s="160"/>
      <c r="P3" s="160"/>
      <c r="Q3" s="160"/>
      <c r="R3" s="160"/>
      <c r="S3" s="160"/>
      <c r="V3" s="94" t="s">
        <v>926</v>
      </c>
      <c r="W3" s="160"/>
      <c r="Y3" s="95" t="s">
        <v>1277</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973</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1421</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1422</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1423</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153.9</v>
      </c>
      <c r="K26" s="61"/>
      <c r="L26" s="101">
        <v>153.9</v>
      </c>
      <c r="M26" s="61"/>
      <c r="N26" s="101">
        <v>153.9</v>
      </c>
      <c r="O26" s="61"/>
      <c r="P26" s="101">
        <v>153.9</v>
      </c>
      <c r="Q26" s="62"/>
      <c r="R26" s="61"/>
      <c r="S26" s="101">
        <v>153.9</v>
      </c>
      <c r="T26" s="61"/>
      <c r="U26" s="101">
        <v>171.5</v>
      </c>
      <c r="V26" s="61"/>
      <c r="W26" s="101">
        <v>171.5</v>
      </c>
      <c r="X26" s="62"/>
      <c r="Y26" s="62"/>
      <c r="Z26" s="62"/>
      <c r="AA26" s="61"/>
      <c r="AB26" s="3">
        <v>171.5</v>
      </c>
      <c r="AC26" s="60">
        <v>171.5</v>
      </c>
      <c r="AD26" s="62"/>
      <c r="AE26" s="61"/>
      <c r="AF26" s="4">
        <v>171.5</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51.2</v>
      </c>
      <c r="K28" s="61"/>
      <c r="L28" s="101">
        <v>51.6</v>
      </c>
      <c r="M28" s="61"/>
      <c r="N28" s="101">
        <v>52.2</v>
      </c>
      <c r="O28" s="61"/>
      <c r="P28" s="101">
        <v>52.6</v>
      </c>
      <c r="Q28" s="62"/>
      <c r="R28" s="61"/>
      <c r="S28" s="101">
        <v>54.2</v>
      </c>
      <c r="T28" s="61"/>
      <c r="U28" s="101">
        <v>28.7</v>
      </c>
      <c r="V28" s="61"/>
      <c r="W28" s="101">
        <v>28.8</v>
      </c>
      <c r="X28" s="62"/>
      <c r="Y28" s="62"/>
      <c r="Z28" s="62"/>
      <c r="AA28" s="61"/>
      <c r="AB28" s="3">
        <v>29.2</v>
      </c>
      <c r="AC28" s="60">
        <v>29.4</v>
      </c>
      <c r="AD28" s="62"/>
      <c r="AE28" s="61"/>
      <c r="AF28" s="4">
        <v>30.4</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0.98799999999999999</v>
      </c>
      <c r="K31" s="61"/>
      <c r="L31" s="106">
        <v>0.98799999999999999</v>
      </c>
      <c r="M31" s="61"/>
      <c r="N31" s="106">
        <v>0.98799999999999999</v>
      </c>
      <c r="O31" s="61"/>
      <c r="P31" s="106">
        <v>0.98799999999999999</v>
      </c>
      <c r="Q31" s="62"/>
      <c r="R31" s="61"/>
      <c r="S31" s="106">
        <v>0.98799999999999999</v>
      </c>
      <c r="T31" s="61"/>
      <c r="U31" s="106">
        <v>0.999</v>
      </c>
      <c r="V31" s="61"/>
      <c r="W31" s="106">
        <v>0.999</v>
      </c>
      <c r="X31" s="62"/>
      <c r="Y31" s="62"/>
      <c r="Z31" s="62"/>
      <c r="AA31" s="61"/>
      <c r="AB31" s="7">
        <v>0.999</v>
      </c>
      <c r="AC31" s="77">
        <v>0.999</v>
      </c>
      <c r="AD31" s="62"/>
      <c r="AE31" s="61"/>
      <c r="AF31" s="8">
        <v>0.999</v>
      </c>
    </row>
    <row r="32" spans="4:32" ht="13.15" customHeight="1">
      <c r="E32" s="63" t="s">
        <v>41</v>
      </c>
      <c r="F32" s="62"/>
      <c r="G32" s="62"/>
      <c r="H32" s="62"/>
      <c r="I32" s="64"/>
      <c r="J32" s="101">
        <v>85.8</v>
      </c>
      <c r="K32" s="61"/>
      <c r="L32" s="101">
        <v>85.8</v>
      </c>
      <c r="M32" s="61"/>
      <c r="N32" s="101">
        <v>85.8</v>
      </c>
      <c r="O32" s="61"/>
      <c r="P32" s="101">
        <v>85.8</v>
      </c>
      <c r="Q32" s="62"/>
      <c r="R32" s="61"/>
      <c r="S32" s="101">
        <v>85.8</v>
      </c>
      <c r="T32" s="61"/>
      <c r="U32" s="101">
        <v>92.1</v>
      </c>
      <c r="V32" s="61"/>
      <c r="W32" s="101">
        <v>92.1</v>
      </c>
      <c r="X32" s="62"/>
      <c r="Y32" s="62"/>
      <c r="Z32" s="62"/>
      <c r="AA32" s="61"/>
      <c r="AB32" s="3">
        <v>92.1</v>
      </c>
      <c r="AC32" s="60">
        <v>92.1</v>
      </c>
      <c r="AD32" s="62"/>
      <c r="AE32" s="61"/>
      <c r="AF32" s="4">
        <v>92.1</v>
      </c>
    </row>
    <row r="33" spans="5:32" ht="13.15" customHeight="1">
      <c r="E33" s="75" t="s">
        <v>45</v>
      </c>
      <c r="F33" s="62"/>
      <c r="G33" s="62"/>
      <c r="H33" s="62"/>
      <c r="I33" s="64"/>
      <c r="J33" s="105">
        <v>47.5</v>
      </c>
      <c r="K33" s="61"/>
      <c r="L33" s="105">
        <v>47.9</v>
      </c>
      <c r="M33" s="61"/>
      <c r="N33" s="105">
        <v>48.4</v>
      </c>
      <c r="O33" s="61"/>
      <c r="P33" s="105">
        <v>48.8</v>
      </c>
      <c r="Q33" s="62"/>
      <c r="R33" s="61"/>
      <c r="S33" s="105">
        <v>50.3</v>
      </c>
      <c r="T33" s="61"/>
      <c r="U33" s="105">
        <v>27.6</v>
      </c>
      <c r="V33" s="61"/>
      <c r="W33" s="105">
        <v>27.7</v>
      </c>
      <c r="X33" s="62"/>
      <c r="Y33" s="62"/>
      <c r="Z33" s="62"/>
      <c r="AA33" s="61"/>
      <c r="AB33" s="9">
        <v>28.1</v>
      </c>
      <c r="AC33" s="76">
        <v>28.3</v>
      </c>
      <c r="AD33" s="62"/>
      <c r="AE33" s="61"/>
      <c r="AF33" s="10">
        <v>29.3</v>
      </c>
    </row>
    <row r="34" spans="5:32" ht="20.25" customHeight="1">
      <c r="E34" s="63" t="s">
        <v>945</v>
      </c>
      <c r="F34" s="62"/>
      <c r="G34" s="62"/>
      <c r="H34" s="62"/>
      <c r="I34" s="64"/>
      <c r="J34" s="104">
        <v>2.4</v>
      </c>
      <c r="K34" s="61"/>
      <c r="L34" s="104">
        <v>2.4</v>
      </c>
      <c r="M34" s="61"/>
      <c r="N34" s="104">
        <v>2.4</v>
      </c>
      <c r="O34" s="61"/>
      <c r="P34" s="104">
        <v>2.4</v>
      </c>
      <c r="Q34" s="62"/>
      <c r="R34" s="61"/>
      <c r="S34" s="104">
        <v>2.5</v>
      </c>
      <c r="T34" s="61"/>
      <c r="U34" s="104">
        <v>1.4</v>
      </c>
      <c r="V34" s="61"/>
      <c r="W34" s="104">
        <v>1.4</v>
      </c>
      <c r="X34" s="62"/>
      <c r="Y34" s="62"/>
      <c r="Z34" s="62"/>
      <c r="AA34" s="61"/>
      <c r="AB34" s="5">
        <v>1.4</v>
      </c>
      <c r="AC34" s="74">
        <v>1.4</v>
      </c>
      <c r="AD34" s="62"/>
      <c r="AE34" s="61"/>
      <c r="AF34" s="6">
        <v>1.5</v>
      </c>
    </row>
    <row r="35" spans="5:32" ht="20.25" customHeight="1">
      <c r="E35" s="63" t="s">
        <v>946</v>
      </c>
      <c r="F35" s="62"/>
      <c r="G35" s="62"/>
      <c r="H35" s="62"/>
      <c r="I35" s="64"/>
      <c r="J35" s="104" t="s">
        <v>1134</v>
      </c>
      <c r="K35" s="61"/>
      <c r="L35" s="104" t="s">
        <v>1134</v>
      </c>
      <c r="M35" s="61"/>
      <c r="N35" s="104" t="s">
        <v>1134</v>
      </c>
      <c r="O35" s="61"/>
      <c r="P35" s="104" t="s">
        <v>1134</v>
      </c>
      <c r="Q35" s="62"/>
      <c r="R35" s="61"/>
      <c r="S35" s="104" t="s">
        <v>1134</v>
      </c>
      <c r="T35" s="61"/>
      <c r="U35" s="104" t="s">
        <v>1134</v>
      </c>
      <c r="V35" s="61"/>
      <c r="W35" s="104" t="s">
        <v>1134</v>
      </c>
      <c r="X35" s="62"/>
      <c r="Y35" s="62"/>
      <c r="Z35" s="62"/>
      <c r="AA35" s="61"/>
      <c r="AB35" s="5" t="s">
        <v>1134</v>
      </c>
      <c r="AC35" s="74" t="s">
        <v>1134</v>
      </c>
      <c r="AD35" s="62"/>
      <c r="AE35" s="61"/>
      <c r="AF35" s="6" t="s">
        <v>1134</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6</v>
      </c>
      <c r="K39" s="61"/>
      <c r="L39" s="101">
        <v>6</v>
      </c>
      <c r="M39" s="61"/>
      <c r="N39" s="101">
        <v>6</v>
      </c>
      <c r="O39" s="61"/>
      <c r="P39" s="101">
        <v>6</v>
      </c>
      <c r="Q39" s="62"/>
      <c r="R39" s="61"/>
      <c r="S39" s="101">
        <v>6</v>
      </c>
      <c r="T39" s="61"/>
      <c r="U39" s="101">
        <v>6</v>
      </c>
      <c r="V39" s="61"/>
      <c r="W39" s="101">
        <v>6</v>
      </c>
      <c r="X39" s="62"/>
      <c r="Y39" s="62"/>
      <c r="Z39" s="62"/>
      <c r="AA39" s="61"/>
      <c r="AB39" s="3">
        <v>6</v>
      </c>
      <c r="AC39" s="60">
        <v>6</v>
      </c>
      <c r="AD39" s="62"/>
      <c r="AE39" s="61"/>
      <c r="AF39" s="4">
        <v>6</v>
      </c>
    </row>
    <row r="40" spans="5:32">
      <c r="E40" s="63" t="s">
        <v>73</v>
      </c>
      <c r="F40" s="62"/>
      <c r="G40" s="62"/>
      <c r="H40" s="62"/>
      <c r="I40" s="64"/>
      <c r="J40" s="101">
        <v>4</v>
      </c>
      <c r="K40" s="61"/>
      <c r="L40" s="101">
        <v>4</v>
      </c>
      <c r="M40" s="61"/>
      <c r="N40" s="101">
        <v>4</v>
      </c>
      <c r="O40" s="61"/>
      <c r="P40" s="101">
        <v>4</v>
      </c>
      <c r="Q40" s="62"/>
      <c r="R40" s="61"/>
      <c r="S40" s="101">
        <v>4</v>
      </c>
      <c r="T40" s="61"/>
      <c r="U40" s="101">
        <v>4</v>
      </c>
      <c r="V40" s="61"/>
      <c r="W40" s="101">
        <v>4</v>
      </c>
      <c r="X40" s="62"/>
      <c r="Y40" s="62"/>
      <c r="Z40" s="62"/>
      <c r="AA40" s="61"/>
      <c r="AB40" s="3">
        <v>4</v>
      </c>
      <c r="AC40" s="60">
        <v>4</v>
      </c>
      <c r="AD40" s="62"/>
      <c r="AE40" s="61"/>
      <c r="AF40" s="4">
        <v>4</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42.688017000000002</v>
      </c>
      <c r="K43" s="61"/>
      <c r="L43" s="101">
        <v>41.201988999999998</v>
      </c>
      <c r="M43" s="61"/>
      <c r="N43" s="101">
        <v>39.418437999999995</v>
      </c>
      <c r="O43" s="61"/>
      <c r="P43" s="101">
        <v>37.701979999999999</v>
      </c>
      <c r="Q43" s="62"/>
      <c r="R43" s="61"/>
      <c r="S43" s="101">
        <v>36.024332999999999</v>
      </c>
      <c r="T43" s="61"/>
      <c r="U43" s="101">
        <v>42.688017000000002</v>
      </c>
      <c r="V43" s="61"/>
      <c r="W43" s="101">
        <v>41.201988999999998</v>
      </c>
      <c r="X43" s="62"/>
      <c r="Y43" s="62"/>
      <c r="Z43" s="62"/>
      <c r="AA43" s="61"/>
      <c r="AB43" s="3">
        <v>39.418437999999995</v>
      </c>
      <c r="AC43" s="60">
        <v>37.701979999999999</v>
      </c>
      <c r="AD43" s="62"/>
      <c r="AE43" s="61"/>
      <c r="AF43" s="4">
        <v>36.024332999999999</v>
      </c>
    </row>
    <row r="44" spans="5:32" ht="30.75" customHeight="1">
      <c r="E44" s="63" t="s">
        <v>88</v>
      </c>
      <c r="F44" s="62"/>
      <c r="G44" s="62"/>
      <c r="H44" s="62"/>
      <c r="I44" s="64"/>
      <c r="J44" s="101">
        <v>10.688016999999999</v>
      </c>
      <c r="K44" s="61"/>
      <c r="L44" s="101">
        <v>9.2019890000000011</v>
      </c>
      <c r="M44" s="61"/>
      <c r="N44" s="101">
        <v>7.4184379999999983</v>
      </c>
      <c r="O44" s="61"/>
      <c r="P44" s="101">
        <v>5.7019799999999989</v>
      </c>
      <c r="Q44" s="62"/>
      <c r="R44" s="61"/>
      <c r="S44" s="101">
        <v>4.0243329999999951</v>
      </c>
      <c r="T44" s="61"/>
      <c r="U44" s="101">
        <v>10.688016999999999</v>
      </c>
      <c r="V44" s="61"/>
      <c r="W44" s="101">
        <v>9.2019890000000011</v>
      </c>
      <c r="X44" s="62"/>
      <c r="Y44" s="62"/>
      <c r="Z44" s="62"/>
      <c r="AA44" s="61"/>
      <c r="AB44" s="3">
        <v>7.4184379999999983</v>
      </c>
      <c r="AC44" s="60">
        <v>5.7019799999999989</v>
      </c>
      <c r="AD44" s="62"/>
      <c r="AE44" s="61"/>
      <c r="AF44" s="4">
        <v>4.0243329999999951</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957</v>
      </c>
      <c r="K47" s="61"/>
      <c r="L47" s="104" t="s">
        <v>957</v>
      </c>
      <c r="M47" s="61"/>
      <c r="N47" s="104" t="s">
        <v>957</v>
      </c>
      <c r="O47" s="61"/>
      <c r="P47" s="104" t="s">
        <v>957</v>
      </c>
      <c r="Q47" s="62"/>
      <c r="R47" s="61"/>
      <c r="S47" s="104" t="s">
        <v>957</v>
      </c>
      <c r="T47" s="61"/>
      <c r="U47" s="104" t="s">
        <v>957</v>
      </c>
      <c r="V47" s="61"/>
      <c r="W47" s="104" t="s">
        <v>957</v>
      </c>
      <c r="X47" s="62"/>
      <c r="Y47" s="62"/>
      <c r="Z47" s="62"/>
      <c r="AA47" s="61"/>
      <c r="AB47" s="5" t="s">
        <v>957</v>
      </c>
      <c r="AC47" s="74" t="s">
        <v>957</v>
      </c>
      <c r="AD47" s="62"/>
      <c r="AE47" s="61"/>
      <c r="AF47" s="6" t="s">
        <v>957</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lYVr13bsXaaW4FHYYuvlXjkL2Z0HDJDxcEiuf8frNK+kKrrP05o9CPvXirk+7yeF9/pc4HTrZiLMM6VNePJXZA==" saltValue="IvIqcmhVOaeVP7It1cV/7Q=="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1B1D2DD6-50B2-49B4-8F8A-73E34729C278}"/>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GLEL33 - Glenella 33kV (66/33kV)</oddFooter>
  </headerFooter>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sheetPr codeName="Sheet91"/>
  <dimension ref="A1:AJ53"/>
  <sheetViews>
    <sheetView showGridLines="0" topLeftCell="A28"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1424</v>
      </c>
      <c r="J3" s="160"/>
      <c r="K3" s="160"/>
      <c r="L3" s="160"/>
      <c r="M3" s="160"/>
      <c r="N3" s="160"/>
      <c r="O3" s="160"/>
      <c r="P3" s="160"/>
      <c r="Q3" s="160"/>
      <c r="R3" s="160"/>
      <c r="S3" s="160"/>
      <c r="V3" s="94" t="s">
        <v>926</v>
      </c>
      <c r="W3" s="160"/>
      <c r="Y3" s="95" t="s">
        <v>1425</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973</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1426</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1427</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1428</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15.6</v>
      </c>
      <c r="K26" s="61"/>
      <c r="L26" s="101">
        <v>15.6</v>
      </c>
      <c r="M26" s="61"/>
      <c r="N26" s="101">
        <v>15.6</v>
      </c>
      <c r="O26" s="61"/>
      <c r="P26" s="101">
        <v>15.6</v>
      </c>
      <c r="Q26" s="62"/>
      <c r="R26" s="61"/>
      <c r="S26" s="101">
        <v>15.6</v>
      </c>
      <c r="T26" s="61"/>
      <c r="U26" s="101">
        <v>16.7</v>
      </c>
      <c r="V26" s="61"/>
      <c r="W26" s="101">
        <v>16.7</v>
      </c>
      <c r="X26" s="62"/>
      <c r="Y26" s="62"/>
      <c r="Z26" s="62"/>
      <c r="AA26" s="61"/>
      <c r="AB26" s="3">
        <v>16.7</v>
      </c>
      <c r="AC26" s="60">
        <v>16.7</v>
      </c>
      <c r="AD26" s="62"/>
      <c r="AE26" s="61"/>
      <c r="AF26" s="4">
        <v>16.7</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1.5</v>
      </c>
      <c r="K28" s="61"/>
      <c r="L28" s="101">
        <v>1.5</v>
      </c>
      <c r="M28" s="61"/>
      <c r="N28" s="101">
        <v>1.5</v>
      </c>
      <c r="O28" s="61"/>
      <c r="P28" s="101">
        <v>1.5</v>
      </c>
      <c r="Q28" s="62"/>
      <c r="R28" s="61"/>
      <c r="S28" s="101">
        <v>1.5</v>
      </c>
      <c r="T28" s="61"/>
      <c r="U28" s="101">
        <v>1</v>
      </c>
      <c r="V28" s="61"/>
      <c r="W28" s="101">
        <v>1</v>
      </c>
      <c r="X28" s="62"/>
      <c r="Y28" s="62"/>
      <c r="Z28" s="62"/>
      <c r="AA28" s="61"/>
      <c r="AB28" s="3">
        <v>1</v>
      </c>
      <c r="AC28" s="60">
        <v>1</v>
      </c>
      <c r="AD28" s="62"/>
      <c r="AE28" s="61"/>
      <c r="AF28" s="4">
        <v>1</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0.998</v>
      </c>
      <c r="K31" s="61"/>
      <c r="L31" s="106">
        <v>0.998</v>
      </c>
      <c r="M31" s="61"/>
      <c r="N31" s="106">
        <v>0.998</v>
      </c>
      <c r="O31" s="61"/>
      <c r="P31" s="106">
        <v>0.998</v>
      </c>
      <c r="Q31" s="62"/>
      <c r="R31" s="61"/>
      <c r="S31" s="106">
        <v>0.998</v>
      </c>
      <c r="T31" s="61"/>
      <c r="U31" s="106">
        <v>0.99</v>
      </c>
      <c r="V31" s="61"/>
      <c r="W31" s="106">
        <v>0.99</v>
      </c>
      <c r="X31" s="62"/>
      <c r="Y31" s="62"/>
      <c r="Z31" s="62"/>
      <c r="AA31" s="61"/>
      <c r="AB31" s="7">
        <v>0.99</v>
      </c>
      <c r="AC31" s="77">
        <v>0.99</v>
      </c>
      <c r="AD31" s="62"/>
      <c r="AE31" s="61"/>
      <c r="AF31" s="8">
        <v>0.99</v>
      </c>
    </row>
    <row r="32" spans="4:32" ht="13.15" customHeight="1">
      <c r="E32" s="63" t="s">
        <v>41</v>
      </c>
      <c r="F32" s="62"/>
      <c r="G32" s="62"/>
      <c r="H32" s="62"/>
      <c r="I32" s="64"/>
      <c r="J32" s="101">
        <v>9.6999999999999993</v>
      </c>
      <c r="K32" s="61"/>
      <c r="L32" s="101">
        <v>9.6999999999999993</v>
      </c>
      <c r="M32" s="61"/>
      <c r="N32" s="101">
        <v>9.6999999999999993</v>
      </c>
      <c r="O32" s="61"/>
      <c r="P32" s="101">
        <v>9.6999999999999993</v>
      </c>
      <c r="Q32" s="62"/>
      <c r="R32" s="61"/>
      <c r="S32" s="101">
        <v>9.6999999999999993</v>
      </c>
      <c r="T32" s="61"/>
      <c r="U32" s="101">
        <v>10.199999999999999</v>
      </c>
      <c r="V32" s="61"/>
      <c r="W32" s="101">
        <v>10.199999999999999</v>
      </c>
      <c r="X32" s="62"/>
      <c r="Y32" s="62"/>
      <c r="Z32" s="62"/>
      <c r="AA32" s="61"/>
      <c r="AB32" s="3">
        <v>10.199999999999999</v>
      </c>
      <c r="AC32" s="60">
        <v>10.199999999999999</v>
      </c>
      <c r="AD32" s="62"/>
      <c r="AE32" s="61"/>
      <c r="AF32" s="4">
        <v>10.199999999999999</v>
      </c>
    </row>
    <row r="33" spans="5:32" ht="13.15" customHeight="1">
      <c r="E33" s="75" t="s">
        <v>45</v>
      </c>
      <c r="F33" s="62"/>
      <c r="G33" s="62"/>
      <c r="H33" s="62"/>
      <c r="I33" s="64"/>
      <c r="J33" s="105">
        <v>1.3</v>
      </c>
      <c r="K33" s="61"/>
      <c r="L33" s="105">
        <v>1.3</v>
      </c>
      <c r="M33" s="61"/>
      <c r="N33" s="105">
        <v>1.3</v>
      </c>
      <c r="O33" s="61"/>
      <c r="P33" s="105">
        <v>1.3</v>
      </c>
      <c r="Q33" s="62"/>
      <c r="R33" s="61"/>
      <c r="S33" s="105">
        <v>1.4</v>
      </c>
      <c r="T33" s="61"/>
      <c r="U33" s="105">
        <v>0.9</v>
      </c>
      <c r="V33" s="61"/>
      <c r="W33" s="105">
        <v>0.9</v>
      </c>
      <c r="X33" s="62"/>
      <c r="Y33" s="62"/>
      <c r="Z33" s="62"/>
      <c r="AA33" s="61"/>
      <c r="AB33" s="9">
        <v>0.9</v>
      </c>
      <c r="AC33" s="76">
        <v>0.9</v>
      </c>
      <c r="AD33" s="62"/>
      <c r="AE33" s="61"/>
      <c r="AF33" s="10">
        <v>0.9</v>
      </c>
    </row>
    <row r="34" spans="5:32" ht="20.25" customHeight="1">
      <c r="E34" s="63" t="s">
        <v>945</v>
      </c>
      <c r="F34" s="62"/>
      <c r="G34" s="62"/>
      <c r="H34" s="62"/>
      <c r="I34" s="64"/>
      <c r="J34" s="104">
        <v>0.1</v>
      </c>
      <c r="K34" s="61"/>
      <c r="L34" s="104">
        <v>0.1</v>
      </c>
      <c r="M34" s="61"/>
      <c r="N34" s="104">
        <v>0.1</v>
      </c>
      <c r="O34" s="61"/>
      <c r="P34" s="104">
        <v>0.1</v>
      </c>
      <c r="Q34" s="62"/>
      <c r="R34" s="61"/>
      <c r="S34" s="104">
        <v>0.1</v>
      </c>
      <c r="T34" s="61"/>
      <c r="U34" s="104">
        <v>0</v>
      </c>
      <c r="V34" s="61"/>
      <c r="W34" s="104">
        <v>0</v>
      </c>
      <c r="X34" s="62"/>
      <c r="Y34" s="62"/>
      <c r="Z34" s="62"/>
      <c r="AA34" s="61"/>
      <c r="AB34" s="5">
        <v>0</v>
      </c>
      <c r="AC34" s="74">
        <v>0</v>
      </c>
      <c r="AD34" s="62"/>
      <c r="AE34" s="61"/>
      <c r="AF34" s="6">
        <v>0</v>
      </c>
    </row>
    <row r="35" spans="5:32" ht="20.25" customHeight="1">
      <c r="E35" s="63" t="s">
        <v>946</v>
      </c>
      <c r="F35" s="62"/>
      <c r="G35" s="62"/>
      <c r="H35" s="62"/>
      <c r="I35" s="64"/>
      <c r="J35" s="104" t="s">
        <v>1429</v>
      </c>
      <c r="K35" s="61"/>
      <c r="L35" s="104" t="s">
        <v>1429</v>
      </c>
      <c r="M35" s="61"/>
      <c r="N35" s="104" t="s">
        <v>1429</v>
      </c>
      <c r="O35" s="61"/>
      <c r="P35" s="104" t="s">
        <v>1429</v>
      </c>
      <c r="Q35" s="62"/>
      <c r="R35" s="61"/>
      <c r="S35" s="104" t="s">
        <v>1429</v>
      </c>
      <c r="T35" s="61"/>
      <c r="U35" s="104" t="s">
        <v>1429</v>
      </c>
      <c r="V35" s="61"/>
      <c r="W35" s="104" t="s">
        <v>1429</v>
      </c>
      <c r="X35" s="62"/>
      <c r="Y35" s="62"/>
      <c r="Z35" s="62"/>
      <c r="AA35" s="61"/>
      <c r="AB35" s="5" t="s">
        <v>1429</v>
      </c>
      <c r="AC35" s="74" t="s">
        <v>1429</v>
      </c>
      <c r="AD35" s="62"/>
      <c r="AE35" s="61"/>
      <c r="AF35" s="6" t="s">
        <v>1429</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7.5</v>
      </c>
      <c r="K39" s="61"/>
      <c r="L39" s="101">
        <v>7.5</v>
      </c>
      <c r="M39" s="61"/>
      <c r="N39" s="101">
        <v>7.5</v>
      </c>
      <c r="O39" s="61"/>
      <c r="P39" s="101">
        <v>7.5</v>
      </c>
      <c r="Q39" s="62"/>
      <c r="R39" s="61"/>
      <c r="S39" s="101">
        <v>7.5</v>
      </c>
      <c r="T39" s="61"/>
      <c r="U39" s="101">
        <v>7.5</v>
      </c>
      <c r="V39" s="61"/>
      <c r="W39" s="101">
        <v>7.5</v>
      </c>
      <c r="X39" s="62"/>
      <c r="Y39" s="62"/>
      <c r="Z39" s="62"/>
      <c r="AA39" s="61"/>
      <c r="AB39" s="3">
        <v>7.5</v>
      </c>
      <c r="AC39" s="60">
        <v>7.5</v>
      </c>
      <c r="AD39" s="62"/>
      <c r="AE39" s="61"/>
      <c r="AF39" s="4">
        <v>7.5</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15</v>
      </c>
      <c r="K43" s="61"/>
      <c r="L43" s="101">
        <v>15</v>
      </c>
      <c r="M43" s="61"/>
      <c r="N43" s="101">
        <v>15</v>
      </c>
      <c r="O43" s="61"/>
      <c r="P43" s="101">
        <v>15</v>
      </c>
      <c r="Q43" s="62"/>
      <c r="R43" s="61"/>
      <c r="S43" s="101">
        <v>15</v>
      </c>
      <c r="T43" s="61"/>
      <c r="U43" s="101">
        <v>15</v>
      </c>
      <c r="V43" s="61"/>
      <c r="W43" s="101">
        <v>15</v>
      </c>
      <c r="X43" s="62"/>
      <c r="Y43" s="62"/>
      <c r="Z43" s="62"/>
      <c r="AA43" s="61"/>
      <c r="AB43" s="3">
        <v>15</v>
      </c>
      <c r="AC43" s="60">
        <v>15</v>
      </c>
      <c r="AD43" s="62"/>
      <c r="AE43" s="61"/>
      <c r="AF43" s="4">
        <v>15</v>
      </c>
    </row>
    <row r="44" spans="5:32" ht="30.75" customHeight="1">
      <c r="E44" s="63" t="s">
        <v>88</v>
      </c>
      <c r="F44" s="62"/>
      <c r="G44" s="62"/>
      <c r="H44" s="62"/>
      <c r="I44" s="64"/>
      <c r="J44" s="101">
        <v>7.5</v>
      </c>
      <c r="K44" s="61"/>
      <c r="L44" s="101">
        <v>7.5</v>
      </c>
      <c r="M44" s="61"/>
      <c r="N44" s="101">
        <v>7.5</v>
      </c>
      <c r="O44" s="61"/>
      <c r="P44" s="101">
        <v>7.5</v>
      </c>
      <c r="Q44" s="62"/>
      <c r="R44" s="61"/>
      <c r="S44" s="101">
        <v>7.5</v>
      </c>
      <c r="T44" s="61"/>
      <c r="U44" s="101">
        <v>7.5</v>
      </c>
      <c r="V44" s="61"/>
      <c r="W44" s="101">
        <v>7.5</v>
      </c>
      <c r="X44" s="62"/>
      <c r="Y44" s="62"/>
      <c r="Z44" s="62"/>
      <c r="AA44" s="61"/>
      <c r="AB44" s="3">
        <v>7.5</v>
      </c>
      <c r="AC44" s="60">
        <v>7.5</v>
      </c>
      <c r="AD44" s="62"/>
      <c r="AE44" s="61"/>
      <c r="AF44" s="4">
        <v>7.5</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x92gSL4jeFV6UpTSRQVDWCmHQaHDazdt9t2gcTKyVPoalcG4gWPodjMFWO54V6FBNMympSvLdNRQ9eZfnSdRUw==" saltValue="Ufct7aBRnuaT4UqMPoCFtQ=="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E578AC01-0B3D-415E-B5E1-4AC77BA5B0E5}"/>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GLEN - Glenden (66/11kV)</oddFooter>
  </headerFooter>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codeName="Sheet84"/>
  <dimension ref="A1:AJ53"/>
  <sheetViews>
    <sheetView showGridLines="0" topLeftCell="A31" zoomScale="160" zoomScaleNormal="16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1430</v>
      </c>
      <c r="J3" s="160"/>
      <c r="K3" s="160"/>
      <c r="L3" s="160"/>
      <c r="M3" s="160"/>
      <c r="N3" s="160"/>
      <c r="O3" s="160"/>
      <c r="P3" s="160"/>
      <c r="Q3" s="160"/>
      <c r="R3" s="160"/>
      <c r="S3" s="160"/>
      <c r="V3" s="94" t="s">
        <v>926</v>
      </c>
      <c r="W3" s="160"/>
      <c r="Y3" s="95" t="s">
        <v>987</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929</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1431</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1432</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1433</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47.4</v>
      </c>
      <c r="K26" s="61"/>
      <c r="L26" s="101">
        <v>47.4</v>
      </c>
      <c r="M26" s="61"/>
      <c r="N26" s="101">
        <v>47.4</v>
      </c>
      <c r="O26" s="61"/>
      <c r="P26" s="101">
        <v>47.4</v>
      </c>
      <c r="Q26" s="62"/>
      <c r="R26" s="61"/>
      <c r="S26" s="101">
        <v>47.4</v>
      </c>
      <c r="T26" s="61"/>
      <c r="U26" s="101">
        <v>53.3</v>
      </c>
      <c r="V26" s="61"/>
      <c r="W26" s="101">
        <v>53.3</v>
      </c>
      <c r="X26" s="62"/>
      <c r="Y26" s="62"/>
      <c r="Z26" s="62"/>
      <c r="AA26" s="61"/>
      <c r="AB26" s="3">
        <v>53.3</v>
      </c>
      <c r="AC26" s="60">
        <v>53.3</v>
      </c>
      <c r="AD26" s="62"/>
      <c r="AE26" s="61"/>
      <c r="AF26" s="4">
        <v>53.3</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20.3</v>
      </c>
      <c r="K28" s="61"/>
      <c r="L28" s="101">
        <v>20.3</v>
      </c>
      <c r="M28" s="61"/>
      <c r="N28" s="101">
        <v>20.3</v>
      </c>
      <c r="O28" s="61"/>
      <c r="P28" s="101">
        <v>20.100000000000001</v>
      </c>
      <c r="Q28" s="62"/>
      <c r="R28" s="61"/>
      <c r="S28" s="101">
        <v>20.5</v>
      </c>
      <c r="T28" s="61"/>
      <c r="U28" s="101">
        <v>13.3</v>
      </c>
      <c r="V28" s="61"/>
      <c r="W28" s="101">
        <v>13.2</v>
      </c>
      <c r="X28" s="62"/>
      <c r="Y28" s="62"/>
      <c r="Z28" s="62"/>
      <c r="AA28" s="61"/>
      <c r="AB28" s="3">
        <v>13.2</v>
      </c>
      <c r="AC28" s="60">
        <v>13.1</v>
      </c>
      <c r="AD28" s="62"/>
      <c r="AE28" s="61"/>
      <c r="AF28" s="4">
        <v>13.3</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0.98199999999999998</v>
      </c>
      <c r="K31" s="61"/>
      <c r="L31" s="106">
        <v>0.98199999999999998</v>
      </c>
      <c r="M31" s="61"/>
      <c r="N31" s="106">
        <v>0.98199999999999998</v>
      </c>
      <c r="O31" s="61"/>
      <c r="P31" s="106">
        <v>0.98199999999999998</v>
      </c>
      <c r="Q31" s="62"/>
      <c r="R31" s="61"/>
      <c r="S31" s="106">
        <v>0.98199999999999998</v>
      </c>
      <c r="T31" s="61"/>
      <c r="U31" s="106">
        <v>0.99399999999999999</v>
      </c>
      <c r="V31" s="61"/>
      <c r="W31" s="106">
        <v>0.99399999999999999</v>
      </c>
      <c r="X31" s="62"/>
      <c r="Y31" s="62"/>
      <c r="Z31" s="62"/>
      <c r="AA31" s="61"/>
      <c r="AB31" s="7">
        <v>0.99399999999999999</v>
      </c>
      <c r="AC31" s="77">
        <v>0.99399999999999999</v>
      </c>
      <c r="AD31" s="62"/>
      <c r="AE31" s="61"/>
      <c r="AF31" s="8">
        <v>0.99399999999999999</v>
      </c>
    </row>
    <row r="32" spans="4:32" ht="13.15" customHeight="1">
      <c r="E32" s="63" t="s">
        <v>41</v>
      </c>
      <c r="F32" s="62"/>
      <c r="G32" s="62"/>
      <c r="H32" s="62"/>
      <c r="I32" s="64"/>
      <c r="J32" s="101">
        <v>27.2</v>
      </c>
      <c r="K32" s="61"/>
      <c r="L32" s="101">
        <v>27.2</v>
      </c>
      <c r="M32" s="61"/>
      <c r="N32" s="101">
        <v>27.2</v>
      </c>
      <c r="O32" s="61"/>
      <c r="P32" s="101">
        <v>27.2</v>
      </c>
      <c r="Q32" s="62"/>
      <c r="R32" s="61"/>
      <c r="S32" s="101">
        <v>27.2</v>
      </c>
      <c r="T32" s="61"/>
      <c r="U32" s="101">
        <v>29.8</v>
      </c>
      <c r="V32" s="61"/>
      <c r="W32" s="101">
        <v>29.8</v>
      </c>
      <c r="X32" s="62"/>
      <c r="Y32" s="62"/>
      <c r="Z32" s="62"/>
      <c r="AA32" s="61"/>
      <c r="AB32" s="3">
        <v>29.8</v>
      </c>
      <c r="AC32" s="60">
        <v>29.8</v>
      </c>
      <c r="AD32" s="62"/>
      <c r="AE32" s="61"/>
      <c r="AF32" s="4">
        <v>29.8</v>
      </c>
    </row>
    <row r="33" spans="5:32" ht="13.15" customHeight="1">
      <c r="E33" s="75" t="s">
        <v>45</v>
      </c>
      <c r="F33" s="62"/>
      <c r="G33" s="62"/>
      <c r="H33" s="62"/>
      <c r="I33" s="64"/>
      <c r="J33" s="105">
        <v>19.2</v>
      </c>
      <c r="K33" s="61"/>
      <c r="L33" s="105">
        <v>19.2</v>
      </c>
      <c r="M33" s="61"/>
      <c r="N33" s="105">
        <v>19.2</v>
      </c>
      <c r="O33" s="61"/>
      <c r="P33" s="105">
        <v>19.100000000000001</v>
      </c>
      <c r="Q33" s="62"/>
      <c r="R33" s="61"/>
      <c r="S33" s="105">
        <v>19.399999999999999</v>
      </c>
      <c r="T33" s="61"/>
      <c r="U33" s="105">
        <v>12.9</v>
      </c>
      <c r="V33" s="61"/>
      <c r="W33" s="105">
        <v>12.8</v>
      </c>
      <c r="X33" s="62"/>
      <c r="Y33" s="62"/>
      <c r="Z33" s="62"/>
      <c r="AA33" s="61"/>
      <c r="AB33" s="9">
        <v>12.8</v>
      </c>
      <c r="AC33" s="76">
        <v>12.7</v>
      </c>
      <c r="AD33" s="62"/>
      <c r="AE33" s="61"/>
      <c r="AF33" s="10">
        <v>12.9</v>
      </c>
    </row>
    <row r="34" spans="5:32" ht="20.25" customHeight="1">
      <c r="E34" s="63" t="s">
        <v>945</v>
      </c>
      <c r="F34" s="62"/>
      <c r="G34" s="62"/>
      <c r="H34" s="62"/>
      <c r="I34" s="64"/>
      <c r="J34" s="104">
        <v>1</v>
      </c>
      <c r="K34" s="61"/>
      <c r="L34" s="104">
        <v>1</v>
      </c>
      <c r="M34" s="61"/>
      <c r="N34" s="104">
        <v>1</v>
      </c>
      <c r="O34" s="61"/>
      <c r="P34" s="104">
        <v>1</v>
      </c>
      <c r="Q34" s="62"/>
      <c r="R34" s="61"/>
      <c r="S34" s="104">
        <v>1</v>
      </c>
      <c r="T34" s="61"/>
      <c r="U34" s="104">
        <v>0.6</v>
      </c>
      <c r="V34" s="61"/>
      <c r="W34" s="104">
        <v>0.6</v>
      </c>
      <c r="X34" s="62"/>
      <c r="Y34" s="62"/>
      <c r="Z34" s="62"/>
      <c r="AA34" s="61"/>
      <c r="AB34" s="5">
        <v>0.6</v>
      </c>
      <c r="AC34" s="74">
        <v>0.6</v>
      </c>
      <c r="AD34" s="62"/>
      <c r="AE34" s="61"/>
      <c r="AF34" s="6">
        <v>0.6</v>
      </c>
    </row>
    <row r="35" spans="5:32" ht="20.25" customHeight="1">
      <c r="E35" s="63" t="s">
        <v>946</v>
      </c>
      <c r="F35" s="62"/>
      <c r="G35" s="62"/>
      <c r="H35" s="62"/>
      <c r="I35" s="64"/>
      <c r="J35" s="104" t="s">
        <v>1206</v>
      </c>
      <c r="K35" s="61"/>
      <c r="L35" s="104" t="s">
        <v>1206</v>
      </c>
      <c r="M35" s="61"/>
      <c r="N35" s="104" t="s">
        <v>1206</v>
      </c>
      <c r="O35" s="61"/>
      <c r="P35" s="104" t="s">
        <v>1206</v>
      </c>
      <c r="Q35" s="62"/>
      <c r="R35" s="61"/>
      <c r="S35" s="104" t="s">
        <v>1206</v>
      </c>
      <c r="T35" s="61"/>
      <c r="U35" s="104" t="s">
        <v>1206</v>
      </c>
      <c r="V35" s="61"/>
      <c r="W35" s="104" t="s">
        <v>1206</v>
      </c>
      <c r="X35" s="62"/>
      <c r="Y35" s="62"/>
      <c r="Z35" s="62"/>
      <c r="AA35" s="61"/>
      <c r="AB35" s="5" t="s">
        <v>1206</v>
      </c>
      <c r="AC35" s="74" t="s">
        <v>1206</v>
      </c>
      <c r="AD35" s="62"/>
      <c r="AE35" s="61"/>
      <c r="AF35" s="6" t="s">
        <v>1206</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2.2000000000000002</v>
      </c>
      <c r="K39" s="61"/>
      <c r="L39" s="101">
        <v>2.2000000000000002</v>
      </c>
      <c r="M39" s="61"/>
      <c r="N39" s="101">
        <v>2.2000000000000002</v>
      </c>
      <c r="O39" s="61"/>
      <c r="P39" s="101">
        <v>2.2000000000000002</v>
      </c>
      <c r="Q39" s="62"/>
      <c r="R39" s="61"/>
      <c r="S39" s="101">
        <v>2.2000000000000002</v>
      </c>
      <c r="T39" s="61"/>
      <c r="U39" s="101">
        <v>2.2000000000000002</v>
      </c>
      <c r="V39" s="61"/>
      <c r="W39" s="101">
        <v>2.2000000000000002</v>
      </c>
      <c r="X39" s="62"/>
      <c r="Y39" s="62"/>
      <c r="Z39" s="62"/>
      <c r="AA39" s="61"/>
      <c r="AB39" s="3">
        <v>2.2000000000000002</v>
      </c>
      <c r="AC39" s="60">
        <v>2.2000000000000002</v>
      </c>
      <c r="AD39" s="62"/>
      <c r="AE39" s="61"/>
      <c r="AF39" s="4">
        <v>2.2000000000000002</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1</v>
      </c>
      <c r="K41" s="61"/>
      <c r="L41" s="101">
        <v>1</v>
      </c>
      <c r="M41" s="61"/>
      <c r="N41" s="101">
        <v>1</v>
      </c>
      <c r="O41" s="61"/>
      <c r="P41" s="101">
        <v>1</v>
      </c>
      <c r="Q41" s="62"/>
      <c r="R41" s="61"/>
      <c r="S41" s="101">
        <v>1</v>
      </c>
      <c r="T41" s="61"/>
      <c r="U41" s="101">
        <v>1</v>
      </c>
      <c r="V41" s="61"/>
      <c r="W41" s="101">
        <v>1</v>
      </c>
      <c r="X41" s="62"/>
      <c r="Y41" s="62"/>
      <c r="Z41" s="62"/>
      <c r="AA41" s="61"/>
      <c r="AB41" s="3">
        <v>1</v>
      </c>
      <c r="AC41" s="60">
        <v>1</v>
      </c>
      <c r="AD41" s="62"/>
      <c r="AE41" s="61"/>
      <c r="AF41" s="4">
        <v>1</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40</v>
      </c>
      <c r="K43" s="61"/>
      <c r="L43" s="101">
        <v>40</v>
      </c>
      <c r="M43" s="61"/>
      <c r="N43" s="101">
        <v>40</v>
      </c>
      <c r="O43" s="61"/>
      <c r="P43" s="101">
        <v>39.656478</v>
      </c>
      <c r="Q43" s="62"/>
      <c r="R43" s="61"/>
      <c r="S43" s="101">
        <v>39.221004000000001</v>
      </c>
      <c r="T43" s="61"/>
      <c r="U43" s="101">
        <v>40</v>
      </c>
      <c r="V43" s="61"/>
      <c r="W43" s="101">
        <v>40</v>
      </c>
      <c r="X43" s="62"/>
      <c r="Y43" s="62"/>
      <c r="Z43" s="62"/>
      <c r="AA43" s="61"/>
      <c r="AB43" s="3">
        <v>40</v>
      </c>
      <c r="AC43" s="60">
        <v>39.656478</v>
      </c>
      <c r="AD43" s="62"/>
      <c r="AE43" s="61"/>
      <c r="AF43" s="4">
        <v>39.221004000000001</v>
      </c>
    </row>
    <row r="44" spans="5:32" ht="30.75" customHeight="1">
      <c r="E44" s="63" t="s">
        <v>88</v>
      </c>
      <c r="F44" s="62"/>
      <c r="G44" s="62"/>
      <c r="H44" s="62"/>
      <c r="I44" s="64"/>
      <c r="J44" s="101">
        <v>16</v>
      </c>
      <c r="K44" s="61"/>
      <c r="L44" s="101">
        <v>16</v>
      </c>
      <c r="M44" s="61"/>
      <c r="N44" s="101">
        <v>16</v>
      </c>
      <c r="O44" s="61"/>
      <c r="P44" s="101">
        <v>15.656478</v>
      </c>
      <c r="Q44" s="62"/>
      <c r="R44" s="61"/>
      <c r="S44" s="101">
        <v>15.221004000000001</v>
      </c>
      <c r="T44" s="61"/>
      <c r="U44" s="101">
        <v>16</v>
      </c>
      <c r="V44" s="61"/>
      <c r="W44" s="101">
        <v>16</v>
      </c>
      <c r="X44" s="62"/>
      <c r="Y44" s="62"/>
      <c r="Z44" s="62"/>
      <c r="AA44" s="61"/>
      <c r="AB44" s="3">
        <v>16</v>
      </c>
      <c r="AC44" s="60">
        <v>15.656478</v>
      </c>
      <c r="AD44" s="62"/>
      <c r="AE44" s="61"/>
      <c r="AF44" s="4">
        <v>15.221004000000001</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957</v>
      </c>
      <c r="K47" s="61"/>
      <c r="L47" s="104" t="s">
        <v>957</v>
      </c>
      <c r="M47" s="61"/>
      <c r="N47" s="104" t="s">
        <v>957</v>
      </c>
      <c r="O47" s="61"/>
      <c r="P47" s="104" t="s">
        <v>957</v>
      </c>
      <c r="Q47" s="62"/>
      <c r="R47" s="61"/>
      <c r="S47" s="104" t="s">
        <v>957</v>
      </c>
      <c r="T47" s="61"/>
      <c r="U47" s="104" t="s">
        <v>957</v>
      </c>
      <c r="V47" s="61"/>
      <c r="W47" s="104" t="s">
        <v>957</v>
      </c>
      <c r="X47" s="62"/>
      <c r="Y47" s="62"/>
      <c r="Z47" s="62"/>
      <c r="AA47" s="61"/>
      <c r="AB47" s="5" t="s">
        <v>957</v>
      </c>
      <c r="AC47" s="74" t="s">
        <v>957</v>
      </c>
      <c r="AD47" s="62"/>
      <c r="AE47" s="61"/>
      <c r="AF47" s="6" t="s">
        <v>957</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cQnNhCStl5U8hDJERQn/XpfRnmuOAlylXJ0TX2f57iNujP8JwvYraT3sRcNIu0QmoTkDSQh6sTwzibPGXq/oWw==" saltValue="ebbZj20atAzk0t0VPuZlQA=="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5AA9D40F-F77A-4C60-BCC3-1287AFB3DFA2}"/>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GLFS - Friend Street (66/11kV)</oddFooter>
  </headerFooter>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1-000000000000}">
  <sheetPr codeName="Sheet285"/>
  <dimension ref="B1:AI51"/>
  <sheetViews>
    <sheetView showGridLines="0" topLeftCell="A29" zoomScale="145" zoomScaleNormal="145" workbookViewId="0">
      <selection activeCell="E48" sqref="E48"/>
    </sheetView>
  </sheetViews>
  <sheetFormatPr defaultRowHeight="15"/>
  <cols>
    <col min="1" max="2" width="0.140625" customWidth="1"/>
    <col min="3" max="4" width="0" hidden="1" customWidth="1"/>
    <col min="5" max="5" width="13.28515625" customWidth="1"/>
    <col min="6" max="7" width="0.28515625" customWidth="1"/>
    <col min="8" max="8" width="6.28515625" customWidth="1"/>
    <col min="9" max="9" width="0.42578125" customWidth="1"/>
    <col min="10" max="10" width="6.5703125" customWidth="1"/>
    <col min="11" max="11" width="5.5703125" customWidth="1"/>
    <col min="12" max="12" width="1.42578125" customWidth="1"/>
    <col min="13" max="13" width="0.28515625" customWidth="1"/>
    <col min="14" max="14" width="6.85546875" customWidth="1"/>
    <col min="15" max="15" width="3.140625" customWidth="1"/>
    <col min="16" max="16" width="0.42578125" customWidth="1"/>
    <col min="17" max="17" width="3.5703125" customWidth="1"/>
    <col min="18" max="18" width="6.85546875" customWidth="1"/>
    <col min="19" max="19" width="0.28515625" customWidth="1"/>
    <col min="20" max="20" width="0.42578125" customWidth="1"/>
    <col min="21" max="21" width="6.7109375" customWidth="1"/>
    <col min="22" max="22" width="1.42578125" customWidth="1"/>
    <col min="23" max="23" width="0.5703125" customWidth="1"/>
    <col min="24" max="24" width="1.28515625" customWidth="1"/>
    <col min="25" max="25" width="1.5703125" customWidth="1"/>
    <col min="26" max="26" width="2.140625" customWidth="1"/>
    <col min="27" max="27" width="7" customWidth="1"/>
    <col min="28" max="28" width="0.7109375" customWidth="1"/>
    <col min="29" max="29" width="0.42578125" customWidth="1"/>
    <col min="30" max="30" width="6" customWidth="1"/>
    <col min="31" max="31" width="7" customWidth="1"/>
    <col min="32" max="32" width="0" hidden="1" customWidth="1"/>
    <col min="33" max="33" width="1.140625" customWidth="1"/>
    <col min="34" max="34" width="0" hidden="1" customWidth="1"/>
    <col min="35" max="35" width="0.42578125" customWidth="1"/>
    <col min="36" max="36" width="8.85546875" customWidth="1"/>
  </cols>
  <sheetData>
    <row r="1" spans="2:35" ht="18" customHeight="1">
      <c r="C1" s="115" t="s">
        <v>1108</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row>
    <row r="2" spans="2:35" ht="4.7" customHeight="1"/>
    <row r="3" spans="2:35">
      <c r="B3" s="92" t="s">
        <v>13</v>
      </c>
      <c r="C3" s="160"/>
      <c r="D3" s="160"/>
      <c r="E3" s="160"/>
      <c r="H3" s="93" t="s">
        <v>1434</v>
      </c>
      <c r="I3" s="160"/>
      <c r="J3" s="160"/>
      <c r="K3" s="160"/>
      <c r="L3" s="160"/>
      <c r="M3" s="160"/>
      <c r="N3" s="160"/>
      <c r="O3" s="160"/>
      <c r="P3" s="160"/>
      <c r="Q3" s="160"/>
      <c r="R3" s="160"/>
      <c r="U3" s="94" t="s">
        <v>926</v>
      </c>
      <c r="V3" s="160"/>
      <c r="X3" s="95" t="s">
        <v>1435</v>
      </c>
      <c r="Y3" s="160"/>
      <c r="Z3" s="160"/>
      <c r="AA3" s="160"/>
      <c r="AB3" s="160"/>
      <c r="AC3" s="160"/>
      <c r="AD3" s="160"/>
      <c r="AE3" s="160"/>
      <c r="AF3" s="160"/>
      <c r="AG3" s="160"/>
      <c r="AH3" s="160"/>
    </row>
    <row r="4" spans="2:35">
      <c r="H4" s="160"/>
      <c r="I4" s="160"/>
      <c r="J4" s="160"/>
      <c r="K4" s="160"/>
      <c r="L4" s="160"/>
      <c r="M4" s="160"/>
      <c r="N4" s="160"/>
      <c r="O4" s="160"/>
      <c r="P4" s="160"/>
      <c r="Q4" s="160"/>
      <c r="R4" s="160"/>
      <c r="U4" s="160"/>
      <c r="V4" s="160"/>
      <c r="X4" s="160"/>
      <c r="Y4" s="160"/>
      <c r="Z4" s="160"/>
      <c r="AA4" s="160"/>
      <c r="AB4" s="160"/>
      <c r="AC4" s="160"/>
      <c r="AD4" s="160"/>
      <c r="AE4" s="160"/>
      <c r="AF4" s="160"/>
      <c r="AG4" s="160"/>
      <c r="AH4" s="160"/>
    </row>
    <row r="5" spans="2:35">
      <c r="H5" s="160"/>
      <c r="I5" s="160"/>
      <c r="J5" s="160"/>
      <c r="K5" s="160"/>
      <c r="L5" s="160"/>
      <c r="M5" s="160"/>
      <c r="N5" s="160"/>
      <c r="O5" s="160"/>
      <c r="P5" s="160"/>
      <c r="Q5" s="160"/>
      <c r="R5" s="160"/>
      <c r="X5" s="160"/>
      <c r="Y5" s="160"/>
      <c r="Z5" s="160"/>
      <c r="AA5" s="160"/>
      <c r="AB5" s="160"/>
      <c r="AC5" s="160"/>
      <c r="AD5" s="160"/>
      <c r="AE5" s="160"/>
      <c r="AF5" s="160"/>
      <c r="AG5" s="160"/>
      <c r="AH5" s="160"/>
    </row>
    <row r="6" spans="2:35" ht="2.1" customHeight="1"/>
    <row r="7" spans="2:35">
      <c r="B7" s="92" t="s">
        <v>928</v>
      </c>
      <c r="C7" s="160"/>
      <c r="D7" s="160"/>
      <c r="E7" s="160"/>
      <c r="H7" s="100" t="s">
        <v>929</v>
      </c>
      <c r="I7" s="160"/>
      <c r="J7" s="160"/>
      <c r="K7" s="160"/>
      <c r="L7" s="160"/>
      <c r="M7" s="160"/>
      <c r="N7" s="160"/>
      <c r="O7" s="160"/>
      <c r="P7" s="160"/>
      <c r="Q7" s="160"/>
      <c r="R7" s="160"/>
      <c r="S7" s="160"/>
      <c r="T7" s="160"/>
      <c r="U7" s="160"/>
      <c r="V7" s="160"/>
      <c r="W7" s="160"/>
      <c r="X7" s="160"/>
      <c r="Y7" s="160"/>
      <c r="Z7" s="160"/>
      <c r="AA7" s="160"/>
      <c r="AB7" s="160"/>
      <c r="AC7" s="160"/>
      <c r="AD7" s="160"/>
      <c r="AE7" s="160"/>
      <c r="AF7" s="160"/>
      <c r="AG7" s="160"/>
    </row>
    <row r="8" spans="2:35">
      <c r="B8" s="160"/>
      <c r="C8" s="160"/>
      <c r="D8" s="160"/>
      <c r="E8" s="160"/>
    </row>
    <row r="9" spans="2:35">
      <c r="B9" s="160"/>
      <c r="C9" s="160"/>
      <c r="D9" s="160"/>
      <c r="E9" s="160"/>
      <c r="H9" s="100" t="s">
        <v>1436</v>
      </c>
      <c r="I9" s="160"/>
      <c r="J9" s="160"/>
      <c r="K9" s="160"/>
      <c r="L9" s="160"/>
      <c r="M9" s="160"/>
      <c r="N9" s="160"/>
      <c r="O9" s="160"/>
      <c r="P9" s="160"/>
      <c r="Q9" s="160"/>
      <c r="R9" s="160"/>
      <c r="S9" s="160"/>
      <c r="T9" s="160"/>
      <c r="U9" s="160"/>
      <c r="V9" s="160"/>
      <c r="W9" s="160"/>
      <c r="X9" s="160"/>
      <c r="Y9" s="160"/>
      <c r="Z9" s="160"/>
      <c r="AA9" s="160"/>
      <c r="AB9" s="160"/>
      <c r="AC9" s="160"/>
      <c r="AD9" s="160"/>
      <c r="AE9" s="160"/>
      <c r="AF9" s="160"/>
      <c r="AG9" s="160"/>
    </row>
    <row r="10" spans="2:35" ht="11.45" customHeight="1">
      <c r="H10" s="160"/>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row>
    <row r="11" spans="2:35" ht="1.7" customHeight="1"/>
    <row r="12" spans="2:35" ht="12" customHeight="1">
      <c r="H12" s="100" t="s">
        <v>931</v>
      </c>
      <c r="I12" s="160"/>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row>
    <row r="13" spans="2:35" ht="10.5" customHeight="1"/>
    <row r="14" spans="2:35" ht="13.5" customHeight="1">
      <c r="D14" s="92" t="s">
        <v>934</v>
      </c>
      <c r="E14" s="160"/>
      <c r="F14" s="160"/>
      <c r="G14" s="160"/>
      <c r="H14" s="160"/>
      <c r="I14" s="160"/>
      <c r="J14" s="160"/>
      <c r="K14" s="160"/>
      <c r="N14" s="96" t="s">
        <v>1437</v>
      </c>
      <c r="O14" s="160"/>
      <c r="P14" s="160"/>
      <c r="Q14" s="160"/>
      <c r="R14" s="160"/>
      <c r="S14" s="160"/>
      <c r="T14" s="160"/>
      <c r="U14" s="160"/>
      <c r="V14" s="160"/>
      <c r="W14" s="160"/>
      <c r="X14" s="160"/>
    </row>
    <row r="15" spans="2:35" ht="0.75" customHeight="1">
      <c r="D15" s="160"/>
      <c r="E15" s="160"/>
      <c r="F15" s="160"/>
      <c r="G15" s="160"/>
      <c r="H15" s="160"/>
      <c r="I15" s="160"/>
      <c r="J15" s="160"/>
      <c r="K15" s="160"/>
    </row>
    <row r="16" spans="2:35" ht="15.95" customHeight="1"/>
    <row r="17" spans="4:31" ht="15.95" customHeight="1">
      <c r="Q17" s="97" t="s">
        <v>936</v>
      </c>
      <c r="R17" s="160"/>
      <c r="S17" s="160"/>
      <c r="T17" s="160"/>
      <c r="U17" s="160"/>
      <c r="V17" s="160"/>
      <c r="W17" s="160"/>
      <c r="X17" s="160"/>
      <c r="Y17" s="160"/>
      <c r="Z17" s="98" t="s">
        <v>937</v>
      </c>
      <c r="AA17" s="160"/>
      <c r="AB17" s="160"/>
      <c r="AC17" s="160"/>
    </row>
    <row r="18" spans="4:31" ht="0.95" customHeight="1">
      <c r="D18" s="97" t="s">
        <v>936</v>
      </c>
      <c r="E18" s="160"/>
      <c r="F18" s="160"/>
      <c r="G18" s="160"/>
      <c r="H18" s="160"/>
      <c r="I18" s="160"/>
      <c r="J18" s="160"/>
      <c r="K18" s="160"/>
      <c r="N18" s="99" t="s">
        <v>937</v>
      </c>
      <c r="O18" s="160"/>
      <c r="Q18" s="160"/>
      <c r="R18" s="160"/>
      <c r="S18" s="160"/>
      <c r="T18" s="160"/>
      <c r="U18" s="160"/>
      <c r="V18" s="160"/>
      <c r="W18" s="160"/>
      <c r="X18" s="160"/>
      <c r="Y18" s="160"/>
      <c r="Z18" s="160"/>
      <c r="AA18" s="160"/>
      <c r="AB18" s="160"/>
      <c r="AC18" s="160"/>
    </row>
    <row r="19" spans="4:31" ht="0.95" customHeight="1">
      <c r="D19" s="160"/>
      <c r="E19" s="160"/>
      <c r="F19" s="160"/>
      <c r="G19" s="160"/>
      <c r="H19" s="160"/>
      <c r="I19" s="160"/>
      <c r="J19" s="160"/>
      <c r="K19" s="160"/>
      <c r="N19" s="160"/>
      <c r="O19" s="160"/>
    </row>
    <row r="20" spans="4:31" ht="0.95" customHeight="1"/>
    <row r="21" spans="4:31" ht="15" customHeight="1"/>
    <row r="22" spans="4:31" ht="15" customHeight="1">
      <c r="E22" s="78" t="s">
        <v>938</v>
      </c>
      <c r="F22" s="79"/>
      <c r="G22" s="79"/>
      <c r="H22" s="80"/>
      <c r="I22" s="84" t="s">
        <v>2</v>
      </c>
      <c r="J22" s="85"/>
      <c r="K22" s="85"/>
      <c r="L22" s="85"/>
      <c r="M22" s="85"/>
      <c r="N22" s="85"/>
      <c r="O22" s="85"/>
      <c r="P22" s="85"/>
      <c r="Q22" s="85"/>
      <c r="R22" s="85"/>
      <c r="S22" s="86"/>
      <c r="T22" s="87" t="s">
        <v>3</v>
      </c>
      <c r="U22" s="88"/>
      <c r="V22" s="88"/>
      <c r="W22" s="88"/>
      <c r="X22" s="88"/>
      <c r="Y22" s="88"/>
      <c r="Z22" s="88"/>
      <c r="AA22" s="88"/>
      <c r="AB22" s="88"/>
      <c r="AC22" s="88"/>
      <c r="AD22" s="88"/>
      <c r="AE22" s="89"/>
    </row>
    <row r="23" spans="4:31" ht="15" customHeight="1">
      <c r="E23" s="81"/>
      <c r="F23" s="82"/>
      <c r="G23" s="82"/>
      <c r="H23" s="83"/>
      <c r="I23" s="107" t="s">
        <v>6</v>
      </c>
      <c r="J23" s="61"/>
      <c r="K23" s="107" t="s">
        <v>7</v>
      </c>
      <c r="L23" s="61"/>
      <c r="M23" s="107" t="s">
        <v>8</v>
      </c>
      <c r="N23" s="61"/>
      <c r="O23" s="107" t="s">
        <v>9</v>
      </c>
      <c r="P23" s="62"/>
      <c r="Q23" s="61"/>
      <c r="R23" s="107" t="s">
        <v>10</v>
      </c>
      <c r="S23" s="61"/>
      <c r="T23" s="107" t="s">
        <v>939</v>
      </c>
      <c r="U23" s="61"/>
      <c r="V23" s="107" t="s">
        <v>940</v>
      </c>
      <c r="W23" s="62"/>
      <c r="X23" s="62"/>
      <c r="Y23" s="62"/>
      <c r="Z23" s="61"/>
      <c r="AA23" s="1" t="s">
        <v>941</v>
      </c>
      <c r="AB23" s="90" t="s">
        <v>942</v>
      </c>
      <c r="AC23" s="62"/>
      <c r="AD23" s="61"/>
      <c r="AE23" s="2" t="s">
        <v>943</v>
      </c>
    </row>
    <row r="24" spans="4:31" ht="13.15" customHeight="1">
      <c r="E24" s="63" t="s">
        <v>0</v>
      </c>
      <c r="F24" s="62"/>
      <c r="G24" s="62"/>
      <c r="H24" s="64"/>
      <c r="I24" s="101">
        <v>184</v>
      </c>
      <c r="J24" s="61"/>
      <c r="K24" s="101">
        <v>184</v>
      </c>
      <c r="L24" s="61"/>
      <c r="M24" s="101">
        <v>184</v>
      </c>
      <c r="N24" s="61"/>
      <c r="O24" s="101">
        <v>184</v>
      </c>
      <c r="P24" s="62"/>
      <c r="Q24" s="61"/>
      <c r="R24" s="101">
        <v>184</v>
      </c>
      <c r="S24" s="61"/>
      <c r="T24" s="101">
        <v>208.8</v>
      </c>
      <c r="U24" s="61"/>
      <c r="V24" s="101">
        <v>208.8</v>
      </c>
      <c r="W24" s="62"/>
      <c r="X24" s="62"/>
      <c r="Y24" s="62"/>
      <c r="Z24" s="61"/>
      <c r="AA24" s="3">
        <v>208.8</v>
      </c>
      <c r="AB24" s="60">
        <v>208.8</v>
      </c>
      <c r="AC24" s="62"/>
      <c r="AD24" s="61"/>
      <c r="AE24" s="4">
        <v>208.8</v>
      </c>
    </row>
    <row r="25" spans="4:31" ht="20.25" customHeight="1">
      <c r="E25" s="63" t="s">
        <v>24</v>
      </c>
      <c r="F25" s="62"/>
      <c r="G25" s="62"/>
      <c r="H25" s="64"/>
      <c r="I25" s="101">
        <v>0</v>
      </c>
      <c r="J25" s="61"/>
      <c r="K25" s="101">
        <v>0</v>
      </c>
      <c r="L25" s="61"/>
      <c r="M25" s="101">
        <v>0</v>
      </c>
      <c r="N25" s="61"/>
      <c r="O25" s="101">
        <v>0</v>
      </c>
      <c r="P25" s="62"/>
      <c r="Q25" s="61"/>
      <c r="R25" s="101">
        <v>0</v>
      </c>
      <c r="S25" s="61"/>
      <c r="T25" s="101">
        <v>0</v>
      </c>
      <c r="U25" s="61"/>
      <c r="V25" s="101">
        <v>0</v>
      </c>
      <c r="W25" s="62"/>
      <c r="X25" s="62"/>
      <c r="Y25" s="62"/>
      <c r="Z25" s="61"/>
      <c r="AA25" s="3">
        <v>0</v>
      </c>
      <c r="AB25" s="60">
        <v>0</v>
      </c>
      <c r="AC25" s="62"/>
      <c r="AD25" s="61"/>
      <c r="AE25" s="4">
        <v>0</v>
      </c>
    </row>
    <row r="26" spans="4:31" ht="13.15" customHeight="1">
      <c r="E26" s="63" t="s">
        <v>28</v>
      </c>
      <c r="F26" s="62"/>
      <c r="G26" s="62"/>
      <c r="H26" s="64"/>
      <c r="I26" s="101">
        <v>64.2</v>
      </c>
      <c r="J26" s="61"/>
      <c r="K26" s="101">
        <v>64.099999999999994</v>
      </c>
      <c r="L26" s="61"/>
      <c r="M26" s="101">
        <v>64.2</v>
      </c>
      <c r="N26" s="61"/>
      <c r="O26" s="101">
        <v>64.099999999999994</v>
      </c>
      <c r="P26" s="62"/>
      <c r="Q26" s="61"/>
      <c r="R26" s="101">
        <v>64.8</v>
      </c>
      <c r="S26" s="61"/>
      <c r="T26" s="101">
        <v>42.2</v>
      </c>
      <c r="U26" s="61"/>
      <c r="V26" s="101">
        <v>41.9</v>
      </c>
      <c r="W26" s="62"/>
      <c r="X26" s="62"/>
      <c r="Y26" s="62"/>
      <c r="Z26" s="61"/>
      <c r="AA26" s="3">
        <v>41.8</v>
      </c>
      <c r="AB26" s="60">
        <v>41.8</v>
      </c>
      <c r="AC26" s="62"/>
      <c r="AD26" s="61"/>
      <c r="AE26" s="4">
        <v>42.1</v>
      </c>
    </row>
    <row r="27" spans="4:31" ht="13.15" customHeight="1">
      <c r="E27" s="63" t="s">
        <v>32</v>
      </c>
      <c r="F27" s="62"/>
      <c r="G27" s="62"/>
      <c r="H27" s="64"/>
      <c r="I27" s="104"/>
      <c r="J27" s="61"/>
      <c r="K27" s="104"/>
      <c r="L27" s="61"/>
      <c r="M27" s="104"/>
      <c r="N27" s="61"/>
      <c r="O27" s="104"/>
      <c r="P27" s="62"/>
      <c r="Q27" s="61"/>
      <c r="R27" s="104"/>
      <c r="S27" s="61"/>
      <c r="T27" s="104"/>
      <c r="U27" s="61"/>
      <c r="V27" s="104"/>
      <c r="W27" s="62"/>
      <c r="X27" s="62"/>
      <c r="Y27" s="62"/>
      <c r="Z27" s="61"/>
      <c r="AA27" s="5"/>
      <c r="AB27" s="74"/>
      <c r="AC27" s="62"/>
      <c r="AD27" s="61"/>
      <c r="AE27" s="6"/>
    </row>
    <row r="28" spans="4:31" ht="13.15" customHeight="1">
      <c r="E28" s="63" t="s">
        <v>944</v>
      </c>
      <c r="F28" s="62"/>
      <c r="G28" s="62"/>
      <c r="H28" s="64"/>
      <c r="I28" s="104"/>
      <c r="J28" s="61"/>
      <c r="K28" s="104"/>
      <c r="L28" s="61"/>
      <c r="M28" s="104"/>
      <c r="N28" s="61"/>
      <c r="O28" s="104"/>
      <c r="P28" s="62"/>
      <c r="Q28" s="61"/>
      <c r="R28" s="104"/>
      <c r="S28" s="61"/>
      <c r="T28" s="104"/>
      <c r="U28" s="61"/>
      <c r="V28" s="104"/>
      <c r="W28" s="62"/>
      <c r="X28" s="62"/>
      <c r="Y28" s="62"/>
      <c r="Z28" s="61"/>
      <c r="AA28" s="5"/>
      <c r="AB28" s="74"/>
      <c r="AC28" s="62"/>
      <c r="AD28" s="61"/>
      <c r="AE28" s="6"/>
    </row>
    <row r="29" spans="4:31" ht="20.25" customHeight="1">
      <c r="E29" s="63" t="s">
        <v>38</v>
      </c>
      <c r="F29" s="62"/>
      <c r="G29" s="62"/>
      <c r="H29" s="64"/>
      <c r="I29" s="106">
        <v>0.998</v>
      </c>
      <c r="J29" s="61"/>
      <c r="K29" s="106">
        <v>0.998</v>
      </c>
      <c r="L29" s="61"/>
      <c r="M29" s="106">
        <v>0.998</v>
      </c>
      <c r="N29" s="61"/>
      <c r="O29" s="106">
        <v>0.998</v>
      </c>
      <c r="P29" s="62"/>
      <c r="Q29" s="61"/>
      <c r="R29" s="106">
        <v>0.998</v>
      </c>
      <c r="S29" s="61"/>
      <c r="T29" s="106">
        <v>0.99399999999999999</v>
      </c>
      <c r="U29" s="61"/>
      <c r="V29" s="106">
        <v>0.99399999999999999</v>
      </c>
      <c r="W29" s="62"/>
      <c r="X29" s="62"/>
      <c r="Y29" s="62"/>
      <c r="Z29" s="61"/>
      <c r="AA29" s="7">
        <v>0.99399999999999999</v>
      </c>
      <c r="AB29" s="77">
        <v>0.99399999999999999</v>
      </c>
      <c r="AC29" s="62"/>
      <c r="AD29" s="61"/>
      <c r="AE29" s="8">
        <v>0.99399999999999999</v>
      </c>
    </row>
    <row r="30" spans="4:31" ht="13.15" customHeight="1">
      <c r="E30" s="63" t="s">
        <v>41</v>
      </c>
      <c r="F30" s="62"/>
      <c r="G30" s="62"/>
      <c r="H30" s="64"/>
      <c r="I30" s="101">
        <v>105.3</v>
      </c>
      <c r="J30" s="61"/>
      <c r="K30" s="101">
        <v>105.3</v>
      </c>
      <c r="L30" s="61"/>
      <c r="M30" s="101">
        <v>105.3</v>
      </c>
      <c r="N30" s="61"/>
      <c r="O30" s="101">
        <v>105.3</v>
      </c>
      <c r="P30" s="62"/>
      <c r="Q30" s="61"/>
      <c r="R30" s="101">
        <v>105.3</v>
      </c>
      <c r="S30" s="61"/>
      <c r="T30" s="101">
        <v>115.9</v>
      </c>
      <c r="U30" s="61"/>
      <c r="V30" s="101">
        <v>115.9</v>
      </c>
      <c r="W30" s="62"/>
      <c r="X30" s="62"/>
      <c r="Y30" s="62"/>
      <c r="Z30" s="61"/>
      <c r="AA30" s="3">
        <v>115.9</v>
      </c>
      <c r="AB30" s="60">
        <v>115.9</v>
      </c>
      <c r="AC30" s="62"/>
      <c r="AD30" s="61"/>
      <c r="AE30" s="4">
        <v>115.9</v>
      </c>
    </row>
    <row r="31" spans="4:31" ht="13.15" customHeight="1">
      <c r="E31" s="75" t="s">
        <v>45</v>
      </c>
      <c r="F31" s="62"/>
      <c r="G31" s="62"/>
      <c r="H31" s="64"/>
      <c r="I31" s="105">
        <v>60</v>
      </c>
      <c r="J31" s="61"/>
      <c r="K31" s="105">
        <v>60</v>
      </c>
      <c r="L31" s="61"/>
      <c r="M31" s="105">
        <v>60</v>
      </c>
      <c r="N31" s="61"/>
      <c r="O31" s="105">
        <v>59.9</v>
      </c>
      <c r="P31" s="62"/>
      <c r="Q31" s="61"/>
      <c r="R31" s="105">
        <v>60.5</v>
      </c>
      <c r="S31" s="61"/>
      <c r="T31" s="105">
        <v>40</v>
      </c>
      <c r="U31" s="61"/>
      <c r="V31" s="105">
        <v>39.700000000000003</v>
      </c>
      <c r="W31" s="62"/>
      <c r="X31" s="62"/>
      <c r="Y31" s="62"/>
      <c r="Z31" s="61"/>
      <c r="AA31" s="9">
        <v>39.6</v>
      </c>
      <c r="AB31" s="76">
        <v>39.6</v>
      </c>
      <c r="AC31" s="62"/>
      <c r="AD31" s="61"/>
      <c r="AE31" s="10">
        <v>39.9</v>
      </c>
    </row>
    <row r="32" spans="4:31" ht="20.25" customHeight="1">
      <c r="E32" s="63" t="s">
        <v>945</v>
      </c>
      <c r="F32" s="62"/>
      <c r="G32" s="62"/>
      <c r="H32" s="64"/>
      <c r="I32" s="104">
        <v>3</v>
      </c>
      <c r="J32" s="61"/>
      <c r="K32" s="104">
        <v>3</v>
      </c>
      <c r="L32" s="61"/>
      <c r="M32" s="104">
        <v>3</v>
      </c>
      <c r="N32" s="61"/>
      <c r="O32" s="104">
        <v>3</v>
      </c>
      <c r="P32" s="62"/>
      <c r="Q32" s="61"/>
      <c r="R32" s="104">
        <v>3</v>
      </c>
      <c r="S32" s="61"/>
      <c r="T32" s="104">
        <v>2</v>
      </c>
      <c r="U32" s="61"/>
      <c r="V32" s="104">
        <v>2</v>
      </c>
      <c r="W32" s="62"/>
      <c r="X32" s="62"/>
      <c r="Y32" s="62"/>
      <c r="Z32" s="61"/>
      <c r="AA32" s="5">
        <v>2</v>
      </c>
      <c r="AB32" s="74">
        <v>2</v>
      </c>
      <c r="AC32" s="62"/>
      <c r="AD32" s="61"/>
      <c r="AE32" s="6">
        <v>2</v>
      </c>
    </row>
    <row r="33" spans="5:31" ht="20.25" customHeight="1">
      <c r="E33" s="63" t="s">
        <v>946</v>
      </c>
      <c r="F33" s="62"/>
      <c r="G33" s="62"/>
      <c r="H33" s="64"/>
      <c r="I33" s="104" t="s">
        <v>1038</v>
      </c>
      <c r="J33" s="61"/>
      <c r="K33" s="104" t="s">
        <v>1038</v>
      </c>
      <c r="L33" s="61"/>
      <c r="M33" s="104" t="s">
        <v>1038</v>
      </c>
      <c r="N33" s="61"/>
      <c r="O33" s="104" t="s">
        <v>1038</v>
      </c>
      <c r="P33" s="62"/>
      <c r="Q33" s="61"/>
      <c r="R33" s="104" t="s">
        <v>1038</v>
      </c>
      <c r="S33" s="61"/>
      <c r="T33" s="104" t="s">
        <v>1038</v>
      </c>
      <c r="U33" s="61"/>
      <c r="V33" s="104" t="s">
        <v>1038</v>
      </c>
      <c r="W33" s="62"/>
      <c r="X33" s="62"/>
      <c r="Y33" s="62"/>
      <c r="Z33" s="61"/>
      <c r="AA33" s="5" t="s">
        <v>1038</v>
      </c>
      <c r="AB33" s="74" t="s">
        <v>1038</v>
      </c>
      <c r="AC33" s="62"/>
      <c r="AD33" s="61"/>
      <c r="AE33" s="6" t="s">
        <v>1038</v>
      </c>
    </row>
    <row r="34" spans="5:31" ht="13.15" customHeight="1">
      <c r="E34" s="63" t="s">
        <v>57</v>
      </c>
      <c r="F34" s="62"/>
      <c r="G34" s="62"/>
      <c r="H34" s="64"/>
      <c r="I34" s="104"/>
      <c r="J34" s="61"/>
      <c r="K34" s="104"/>
      <c r="L34" s="61"/>
      <c r="M34" s="104"/>
      <c r="N34" s="61"/>
      <c r="O34" s="104"/>
      <c r="P34" s="62"/>
      <c r="Q34" s="61"/>
      <c r="R34" s="104"/>
      <c r="S34" s="61"/>
      <c r="T34" s="104"/>
      <c r="U34" s="61"/>
      <c r="V34" s="104"/>
      <c r="W34" s="62"/>
      <c r="X34" s="62"/>
      <c r="Y34" s="62"/>
      <c r="Z34" s="61"/>
      <c r="AA34" s="5"/>
      <c r="AB34" s="74"/>
      <c r="AC34" s="62"/>
      <c r="AD34" s="61"/>
      <c r="AE34" s="6"/>
    </row>
    <row r="35" spans="5:31">
      <c r="E35" s="63" t="s">
        <v>61</v>
      </c>
      <c r="F35" s="62"/>
      <c r="G35" s="62"/>
      <c r="H35" s="64"/>
      <c r="I35" s="101">
        <v>0</v>
      </c>
      <c r="J35" s="61"/>
      <c r="K35" s="101">
        <v>0</v>
      </c>
      <c r="L35" s="61"/>
      <c r="M35" s="101">
        <v>0</v>
      </c>
      <c r="N35" s="61"/>
      <c r="O35" s="101">
        <v>0</v>
      </c>
      <c r="P35" s="62"/>
      <c r="Q35" s="61"/>
      <c r="R35" s="101">
        <v>0</v>
      </c>
      <c r="S35" s="61"/>
      <c r="T35" s="101">
        <v>0</v>
      </c>
      <c r="U35" s="61"/>
      <c r="V35" s="101">
        <v>0</v>
      </c>
      <c r="W35" s="62"/>
      <c r="X35" s="62"/>
      <c r="Y35" s="62"/>
      <c r="Z35" s="61"/>
      <c r="AA35" s="3">
        <v>0</v>
      </c>
      <c r="AB35" s="60">
        <v>0</v>
      </c>
      <c r="AC35" s="62"/>
      <c r="AD35" s="61"/>
      <c r="AE35" s="4">
        <v>0</v>
      </c>
    </row>
    <row r="36" spans="5:31" ht="20.25" customHeight="1">
      <c r="E36" s="63" t="s">
        <v>66</v>
      </c>
      <c r="F36" s="62"/>
      <c r="G36" s="62"/>
      <c r="H36" s="64"/>
      <c r="I36" s="101">
        <v>0</v>
      </c>
      <c r="J36" s="61"/>
      <c r="K36" s="101">
        <v>0</v>
      </c>
      <c r="L36" s="61"/>
      <c r="M36" s="101">
        <v>0</v>
      </c>
      <c r="N36" s="61"/>
      <c r="O36" s="101">
        <v>0</v>
      </c>
      <c r="P36" s="62"/>
      <c r="Q36" s="61"/>
      <c r="R36" s="101">
        <v>0</v>
      </c>
      <c r="S36" s="61"/>
      <c r="T36" s="101">
        <v>0</v>
      </c>
      <c r="U36" s="61"/>
      <c r="V36" s="101">
        <v>0</v>
      </c>
      <c r="W36" s="62"/>
      <c r="X36" s="62"/>
      <c r="Y36" s="62"/>
      <c r="Z36" s="61"/>
      <c r="AA36" s="3">
        <v>0</v>
      </c>
      <c r="AB36" s="60">
        <v>0</v>
      </c>
      <c r="AC36" s="62"/>
      <c r="AD36" s="61"/>
      <c r="AE36" s="4">
        <v>0</v>
      </c>
    </row>
    <row r="37" spans="5:31">
      <c r="E37" s="63" t="s">
        <v>69</v>
      </c>
      <c r="F37" s="62"/>
      <c r="G37" s="62"/>
      <c r="H37" s="64"/>
      <c r="I37" s="101">
        <v>0</v>
      </c>
      <c r="J37" s="61"/>
      <c r="K37" s="101">
        <v>0</v>
      </c>
      <c r="L37" s="61"/>
      <c r="M37" s="101">
        <v>0</v>
      </c>
      <c r="N37" s="61"/>
      <c r="O37" s="101">
        <v>0</v>
      </c>
      <c r="P37" s="62"/>
      <c r="Q37" s="61"/>
      <c r="R37" s="101">
        <v>0</v>
      </c>
      <c r="S37" s="61"/>
      <c r="T37" s="101">
        <v>0</v>
      </c>
      <c r="U37" s="61"/>
      <c r="V37" s="101">
        <v>0</v>
      </c>
      <c r="W37" s="62"/>
      <c r="X37" s="62"/>
      <c r="Y37" s="62"/>
      <c r="Z37" s="61"/>
      <c r="AA37" s="3">
        <v>0</v>
      </c>
      <c r="AB37" s="60">
        <v>0</v>
      </c>
      <c r="AC37" s="62"/>
      <c r="AD37" s="61"/>
      <c r="AE37" s="4">
        <v>0</v>
      </c>
    </row>
    <row r="38" spans="5:31">
      <c r="E38" s="63" t="s">
        <v>73</v>
      </c>
      <c r="F38" s="62"/>
      <c r="G38" s="62"/>
      <c r="H38" s="64"/>
      <c r="I38" s="101">
        <v>0</v>
      </c>
      <c r="J38" s="61"/>
      <c r="K38" s="101">
        <v>0</v>
      </c>
      <c r="L38" s="61"/>
      <c r="M38" s="101">
        <v>0</v>
      </c>
      <c r="N38" s="61"/>
      <c r="O38" s="101">
        <v>0</v>
      </c>
      <c r="P38" s="62"/>
      <c r="Q38" s="61"/>
      <c r="R38" s="101">
        <v>0</v>
      </c>
      <c r="S38" s="61"/>
      <c r="T38" s="101">
        <v>0</v>
      </c>
      <c r="U38" s="61"/>
      <c r="V38" s="101">
        <v>0</v>
      </c>
      <c r="W38" s="62"/>
      <c r="X38" s="62"/>
      <c r="Y38" s="62"/>
      <c r="Z38" s="61"/>
      <c r="AA38" s="3">
        <v>0</v>
      </c>
      <c r="AB38" s="60">
        <v>0</v>
      </c>
      <c r="AC38" s="62"/>
      <c r="AD38" s="61"/>
      <c r="AE38" s="4">
        <v>0</v>
      </c>
    </row>
    <row r="39" spans="5:31">
      <c r="E39" s="63" t="s">
        <v>76</v>
      </c>
      <c r="F39" s="62"/>
      <c r="G39" s="62"/>
      <c r="H39" s="64"/>
      <c r="I39" s="101">
        <v>0</v>
      </c>
      <c r="J39" s="61"/>
      <c r="K39" s="101">
        <v>0</v>
      </c>
      <c r="L39" s="61"/>
      <c r="M39" s="101">
        <v>0</v>
      </c>
      <c r="N39" s="61"/>
      <c r="O39" s="101">
        <v>0</v>
      </c>
      <c r="P39" s="62"/>
      <c r="Q39" s="61"/>
      <c r="R39" s="101">
        <v>0</v>
      </c>
      <c r="S39" s="61"/>
      <c r="T39" s="101">
        <v>0</v>
      </c>
      <c r="U39" s="61"/>
      <c r="V39" s="101">
        <v>0</v>
      </c>
      <c r="W39" s="62"/>
      <c r="X39" s="62"/>
      <c r="Y39" s="62"/>
      <c r="Z39" s="61"/>
      <c r="AA39" s="3">
        <v>0</v>
      </c>
      <c r="AB39" s="60">
        <v>0</v>
      </c>
      <c r="AC39" s="62"/>
      <c r="AD39" s="61"/>
      <c r="AE39" s="4">
        <v>0</v>
      </c>
    </row>
    <row r="40" spans="5:31">
      <c r="E40" s="63" t="s">
        <v>80</v>
      </c>
      <c r="F40" s="62"/>
      <c r="G40" s="62"/>
      <c r="H40" s="64"/>
      <c r="I40" s="101">
        <v>0</v>
      </c>
      <c r="J40" s="61"/>
      <c r="K40" s="101">
        <v>0</v>
      </c>
      <c r="L40" s="61"/>
      <c r="M40" s="101">
        <v>0</v>
      </c>
      <c r="N40" s="61"/>
      <c r="O40" s="101">
        <v>0</v>
      </c>
      <c r="P40" s="62"/>
      <c r="Q40" s="61"/>
      <c r="R40" s="101">
        <v>0</v>
      </c>
      <c r="S40" s="61"/>
      <c r="T40" s="101">
        <v>0</v>
      </c>
      <c r="U40" s="61"/>
      <c r="V40" s="101">
        <v>0</v>
      </c>
      <c r="W40" s="62"/>
      <c r="X40" s="62"/>
      <c r="Y40" s="62"/>
      <c r="Z40" s="61"/>
      <c r="AA40" s="3">
        <v>0</v>
      </c>
      <c r="AB40" s="60">
        <v>0</v>
      </c>
      <c r="AC40" s="62"/>
      <c r="AD40" s="61"/>
      <c r="AE40" s="4">
        <v>0</v>
      </c>
    </row>
    <row r="41" spans="5:31" ht="25.5" customHeight="1">
      <c r="E41" s="63" t="s">
        <v>84</v>
      </c>
      <c r="F41" s="62"/>
      <c r="G41" s="62"/>
      <c r="H41" s="64"/>
      <c r="I41" s="104">
        <v>120</v>
      </c>
      <c r="J41" s="61"/>
      <c r="K41" s="104">
        <v>120</v>
      </c>
      <c r="L41" s="61"/>
      <c r="M41" s="104">
        <v>120</v>
      </c>
      <c r="N41" s="61"/>
      <c r="O41" s="104">
        <v>119.6</v>
      </c>
      <c r="P41" s="62"/>
      <c r="Q41" s="61"/>
      <c r="R41" s="104">
        <v>118.2</v>
      </c>
      <c r="S41" s="61"/>
      <c r="T41" s="129">
        <v>120</v>
      </c>
      <c r="U41" s="131"/>
      <c r="V41" s="129">
        <v>120</v>
      </c>
      <c r="W41" s="130"/>
      <c r="X41" s="130"/>
      <c r="Y41" s="130"/>
      <c r="Z41" s="131"/>
      <c r="AA41" s="5">
        <v>120</v>
      </c>
      <c r="AB41" s="129">
        <v>119.6</v>
      </c>
      <c r="AC41" s="130"/>
      <c r="AD41" s="131"/>
      <c r="AE41" s="6">
        <v>118.2</v>
      </c>
    </row>
    <row r="42" spans="5:31" ht="30.75" customHeight="1">
      <c r="E42" s="63" t="s">
        <v>88</v>
      </c>
      <c r="F42" s="62"/>
      <c r="G42" s="62"/>
      <c r="H42" s="64"/>
      <c r="I42" s="104">
        <v>60</v>
      </c>
      <c r="J42" s="61"/>
      <c r="K42" s="104">
        <v>60</v>
      </c>
      <c r="L42" s="61"/>
      <c r="M42" s="104">
        <v>60</v>
      </c>
      <c r="N42" s="61"/>
      <c r="O42" s="104">
        <v>59.8</v>
      </c>
      <c r="P42" s="62"/>
      <c r="Q42" s="61"/>
      <c r="R42" s="104">
        <v>59.1</v>
      </c>
      <c r="S42" s="61"/>
      <c r="T42" s="104">
        <v>60</v>
      </c>
      <c r="U42" s="61"/>
      <c r="V42" s="104">
        <v>60</v>
      </c>
      <c r="W42" s="62"/>
      <c r="X42" s="62"/>
      <c r="Y42" s="62"/>
      <c r="Z42" s="61"/>
      <c r="AA42" s="5">
        <v>60</v>
      </c>
      <c r="AB42" s="74">
        <v>59.8</v>
      </c>
      <c r="AC42" s="62"/>
      <c r="AD42" s="61"/>
      <c r="AE42" s="6">
        <v>59.1</v>
      </c>
    </row>
    <row r="43" spans="5:31">
      <c r="E43" s="63" t="s">
        <v>92</v>
      </c>
      <c r="F43" s="62"/>
      <c r="G43" s="62"/>
      <c r="H43" s="64"/>
      <c r="I43" s="104"/>
      <c r="J43" s="61"/>
      <c r="K43" s="104"/>
      <c r="L43" s="61"/>
      <c r="M43" s="104"/>
      <c r="N43" s="61"/>
      <c r="O43" s="104"/>
      <c r="P43" s="62"/>
      <c r="Q43" s="61"/>
      <c r="R43" s="104"/>
      <c r="S43" s="61"/>
      <c r="T43" s="104"/>
      <c r="U43" s="61"/>
      <c r="V43" s="104"/>
      <c r="W43" s="62"/>
      <c r="X43" s="62"/>
      <c r="Y43" s="62"/>
      <c r="Z43" s="61"/>
      <c r="AA43" s="5"/>
      <c r="AB43" s="74"/>
      <c r="AC43" s="62"/>
      <c r="AD43" s="61"/>
      <c r="AE43" s="6"/>
    </row>
    <row r="44" spans="5:31">
      <c r="E44" s="63" t="s">
        <v>96</v>
      </c>
      <c r="F44" s="62"/>
      <c r="G44" s="62"/>
      <c r="H44" s="64"/>
      <c r="I44" s="104"/>
      <c r="J44" s="61"/>
      <c r="K44" s="104"/>
      <c r="L44" s="61"/>
      <c r="M44" s="104"/>
      <c r="N44" s="61"/>
      <c r="O44" s="104"/>
      <c r="P44" s="62"/>
      <c r="Q44" s="61"/>
      <c r="R44" s="104"/>
      <c r="S44" s="61"/>
      <c r="T44" s="104"/>
      <c r="U44" s="61"/>
      <c r="V44" s="104"/>
      <c r="W44" s="62"/>
      <c r="X44" s="62"/>
      <c r="Y44" s="62"/>
      <c r="Z44" s="61"/>
      <c r="AA44" s="5"/>
      <c r="AB44" s="74"/>
      <c r="AC44" s="62"/>
      <c r="AD44" s="61"/>
      <c r="AE44" s="6"/>
    </row>
    <row r="45" spans="5:31" ht="18">
      <c r="E45" s="63" t="s">
        <v>100</v>
      </c>
      <c r="F45" s="62"/>
      <c r="G45" s="62"/>
      <c r="H45" s="64"/>
      <c r="I45" s="104" t="s">
        <v>957</v>
      </c>
      <c r="J45" s="61"/>
      <c r="K45" s="104" t="s">
        <v>957</v>
      </c>
      <c r="L45" s="61"/>
      <c r="M45" s="104" t="s">
        <v>957</v>
      </c>
      <c r="N45" s="61"/>
      <c r="O45" s="104" t="s">
        <v>957</v>
      </c>
      <c r="P45" s="62"/>
      <c r="Q45" s="61"/>
      <c r="R45" s="104" t="s">
        <v>957</v>
      </c>
      <c r="S45" s="61"/>
      <c r="T45" s="104" t="s">
        <v>957</v>
      </c>
      <c r="U45" s="61"/>
      <c r="V45" s="104" t="s">
        <v>957</v>
      </c>
      <c r="W45" s="62"/>
      <c r="X45" s="62"/>
      <c r="Y45" s="62"/>
      <c r="Z45" s="61"/>
      <c r="AA45" s="5" t="s">
        <v>957</v>
      </c>
      <c r="AB45" s="74" t="s">
        <v>957</v>
      </c>
      <c r="AC45" s="62"/>
      <c r="AD45" s="61"/>
      <c r="AE45" s="6" t="s">
        <v>957</v>
      </c>
    </row>
    <row r="46" spans="5:31">
      <c r="E46" s="70" t="s">
        <v>104</v>
      </c>
      <c r="F46" s="71"/>
      <c r="G46" s="71"/>
      <c r="H46" s="72"/>
      <c r="I46" s="102" t="s">
        <v>949</v>
      </c>
      <c r="J46" s="66"/>
      <c r="K46" s="102" t="s">
        <v>949</v>
      </c>
      <c r="L46" s="66"/>
      <c r="M46" s="102" t="s">
        <v>949</v>
      </c>
      <c r="N46" s="66"/>
      <c r="O46" s="102" t="s">
        <v>949</v>
      </c>
      <c r="P46" s="73"/>
      <c r="Q46" s="66"/>
      <c r="R46" s="102" t="s">
        <v>949</v>
      </c>
      <c r="S46" s="66"/>
      <c r="T46" s="103" t="s">
        <v>949</v>
      </c>
      <c r="U46" s="68"/>
      <c r="V46" s="103" t="s">
        <v>949</v>
      </c>
      <c r="W46" s="69"/>
      <c r="X46" s="69"/>
      <c r="Y46" s="69"/>
      <c r="Z46" s="68"/>
      <c r="AA46" s="11" t="s">
        <v>949</v>
      </c>
      <c r="AB46" s="67" t="s">
        <v>949</v>
      </c>
      <c r="AC46" s="69"/>
      <c r="AD46" s="68"/>
      <c r="AE46" s="12" t="s">
        <v>949</v>
      </c>
    </row>
    <row r="47" spans="5:31" ht="0" hidden="1" customHeight="1"/>
    <row r="48" spans="5:31" ht="15.95" customHeight="1">
      <c r="E48" s="15" t="s">
        <v>950</v>
      </c>
    </row>
    <row r="49" ht="2.4500000000000002" customHeight="1"/>
    <row r="50" ht="0.6" customHeight="1"/>
    <row r="51" ht="0" hidden="1" customHeight="1"/>
  </sheetData>
  <sheetProtection algorithmName="SHA-512" hashValue="712M6Ct1C7u6EvaKobsu/0itMCkMpi93dtpVBFYOCDH9eNbzgn6bQ/flME3rO1MQijUk7XyiwtnuHeVagWPRXg==" saltValue="mrJqnrG3hIHzOfD48gKYlg==" spinCount="100000" sheet="1" objects="1" scenarios="1" sort="0" autoFilter="0" pivotTables="0"/>
  <mergeCells count="232">
    <mergeCell ref="B7:E9"/>
    <mergeCell ref="H7:AG7"/>
    <mergeCell ref="H9:AG10"/>
    <mergeCell ref="H12:AG12"/>
    <mergeCell ref="D14:K15"/>
    <mergeCell ref="N14:X14"/>
    <mergeCell ref="C1:AI1"/>
    <mergeCell ref="B3:E3"/>
    <mergeCell ref="H3:R5"/>
    <mergeCell ref="U3:V4"/>
    <mergeCell ref="X3:AH5"/>
    <mergeCell ref="Q17:AC18"/>
    <mergeCell ref="D18:K19"/>
    <mergeCell ref="N18:O19"/>
    <mergeCell ref="E22:H23"/>
    <mergeCell ref="I22:S22"/>
    <mergeCell ref="T22:AE22"/>
    <mergeCell ref="I23:J23"/>
    <mergeCell ref="K23:L23"/>
    <mergeCell ref="M23:N23"/>
    <mergeCell ref="O23:Q23"/>
    <mergeCell ref="R23:S23"/>
    <mergeCell ref="T23:U23"/>
    <mergeCell ref="V23:Z23"/>
    <mergeCell ref="AB23:AD23"/>
    <mergeCell ref="R24:S24"/>
    <mergeCell ref="T24:U24"/>
    <mergeCell ref="V24:Z24"/>
    <mergeCell ref="AB24:AD24"/>
    <mergeCell ref="E25:H25"/>
    <mergeCell ref="I25:J25"/>
    <mergeCell ref="K25:L25"/>
    <mergeCell ref="M25:N25"/>
    <mergeCell ref="O25:Q25"/>
    <mergeCell ref="R25:S25"/>
    <mergeCell ref="T25:U25"/>
    <mergeCell ref="V25:Z25"/>
    <mergeCell ref="AB25:AD25"/>
    <mergeCell ref="E24:H24"/>
    <mergeCell ref="I24:J24"/>
    <mergeCell ref="K24:L24"/>
    <mergeCell ref="M24:N24"/>
    <mergeCell ref="O24:Q24"/>
    <mergeCell ref="R26:S26"/>
    <mergeCell ref="T26:U26"/>
    <mergeCell ref="V26:Z26"/>
    <mergeCell ref="AB26:AD26"/>
    <mergeCell ref="E27:H27"/>
    <mergeCell ref="I27:J27"/>
    <mergeCell ref="K27:L27"/>
    <mergeCell ref="M27:N27"/>
    <mergeCell ref="O27:Q27"/>
    <mergeCell ref="R27:S27"/>
    <mergeCell ref="T27:U27"/>
    <mergeCell ref="V27:Z27"/>
    <mergeCell ref="AB27:AD27"/>
    <mergeCell ref="E26:H26"/>
    <mergeCell ref="I26:J26"/>
    <mergeCell ref="K26:L26"/>
    <mergeCell ref="M26:N26"/>
    <mergeCell ref="O26:Q26"/>
    <mergeCell ref="R28:S28"/>
    <mergeCell ref="T28:U28"/>
    <mergeCell ref="V28:Z28"/>
    <mergeCell ref="AB28:AD28"/>
    <mergeCell ref="E29:H29"/>
    <mergeCell ref="I29:J29"/>
    <mergeCell ref="K29:L29"/>
    <mergeCell ref="M29:N29"/>
    <mergeCell ref="O29:Q29"/>
    <mergeCell ref="R29:S29"/>
    <mergeCell ref="T29:U29"/>
    <mergeCell ref="V29:Z29"/>
    <mergeCell ref="AB29:AD29"/>
    <mergeCell ref="E28:H28"/>
    <mergeCell ref="I28:J28"/>
    <mergeCell ref="K28:L28"/>
    <mergeCell ref="M28:N28"/>
    <mergeCell ref="O28:Q28"/>
    <mergeCell ref="R30:S30"/>
    <mergeCell ref="T30:U30"/>
    <mergeCell ref="V30:Z30"/>
    <mergeCell ref="AB30:AD30"/>
    <mergeCell ref="E31:H31"/>
    <mergeCell ref="I31:J31"/>
    <mergeCell ref="K31:L31"/>
    <mergeCell ref="M31:N31"/>
    <mergeCell ref="O31:Q31"/>
    <mergeCell ref="R31:S31"/>
    <mergeCell ref="T31:U31"/>
    <mergeCell ref="V31:Z31"/>
    <mergeCell ref="AB31:AD31"/>
    <mergeCell ref="E30:H30"/>
    <mergeCell ref="I30:J30"/>
    <mergeCell ref="K30:L30"/>
    <mergeCell ref="M30:N30"/>
    <mergeCell ref="O30:Q30"/>
    <mergeCell ref="R32:S32"/>
    <mergeCell ref="T32:U32"/>
    <mergeCell ref="V32:Z32"/>
    <mergeCell ref="AB32:AD32"/>
    <mergeCell ref="E33:H33"/>
    <mergeCell ref="I33:J33"/>
    <mergeCell ref="K33:L33"/>
    <mergeCell ref="M33:N33"/>
    <mergeCell ref="O33:Q33"/>
    <mergeCell ref="R33:S33"/>
    <mergeCell ref="T33:U33"/>
    <mergeCell ref="V33:Z33"/>
    <mergeCell ref="AB33:AD33"/>
    <mergeCell ref="E32:H32"/>
    <mergeCell ref="I32:J32"/>
    <mergeCell ref="K32:L32"/>
    <mergeCell ref="M32:N32"/>
    <mergeCell ref="O32:Q32"/>
    <mergeCell ref="R34:S34"/>
    <mergeCell ref="T34:U34"/>
    <mergeCell ref="V34:Z34"/>
    <mergeCell ref="AB34:AD34"/>
    <mergeCell ref="E35:H35"/>
    <mergeCell ref="I35:J35"/>
    <mergeCell ref="K35:L35"/>
    <mergeCell ref="M35:N35"/>
    <mergeCell ref="O35:Q35"/>
    <mergeCell ref="R35:S35"/>
    <mergeCell ref="T35:U35"/>
    <mergeCell ref="V35:Z35"/>
    <mergeCell ref="AB35:AD35"/>
    <mergeCell ref="E34:H34"/>
    <mergeCell ref="I34:J34"/>
    <mergeCell ref="K34:L34"/>
    <mergeCell ref="M34:N34"/>
    <mergeCell ref="O34:Q34"/>
    <mergeCell ref="R36:S36"/>
    <mergeCell ref="T36:U36"/>
    <mergeCell ref="V36:Z36"/>
    <mergeCell ref="AB36:AD36"/>
    <mergeCell ref="E37:H37"/>
    <mergeCell ref="I37:J37"/>
    <mergeCell ref="K37:L37"/>
    <mergeCell ref="M37:N37"/>
    <mergeCell ref="O37:Q37"/>
    <mergeCell ref="R37:S37"/>
    <mergeCell ref="T37:U37"/>
    <mergeCell ref="V37:Z37"/>
    <mergeCell ref="AB37:AD37"/>
    <mergeCell ref="E36:H36"/>
    <mergeCell ref="I36:J36"/>
    <mergeCell ref="K36:L36"/>
    <mergeCell ref="M36:N36"/>
    <mergeCell ref="O36:Q36"/>
    <mergeCell ref="R38:S38"/>
    <mergeCell ref="T38:U38"/>
    <mergeCell ref="V38:Z38"/>
    <mergeCell ref="AB38:AD38"/>
    <mergeCell ref="E39:H39"/>
    <mergeCell ref="I39:J39"/>
    <mergeCell ref="K39:L39"/>
    <mergeCell ref="M39:N39"/>
    <mergeCell ref="O39:Q39"/>
    <mergeCell ref="R39:S39"/>
    <mergeCell ref="T39:U39"/>
    <mergeCell ref="V39:Z39"/>
    <mergeCell ref="AB39:AD39"/>
    <mergeCell ref="E38:H38"/>
    <mergeCell ref="I38:J38"/>
    <mergeCell ref="K38:L38"/>
    <mergeCell ref="M38:N38"/>
    <mergeCell ref="O38:Q38"/>
    <mergeCell ref="R40:S40"/>
    <mergeCell ref="T40:U40"/>
    <mergeCell ref="V40:Z40"/>
    <mergeCell ref="AB40:AD40"/>
    <mergeCell ref="E43:H43"/>
    <mergeCell ref="I43:J43"/>
    <mergeCell ref="K43:L43"/>
    <mergeCell ref="M43:N43"/>
    <mergeCell ref="O43:Q43"/>
    <mergeCell ref="R43:S43"/>
    <mergeCell ref="T43:U43"/>
    <mergeCell ref="V43:Z43"/>
    <mergeCell ref="AB43:AD43"/>
    <mergeCell ref="E40:H40"/>
    <mergeCell ref="I40:J40"/>
    <mergeCell ref="K40:L40"/>
    <mergeCell ref="M40:N40"/>
    <mergeCell ref="O40:Q40"/>
    <mergeCell ref="E41:H41"/>
    <mergeCell ref="I41:J41"/>
    <mergeCell ref="K41:L41"/>
    <mergeCell ref="M41:N41"/>
    <mergeCell ref="O41:Q41"/>
    <mergeCell ref="R41:S41"/>
    <mergeCell ref="R44:S44"/>
    <mergeCell ref="T44:U44"/>
    <mergeCell ref="V44:Z44"/>
    <mergeCell ref="AB44:AD44"/>
    <mergeCell ref="E45:H45"/>
    <mergeCell ref="I45:J45"/>
    <mergeCell ref="K45:L45"/>
    <mergeCell ref="M45:N45"/>
    <mergeCell ref="O45:Q45"/>
    <mergeCell ref="R45:S45"/>
    <mergeCell ref="T45:U45"/>
    <mergeCell ref="V45:Z45"/>
    <mergeCell ref="AB45:AD45"/>
    <mergeCell ref="E44:H44"/>
    <mergeCell ref="I44:J44"/>
    <mergeCell ref="K44:L44"/>
    <mergeCell ref="M44:N44"/>
    <mergeCell ref="O44:Q44"/>
    <mergeCell ref="R46:S46"/>
    <mergeCell ref="T46:U46"/>
    <mergeCell ref="V46:Z46"/>
    <mergeCell ref="AB46:AD46"/>
    <mergeCell ref="E46:H46"/>
    <mergeCell ref="I46:J46"/>
    <mergeCell ref="K46:L46"/>
    <mergeCell ref="M46:N46"/>
    <mergeCell ref="O46:Q46"/>
    <mergeCell ref="T41:U41"/>
    <mergeCell ref="V41:Z41"/>
    <mergeCell ref="AB41:AD41"/>
    <mergeCell ref="E42:H42"/>
    <mergeCell ref="I42:J42"/>
    <mergeCell ref="K42:L42"/>
    <mergeCell ref="M42:N42"/>
    <mergeCell ref="O42:Q42"/>
    <mergeCell ref="R42:S42"/>
    <mergeCell ref="T42:U42"/>
    <mergeCell ref="V42:Z42"/>
    <mergeCell ref="AB42:AD42"/>
  </mergeCells>
  <hyperlinks>
    <hyperlink ref="E48" location="INDEX!A1" display="Return to Index" xr:uid="{876FA7CA-0B8D-4FB3-A38E-B28DDC50BA19}"/>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GLNO - Gladstone North BSP (132/66kV)</oddFooter>
  </headerFooter>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sheetPr codeName="Sheet90"/>
  <dimension ref="A1:AJ53"/>
  <sheetViews>
    <sheetView showGridLines="0" topLeftCell="A31"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1438</v>
      </c>
      <c r="J3" s="160"/>
      <c r="K3" s="160"/>
      <c r="L3" s="160"/>
      <c r="M3" s="160"/>
      <c r="N3" s="160"/>
      <c r="O3" s="160"/>
      <c r="P3" s="160"/>
      <c r="Q3" s="160"/>
      <c r="R3" s="160"/>
      <c r="S3" s="160"/>
      <c r="V3" s="94" t="s">
        <v>926</v>
      </c>
      <c r="W3" s="160"/>
      <c r="Y3" s="95" t="s">
        <v>987</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929</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1439</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1440</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1441</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54.7</v>
      </c>
      <c r="K26" s="61"/>
      <c r="L26" s="101">
        <v>54.7</v>
      </c>
      <c r="M26" s="61"/>
      <c r="N26" s="101">
        <v>54.7</v>
      </c>
      <c r="O26" s="61"/>
      <c r="P26" s="101">
        <v>54.7</v>
      </c>
      <c r="Q26" s="62"/>
      <c r="R26" s="61"/>
      <c r="S26" s="101">
        <v>54.7</v>
      </c>
      <c r="T26" s="61"/>
      <c r="U26" s="101">
        <v>59.8</v>
      </c>
      <c r="V26" s="61"/>
      <c r="W26" s="101">
        <v>59.8</v>
      </c>
      <c r="X26" s="62"/>
      <c r="Y26" s="62"/>
      <c r="Z26" s="62"/>
      <c r="AA26" s="61"/>
      <c r="AB26" s="3">
        <v>59.8</v>
      </c>
      <c r="AC26" s="60">
        <v>59.8</v>
      </c>
      <c r="AD26" s="62"/>
      <c r="AE26" s="61"/>
      <c r="AF26" s="4">
        <v>59.8</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26.9</v>
      </c>
      <c r="K28" s="61"/>
      <c r="L28" s="101">
        <v>27</v>
      </c>
      <c r="M28" s="61"/>
      <c r="N28" s="101">
        <v>27.1</v>
      </c>
      <c r="O28" s="61"/>
      <c r="P28" s="101">
        <v>27.2</v>
      </c>
      <c r="Q28" s="62"/>
      <c r="R28" s="61"/>
      <c r="S28" s="101">
        <v>28</v>
      </c>
      <c r="T28" s="61"/>
      <c r="U28" s="101">
        <v>17.7</v>
      </c>
      <c r="V28" s="61"/>
      <c r="W28" s="101">
        <v>17.7</v>
      </c>
      <c r="X28" s="62"/>
      <c r="Y28" s="62"/>
      <c r="Z28" s="62"/>
      <c r="AA28" s="61"/>
      <c r="AB28" s="3">
        <v>17.899999999999999</v>
      </c>
      <c r="AC28" s="60">
        <v>17.899999999999999</v>
      </c>
      <c r="AD28" s="62"/>
      <c r="AE28" s="61"/>
      <c r="AF28" s="4">
        <v>18.3</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0.997</v>
      </c>
      <c r="K31" s="61"/>
      <c r="L31" s="106">
        <v>0.997</v>
      </c>
      <c r="M31" s="61"/>
      <c r="N31" s="106">
        <v>0.997</v>
      </c>
      <c r="O31" s="61"/>
      <c r="P31" s="106">
        <v>0.997</v>
      </c>
      <c r="Q31" s="62"/>
      <c r="R31" s="61"/>
      <c r="S31" s="106">
        <v>0.997</v>
      </c>
      <c r="T31" s="61"/>
      <c r="U31" s="106">
        <v>1</v>
      </c>
      <c r="V31" s="61"/>
      <c r="W31" s="106">
        <v>1</v>
      </c>
      <c r="X31" s="62"/>
      <c r="Y31" s="62"/>
      <c r="Z31" s="62"/>
      <c r="AA31" s="61"/>
      <c r="AB31" s="7">
        <v>1</v>
      </c>
      <c r="AC31" s="77">
        <v>1</v>
      </c>
      <c r="AD31" s="62"/>
      <c r="AE31" s="61"/>
      <c r="AF31" s="8">
        <v>1</v>
      </c>
    </row>
    <row r="32" spans="4:32" ht="13.15" customHeight="1">
      <c r="E32" s="63" t="s">
        <v>41</v>
      </c>
      <c r="F32" s="62"/>
      <c r="G32" s="62"/>
      <c r="H32" s="62"/>
      <c r="I32" s="64"/>
      <c r="J32" s="101">
        <v>29.6</v>
      </c>
      <c r="K32" s="61"/>
      <c r="L32" s="101">
        <v>29.6</v>
      </c>
      <c r="M32" s="61"/>
      <c r="N32" s="101">
        <v>29.6</v>
      </c>
      <c r="O32" s="61"/>
      <c r="P32" s="101">
        <v>29.6</v>
      </c>
      <c r="Q32" s="62"/>
      <c r="R32" s="61"/>
      <c r="S32" s="101">
        <v>29.6</v>
      </c>
      <c r="T32" s="61"/>
      <c r="U32" s="101">
        <v>29.9</v>
      </c>
      <c r="V32" s="61"/>
      <c r="W32" s="101">
        <v>29.9</v>
      </c>
      <c r="X32" s="62"/>
      <c r="Y32" s="62"/>
      <c r="Z32" s="62"/>
      <c r="AA32" s="61"/>
      <c r="AB32" s="3">
        <v>29.9</v>
      </c>
      <c r="AC32" s="60">
        <v>29.9</v>
      </c>
      <c r="AD32" s="62"/>
      <c r="AE32" s="61"/>
      <c r="AF32" s="4">
        <v>29.9</v>
      </c>
    </row>
    <row r="33" spans="5:32" ht="13.15" customHeight="1">
      <c r="E33" s="75" t="s">
        <v>45</v>
      </c>
      <c r="F33" s="62"/>
      <c r="G33" s="62"/>
      <c r="H33" s="62"/>
      <c r="I33" s="64"/>
      <c r="J33" s="105">
        <v>24.9</v>
      </c>
      <c r="K33" s="61"/>
      <c r="L33" s="105">
        <v>25</v>
      </c>
      <c r="M33" s="61"/>
      <c r="N33" s="105">
        <v>25.1</v>
      </c>
      <c r="O33" s="61"/>
      <c r="P33" s="105">
        <v>25.2</v>
      </c>
      <c r="Q33" s="62"/>
      <c r="R33" s="61"/>
      <c r="S33" s="105">
        <v>25.9</v>
      </c>
      <c r="T33" s="61"/>
      <c r="U33" s="105">
        <v>16.2</v>
      </c>
      <c r="V33" s="61"/>
      <c r="W33" s="105">
        <v>16.2</v>
      </c>
      <c r="X33" s="62"/>
      <c r="Y33" s="62"/>
      <c r="Z33" s="62"/>
      <c r="AA33" s="61"/>
      <c r="AB33" s="9">
        <v>16.3</v>
      </c>
      <c r="AC33" s="76">
        <v>16.399999999999999</v>
      </c>
      <c r="AD33" s="62"/>
      <c r="AE33" s="61"/>
      <c r="AF33" s="10">
        <v>16.8</v>
      </c>
    </row>
    <row r="34" spans="5:32" ht="20.25" customHeight="1">
      <c r="E34" s="63" t="s">
        <v>945</v>
      </c>
      <c r="F34" s="62"/>
      <c r="G34" s="62"/>
      <c r="H34" s="62"/>
      <c r="I34" s="64"/>
      <c r="J34" s="104">
        <v>1.2</v>
      </c>
      <c r="K34" s="61"/>
      <c r="L34" s="104">
        <v>1.3</v>
      </c>
      <c r="M34" s="61"/>
      <c r="N34" s="104">
        <v>1.3</v>
      </c>
      <c r="O34" s="61"/>
      <c r="P34" s="104">
        <v>1.3</v>
      </c>
      <c r="Q34" s="62"/>
      <c r="R34" s="61"/>
      <c r="S34" s="104">
        <v>1.3</v>
      </c>
      <c r="T34" s="61"/>
      <c r="U34" s="104">
        <v>0.8</v>
      </c>
      <c r="V34" s="61"/>
      <c r="W34" s="104">
        <v>0.8</v>
      </c>
      <c r="X34" s="62"/>
      <c r="Y34" s="62"/>
      <c r="Z34" s="62"/>
      <c r="AA34" s="61"/>
      <c r="AB34" s="5">
        <v>0.8</v>
      </c>
      <c r="AC34" s="74">
        <v>0.8</v>
      </c>
      <c r="AD34" s="62"/>
      <c r="AE34" s="61"/>
      <c r="AF34" s="6">
        <v>0.8</v>
      </c>
    </row>
    <row r="35" spans="5:32" ht="20.25" customHeight="1">
      <c r="E35" s="63" t="s">
        <v>946</v>
      </c>
      <c r="F35" s="62"/>
      <c r="G35" s="62"/>
      <c r="H35" s="62"/>
      <c r="I35" s="64"/>
      <c r="J35" s="104" t="s">
        <v>1145</v>
      </c>
      <c r="K35" s="61"/>
      <c r="L35" s="104" t="s">
        <v>1145</v>
      </c>
      <c r="M35" s="61"/>
      <c r="N35" s="104" t="s">
        <v>1145</v>
      </c>
      <c r="O35" s="61"/>
      <c r="P35" s="104" t="s">
        <v>1145</v>
      </c>
      <c r="Q35" s="62"/>
      <c r="R35" s="61"/>
      <c r="S35" s="104" t="s">
        <v>1145</v>
      </c>
      <c r="T35" s="61"/>
      <c r="U35" s="104" t="s">
        <v>1145</v>
      </c>
      <c r="V35" s="61"/>
      <c r="W35" s="104" t="s">
        <v>1145</v>
      </c>
      <c r="X35" s="62"/>
      <c r="Y35" s="62"/>
      <c r="Z35" s="62"/>
      <c r="AA35" s="61"/>
      <c r="AB35" s="5" t="s">
        <v>1145</v>
      </c>
      <c r="AC35" s="74" t="s">
        <v>1145</v>
      </c>
      <c r="AD35" s="62"/>
      <c r="AE35" s="61"/>
      <c r="AF35" s="6" t="s">
        <v>1145</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7.8</v>
      </c>
      <c r="K39" s="61"/>
      <c r="L39" s="101">
        <v>7.8</v>
      </c>
      <c r="M39" s="61"/>
      <c r="N39" s="101">
        <v>7.8</v>
      </c>
      <c r="O39" s="61"/>
      <c r="P39" s="101">
        <v>7.8</v>
      </c>
      <c r="Q39" s="62"/>
      <c r="R39" s="61"/>
      <c r="S39" s="101">
        <v>7.8</v>
      </c>
      <c r="T39" s="61"/>
      <c r="U39" s="101">
        <v>7.8</v>
      </c>
      <c r="V39" s="61"/>
      <c r="W39" s="101">
        <v>7.8</v>
      </c>
      <c r="X39" s="62"/>
      <c r="Y39" s="62"/>
      <c r="Z39" s="62"/>
      <c r="AA39" s="61"/>
      <c r="AB39" s="3">
        <v>7.8</v>
      </c>
      <c r="AC39" s="60">
        <v>7.8</v>
      </c>
      <c r="AD39" s="62"/>
      <c r="AE39" s="61"/>
      <c r="AF39" s="4">
        <v>7.8</v>
      </c>
    </row>
    <row r="40" spans="5:32">
      <c r="E40" s="63" t="s">
        <v>73</v>
      </c>
      <c r="F40" s="62"/>
      <c r="G40" s="62"/>
      <c r="H40" s="62"/>
      <c r="I40" s="64"/>
      <c r="J40" s="101">
        <v>0.8</v>
      </c>
      <c r="K40" s="61"/>
      <c r="L40" s="101">
        <v>0.8</v>
      </c>
      <c r="M40" s="61"/>
      <c r="N40" s="101">
        <v>0.8</v>
      </c>
      <c r="O40" s="61"/>
      <c r="P40" s="101">
        <v>0.8</v>
      </c>
      <c r="Q40" s="62"/>
      <c r="R40" s="61"/>
      <c r="S40" s="101">
        <v>0.8</v>
      </c>
      <c r="T40" s="61"/>
      <c r="U40" s="101">
        <v>0.8</v>
      </c>
      <c r="V40" s="61"/>
      <c r="W40" s="101">
        <v>0.8</v>
      </c>
      <c r="X40" s="62"/>
      <c r="Y40" s="62"/>
      <c r="Z40" s="62"/>
      <c r="AA40" s="61"/>
      <c r="AB40" s="3">
        <v>0.8</v>
      </c>
      <c r="AC40" s="60">
        <v>0.8</v>
      </c>
      <c r="AD40" s="62"/>
      <c r="AE40" s="61"/>
      <c r="AF40" s="4">
        <v>0.8</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20.361049000000001</v>
      </c>
      <c r="K43" s="61"/>
      <c r="L43" s="101">
        <v>19.723237999999998</v>
      </c>
      <c r="M43" s="61"/>
      <c r="N43" s="101">
        <v>19.007764999999999</v>
      </c>
      <c r="O43" s="61"/>
      <c r="P43" s="101">
        <v>18.352502000000001</v>
      </c>
      <c r="Q43" s="62"/>
      <c r="R43" s="61"/>
      <c r="S43" s="101">
        <v>17.743155000000002</v>
      </c>
      <c r="T43" s="61"/>
      <c r="U43" s="101">
        <v>17.261344999999999</v>
      </c>
      <c r="V43" s="61"/>
      <c r="W43" s="101">
        <v>16.813324000000001</v>
      </c>
      <c r="X43" s="62"/>
      <c r="Y43" s="62"/>
      <c r="Z43" s="62"/>
      <c r="AA43" s="61"/>
      <c r="AB43" s="3">
        <v>16.461998999999999</v>
      </c>
      <c r="AC43" s="60">
        <v>16.169637000000002</v>
      </c>
      <c r="AD43" s="62"/>
      <c r="AE43" s="61"/>
      <c r="AF43" s="4">
        <v>15.823227000000001</v>
      </c>
    </row>
    <row r="44" spans="5:32" ht="30.75" customHeight="1">
      <c r="E44" s="63" t="s">
        <v>88</v>
      </c>
      <c r="F44" s="62"/>
      <c r="G44" s="62"/>
      <c r="H44" s="62"/>
      <c r="I44" s="64"/>
      <c r="J44" s="101">
        <v>5.3610490000000013</v>
      </c>
      <c r="K44" s="61"/>
      <c r="L44" s="101">
        <v>4.7232379999999985</v>
      </c>
      <c r="M44" s="61"/>
      <c r="N44" s="101">
        <v>4.0077649999999991</v>
      </c>
      <c r="O44" s="61"/>
      <c r="P44" s="101">
        <v>3.3525020000000012</v>
      </c>
      <c r="Q44" s="62"/>
      <c r="R44" s="61"/>
      <c r="S44" s="101">
        <v>2.7431549999999998</v>
      </c>
      <c r="T44" s="61"/>
      <c r="U44" s="101">
        <v>2.2613449999999986</v>
      </c>
      <c r="V44" s="61"/>
      <c r="W44" s="101">
        <v>1.8133239999999997</v>
      </c>
      <c r="X44" s="62"/>
      <c r="Y44" s="62"/>
      <c r="Z44" s="62"/>
      <c r="AA44" s="61"/>
      <c r="AB44" s="3">
        <v>1.4619990000000005</v>
      </c>
      <c r="AC44" s="60">
        <v>1.1696369999999998</v>
      </c>
      <c r="AD44" s="62"/>
      <c r="AE44" s="61"/>
      <c r="AF44" s="4">
        <v>0.82322700000000104</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957</v>
      </c>
      <c r="K47" s="61"/>
      <c r="L47" s="104" t="s">
        <v>957</v>
      </c>
      <c r="M47" s="61"/>
      <c r="N47" s="104" t="s">
        <v>957</v>
      </c>
      <c r="O47" s="61"/>
      <c r="P47" s="104" t="s">
        <v>957</v>
      </c>
      <c r="Q47" s="62"/>
      <c r="R47" s="61"/>
      <c r="S47" s="104" t="s">
        <v>957</v>
      </c>
      <c r="T47" s="61"/>
      <c r="U47" s="104" t="s">
        <v>957</v>
      </c>
      <c r="V47" s="61"/>
      <c r="W47" s="104" t="s">
        <v>957</v>
      </c>
      <c r="X47" s="62"/>
      <c r="Y47" s="62"/>
      <c r="Z47" s="62"/>
      <c r="AA47" s="61"/>
      <c r="AB47" s="5" t="s">
        <v>957</v>
      </c>
      <c r="AC47" s="74" t="s">
        <v>957</v>
      </c>
      <c r="AD47" s="62"/>
      <c r="AE47" s="61"/>
      <c r="AF47" s="6" t="s">
        <v>957</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95tvCRX5E73jC2glKRUItopo2Dib3DBzoGAsSRWUJ4+IeAc9P5a0d0S1XNmXRWCgiwrF5V+H5W3BdRcFss58RQ==" saltValue="n/YYX7Rr0mqghtFgbDFYVg=="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0F12C261-F532-4ECD-8B93-E024FC9BB632}"/>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GLSO - Gladstone South (66/11kV)</oddFooter>
  </headerFooter>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sheetPr codeName="Sheet95"/>
  <dimension ref="A1:AJ53"/>
  <sheetViews>
    <sheetView showGridLines="0" topLeftCell="A31"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1442</v>
      </c>
      <c r="J3" s="160"/>
      <c r="K3" s="160"/>
      <c r="L3" s="160"/>
      <c r="M3" s="160"/>
      <c r="N3" s="160"/>
      <c r="O3" s="160"/>
      <c r="P3" s="160"/>
      <c r="Q3" s="160"/>
      <c r="R3" s="160"/>
      <c r="S3" s="160"/>
      <c r="V3" s="94" t="s">
        <v>926</v>
      </c>
      <c r="W3" s="160"/>
      <c r="Y3" s="95" t="s">
        <v>1018</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1019</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1104</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1443</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1444</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9.8000000000000007</v>
      </c>
      <c r="K26" s="61"/>
      <c r="L26" s="101">
        <v>9.8000000000000007</v>
      </c>
      <c r="M26" s="61"/>
      <c r="N26" s="101">
        <v>9.8000000000000007</v>
      </c>
      <c r="O26" s="61"/>
      <c r="P26" s="101">
        <v>9.8000000000000007</v>
      </c>
      <c r="Q26" s="62"/>
      <c r="R26" s="61"/>
      <c r="S26" s="101">
        <v>9.8000000000000007</v>
      </c>
      <c r="T26" s="61"/>
      <c r="U26" s="101">
        <v>11</v>
      </c>
      <c r="V26" s="61"/>
      <c r="W26" s="101">
        <v>11</v>
      </c>
      <c r="X26" s="62"/>
      <c r="Y26" s="62"/>
      <c r="Z26" s="62"/>
      <c r="AA26" s="61"/>
      <c r="AB26" s="3">
        <v>11</v>
      </c>
      <c r="AC26" s="60">
        <v>11</v>
      </c>
      <c r="AD26" s="62"/>
      <c r="AE26" s="61"/>
      <c r="AF26" s="4">
        <v>11</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4.7</v>
      </c>
      <c r="K28" s="61"/>
      <c r="L28" s="101">
        <v>4.7</v>
      </c>
      <c r="M28" s="61"/>
      <c r="N28" s="101">
        <v>4.7</v>
      </c>
      <c r="O28" s="61"/>
      <c r="P28" s="101">
        <v>4.7</v>
      </c>
      <c r="Q28" s="62"/>
      <c r="R28" s="61"/>
      <c r="S28" s="101">
        <v>4.8</v>
      </c>
      <c r="T28" s="61"/>
      <c r="U28" s="101">
        <v>3</v>
      </c>
      <c r="V28" s="61"/>
      <c r="W28" s="101">
        <v>2.9</v>
      </c>
      <c r="X28" s="62"/>
      <c r="Y28" s="62"/>
      <c r="Z28" s="62"/>
      <c r="AA28" s="61"/>
      <c r="AB28" s="3">
        <v>2.9</v>
      </c>
      <c r="AC28" s="60">
        <v>2.9</v>
      </c>
      <c r="AD28" s="62"/>
      <c r="AE28" s="61"/>
      <c r="AF28" s="4">
        <v>3</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0.94699999999999995</v>
      </c>
      <c r="K31" s="61"/>
      <c r="L31" s="106">
        <v>0.94699999999999995</v>
      </c>
      <c r="M31" s="61"/>
      <c r="N31" s="106">
        <v>0.94699999999999995</v>
      </c>
      <c r="O31" s="61"/>
      <c r="P31" s="106">
        <v>0.94699999999999995</v>
      </c>
      <c r="Q31" s="62"/>
      <c r="R31" s="61"/>
      <c r="S31" s="106">
        <v>0.94699999999999995</v>
      </c>
      <c r="T31" s="61"/>
      <c r="U31" s="106">
        <v>0.98099999999999998</v>
      </c>
      <c r="V31" s="61"/>
      <c r="W31" s="106">
        <v>0.98099999999999998</v>
      </c>
      <c r="X31" s="62"/>
      <c r="Y31" s="62"/>
      <c r="Z31" s="62"/>
      <c r="AA31" s="61"/>
      <c r="AB31" s="7">
        <v>0.98099999999999998</v>
      </c>
      <c r="AC31" s="77">
        <v>0.98099999999999998</v>
      </c>
      <c r="AD31" s="62"/>
      <c r="AE31" s="61"/>
      <c r="AF31" s="8">
        <v>0.98099999999999998</v>
      </c>
    </row>
    <row r="32" spans="4:32" ht="13.15" customHeight="1">
      <c r="E32" s="63" t="s">
        <v>41</v>
      </c>
      <c r="F32" s="62"/>
      <c r="G32" s="62"/>
      <c r="H32" s="62"/>
      <c r="I32" s="64"/>
      <c r="J32" s="101">
        <v>4.9000000000000004</v>
      </c>
      <c r="K32" s="61"/>
      <c r="L32" s="101">
        <v>4.9000000000000004</v>
      </c>
      <c r="M32" s="61"/>
      <c r="N32" s="101">
        <v>4.9000000000000004</v>
      </c>
      <c r="O32" s="61"/>
      <c r="P32" s="101">
        <v>4.9000000000000004</v>
      </c>
      <c r="Q32" s="62"/>
      <c r="R32" s="61"/>
      <c r="S32" s="101">
        <v>4.9000000000000004</v>
      </c>
      <c r="T32" s="61"/>
      <c r="U32" s="101">
        <v>5.5</v>
      </c>
      <c r="V32" s="61"/>
      <c r="W32" s="101">
        <v>5.5</v>
      </c>
      <c r="X32" s="62"/>
      <c r="Y32" s="62"/>
      <c r="Z32" s="62"/>
      <c r="AA32" s="61"/>
      <c r="AB32" s="3">
        <v>5.5</v>
      </c>
      <c r="AC32" s="60">
        <v>5.5</v>
      </c>
      <c r="AD32" s="62"/>
      <c r="AE32" s="61"/>
      <c r="AF32" s="4">
        <v>5.5</v>
      </c>
    </row>
    <row r="33" spans="5:32" ht="13.15" customHeight="1">
      <c r="E33" s="75" t="s">
        <v>45</v>
      </c>
      <c r="F33" s="62"/>
      <c r="G33" s="62"/>
      <c r="H33" s="62"/>
      <c r="I33" s="64"/>
      <c r="J33" s="105">
        <v>4.4000000000000004</v>
      </c>
      <c r="K33" s="61"/>
      <c r="L33" s="105">
        <v>4.4000000000000004</v>
      </c>
      <c r="M33" s="61"/>
      <c r="N33" s="105">
        <v>4.4000000000000004</v>
      </c>
      <c r="O33" s="61"/>
      <c r="P33" s="105">
        <v>4.4000000000000004</v>
      </c>
      <c r="Q33" s="62"/>
      <c r="R33" s="61"/>
      <c r="S33" s="105">
        <v>4.5</v>
      </c>
      <c r="T33" s="61"/>
      <c r="U33" s="105">
        <v>2.9</v>
      </c>
      <c r="V33" s="61"/>
      <c r="W33" s="105">
        <v>2.8</v>
      </c>
      <c r="X33" s="62"/>
      <c r="Y33" s="62"/>
      <c r="Z33" s="62"/>
      <c r="AA33" s="61"/>
      <c r="AB33" s="9">
        <v>2.8</v>
      </c>
      <c r="AC33" s="76">
        <v>2.8</v>
      </c>
      <c r="AD33" s="62"/>
      <c r="AE33" s="61"/>
      <c r="AF33" s="10">
        <v>2.9</v>
      </c>
    </row>
    <row r="34" spans="5:32" ht="20.25" customHeight="1">
      <c r="E34" s="63" t="s">
        <v>945</v>
      </c>
      <c r="F34" s="62"/>
      <c r="G34" s="62"/>
      <c r="H34" s="62"/>
      <c r="I34" s="64"/>
      <c r="J34" s="104">
        <v>0.2</v>
      </c>
      <c r="K34" s="61"/>
      <c r="L34" s="104">
        <v>0.2</v>
      </c>
      <c r="M34" s="61"/>
      <c r="N34" s="104">
        <v>0.2</v>
      </c>
      <c r="O34" s="61"/>
      <c r="P34" s="104">
        <v>0.2</v>
      </c>
      <c r="Q34" s="62"/>
      <c r="R34" s="61"/>
      <c r="S34" s="104">
        <v>0.2</v>
      </c>
      <c r="T34" s="61"/>
      <c r="U34" s="104">
        <v>0.1</v>
      </c>
      <c r="V34" s="61"/>
      <c r="W34" s="104">
        <v>0.1</v>
      </c>
      <c r="X34" s="62"/>
      <c r="Y34" s="62"/>
      <c r="Z34" s="62"/>
      <c r="AA34" s="61"/>
      <c r="AB34" s="5">
        <v>0.1</v>
      </c>
      <c r="AC34" s="74">
        <v>0.1</v>
      </c>
      <c r="AD34" s="62"/>
      <c r="AE34" s="61"/>
      <c r="AF34" s="6">
        <v>0.1</v>
      </c>
    </row>
    <row r="35" spans="5:32" ht="20.25" customHeight="1">
      <c r="E35" s="63" t="s">
        <v>946</v>
      </c>
      <c r="F35" s="62"/>
      <c r="G35" s="62"/>
      <c r="H35" s="62"/>
      <c r="I35" s="64"/>
      <c r="J35" s="104" t="s">
        <v>1445</v>
      </c>
      <c r="K35" s="61"/>
      <c r="L35" s="104" t="s">
        <v>1445</v>
      </c>
      <c r="M35" s="61"/>
      <c r="N35" s="104" t="s">
        <v>1445</v>
      </c>
      <c r="O35" s="61"/>
      <c r="P35" s="104" t="s">
        <v>1445</v>
      </c>
      <c r="Q35" s="62"/>
      <c r="R35" s="61"/>
      <c r="S35" s="104" t="s">
        <v>1445</v>
      </c>
      <c r="T35" s="61"/>
      <c r="U35" s="104" t="s">
        <v>1445</v>
      </c>
      <c r="V35" s="61"/>
      <c r="W35" s="104" t="s">
        <v>1445</v>
      </c>
      <c r="X35" s="62"/>
      <c r="Y35" s="62"/>
      <c r="Z35" s="62"/>
      <c r="AA35" s="61"/>
      <c r="AB35" s="5" t="s">
        <v>1445</v>
      </c>
      <c r="AC35" s="74" t="s">
        <v>1445</v>
      </c>
      <c r="AD35" s="62"/>
      <c r="AE35" s="61"/>
      <c r="AF35" s="6" t="s">
        <v>1445</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6.4835409999999998</v>
      </c>
      <c r="K43" s="61"/>
      <c r="L43" s="101">
        <v>6.3837619999999999</v>
      </c>
      <c r="M43" s="61"/>
      <c r="N43" s="101">
        <v>6.2710549999999996</v>
      </c>
      <c r="O43" s="61"/>
      <c r="P43" s="101">
        <v>6.171252</v>
      </c>
      <c r="Q43" s="62"/>
      <c r="R43" s="61"/>
      <c r="S43" s="101">
        <v>6.0782860000000003</v>
      </c>
      <c r="T43" s="61"/>
      <c r="U43" s="101">
        <v>6.4835409999999998</v>
      </c>
      <c r="V43" s="61"/>
      <c r="W43" s="101">
        <v>6.3837619999999999</v>
      </c>
      <c r="X43" s="62"/>
      <c r="Y43" s="62"/>
      <c r="Z43" s="62"/>
      <c r="AA43" s="61"/>
      <c r="AB43" s="3">
        <v>6.2710549999999996</v>
      </c>
      <c r="AC43" s="60">
        <v>6.171252</v>
      </c>
      <c r="AD43" s="62"/>
      <c r="AE43" s="61"/>
      <c r="AF43" s="4">
        <v>6.0782860000000003</v>
      </c>
    </row>
    <row r="44" spans="5:32" ht="30.75" customHeight="1">
      <c r="E44" s="63" t="s">
        <v>88</v>
      </c>
      <c r="F44" s="62"/>
      <c r="G44" s="62"/>
      <c r="H44" s="62"/>
      <c r="I44" s="64"/>
      <c r="J44" s="101">
        <v>0</v>
      </c>
      <c r="K44" s="61"/>
      <c r="L44" s="101">
        <v>0</v>
      </c>
      <c r="M44" s="61"/>
      <c r="N44" s="101">
        <v>0</v>
      </c>
      <c r="O44" s="61"/>
      <c r="P44" s="101">
        <v>0</v>
      </c>
      <c r="Q44" s="62"/>
      <c r="R44" s="61"/>
      <c r="S44" s="101">
        <v>0</v>
      </c>
      <c r="T44" s="61"/>
      <c r="U44" s="101">
        <v>0</v>
      </c>
      <c r="V44" s="61"/>
      <c r="W44" s="101">
        <v>0</v>
      </c>
      <c r="X44" s="62"/>
      <c r="Y44" s="62"/>
      <c r="Z44" s="62"/>
      <c r="AA44" s="61"/>
      <c r="AB44" s="3">
        <v>0</v>
      </c>
      <c r="AC44" s="60">
        <v>0</v>
      </c>
      <c r="AD44" s="62"/>
      <c r="AE44" s="61"/>
      <c r="AF44" s="4">
        <v>0</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p6TawfPfP52RJvIBwumSG4sR2oHByzZ3yOAkmVma2SnNtPz/6V1BRciJHWYHxoGzU3kyNlVZk/fdLazb07LDkg==" saltValue="eIEVsL+NMkRV1LBoGCG8ZA=="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CED47004-5663-462A-A624-8C70D7FB25EA}"/>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GOOB - Gooburrum (66/11kV)</oddFooter>
  </headerFooter>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sheetPr codeName="Sheet96"/>
  <dimension ref="A1:AJ53"/>
  <sheetViews>
    <sheetView showGridLines="0" topLeftCell="A26" zoomScale="115" zoomScaleNormal="115"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1446</v>
      </c>
      <c r="J3" s="160"/>
      <c r="K3" s="160"/>
      <c r="L3" s="160"/>
      <c r="M3" s="160"/>
      <c r="N3" s="160"/>
      <c r="O3" s="160"/>
      <c r="P3" s="160"/>
      <c r="Q3" s="160"/>
      <c r="R3" s="160"/>
      <c r="S3" s="160"/>
      <c r="V3" s="94" t="s">
        <v>926</v>
      </c>
      <c r="W3" s="160"/>
      <c r="Y3" s="95" t="s">
        <v>1447</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1019</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1448</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1449</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1450</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7.9507591293942452</v>
      </c>
      <c r="K26" s="61"/>
      <c r="L26" s="101">
        <v>7.9507591293942452</v>
      </c>
      <c r="M26" s="61"/>
      <c r="N26" s="101">
        <v>7.9507591293942452</v>
      </c>
      <c r="O26" s="61"/>
      <c r="P26" s="101">
        <v>7.9507591293942452</v>
      </c>
      <c r="Q26" s="62"/>
      <c r="R26" s="61"/>
      <c r="S26" s="101">
        <v>7.9507591293942452</v>
      </c>
      <c r="T26" s="61"/>
      <c r="U26" s="101">
        <v>9.2269225665240437</v>
      </c>
      <c r="V26" s="61"/>
      <c r="W26" s="101">
        <v>9.2269225665240437</v>
      </c>
      <c r="X26" s="62"/>
      <c r="Y26" s="62"/>
      <c r="Z26" s="62"/>
      <c r="AA26" s="61"/>
      <c r="AB26" s="3">
        <v>9.2269225665240437</v>
      </c>
      <c r="AC26" s="60">
        <v>9.2269225665240437</v>
      </c>
      <c r="AD26" s="62"/>
      <c r="AE26" s="61"/>
      <c r="AF26" s="4">
        <v>9.2269225665240437</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5.3</v>
      </c>
      <c r="K28" s="61"/>
      <c r="L28" s="101">
        <v>5.3</v>
      </c>
      <c r="M28" s="61"/>
      <c r="N28" s="101">
        <v>5.3</v>
      </c>
      <c r="O28" s="61"/>
      <c r="P28" s="101">
        <v>5.3</v>
      </c>
      <c r="Q28" s="62"/>
      <c r="R28" s="61"/>
      <c r="S28" s="101">
        <v>5.4</v>
      </c>
      <c r="T28" s="61"/>
      <c r="U28" s="101">
        <v>4.3</v>
      </c>
      <c r="V28" s="61"/>
      <c r="W28" s="101">
        <v>4.3</v>
      </c>
      <c r="X28" s="62"/>
      <c r="Y28" s="62"/>
      <c r="Z28" s="62"/>
      <c r="AA28" s="61"/>
      <c r="AB28" s="3">
        <v>4.3</v>
      </c>
      <c r="AC28" s="60">
        <v>4.3</v>
      </c>
      <c r="AD28" s="62"/>
      <c r="AE28" s="61"/>
      <c r="AF28" s="4">
        <v>4.4000000000000004</v>
      </c>
    </row>
    <row r="29" spans="4:32" ht="13.15" customHeight="1">
      <c r="E29" s="63" t="s">
        <v>32</v>
      </c>
      <c r="F29" s="62"/>
      <c r="G29" s="62"/>
      <c r="H29" s="62"/>
      <c r="I29" s="64"/>
      <c r="J29" s="111"/>
      <c r="K29" s="112"/>
      <c r="L29" s="111"/>
      <c r="M29" s="112"/>
      <c r="N29" s="111"/>
      <c r="O29" s="112"/>
      <c r="P29" s="111"/>
      <c r="Q29" s="113"/>
      <c r="R29" s="112"/>
      <c r="S29" s="111"/>
      <c r="T29" s="112"/>
      <c r="U29" s="104"/>
      <c r="V29" s="61"/>
      <c r="W29" s="104"/>
      <c r="X29" s="62"/>
      <c r="Y29" s="62"/>
      <c r="Z29" s="62"/>
      <c r="AA29" s="61"/>
      <c r="AB29" s="5"/>
      <c r="AC29" s="74"/>
      <c r="AD29" s="62"/>
      <c r="AE29" s="61"/>
      <c r="AF29" s="6"/>
    </row>
    <row r="30" spans="4:32" ht="13.15" customHeight="1">
      <c r="E30" s="63" t="s">
        <v>944</v>
      </c>
      <c r="F30" s="62"/>
      <c r="G30" s="62"/>
      <c r="H30" s="62"/>
      <c r="I30" s="64"/>
      <c r="J30" s="111"/>
      <c r="K30" s="112"/>
      <c r="L30" s="111"/>
      <c r="M30" s="112"/>
      <c r="N30" s="111"/>
      <c r="O30" s="112"/>
      <c r="P30" s="111"/>
      <c r="Q30" s="113"/>
      <c r="R30" s="112"/>
      <c r="S30" s="111"/>
      <c r="T30" s="112"/>
      <c r="U30" s="104"/>
      <c r="V30" s="61"/>
      <c r="W30" s="104"/>
      <c r="X30" s="62"/>
      <c r="Y30" s="62"/>
      <c r="Z30" s="62"/>
      <c r="AA30" s="61"/>
      <c r="AB30" s="5"/>
      <c r="AC30" s="74"/>
      <c r="AD30" s="62"/>
      <c r="AE30" s="61"/>
      <c r="AF30" s="6"/>
    </row>
    <row r="31" spans="4:32" ht="20.25" customHeight="1">
      <c r="E31" s="63" t="s">
        <v>38</v>
      </c>
      <c r="F31" s="62"/>
      <c r="G31" s="62"/>
      <c r="H31" s="62"/>
      <c r="I31" s="64"/>
      <c r="J31" s="106">
        <v>0.98799999999999999</v>
      </c>
      <c r="K31" s="61"/>
      <c r="L31" s="106">
        <v>0.98799999999999999</v>
      </c>
      <c r="M31" s="61"/>
      <c r="N31" s="106">
        <v>0.98799999999999999</v>
      </c>
      <c r="O31" s="61"/>
      <c r="P31" s="106">
        <v>0.98799999999999999</v>
      </c>
      <c r="Q31" s="62"/>
      <c r="R31" s="61"/>
      <c r="S31" s="106">
        <v>0.98799999999999999</v>
      </c>
      <c r="T31" s="61"/>
      <c r="U31" s="106">
        <v>0.99399999999999999</v>
      </c>
      <c r="V31" s="61"/>
      <c r="W31" s="106">
        <v>0.99399999999999999</v>
      </c>
      <c r="X31" s="62"/>
      <c r="Y31" s="62"/>
      <c r="Z31" s="62"/>
      <c r="AA31" s="61"/>
      <c r="AB31" s="7">
        <v>0.99399999999999999</v>
      </c>
      <c r="AC31" s="77">
        <v>0.99399999999999999</v>
      </c>
      <c r="AD31" s="62"/>
      <c r="AE31" s="61"/>
      <c r="AF31" s="8">
        <v>0.99399999999999999</v>
      </c>
    </row>
    <row r="32" spans="4:32" ht="13.15" customHeight="1">
      <c r="E32" s="63" t="s">
        <v>41</v>
      </c>
      <c r="F32" s="62"/>
      <c r="G32" s="62"/>
      <c r="H32" s="62"/>
      <c r="I32" s="64"/>
      <c r="J32" s="101">
        <v>2.8</v>
      </c>
      <c r="K32" s="61"/>
      <c r="L32" s="101">
        <v>2.8</v>
      </c>
      <c r="M32" s="61"/>
      <c r="N32" s="101">
        <v>2.8</v>
      </c>
      <c r="O32" s="61"/>
      <c r="P32" s="101">
        <v>2.8</v>
      </c>
      <c r="Q32" s="62"/>
      <c r="R32" s="61"/>
      <c r="S32" s="101">
        <v>2.8</v>
      </c>
      <c r="T32" s="61"/>
      <c r="U32" s="101">
        <v>3</v>
      </c>
      <c r="V32" s="61"/>
      <c r="W32" s="101">
        <v>3</v>
      </c>
      <c r="X32" s="62"/>
      <c r="Y32" s="62"/>
      <c r="Z32" s="62"/>
      <c r="AA32" s="61"/>
      <c r="AB32" s="3">
        <v>3</v>
      </c>
      <c r="AC32" s="60">
        <v>3</v>
      </c>
      <c r="AD32" s="62"/>
      <c r="AE32" s="61"/>
      <c r="AF32" s="4">
        <v>3</v>
      </c>
    </row>
    <row r="33" spans="5:32" ht="13.15" customHeight="1">
      <c r="E33" s="75" t="s">
        <v>45</v>
      </c>
      <c r="F33" s="62"/>
      <c r="G33" s="62"/>
      <c r="H33" s="62"/>
      <c r="I33" s="64"/>
      <c r="J33" s="105">
        <v>4.8</v>
      </c>
      <c r="K33" s="61"/>
      <c r="L33" s="105">
        <v>4.8</v>
      </c>
      <c r="M33" s="61"/>
      <c r="N33" s="105">
        <v>4.8</v>
      </c>
      <c r="O33" s="61"/>
      <c r="P33" s="105">
        <v>4.8</v>
      </c>
      <c r="Q33" s="62"/>
      <c r="R33" s="61"/>
      <c r="S33" s="105">
        <v>5</v>
      </c>
      <c r="T33" s="61"/>
      <c r="U33" s="105">
        <v>3.9</v>
      </c>
      <c r="V33" s="61"/>
      <c r="W33" s="105">
        <v>3.9</v>
      </c>
      <c r="X33" s="62"/>
      <c r="Y33" s="62"/>
      <c r="Z33" s="62"/>
      <c r="AA33" s="61"/>
      <c r="AB33" s="9">
        <v>3.9</v>
      </c>
      <c r="AC33" s="76">
        <v>3.9</v>
      </c>
      <c r="AD33" s="62"/>
      <c r="AE33" s="61"/>
      <c r="AF33" s="10">
        <v>4</v>
      </c>
    </row>
    <row r="34" spans="5:32" ht="20.25" customHeight="1">
      <c r="E34" s="63" t="s">
        <v>945</v>
      </c>
      <c r="F34" s="62"/>
      <c r="G34" s="62"/>
      <c r="H34" s="62"/>
      <c r="I34" s="64"/>
      <c r="J34" s="104">
        <v>0.2</v>
      </c>
      <c r="K34" s="61"/>
      <c r="L34" s="104">
        <v>0.2</v>
      </c>
      <c r="M34" s="61"/>
      <c r="N34" s="104">
        <v>0.2</v>
      </c>
      <c r="O34" s="61"/>
      <c r="P34" s="104">
        <v>0.2</v>
      </c>
      <c r="Q34" s="62"/>
      <c r="R34" s="61"/>
      <c r="S34" s="104">
        <v>0.3</v>
      </c>
      <c r="T34" s="61"/>
      <c r="U34" s="104">
        <v>0.2</v>
      </c>
      <c r="V34" s="61"/>
      <c r="W34" s="104">
        <v>0.2</v>
      </c>
      <c r="X34" s="62"/>
      <c r="Y34" s="62"/>
      <c r="Z34" s="62"/>
      <c r="AA34" s="61"/>
      <c r="AB34" s="5">
        <v>0.2</v>
      </c>
      <c r="AC34" s="74">
        <v>0.2</v>
      </c>
      <c r="AD34" s="62"/>
      <c r="AE34" s="61"/>
      <c r="AF34" s="6">
        <v>0.2</v>
      </c>
    </row>
    <row r="35" spans="5:32" ht="20.25" customHeight="1">
      <c r="E35" s="63" t="s">
        <v>946</v>
      </c>
      <c r="F35" s="62"/>
      <c r="G35" s="62"/>
      <c r="H35" s="62"/>
      <c r="I35" s="64"/>
      <c r="J35" s="104" t="s">
        <v>1159</v>
      </c>
      <c r="K35" s="61"/>
      <c r="L35" s="104" t="s">
        <v>1159</v>
      </c>
      <c r="M35" s="61"/>
      <c r="N35" s="104" t="s">
        <v>1159</v>
      </c>
      <c r="O35" s="61"/>
      <c r="P35" s="104" t="s">
        <v>1159</v>
      </c>
      <c r="Q35" s="62"/>
      <c r="R35" s="61"/>
      <c r="S35" s="104" t="s">
        <v>1159</v>
      </c>
      <c r="T35" s="61"/>
      <c r="U35" s="104" t="s">
        <v>1159</v>
      </c>
      <c r="V35" s="61"/>
      <c r="W35" s="104" t="s">
        <v>1159</v>
      </c>
      <c r="X35" s="62"/>
      <c r="Y35" s="62"/>
      <c r="Z35" s="62"/>
      <c r="AA35" s="61"/>
      <c r="AB35" s="5" t="s">
        <v>1159</v>
      </c>
      <c r="AC35" s="74" t="s">
        <v>1159</v>
      </c>
      <c r="AD35" s="62"/>
      <c r="AE35" s="61"/>
      <c r="AF35" s="6" t="s">
        <v>1159</v>
      </c>
    </row>
    <row r="36" spans="5:32" ht="13.15" customHeight="1">
      <c r="E36" s="63" t="s">
        <v>57</v>
      </c>
      <c r="F36" s="62"/>
      <c r="G36" s="62"/>
      <c r="H36" s="62"/>
      <c r="I36" s="64"/>
      <c r="J36" s="101">
        <v>2</v>
      </c>
      <c r="K36" s="61"/>
      <c r="L36" s="101">
        <v>2</v>
      </c>
      <c r="M36" s="61"/>
      <c r="N36" s="101">
        <v>2</v>
      </c>
      <c r="O36" s="61"/>
      <c r="P36" s="101">
        <v>2</v>
      </c>
      <c r="Q36" s="62"/>
      <c r="R36" s="61"/>
      <c r="S36" s="101">
        <v>2.2000000000000002</v>
      </c>
      <c r="T36" s="61"/>
      <c r="U36" s="101">
        <v>0.9</v>
      </c>
      <c r="V36" s="61"/>
      <c r="W36" s="101">
        <v>0.9</v>
      </c>
      <c r="X36" s="62"/>
      <c r="Y36" s="62"/>
      <c r="Z36" s="62"/>
      <c r="AA36" s="61"/>
      <c r="AB36" s="3">
        <v>0.9</v>
      </c>
      <c r="AC36" s="60">
        <v>0.9</v>
      </c>
      <c r="AD36" s="62"/>
      <c r="AE36" s="61"/>
      <c r="AF36" s="4">
        <v>1</v>
      </c>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0.3</v>
      </c>
      <c r="K39" s="61"/>
      <c r="L39" s="101">
        <v>0.3</v>
      </c>
      <c r="M39" s="61"/>
      <c r="N39" s="101">
        <v>0.3</v>
      </c>
      <c r="O39" s="61"/>
      <c r="P39" s="101">
        <v>0.3</v>
      </c>
      <c r="Q39" s="62"/>
      <c r="R39" s="61"/>
      <c r="S39" s="101">
        <v>0.3</v>
      </c>
      <c r="T39" s="61"/>
      <c r="U39" s="101">
        <v>0.3</v>
      </c>
      <c r="V39" s="61"/>
      <c r="W39" s="101">
        <v>0.3</v>
      </c>
      <c r="X39" s="62"/>
      <c r="Y39" s="62"/>
      <c r="Z39" s="62"/>
      <c r="AA39" s="61"/>
      <c r="AB39" s="3">
        <v>0.3</v>
      </c>
      <c r="AC39" s="60">
        <v>0.3</v>
      </c>
      <c r="AD39" s="62"/>
      <c r="AE39" s="61"/>
      <c r="AF39" s="4">
        <v>0.3</v>
      </c>
    </row>
    <row r="40" spans="5:32">
      <c r="E40" s="63" t="s">
        <v>73</v>
      </c>
      <c r="F40" s="62"/>
      <c r="G40" s="62"/>
      <c r="H40" s="62"/>
      <c r="I40" s="64"/>
      <c r="J40" s="101">
        <v>2</v>
      </c>
      <c r="K40" s="61"/>
      <c r="L40" s="101">
        <v>2</v>
      </c>
      <c r="M40" s="61"/>
      <c r="N40" s="101">
        <v>2</v>
      </c>
      <c r="O40" s="61"/>
      <c r="P40" s="101">
        <v>2</v>
      </c>
      <c r="Q40" s="62"/>
      <c r="R40" s="61"/>
      <c r="S40" s="101">
        <v>2</v>
      </c>
      <c r="T40" s="61"/>
      <c r="U40" s="101">
        <v>2</v>
      </c>
      <c r="V40" s="61"/>
      <c r="W40" s="101">
        <v>2</v>
      </c>
      <c r="X40" s="62"/>
      <c r="Y40" s="62"/>
      <c r="Z40" s="62"/>
      <c r="AA40" s="61"/>
      <c r="AB40" s="3">
        <v>2</v>
      </c>
      <c r="AC40" s="60">
        <v>2</v>
      </c>
      <c r="AD40" s="62"/>
      <c r="AE40" s="61"/>
      <c r="AF40" s="4">
        <v>2</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4.0525979999999997</v>
      </c>
      <c r="K43" s="61"/>
      <c r="L43" s="101">
        <v>3.9200039999999996</v>
      </c>
      <c r="M43" s="61"/>
      <c r="N43" s="101">
        <v>3.7547619999999999</v>
      </c>
      <c r="O43" s="61"/>
      <c r="P43" s="101">
        <v>3.5927699999999994</v>
      </c>
      <c r="Q43" s="62"/>
      <c r="R43" s="61"/>
      <c r="S43" s="101">
        <v>3.4432839999999998</v>
      </c>
      <c r="T43" s="61"/>
      <c r="U43" s="101">
        <v>4.0525979999999997</v>
      </c>
      <c r="V43" s="61"/>
      <c r="W43" s="101">
        <v>3.9200039999999996</v>
      </c>
      <c r="X43" s="62"/>
      <c r="Y43" s="62"/>
      <c r="Z43" s="62"/>
      <c r="AA43" s="61"/>
      <c r="AB43" s="3">
        <v>3.7547619999999999</v>
      </c>
      <c r="AC43" s="60">
        <v>3.5927699999999994</v>
      </c>
      <c r="AD43" s="62"/>
      <c r="AE43" s="61"/>
      <c r="AF43" s="4">
        <v>3.4432839999999998</v>
      </c>
    </row>
    <row r="44" spans="5:32" ht="30.75" customHeight="1">
      <c r="E44" s="63" t="s">
        <v>88</v>
      </c>
      <c r="F44" s="62"/>
      <c r="G44" s="62"/>
      <c r="H44" s="62"/>
      <c r="I44" s="64"/>
      <c r="J44" s="101">
        <v>0</v>
      </c>
      <c r="K44" s="61"/>
      <c r="L44" s="101">
        <v>0</v>
      </c>
      <c r="M44" s="61"/>
      <c r="N44" s="101">
        <v>0</v>
      </c>
      <c r="O44" s="61"/>
      <c r="P44" s="101">
        <v>0</v>
      </c>
      <c r="Q44" s="62"/>
      <c r="R44" s="61"/>
      <c r="S44" s="101">
        <v>0</v>
      </c>
      <c r="T44" s="61"/>
      <c r="U44" s="101">
        <v>0</v>
      </c>
      <c r="V44" s="61"/>
      <c r="W44" s="101">
        <v>0</v>
      </c>
      <c r="X44" s="62"/>
      <c r="Y44" s="62"/>
      <c r="Z44" s="62"/>
      <c r="AA44" s="61"/>
      <c r="AB44" s="3">
        <v>0</v>
      </c>
      <c r="AC44" s="60">
        <v>0</v>
      </c>
      <c r="AD44" s="62"/>
      <c r="AE44" s="61"/>
      <c r="AF44" s="4">
        <v>0</v>
      </c>
    </row>
    <row r="45" spans="5:32">
      <c r="E45" s="63" t="s">
        <v>92</v>
      </c>
      <c r="F45" s="62"/>
      <c r="G45" s="62"/>
      <c r="H45" s="62"/>
      <c r="I45" s="64"/>
      <c r="J45" s="104"/>
      <c r="K45" s="61"/>
      <c r="L45" s="104"/>
      <c r="M45" s="61"/>
      <c r="N45" s="104"/>
      <c r="O45" s="61"/>
      <c r="P45" s="104"/>
      <c r="Q45" s="62"/>
      <c r="R45" s="61"/>
      <c r="S45" s="101"/>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1"/>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ht="15" customHeight="1">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SMqvfnXgprnUhK36l2/3NRzQ85skWwXMklO1ibrk5Q0h32UbLjbxDMFA8J4QGsWkIvHYmOK+Fv9x5sEL4/fomg==" saltValue="7BttfXDuCCv1OHRJxDYJrg=="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700A0A2D-E372-4EEB-B387-A4B464C086B6}"/>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GOOT - Gootchie (66/11kV)</oddFooter>
  </headerFooter>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sheetPr codeName="Sheet97"/>
  <dimension ref="A1:AJ53"/>
  <sheetViews>
    <sheetView showGridLines="0" topLeftCell="A23" zoomScale="115" zoomScaleNormal="115" workbookViewId="0">
      <selection activeCell="AL27" sqref="AL27"/>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1451</v>
      </c>
      <c r="J3" s="160"/>
      <c r="K3" s="160"/>
      <c r="L3" s="160"/>
      <c r="M3" s="160"/>
      <c r="N3" s="160"/>
      <c r="O3" s="160"/>
      <c r="P3" s="160"/>
      <c r="Q3" s="160"/>
      <c r="R3" s="160"/>
      <c r="S3" s="160"/>
      <c r="V3" s="94" t="s">
        <v>926</v>
      </c>
      <c r="W3" s="160"/>
      <c r="Y3" s="95" t="s">
        <v>1035</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929</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1452</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1453</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32">
        <v>22</v>
      </c>
      <c r="K26" s="133"/>
      <c r="L26" s="132">
        <v>22</v>
      </c>
      <c r="M26" s="133"/>
      <c r="N26" s="132">
        <v>22</v>
      </c>
      <c r="O26" s="133"/>
      <c r="P26" s="132">
        <v>22</v>
      </c>
      <c r="Q26" s="134"/>
      <c r="R26" s="133"/>
      <c r="S26" s="132">
        <v>22</v>
      </c>
      <c r="T26" s="133"/>
      <c r="U26" s="132">
        <v>22</v>
      </c>
      <c r="V26" s="133"/>
      <c r="W26" s="132">
        <v>22</v>
      </c>
      <c r="X26" s="134"/>
      <c r="Y26" s="134"/>
      <c r="Z26" s="134"/>
      <c r="AA26" s="133"/>
      <c r="AB26" s="43">
        <v>22</v>
      </c>
      <c r="AC26" s="135">
        <v>22</v>
      </c>
      <c r="AD26" s="134"/>
      <c r="AE26" s="133"/>
      <c r="AF26" s="49">
        <v>22</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12.9</v>
      </c>
      <c r="K28" s="61"/>
      <c r="L28" s="101">
        <v>12.9</v>
      </c>
      <c r="M28" s="61"/>
      <c r="N28" s="101">
        <v>12.9</v>
      </c>
      <c r="O28" s="61"/>
      <c r="P28" s="101">
        <v>12.9</v>
      </c>
      <c r="Q28" s="62"/>
      <c r="R28" s="61"/>
      <c r="S28" s="101">
        <v>13.2</v>
      </c>
      <c r="T28" s="61"/>
      <c r="U28" s="101">
        <v>6.6</v>
      </c>
      <c r="V28" s="61"/>
      <c r="W28" s="101">
        <v>6.6</v>
      </c>
      <c r="X28" s="62"/>
      <c r="Y28" s="62"/>
      <c r="Z28" s="62"/>
      <c r="AA28" s="61"/>
      <c r="AB28" s="3">
        <v>6.7</v>
      </c>
      <c r="AC28" s="60">
        <v>6.7</v>
      </c>
      <c r="AD28" s="62"/>
      <c r="AE28" s="61"/>
      <c r="AF28" s="4">
        <v>6.8</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0.998</v>
      </c>
      <c r="K31" s="61"/>
      <c r="L31" s="106">
        <v>0.998</v>
      </c>
      <c r="M31" s="61"/>
      <c r="N31" s="106">
        <v>0.998</v>
      </c>
      <c r="O31" s="61"/>
      <c r="P31" s="106">
        <v>0.998</v>
      </c>
      <c r="Q31" s="62"/>
      <c r="R31" s="61"/>
      <c r="S31" s="106">
        <v>0.998</v>
      </c>
      <c r="T31" s="61"/>
      <c r="U31" s="106">
        <v>1</v>
      </c>
      <c r="V31" s="61"/>
      <c r="W31" s="106">
        <v>1</v>
      </c>
      <c r="X31" s="62"/>
      <c r="Y31" s="62"/>
      <c r="Z31" s="62"/>
      <c r="AA31" s="61"/>
      <c r="AB31" s="7">
        <v>1</v>
      </c>
      <c r="AC31" s="77">
        <v>1</v>
      </c>
      <c r="AD31" s="62"/>
      <c r="AE31" s="61"/>
      <c r="AF31" s="8">
        <v>1</v>
      </c>
    </row>
    <row r="32" spans="4:32" ht="13.15" customHeight="1">
      <c r="E32" s="63" t="s">
        <v>41</v>
      </c>
      <c r="F32" s="62"/>
      <c r="G32" s="62"/>
      <c r="H32" s="62"/>
      <c r="I32" s="64"/>
      <c r="J32" s="101">
        <v>0</v>
      </c>
      <c r="K32" s="61"/>
      <c r="L32" s="101">
        <v>0</v>
      </c>
      <c r="M32" s="61"/>
      <c r="N32" s="101">
        <v>0</v>
      </c>
      <c r="O32" s="61"/>
      <c r="P32" s="101">
        <v>0</v>
      </c>
      <c r="Q32" s="62"/>
      <c r="R32" s="61"/>
      <c r="S32" s="101">
        <v>0</v>
      </c>
      <c r="T32" s="61"/>
      <c r="U32" s="101">
        <v>0</v>
      </c>
      <c r="V32" s="61"/>
      <c r="W32" s="101">
        <v>0</v>
      </c>
      <c r="X32" s="62"/>
      <c r="Y32" s="62"/>
      <c r="Z32" s="62"/>
      <c r="AA32" s="61"/>
      <c r="AB32" s="3">
        <v>0</v>
      </c>
      <c r="AC32" s="60">
        <v>0</v>
      </c>
      <c r="AD32" s="62"/>
      <c r="AE32" s="61"/>
      <c r="AF32" s="4">
        <v>0</v>
      </c>
    </row>
    <row r="33" spans="5:32" ht="13.15" customHeight="1">
      <c r="E33" s="75" t="s">
        <v>45</v>
      </c>
      <c r="F33" s="62"/>
      <c r="G33" s="62"/>
      <c r="H33" s="62"/>
      <c r="I33" s="64"/>
      <c r="J33" s="105">
        <v>11.3</v>
      </c>
      <c r="K33" s="61"/>
      <c r="L33" s="105">
        <v>11.3</v>
      </c>
      <c r="M33" s="61"/>
      <c r="N33" s="105">
        <v>11.3</v>
      </c>
      <c r="O33" s="61"/>
      <c r="P33" s="105">
        <v>11.3</v>
      </c>
      <c r="Q33" s="62"/>
      <c r="R33" s="61"/>
      <c r="S33" s="105">
        <v>11.6</v>
      </c>
      <c r="T33" s="61"/>
      <c r="U33" s="105">
        <v>6.1</v>
      </c>
      <c r="V33" s="61"/>
      <c r="W33" s="105">
        <v>6.1</v>
      </c>
      <c r="X33" s="62"/>
      <c r="Y33" s="62"/>
      <c r="Z33" s="62"/>
      <c r="AA33" s="61"/>
      <c r="AB33" s="9">
        <v>6.2</v>
      </c>
      <c r="AC33" s="76">
        <v>6.2</v>
      </c>
      <c r="AD33" s="62"/>
      <c r="AE33" s="61"/>
      <c r="AF33" s="10">
        <v>6.3</v>
      </c>
    </row>
    <row r="34" spans="5:32" ht="20.25" customHeight="1">
      <c r="E34" s="63" t="s">
        <v>945</v>
      </c>
      <c r="F34" s="62"/>
      <c r="G34" s="62"/>
      <c r="H34" s="62"/>
      <c r="I34" s="64"/>
      <c r="J34" s="104">
        <v>0.6</v>
      </c>
      <c r="K34" s="61"/>
      <c r="L34" s="104">
        <v>0.6</v>
      </c>
      <c r="M34" s="61"/>
      <c r="N34" s="104">
        <v>0.6</v>
      </c>
      <c r="O34" s="61"/>
      <c r="P34" s="104">
        <v>0.6</v>
      </c>
      <c r="Q34" s="62"/>
      <c r="R34" s="61"/>
      <c r="S34" s="104">
        <v>0.6</v>
      </c>
      <c r="T34" s="61"/>
      <c r="U34" s="104">
        <v>0.3</v>
      </c>
      <c r="V34" s="61"/>
      <c r="W34" s="104">
        <v>0.3</v>
      </c>
      <c r="X34" s="62"/>
      <c r="Y34" s="62"/>
      <c r="Z34" s="62"/>
      <c r="AA34" s="61"/>
      <c r="AB34" s="5">
        <v>0.3</v>
      </c>
      <c r="AC34" s="74">
        <v>0.3</v>
      </c>
      <c r="AD34" s="62"/>
      <c r="AE34" s="61"/>
      <c r="AF34" s="6">
        <v>0.3</v>
      </c>
    </row>
    <row r="35" spans="5:32" ht="20.25" customHeight="1">
      <c r="E35" s="63" t="s">
        <v>946</v>
      </c>
      <c r="F35" s="62"/>
      <c r="G35" s="62"/>
      <c r="H35" s="62"/>
      <c r="I35" s="64"/>
      <c r="J35" s="104" t="s">
        <v>1454</v>
      </c>
      <c r="K35" s="61"/>
      <c r="L35" s="104" t="s">
        <v>1454</v>
      </c>
      <c r="M35" s="61"/>
      <c r="N35" s="104" t="s">
        <v>1454</v>
      </c>
      <c r="O35" s="61"/>
      <c r="P35" s="104" t="s">
        <v>1454</v>
      </c>
      <c r="Q35" s="62"/>
      <c r="R35" s="61"/>
      <c r="S35" s="104" t="s">
        <v>1454</v>
      </c>
      <c r="T35" s="61"/>
      <c r="U35" s="104" t="s">
        <v>1454</v>
      </c>
      <c r="V35" s="61"/>
      <c r="W35" s="104" t="s">
        <v>1454</v>
      </c>
      <c r="X35" s="62"/>
      <c r="Y35" s="62"/>
      <c r="Z35" s="62"/>
      <c r="AA35" s="61"/>
      <c r="AB35" s="5" t="s">
        <v>1454</v>
      </c>
      <c r="AC35" s="74" t="s">
        <v>1454</v>
      </c>
      <c r="AD35" s="62"/>
      <c r="AE35" s="61"/>
      <c r="AF35" s="6" t="s">
        <v>1454</v>
      </c>
    </row>
    <row r="36" spans="5:32" ht="13.15" customHeight="1">
      <c r="E36" s="63" t="s">
        <v>57</v>
      </c>
      <c r="F36" s="62"/>
      <c r="G36" s="62"/>
      <c r="H36" s="62"/>
      <c r="I36" s="64"/>
      <c r="J36" s="101">
        <v>11.3</v>
      </c>
      <c r="K36" s="61"/>
      <c r="L36" s="101">
        <v>11.3</v>
      </c>
      <c r="M36" s="61"/>
      <c r="N36" s="101">
        <v>11.3</v>
      </c>
      <c r="O36" s="61"/>
      <c r="P36" s="101">
        <v>11.3</v>
      </c>
      <c r="Q36" s="62"/>
      <c r="R36" s="61"/>
      <c r="S36" s="101">
        <v>11.6</v>
      </c>
      <c r="T36" s="61"/>
      <c r="U36" s="101">
        <v>6.1</v>
      </c>
      <c r="V36" s="61"/>
      <c r="W36" s="101">
        <v>6.1</v>
      </c>
      <c r="X36" s="62"/>
      <c r="Y36" s="62"/>
      <c r="Z36" s="62"/>
      <c r="AA36" s="61"/>
      <c r="AB36" s="3">
        <v>6.2</v>
      </c>
      <c r="AC36" s="60">
        <v>6.2</v>
      </c>
      <c r="AD36" s="62"/>
      <c r="AE36" s="61"/>
      <c r="AF36" s="4">
        <v>6.3</v>
      </c>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10</v>
      </c>
      <c r="K39" s="61"/>
      <c r="L39" s="101">
        <v>10</v>
      </c>
      <c r="M39" s="61"/>
      <c r="N39" s="101">
        <v>10</v>
      </c>
      <c r="O39" s="61"/>
      <c r="P39" s="101">
        <v>10</v>
      </c>
      <c r="Q39" s="62"/>
      <c r="R39" s="61"/>
      <c r="S39" s="101">
        <v>10</v>
      </c>
      <c r="T39" s="61"/>
      <c r="U39" s="101">
        <v>10</v>
      </c>
      <c r="V39" s="61"/>
      <c r="W39" s="101">
        <v>10</v>
      </c>
      <c r="X39" s="62"/>
      <c r="Y39" s="62"/>
      <c r="Z39" s="62"/>
      <c r="AA39" s="61"/>
      <c r="AB39" s="3">
        <v>10</v>
      </c>
      <c r="AC39" s="60">
        <v>10</v>
      </c>
      <c r="AD39" s="62"/>
      <c r="AE39" s="61"/>
      <c r="AF39" s="4">
        <v>10</v>
      </c>
    </row>
    <row r="40" spans="5:32">
      <c r="E40" s="63" t="s">
        <v>73</v>
      </c>
      <c r="F40" s="62"/>
      <c r="G40" s="62"/>
      <c r="H40" s="62"/>
      <c r="I40" s="64"/>
      <c r="J40" s="101">
        <v>1.5</v>
      </c>
      <c r="K40" s="61"/>
      <c r="L40" s="101">
        <v>1.5</v>
      </c>
      <c r="M40" s="61"/>
      <c r="N40" s="101">
        <v>1.5</v>
      </c>
      <c r="O40" s="61"/>
      <c r="P40" s="101">
        <v>1.5</v>
      </c>
      <c r="Q40" s="62"/>
      <c r="R40" s="61"/>
      <c r="S40" s="101">
        <v>1.5</v>
      </c>
      <c r="T40" s="61"/>
      <c r="U40" s="101">
        <v>1.5</v>
      </c>
      <c r="V40" s="61"/>
      <c r="W40" s="101">
        <v>1.5</v>
      </c>
      <c r="X40" s="62"/>
      <c r="Y40" s="62"/>
      <c r="Z40" s="62"/>
      <c r="AA40" s="61"/>
      <c r="AB40" s="3">
        <v>1.5</v>
      </c>
      <c r="AC40" s="60">
        <v>1.5</v>
      </c>
      <c r="AD40" s="62"/>
      <c r="AE40" s="61"/>
      <c r="AF40" s="4">
        <v>1.5</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12.306295</v>
      </c>
      <c r="K43" s="61"/>
      <c r="L43" s="101">
        <v>12.096679999999999</v>
      </c>
      <c r="M43" s="61"/>
      <c r="N43" s="101">
        <v>11.838430000000001</v>
      </c>
      <c r="O43" s="61"/>
      <c r="P43" s="101">
        <v>11.597168</v>
      </c>
      <c r="Q43" s="62"/>
      <c r="R43" s="61"/>
      <c r="S43" s="101">
        <v>11.366292000000001</v>
      </c>
      <c r="T43" s="61"/>
      <c r="U43" s="101">
        <v>12.306295</v>
      </c>
      <c r="V43" s="61"/>
      <c r="W43" s="101">
        <v>12.096679999999999</v>
      </c>
      <c r="X43" s="62"/>
      <c r="Y43" s="62"/>
      <c r="Z43" s="62"/>
      <c r="AA43" s="61"/>
      <c r="AB43" s="3">
        <v>11.838430000000001</v>
      </c>
      <c r="AC43" s="60">
        <v>11.597168</v>
      </c>
      <c r="AD43" s="62"/>
      <c r="AE43" s="61"/>
      <c r="AF43" s="4">
        <v>11.366292000000001</v>
      </c>
    </row>
    <row r="44" spans="5:32" ht="30.75" customHeight="1">
      <c r="E44" s="63" t="s">
        <v>88</v>
      </c>
      <c r="F44" s="62"/>
      <c r="G44" s="62"/>
      <c r="H44" s="62"/>
      <c r="I44" s="64"/>
      <c r="J44" s="101">
        <v>0</v>
      </c>
      <c r="K44" s="61"/>
      <c r="L44" s="101">
        <v>0</v>
      </c>
      <c r="M44" s="61"/>
      <c r="N44" s="101">
        <v>0</v>
      </c>
      <c r="O44" s="61"/>
      <c r="P44" s="101">
        <v>0</v>
      </c>
      <c r="Q44" s="62"/>
      <c r="R44" s="61"/>
      <c r="S44" s="101">
        <v>0</v>
      </c>
      <c r="T44" s="61"/>
      <c r="U44" s="101">
        <v>0</v>
      </c>
      <c r="V44" s="61"/>
      <c r="W44" s="101">
        <v>0</v>
      </c>
      <c r="X44" s="62"/>
      <c r="Y44" s="62"/>
      <c r="Z44" s="62"/>
      <c r="AA44" s="61"/>
      <c r="AB44" s="3">
        <v>0</v>
      </c>
      <c r="AC44" s="60">
        <v>0</v>
      </c>
      <c r="AD44" s="62"/>
      <c r="AE44" s="61"/>
      <c r="AF44" s="4">
        <v>0</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c r="E47" s="63" t="s">
        <v>100</v>
      </c>
      <c r="F47" s="62"/>
      <c r="G47" s="62"/>
      <c r="H47" s="62"/>
      <c r="I47" s="64"/>
      <c r="J47" s="104"/>
      <c r="K47" s="61"/>
      <c r="L47" s="104"/>
      <c r="M47" s="61"/>
      <c r="N47" s="104"/>
      <c r="O47" s="61"/>
      <c r="P47" s="104"/>
      <c r="Q47" s="62"/>
      <c r="R47" s="61"/>
      <c r="S47" s="104"/>
      <c r="T47" s="61"/>
      <c r="U47" s="104"/>
      <c r="V47" s="61"/>
      <c r="W47" s="104"/>
      <c r="X47" s="62"/>
      <c r="Y47" s="62"/>
      <c r="Z47" s="62"/>
      <c r="AA47" s="61"/>
      <c r="AB47" s="5"/>
      <c r="AC47" s="74"/>
      <c r="AD47" s="62"/>
      <c r="AE47" s="61"/>
      <c r="AF47" s="6"/>
    </row>
    <row r="48" spans="5:32" ht="15" customHeight="1">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gvn4BAMSRcoO2jKTJ+tBoaTiHltJXVtjk8moPyuOac9tFUV4hroSp3eNazBg+bUMmwf3oLjBHoJtdwmPiyF/Qg==" saltValue="J30QZkw0Bi1OCWeDd74blA=="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941F7C60-FDD0-4363-930C-F11BE1923FD6}"/>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Gracem - Gracemere (66/11kV)</oddFooter>
  </headerFooter>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sheetPr codeName="Sheet98"/>
  <dimension ref="A1:AJ53"/>
  <sheetViews>
    <sheetView showGridLines="0" topLeftCell="A26" zoomScale="115" zoomScaleNormal="115"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1455</v>
      </c>
      <c r="J3" s="160"/>
      <c r="K3" s="160"/>
      <c r="L3" s="160"/>
      <c r="M3" s="160"/>
      <c r="N3" s="160"/>
      <c r="O3" s="160"/>
      <c r="P3" s="160"/>
      <c r="Q3" s="160"/>
      <c r="R3" s="160"/>
      <c r="S3" s="160"/>
      <c r="V3" s="94" t="s">
        <v>926</v>
      </c>
      <c r="W3" s="160"/>
      <c r="Y3" s="95" t="s">
        <v>927</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929</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1456</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1457</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1458</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3.8</v>
      </c>
      <c r="K26" s="61"/>
      <c r="L26" s="101">
        <v>3.8</v>
      </c>
      <c r="M26" s="61"/>
      <c r="N26" s="101">
        <v>3.8</v>
      </c>
      <c r="O26" s="61"/>
      <c r="P26" s="101">
        <v>3.8</v>
      </c>
      <c r="Q26" s="62"/>
      <c r="R26" s="61"/>
      <c r="S26" s="101">
        <v>3.8</v>
      </c>
      <c r="T26" s="61"/>
      <c r="U26" s="101">
        <v>3.8</v>
      </c>
      <c r="V26" s="61"/>
      <c r="W26" s="101">
        <v>3.8</v>
      </c>
      <c r="X26" s="62"/>
      <c r="Y26" s="62"/>
      <c r="Z26" s="62"/>
      <c r="AA26" s="61"/>
      <c r="AB26" s="3">
        <v>3.8</v>
      </c>
      <c r="AC26" s="60">
        <v>3.8</v>
      </c>
      <c r="AD26" s="62"/>
      <c r="AE26" s="61"/>
      <c r="AF26" s="4">
        <v>3.8</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0.3</v>
      </c>
      <c r="K28" s="61"/>
      <c r="L28" s="101">
        <v>0.3</v>
      </c>
      <c r="M28" s="61"/>
      <c r="N28" s="101">
        <v>0.3</v>
      </c>
      <c r="O28" s="61"/>
      <c r="P28" s="101">
        <v>0.3</v>
      </c>
      <c r="Q28" s="62"/>
      <c r="R28" s="61"/>
      <c r="S28" s="101">
        <v>0.3</v>
      </c>
      <c r="T28" s="61"/>
      <c r="U28" s="101">
        <v>0.3</v>
      </c>
      <c r="V28" s="61"/>
      <c r="W28" s="101">
        <v>0.3</v>
      </c>
      <c r="X28" s="62"/>
      <c r="Y28" s="62"/>
      <c r="Z28" s="62"/>
      <c r="AA28" s="61"/>
      <c r="AB28" s="3">
        <v>0.3</v>
      </c>
      <c r="AC28" s="60">
        <v>0.3</v>
      </c>
      <c r="AD28" s="62"/>
      <c r="AE28" s="61"/>
      <c r="AF28" s="4">
        <v>0.3</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0.92500000000000004</v>
      </c>
      <c r="K31" s="61"/>
      <c r="L31" s="106">
        <v>0.92500000000000004</v>
      </c>
      <c r="M31" s="61"/>
      <c r="N31" s="106">
        <v>0.92500000000000004</v>
      </c>
      <c r="O31" s="61"/>
      <c r="P31" s="106">
        <v>0.92500000000000004</v>
      </c>
      <c r="Q31" s="62"/>
      <c r="R31" s="61"/>
      <c r="S31" s="106">
        <v>0.92500000000000004</v>
      </c>
      <c r="T31" s="61"/>
      <c r="U31" s="106">
        <v>0.88900000000000001</v>
      </c>
      <c r="V31" s="61"/>
      <c r="W31" s="106">
        <v>0.88900000000000001</v>
      </c>
      <c r="X31" s="62"/>
      <c r="Y31" s="62"/>
      <c r="Z31" s="62"/>
      <c r="AA31" s="61"/>
      <c r="AB31" s="7">
        <v>0.88900000000000001</v>
      </c>
      <c r="AC31" s="77">
        <v>0.88900000000000001</v>
      </c>
      <c r="AD31" s="62"/>
      <c r="AE31" s="61"/>
      <c r="AF31" s="8">
        <v>0.88900000000000001</v>
      </c>
    </row>
    <row r="32" spans="4:32" ht="13.15" customHeight="1">
      <c r="E32" s="63" t="s">
        <v>41</v>
      </c>
      <c r="F32" s="62"/>
      <c r="G32" s="62"/>
      <c r="H32" s="62"/>
      <c r="I32" s="64"/>
      <c r="J32" s="101">
        <v>0</v>
      </c>
      <c r="K32" s="61"/>
      <c r="L32" s="101">
        <v>0</v>
      </c>
      <c r="M32" s="61"/>
      <c r="N32" s="101">
        <v>0</v>
      </c>
      <c r="O32" s="61"/>
      <c r="P32" s="101">
        <v>0</v>
      </c>
      <c r="Q32" s="62"/>
      <c r="R32" s="61"/>
      <c r="S32" s="101">
        <v>0</v>
      </c>
      <c r="T32" s="61"/>
      <c r="U32" s="101">
        <v>0</v>
      </c>
      <c r="V32" s="61"/>
      <c r="W32" s="101">
        <v>0</v>
      </c>
      <c r="X32" s="62"/>
      <c r="Y32" s="62"/>
      <c r="Z32" s="62"/>
      <c r="AA32" s="61"/>
      <c r="AB32" s="3">
        <v>0</v>
      </c>
      <c r="AC32" s="60">
        <v>0</v>
      </c>
      <c r="AD32" s="62"/>
      <c r="AE32" s="61"/>
      <c r="AF32" s="4">
        <v>0</v>
      </c>
    </row>
    <row r="33" spans="5:32" ht="13.15" customHeight="1">
      <c r="E33" s="75" t="s">
        <v>45</v>
      </c>
      <c r="F33" s="62"/>
      <c r="G33" s="62"/>
      <c r="H33" s="62"/>
      <c r="I33" s="64"/>
      <c r="J33" s="105">
        <v>0.3</v>
      </c>
      <c r="K33" s="61"/>
      <c r="L33" s="105">
        <v>0.3</v>
      </c>
      <c r="M33" s="61"/>
      <c r="N33" s="105">
        <v>0.3</v>
      </c>
      <c r="O33" s="61"/>
      <c r="P33" s="105">
        <v>0.3</v>
      </c>
      <c r="Q33" s="62"/>
      <c r="R33" s="61"/>
      <c r="S33" s="105">
        <v>0.3</v>
      </c>
      <c r="T33" s="61"/>
      <c r="U33" s="105">
        <v>0.3</v>
      </c>
      <c r="V33" s="61"/>
      <c r="W33" s="105">
        <v>0.3</v>
      </c>
      <c r="X33" s="62"/>
      <c r="Y33" s="62"/>
      <c r="Z33" s="62"/>
      <c r="AA33" s="61"/>
      <c r="AB33" s="9">
        <v>0.3</v>
      </c>
      <c r="AC33" s="76">
        <v>0.3</v>
      </c>
      <c r="AD33" s="62"/>
      <c r="AE33" s="61"/>
      <c r="AF33" s="10">
        <v>0.3</v>
      </c>
    </row>
    <row r="34" spans="5:32" ht="20.25" customHeight="1">
      <c r="E34" s="63" t="s">
        <v>945</v>
      </c>
      <c r="F34" s="62"/>
      <c r="G34" s="62"/>
      <c r="H34" s="62"/>
      <c r="I34" s="64"/>
      <c r="J34" s="104">
        <v>0</v>
      </c>
      <c r="K34" s="61"/>
      <c r="L34" s="104">
        <v>0</v>
      </c>
      <c r="M34" s="61"/>
      <c r="N34" s="104">
        <v>0</v>
      </c>
      <c r="O34" s="61"/>
      <c r="P34" s="104">
        <v>0</v>
      </c>
      <c r="Q34" s="62"/>
      <c r="R34" s="61"/>
      <c r="S34" s="104">
        <v>0</v>
      </c>
      <c r="T34" s="61"/>
      <c r="U34" s="104">
        <v>0</v>
      </c>
      <c r="V34" s="61"/>
      <c r="W34" s="104">
        <v>0</v>
      </c>
      <c r="X34" s="62"/>
      <c r="Y34" s="62"/>
      <c r="Z34" s="62"/>
      <c r="AA34" s="61"/>
      <c r="AB34" s="5">
        <v>0</v>
      </c>
      <c r="AC34" s="74">
        <v>0</v>
      </c>
      <c r="AD34" s="62"/>
      <c r="AE34" s="61"/>
      <c r="AF34" s="6">
        <v>0</v>
      </c>
    </row>
    <row r="35" spans="5:32" ht="20.25" customHeight="1">
      <c r="E35" s="63" t="s">
        <v>946</v>
      </c>
      <c r="F35" s="62"/>
      <c r="G35" s="62"/>
      <c r="H35" s="62"/>
      <c r="I35" s="64"/>
      <c r="J35" s="104" t="s">
        <v>1206</v>
      </c>
      <c r="K35" s="61"/>
      <c r="L35" s="104" t="s">
        <v>1206</v>
      </c>
      <c r="M35" s="61"/>
      <c r="N35" s="104" t="s">
        <v>1206</v>
      </c>
      <c r="O35" s="61"/>
      <c r="P35" s="104" t="s">
        <v>1206</v>
      </c>
      <c r="Q35" s="62"/>
      <c r="R35" s="61"/>
      <c r="S35" s="104" t="s">
        <v>1206</v>
      </c>
      <c r="T35" s="61"/>
      <c r="U35" s="104" t="s">
        <v>1206</v>
      </c>
      <c r="V35" s="61"/>
      <c r="W35" s="104" t="s">
        <v>1206</v>
      </c>
      <c r="X35" s="62"/>
      <c r="Y35" s="62"/>
      <c r="Z35" s="62"/>
      <c r="AA35" s="61"/>
      <c r="AB35" s="5" t="s">
        <v>1206</v>
      </c>
      <c r="AC35" s="74" t="s">
        <v>1206</v>
      </c>
      <c r="AD35" s="62"/>
      <c r="AE35" s="61"/>
      <c r="AF35" s="6" t="s">
        <v>1206</v>
      </c>
    </row>
    <row r="36" spans="5:32" ht="13.15" customHeight="1">
      <c r="E36" s="63" t="s">
        <v>57</v>
      </c>
      <c r="F36" s="62"/>
      <c r="G36" s="62"/>
      <c r="H36" s="62"/>
      <c r="I36" s="64"/>
      <c r="J36" s="101">
        <v>0.3</v>
      </c>
      <c r="K36" s="61"/>
      <c r="L36" s="101">
        <v>0.3</v>
      </c>
      <c r="M36" s="61"/>
      <c r="N36" s="101">
        <v>0.3</v>
      </c>
      <c r="O36" s="61"/>
      <c r="P36" s="101">
        <v>0.3</v>
      </c>
      <c r="Q36" s="62"/>
      <c r="R36" s="61"/>
      <c r="S36" s="101">
        <v>0.3</v>
      </c>
      <c r="T36" s="61"/>
      <c r="U36" s="101">
        <v>0.3</v>
      </c>
      <c r="V36" s="61"/>
      <c r="W36" s="101">
        <v>0.3</v>
      </c>
      <c r="X36" s="62"/>
      <c r="Y36" s="62"/>
      <c r="Z36" s="62"/>
      <c r="AA36" s="61"/>
      <c r="AB36" s="3">
        <v>0.3</v>
      </c>
      <c r="AC36" s="60">
        <v>0.3</v>
      </c>
      <c r="AD36" s="62"/>
      <c r="AE36" s="61"/>
      <c r="AF36" s="4">
        <v>0.3</v>
      </c>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0.3</v>
      </c>
      <c r="K39" s="61"/>
      <c r="L39" s="101">
        <v>0.3</v>
      </c>
      <c r="M39" s="61"/>
      <c r="N39" s="101">
        <v>0.3</v>
      </c>
      <c r="O39" s="61"/>
      <c r="P39" s="101">
        <v>0.3</v>
      </c>
      <c r="Q39" s="62"/>
      <c r="R39" s="61"/>
      <c r="S39" s="101">
        <v>0.3</v>
      </c>
      <c r="T39" s="61"/>
      <c r="U39" s="101">
        <v>0.3</v>
      </c>
      <c r="V39" s="61"/>
      <c r="W39" s="101">
        <v>0.3</v>
      </c>
      <c r="X39" s="62"/>
      <c r="Y39" s="62"/>
      <c r="Z39" s="62"/>
      <c r="AA39" s="61"/>
      <c r="AB39" s="3">
        <v>0.3</v>
      </c>
      <c r="AC39" s="60">
        <v>0.3</v>
      </c>
      <c r="AD39" s="62"/>
      <c r="AE39" s="61"/>
      <c r="AF39" s="4">
        <v>0.3</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0</v>
      </c>
      <c r="K43" s="61"/>
      <c r="L43" s="101">
        <v>0</v>
      </c>
      <c r="M43" s="61"/>
      <c r="N43" s="101">
        <v>0</v>
      </c>
      <c r="O43" s="61"/>
      <c r="P43" s="101">
        <v>0</v>
      </c>
      <c r="Q43" s="62"/>
      <c r="R43" s="61"/>
      <c r="S43" s="101">
        <v>0</v>
      </c>
      <c r="T43" s="61"/>
      <c r="U43" s="101">
        <v>0</v>
      </c>
      <c r="V43" s="61"/>
      <c r="W43" s="101">
        <v>0</v>
      </c>
      <c r="X43" s="62"/>
      <c r="Y43" s="62"/>
      <c r="Z43" s="62"/>
      <c r="AA43" s="61"/>
      <c r="AB43" s="3">
        <v>0</v>
      </c>
      <c r="AC43" s="60">
        <v>0</v>
      </c>
      <c r="AD43" s="62"/>
      <c r="AE43" s="61"/>
      <c r="AF43" s="4">
        <v>0</v>
      </c>
    </row>
    <row r="44" spans="5:32" ht="30.75" customHeight="1">
      <c r="E44" s="63" t="s">
        <v>88</v>
      </c>
      <c r="F44" s="62"/>
      <c r="G44" s="62"/>
      <c r="H44" s="62"/>
      <c r="I44" s="64"/>
      <c r="J44" s="101">
        <v>0</v>
      </c>
      <c r="K44" s="61"/>
      <c r="L44" s="101">
        <v>0</v>
      </c>
      <c r="M44" s="61"/>
      <c r="N44" s="101">
        <v>0</v>
      </c>
      <c r="O44" s="61"/>
      <c r="P44" s="101">
        <v>0</v>
      </c>
      <c r="Q44" s="62"/>
      <c r="R44" s="61"/>
      <c r="S44" s="101">
        <v>0</v>
      </c>
      <c r="T44" s="61"/>
      <c r="U44" s="101">
        <v>0</v>
      </c>
      <c r="V44" s="61"/>
      <c r="W44" s="101">
        <v>0</v>
      </c>
      <c r="X44" s="62"/>
      <c r="Y44" s="62"/>
      <c r="Z44" s="62"/>
      <c r="AA44" s="61"/>
      <c r="AB44" s="3">
        <v>0</v>
      </c>
      <c r="AC44" s="60">
        <v>0</v>
      </c>
      <c r="AD44" s="62"/>
      <c r="AE44" s="61"/>
      <c r="AF44" s="4">
        <v>0</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ZA8YVHXsdA6U/WGL8VCspJUhTSAoRfv9jSjX1Wvoiu8wWPm2q9hr1iDA14BRpO4AGOMncPrrSb7pBzmPQilMgw==" saltValue="tmVyFAw6J8eyb1Eu/AKOxw=="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9B8D1BD2-AAA8-4071-BC7B-6549CDB7A7ED}"/>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GRCR - Granite Creek (66/22kV)</oddFooter>
  </headerFooter>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sheetPr codeName="Sheet99"/>
  <dimension ref="A1:AJ53"/>
  <sheetViews>
    <sheetView showGridLines="0" topLeftCell="A25"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1459</v>
      </c>
      <c r="J3" s="160"/>
      <c r="K3" s="160"/>
      <c r="L3" s="160"/>
      <c r="M3" s="160"/>
      <c r="N3" s="160"/>
      <c r="O3" s="160"/>
      <c r="P3" s="160"/>
      <c r="Q3" s="160"/>
      <c r="R3" s="160"/>
      <c r="S3" s="160"/>
      <c r="V3" s="94" t="s">
        <v>926</v>
      </c>
      <c r="W3" s="160"/>
      <c r="Y3" s="95" t="s">
        <v>1006</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953</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1007</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1460</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1461</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1.6</v>
      </c>
      <c r="K26" s="61"/>
      <c r="L26" s="101">
        <v>1.6</v>
      </c>
      <c r="M26" s="61"/>
      <c r="N26" s="101">
        <v>1.6</v>
      </c>
      <c r="O26" s="61"/>
      <c r="P26" s="101">
        <v>1.6</v>
      </c>
      <c r="Q26" s="62"/>
      <c r="R26" s="61"/>
      <c r="S26" s="101">
        <v>1.6</v>
      </c>
      <c r="T26" s="61"/>
      <c r="U26" s="101">
        <v>1.6</v>
      </c>
      <c r="V26" s="61"/>
      <c r="W26" s="101">
        <v>1.6</v>
      </c>
      <c r="X26" s="62"/>
      <c r="Y26" s="62"/>
      <c r="Z26" s="62"/>
      <c r="AA26" s="61"/>
      <c r="AB26" s="3">
        <v>1.6</v>
      </c>
      <c r="AC26" s="60">
        <v>1.6</v>
      </c>
      <c r="AD26" s="62"/>
      <c r="AE26" s="61"/>
      <c r="AF26" s="4">
        <v>1.6</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0.6</v>
      </c>
      <c r="K28" s="61"/>
      <c r="L28" s="101">
        <v>0.6</v>
      </c>
      <c r="M28" s="61"/>
      <c r="N28" s="101">
        <v>0.6</v>
      </c>
      <c r="O28" s="61"/>
      <c r="P28" s="101">
        <v>0.6</v>
      </c>
      <c r="Q28" s="62"/>
      <c r="R28" s="61"/>
      <c r="S28" s="101">
        <v>0.6</v>
      </c>
      <c r="T28" s="61"/>
      <c r="U28" s="101">
        <v>0.5</v>
      </c>
      <c r="V28" s="61"/>
      <c r="W28" s="101">
        <v>0.5</v>
      </c>
      <c r="X28" s="62"/>
      <c r="Y28" s="62"/>
      <c r="Z28" s="62"/>
      <c r="AA28" s="61"/>
      <c r="AB28" s="3">
        <v>0.5</v>
      </c>
      <c r="AC28" s="60">
        <v>0.5</v>
      </c>
      <c r="AD28" s="62"/>
      <c r="AE28" s="61"/>
      <c r="AF28" s="4">
        <v>0.5</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0.99</v>
      </c>
      <c r="K31" s="61"/>
      <c r="L31" s="106">
        <v>0.99</v>
      </c>
      <c r="M31" s="61"/>
      <c r="N31" s="106">
        <v>0.99</v>
      </c>
      <c r="O31" s="61"/>
      <c r="P31" s="106">
        <v>0.99</v>
      </c>
      <c r="Q31" s="62"/>
      <c r="R31" s="61"/>
      <c r="S31" s="106">
        <v>0.99</v>
      </c>
      <c r="T31" s="61"/>
      <c r="U31" s="106">
        <v>0.99</v>
      </c>
      <c r="V31" s="61"/>
      <c r="W31" s="106">
        <v>0.99</v>
      </c>
      <c r="X31" s="62"/>
      <c r="Y31" s="62"/>
      <c r="Z31" s="62"/>
      <c r="AA31" s="61"/>
      <c r="AB31" s="7">
        <v>0.99</v>
      </c>
      <c r="AC31" s="77">
        <v>0.99</v>
      </c>
      <c r="AD31" s="62"/>
      <c r="AE31" s="61"/>
      <c r="AF31" s="8">
        <v>0.99</v>
      </c>
    </row>
    <row r="32" spans="4:32" ht="13.15" customHeight="1">
      <c r="E32" s="63" t="s">
        <v>41</v>
      </c>
      <c r="F32" s="62"/>
      <c r="G32" s="62"/>
      <c r="H32" s="62"/>
      <c r="I32" s="64"/>
      <c r="J32" s="101">
        <v>0</v>
      </c>
      <c r="K32" s="61"/>
      <c r="L32" s="101">
        <v>0</v>
      </c>
      <c r="M32" s="61"/>
      <c r="N32" s="101">
        <v>0</v>
      </c>
      <c r="O32" s="61"/>
      <c r="P32" s="101">
        <v>0</v>
      </c>
      <c r="Q32" s="62"/>
      <c r="R32" s="61"/>
      <c r="S32" s="101">
        <v>0</v>
      </c>
      <c r="T32" s="61"/>
      <c r="U32" s="101">
        <v>0</v>
      </c>
      <c r="V32" s="61"/>
      <c r="W32" s="101">
        <v>0</v>
      </c>
      <c r="X32" s="62"/>
      <c r="Y32" s="62"/>
      <c r="Z32" s="62"/>
      <c r="AA32" s="61"/>
      <c r="AB32" s="3">
        <v>0</v>
      </c>
      <c r="AC32" s="60">
        <v>0</v>
      </c>
      <c r="AD32" s="62"/>
      <c r="AE32" s="61"/>
      <c r="AF32" s="4">
        <v>0</v>
      </c>
    </row>
    <row r="33" spans="5:32" ht="13.15" customHeight="1">
      <c r="E33" s="75" t="s">
        <v>45</v>
      </c>
      <c r="F33" s="62"/>
      <c r="G33" s="62"/>
      <c r="H33" s="62"/>
      <c r="I33" s="64"/>
      <c r="J33" s="105">
        <v>0.6</v>
      </c>
      <c r="K33" s="61"/>
      <c r="L33" s="105">
        <v>0.6</v>
      </c>
      <c r="M33" s="61"/>
      <c r="N33" s="105">
        <v>0.6</v>
      </c>
      <c r="O33" s="61"/>
      <c r="P33" s="105">
        <v>0.6</v>
      </c>
      <c r="Q33" s="62"/>
      <c r="R33" s="61"/>
      <c r="S33" s="105">
        <v>0.6</v>
      </c>
      <c r="T33" s="61"/>
      <c r="U33" s="105">
        <v>0.5</v>
      </c>
      <c r="V33" s="61"/>
      <c r="W33" s="105">
        <v>0.5</v>
      </c>
      <c r="X33" s="62"/>
      <c r="Y33" s="62"/>
      <c r="Z33" s="62"/>
      <c r="AA33" s="61"/>
      <c r="AB33" s="9">
        <v>0.5</v>
      </c>
      <c r="AC33" s="76">
        <v>0.5</v>
      </c>
      <c r="AD33" s="62"/>
      <c r="AE33" s="61"/>
      <c r="AF33" s="10">
        <v>0.5</v>
      </c>
    </row>
    <row r="34" spans="5:32" ht="20.25" customHeight="1">
      <c r="E34" s="63" t="s">
        <v>945</v>
      </c>
      <c r="F34" s="62"/>
      <c r="G34" s="62"/>
      <c r="H34" s="62"/>
      <c r="I34" s="64"/>
      <c r="J34" s="104">
        <v>0</v>
      </c>
      <c r="K34" s="61"/>
      <c r="L34" s="104">
        <v>0</v>
      </c>
      <c r="M34" s="61"/>
      <c r="N34" s="104">
        <v>0</v>
      </c>
      <c r="O34" s="61"/>
      <c r="P34" s="104">
        <v>0</v>
      </c>
      <c r="Q34" s="62"/>
      <c r="R34" s="61"/>
      <c r="S34" s="104">
        <v>0</v>
      </c>
      <c r="T34" s="61"/>
      <c r="U34" s="104">
        <v>0</v>
      </c>
      <c r="V34" s="61"/>
      <c r="W34" s="104">
        <v>0</v>
      </c>
      <c r="X34" s="62"/>
      <c r="Y34" s="62"/>
      <c r="Z34" s="62"/>
      <c r="AA34" s="61"/>
      <c r="AB34" s="5">
        <v>0</v>
      </c>
      <c r="AC34" s="74">
        <v>0</v>
      </c>
      <c r="AD34" s="62"/>
      <c r="AE34" s="61"/>
      <c r="AF34" s="6">
        <v>0</v>
      </c>
    </row>
    <row r="35" spans="5:32" ht="20.25" customHeight="1">
      <c r="E35" s="63" t="s">
        <v>946</v>
      </c>
      <c r="F35" s="62"/>
      <c r="G35" s="62"/>
      <c r="H35" s="62"/>
      <c r="I35" s="64"/>
      <c r="J35" s="104" t="s">
        <v>1029</v>
      </c>
      <c r="K35" s="61"/>
      <c r="L35" s="104" t="s">
        <v>1029</v>
      </c>
      <c r="M35" s="61"/>
      <c r="N35" s="104" t="s">
        <v>1029</v>
      </c>
      <c r="O35" s="61"/>
      <c r="P35" s="104" t="s">
        <v>1029</v>
      </c>
      <c r="Q35" s="62"/>
      <c r="R35" s="61"/>
      <c r="S35" s="104" t="s">
        <v>1029</v>
      </c>
      <c r="T35" s="61"/>
      <c r="U35" s="104" t="s">
        <v>1029</v>
      </c>
      <c r="V35" s="61"/>
      <c r="W35" s="104" t="s">
        <v>1029</v>
      </c>
      <c r="X35" s="62"/>
      <c r="Y35" s="62"/>
      <c r="Z35" s="62"/>
      <c r="AA35" s="61"/>
      <c r="AB35" s="5" t="s">
        <v>1029</v>
      </c>
      <c r="AC35" s="74" t="s">
        <v>1029</v>
      </c>
      <c r="AD35" s="62"/>
      <c r="AE35" s="61"/>
      <c r="AF35" s="6" t="s">
        <v>1029</v>
      </c>
    </row>
    <row r="36" spans="5:32" ht="13.15" customHeight="1">
      <c r="E36" s="63" t="s">
        <v>57</v>
      </c>
      <c r="F36" s="62"/>
      <c r="G36" s="62"/>
      <c r="H36" s="62"/>
      <c r="I36" s="64"/>
      <c r="J36" s="101">
        <v>0.6</v>
      </c>
      <c r="K36" s="61"/>
      <c r="L36" s="101">
        <v>0.6</v>
      </c>
      <c r="M36" s="61"/>
      <c r="N36" s="101">
        <v>0.6</v>
      </c>
      <c r="O36" s="61"/>
      <c r="P36" s="101">
        <v>0.6</v>
      </c>
      <c r="Q36" s="62"/>
      <c r="R36" s="61"/>
      <c r="S36" s="101">
        <v>0.6</v>
      </c>
      <c r="T36" s="61"/>
      <c r="U36" s="101">
        <v>0.5</v>
      </c>
      <c r="V36" s="61"/>
      <c r="W36" s="101">
        <v>0.5</v>
      </c>
      <c r="X36" s="62"/>
      <c r="Y36" s="62"/>
      <c r="Z36" s="62"/>
      <c r="AA36" s="61"/>
      <c r="AB36" s="3">
        <v>0.5</v>
      </c>
      <c r="AC36" s="60">
        <v>0.5</v>
      </c>
      <c r="AD36" s="62"/>
      <c r="AE36" s="61"/>
      <c r="AF36" s="4">
        <v>0.5</v>
      </c>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1</v>
      </c>
      <c r="K40" s="61"/>
      <c r="L40" s="101">
        <v>1</v>
      </c>
      <c r="M40" s="61"/>
      <c r="N40" s="101">
        <v>1</v>
      </c>
      <c r="O40" s="61"/>
      <c r="P40" s="101">
        <v>1</v>
      </c>
      <c r="Q40" s="62"/>
      <c r="R40" s="61"/>
      <c r="S40" s="101">
        <v>1</v>
      </c>
      <c r="T40" s="61"/>
      <c r="U40" s="101">
        <v>1</v>
      </c>
      <c r="V40" s="61"/>
      <c r="W40" s="101">
        <v>1</v>
      </c>
      <c r="X40" s="62"/>
      <c r="Y40" s="62"/>
      <c r="Z40" s="62"/>
      <c r="AA40" s="61"/>
      <c r="AB40" s="3">
        <v>1</v>
      </c>
      <c r="AC40" s="60">
        <v>1</v>
      </c>
      <c r="AD40" s="62"/>
      <c r="AE40" s="61"/>
      <c r="AF40" s="4">
        <v>1</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1.5</v>
      </c>
      <c r="K43" s="61"/>
      <c r="L43" s="101">
        <v>1.5</v>
      </c>
      <c r="M43" s="61"/>
      <c r="N43" s="101">
        <v>1.4915389999999999</v>
      </c>
      <c r="O43" s="61"/>
      <c r="P43" s="101">
        <v>1.4783999999999999</v>
      </c>
      <c r="Q43" s="62"/>
      <c r="R43" s="61"/>
      <c r="S43" s="101">
        <v>1.464043</v>
      </c>
      <c r="T43" s="61"/>
      <c r="U43" s="101">
        <v>1.5</v>
      </c>
      <c r="V43" s="61"/>
      <c r="W43" s="101">
        <v>1.5</v>
      </c>
      <c r="X43" s="62"/>
      <c r="Y43" s="62"/>
      <c r="Z43" s="62"/>
      <c r="AA43" s="61"/>
      <c r="AB43" s="3">
        <v>1.4915389999999999</v>
      </c>
      <c r="AC43" s="60">
        <v>1.4783999999999999</v>
      </c>
      <c r="AD43" s="62"/>
      <c r="AE43" s="61"/>
      <c r="AF43" s="4">
        <v>1.464043</v>
      </c>
    </row>
    <row r="44" spans="5:32" ht="30.75" customHeight="1">
      <c r="E44" s="63" t="s">
        <v>88</v>
      </c>
      <c r="F44" s="62"/>
      <c r="G44" s="62"/>
      <c r="H44" s="62"/>
      <c r="I44" s="64"/>
      <c r="J44" s="101">
        <v>0</v>
      </c>
      <c r="K44" s="61"/>
      <c r="L44" s="101">
        <v>0</v>
      </c>
      <c r="M44" s="61"/>
      <c r="N44" s="101">
        <v>-8.4609999999999998E-3</v>
      </c>
      <c r="O44" s="61"/>
      <c r="P44" s="101">
        <v>-2.1600000000000005E-2</v>
      </c>
      <c r="Q44" s="62"/>
      <c r="R44" s="61"/>
      <c r="S44" s="101">
        <v>-3.5956999999999996E-2</v>
      </c>
      <c r="T44" s="61"/>
      <c r="U44" s="101">
        <v>0</v>
      </c>
      <c r="V44" s="61"/>
      <c r="W44" s="101">
        <v>0</v>
      </c>
      <c r="X44" s="62"/>
      <c r="Y44" s="62"/>
      <c r="Z44" s="62"/>
      <c r="AA44" s="61"/>
      <c r="AB44" s="3">
        <v>-8.4609999999999998E-3</v>
      </c>
      <c r="AC44" s="60">
        <v>-2.1600000000000005E-2</v>
      </c>
      <c r="AD44" s="62"/>
      <c r="AE44" s="61"/>
      <c r="AF44" s="4">
        <v>-3.5956999999999996E-2</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w4J0BRfArJdbl9KBlNDHb5ER3c6bMq40L4kaJxL3rVuHAITl1FNaK5gV+aQgK5LW9hlw/9N5KvB7lvLF8mE6LQ==" saltValue="2J/Pa2i7y/vurR8AB3tEWw=="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E090E286-48DE-402E-8623-96285A6721C5}"/>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GREN - Greenvale (66/11kV)</oddFooter>
  </headerFooter>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sheetPr codeName="Sheet100"/>
  <dimension ref="A1:AJ53"/>
  <sheetViews>
    <sheetView showGridLines="0" topLeftCell="A25"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1462</v>
      </c>
      <c r="J3" s="160"/>
      <c r="K3" s="160"/>
      <c r="L3" s="160"/>
      <c r="M3" s="160"/>
      <c r="N3" s="160"/>
      <c r="O3" s="160"/>
      <c r="P3" s="160"/>
      <c r="Q3" s="160"/>
      <c r="R3" s="160"/>
      <c r="S3" s="160"/>
      <c r="V3" s="94" t="s">
        <v>926</v>
      </c>
      <c r="W3" s="160"/>
      <c r="Y3" s="95" t="s">
        <v>994</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953</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1239</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1463</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1464</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6.9</v>
      </c>
      <c r="K26" s="61"/>
      <c r="L26" s="101">
        <v>6.9</v>
      </c>
      <c r="M26" s="61"/>
      <c r="N26" s="101">
        <v>6.9</v>
      </c>
      <c r="O26" s="61"/>
      <c r="P26" s="101">
        <v>6.9</v>
      </c>
      <c r="Q26" s="62"/>
      <c r="R26" s="61"/>
      <c r="S26" s="101">
        <v>6.9</v>
      </c>
      <c r="T26" s="61"/>
      <c r="U26" s="101">
        <v>6.9</v>
      </c>
      <c r="V26" s="61"/>
      <c r="W26" s="101">
        <v>6.9</v>
      </c>
      <c r="X26" s="62"/>
      <c r="Y26" s="62"/>
      <c r="Z26" s="62"/>
      <c r="AA26" s="61"/>
      <c r="AB26" s="3">
        <v>6.9</v>
      </c>
      <c r="AC26" s="60">
        <v>6.9</v>
      </c>
      <c r="AD26" s="62"/>
      <c r="AE26" s="61"/>
      <c r="AF26" s="4">
        <v>6.9</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1.5</v>
      </c>
      <c r="K28" s="61"/>
      <c r="L28" s="101">
        <v>1.5</v>
      </c>
      <c r="M28" s="61"/>
      <c r="N28" s="101">
        <v>1.5</v>
      </c>
      <c r="O28" s="61"/>
      <c r="P28" s="101">
        <v>1.5</v>
      </c>
      <c r="Q28" s="62"/>
      <c r="R28" s="61"/>
      <c r="S28" s="101">
        <v>1.5</v>
      </c>
      <c r="T28" s="61"/>
      <c r="U28" s="101">
        <v>1.4</v>
      </c>
      <c r="V28" s="61"/>
      <c r="W28" s="101">
        <v>1.4</v>
      </c>
      <c r="X28" s="62"/>
      <c r="Y28" s="62"/>
      <c r="Z28" s="62"/>
      <c r="AA28" s="61"/>
      <c r="AB28" s="3">
        <v>1.4</v>
      </c>
      <c r="AC28" s="60">
        <v>1.4</v>
      </c>
      <c r="AD28" s="62"/>
      <c r="AE28" s="61"/>
      <c r="AF28" s="4">
        <v>1.4</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0.95499999999999996</v>
      </c>
      <c r="K31" s="61"/>
      <c r="L31" s="106">
        <v>0.95499999999999996</v>
      </c>
      <c r="M31" s="61"/>
      <c r="N31" s="106">
        <v>0.95499999999999996</v>
      </c>
      <c r="O31" s="61"/>
      <c r="P31" s="106">
        <v>0.95499999999999996</v>
      </c>
      <c r="Q31" s="62"/>
      <c r="R31" s="61"/>
      <c r="S31" s="106">
        <v>0.95499999999999996</v>
      </c>
      <c r="T31" s="61"/>
      <c r="U31" s="106">
        <v>0.94399999999999995</v>
      </c>
      <c r="V31" s="61"/>
      <c r="W31" s="106">
        <v>0.94399999999999995</v>
      </c>
      <c r="X31" s="62"/>
      <c r="Y31" s="62"/>
      <c r="Z31" s="62"/>
      <c r="AA31" s="61"/>
      <c r="AB31" s="7">
        <v>0.94399999999999995</v>
      </c>
      <c r="AC31" s="77">
        <v>0.94399999999999995</v>
      </c>
      <c r="AD31" s="62"/>
      <c r="AE31" s="61"/>
      <c r="AF31" s="8">
        <v>0.94399999999999995</v>
      </c>
    </row>
    <row r="32" spans="4:32" ht="13.15" customHeight="1">
      <c r="E32" s="63" t="s">
        <v>41</v>
      </c>
      <c r="F32" s="62"/>
      <c r="G32" s="62"/>
      <c r="H32" s="62"/>
      <c r="I32" s="64"/>
      <c r="J32" s="101">
        <v>0</v>
      </c>
      <c r="K32" s="61"/>
      <c r="L32" s="101">
        <v>0</v>
      </c>
      <c r="M32" s="61"/>
      <c r="N32" s="101">
        <v>0</v>
      </c>
      <c r="O32" s="61"/>
      <c r="P32" s="101">
        <v>0</v>
      </c>
      <c r="Q32" s="62"/>
      <c r="R32" s="61"/>
      <c r="S32" s="101">
        <v>0</v>
      </c>
      <c r="T32" s="61"/>
      <c r="U32" s="101">
        <v>0</v>
      </c>
      <c r="V32" s="61"/>
      <c r="W32" s="101">
        <v>0</v>
      </c>
      <c r="X32" s="62"/>
      <c r="Y32" s="62"/>
      <c r="Z32" s="62"/>
      <c r="AA32" s="61"/>
      <c r="AB32" s="3">
        <v>0</v>
      </c>
      <c r="AC32" s="60">
        <v>0</v>
      </c>
      <c r="AD32" s="62"/>
      <c r="AE32" s="61"/>
      <c r="AF32" s="4">
        <v>0</v>
      </c>
    </row>
    <row r="33" spans="5:32" ht="13.15" customHeight="1">
      <c r="E33" s="75" t="s">
        <v>45</v>
      </c>
      <c r="F33" s="62"/>
      <c r="G33" s="62"/>
      <c r="H33" s="62"/>
      <c r="I33" s="64"/>
      <c r="J33" s="105">
        <v>1.3</v>
      </c>
      <c r="K33" s="61"/>
      <c r="L33" s="105">
        <v>1.3</v>
      </c>
      <c r="M33" s="61"/>
      <c r="N33" s="105">
        <v>1.3</v>
      </c>
      <c r="O33" s="61"/>
      <c r="P33" s="105">
        <v>1.3</v>
      </c>
      <c r="Q33" s="62"/>
      <c r="R33" s="61"/>
      <c r="S33" s="105">
        <v>1.3</v>
      </c>
      <c r="T33" s="61"/>
      <c r="U33" s="105">
        <v>1.3</v>
      </c>
      <c r="V33" s="61"/>
      <c r="W33" s="105">
        <v>1.3</v>
      </c>
      <c r="X33" s="62"/>
      <c r="Y33" s="62"/>
      <c r="Z33" s="62"/>
      <c r="AA33" s="61"/>
      <c r="AB33" s="9">
        <v>1.3</v>
      </c>
      <c r="AC33" s="76">
        <v>1.3</v>
      </c>
      <c r="AD33" s="62"/>
      <c r="AE33" s="61"/>
      <c r="AF33" s="10">
        <v>1.3</v>
      </c>
    </row>
    <row r="34" spans="5:32" ht="20.25" customHeight="1">
      <c r="E34" s="63" t="s">
        <v>945</v>
      </c>
      <c r="F34" s="62"/>
      <c r="G34" s="62"/>
      <c r="H34" s="62"/>
      <c r="I34" s="64"/>
      <c r="J34" s="104">
        <v>0.1</v>
      </c>
      <c r="K34" s="61"/>
      <c r="L34" s="104">
        <v>0.1</v>
      </c>
      <c r="M34" s="61"/>
      <c r="N34" s="104">
        <v>0.1</v>
      </c>
      <c r="O34" s="61"/>
      <c r="P34" s="104">
        <v>0.1</v>
      </c>
      <c r="Q34" s="62"/>
      <c r="R34" s="61"/>
      <c r="S34" s="104">
        <v>0.1</v>
      </c>
      <c r="T34" s="61"/>
      <c r="U34" s="104">
        <v>0.1</v>
      </c>
      <c r="V34" s="61"/>
      <c r="W34" s="104">
        <v>0.1</v>
      </c>
      <c r="X34" s="62"/>
      <c r="Y34" s="62"/>
      <c r="Z34" s="62"/>
      <c r="AA34" s="61"/>
      <c r="AB34" s="5">
        <v>0.1</v>
      </c>
      <c r="AC34" s="74">
        <v>0.1</v>
      </c>
      <c r="AD34" s="62"/>
      <c r="AE34" s="61"/>
      <c r="AF34" s="6">
        <v>0.1</v>
      </c>
    </row>
    <row r="35" spans="5:32" ht="20.25" customHeight="1">
      <c r="E35" s="63" t="s">
        <v>946</v>
      </c>
      <c r="F35" s="62"/>
      <c r="G35" s="62"/>
      <c r="H35" s="62"/>
      <c r="I35" s="64"/>
      <c r="J35" s="104" t="s">
        <v>1465</v>
      </c>
      <c r="K35" s="61"/>
      <c r="L35" s="104" t="s">
        <v>1465</v>
      </c>
      <c r="M35" s="61"/>
      <c r="N35" s="104" t="s">
        <v>1465</v>
      </c>
      <c r="O35" s="61"/>
      <c r="P35" s="104" t="s">
        <v>1465</v>
      </c>
      <c r="Q35" s="62"/>
      <c r="R35" s="61"/>
      <c r="S35" s="104" t="s">
        <v>1465</v>
      </c>
      <c r="T35" s="61"/>
      <c r="U35" s="104" t="s">
        <v>1465</v>
      </c>
      <c r="V35" s="61"/>
      <c r="W35" s="104" t="s">
        <v>1465</v>
      </c>
      <c r="X35" s="62"/>
      <c r="Y35" s="62"/>
      <c r="Z35" s="62"/>
      <c r="AA35" s="61"/>
      <c r="AB35" s="5" t="s">
        <v>1465</v>
      </c>
      <c r="AC35" s="74" t="s">
        <v>1465</v>
      </c>
      <c r="AD35" s="62"/>
      <c r="AE35" s="61"/>
      <c r="AF35" s="6" t="s">
        <v>1465</v>
      </c>
    </row>
    <row r="36" spans="5:32" ht="13.15" customHeight="1">
      <c r="E36" s="63" t="s">
        <v>57</v>
      </c>
      <c r="F36" s="62"/>
      <c r="G36" s="62"/>
      <c r="H36" s="62"/>
      <c r="I36" s="64"/>
      <c r="J36" s="101">
        <v>1.3</v>
      </c>
      <c r="K36" s="61"/>
      <c r="L36" s="101">
        <v>1.3</v>
      </c>
      <c r="M36" s="61"/>
      <c r="N36" s="101">
        <v>1.3</v>
      </c>
      <c r="O36" s="61"/>
      <c r="P36" s="101">
        <v>1.3</v>
      </c>
      <c r="Q36" s="62"/>
      <c r="R36" s="61"/>
      <c r="S36" s="101">
        <v>1.3</v>
      </c>
      <c r="T36" s="61"/>
      <c r="U36" s="101">
        <v>1.3</v>
      </c>
      <c r="V36" s="61"/>
      <c r="W36" s="101">
        <v>1.3</v>
      </c>
      <c r="X36" s="62"/>
      <c r="Y36" s="62"/>
      <c r="Z36" s="62"/>
      <c r="AA36" s="61"/>
      <c r="AB36" s="3">
        <v>1.3</v>
      </c>
      <c r="AC36" s="60">
        <v>1.3</v>
      </c>
      <c r="AD36" s="62"/>
      <c r="AE36" s="61"/>
      <c r="AF36" s="4">
        <v>1.3</v>
      </c>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1.5</v>
      </c>
      <c r="K40" s="61"/>
      <c r="L40" s="101">
        <v>1.5</v>
      </c>
      <c r="M40" s="61"/>
      <c r="N40" s="101">
        <v>1.5</v>
      </c>
      <c r="O40" s="61"/>
      <c r="P40" s="101">
        <v>1.5</v>
      </c>
      <c r="Q40" s="62"/>
      <c r="R40" s="61"/>
      <c r="S40" s="101">
        <v>1.5</v>
      </c>
      <c r="T40" s="61"/>
      <c r="U40" s="101">
        <v>1.5</v>
      </c>
      <c r="V40" s="61"/>
      <c r="W40" s="101">
        <v>1.5</v>
      </c>
      <c r="X40" s="62"/>
      <c r="Y40" s="62"/>
      <c r="Z40" s="62"/>
      <c r="AA40" s="61"/>
      <c r="AB40" s="3">
        <v>1.5</v>
      </c>
      <c r="AC40" s="60">
        <v>1.5</v>
      </c>
      <c r="AD40" s="62"/>
      <c r="AE40" s="61"/>
      <c r="AF40" s="4">
        <v>1.5</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4" customHeight="1">
      <c r="E43" s="63" t="s">
        <v>84</v>
      </c>
      <c r="F43" s="62"/>
      <c r="G43" s="62"/>
      <c r="H43" s="62"/>
      <c r="I43" s="64"/>
      <c r="J43" s="136">
        <v>6.0079959999999994</v>
      </c>
      <c r="K43" s="137"/>
      <c r="L43" s="136">
        <v>5.9872389999999998</v>
      </c>
      <c r="M43" s="137"/>
      <c r="N43" s="136">
        <v>5.9617069999999996</v>
      </c>
      <c r="O43" s="137"/>
      <c r="P43" s="136">
        <v>5.9378519999999995</v>
      </c>
      <c r="Q43" s="138"/>
      <c r="R43" s="137"/>
      <c r="S43" s="136">
        <v>5.9123380000000001</v>
      </c>
      <c r="T43" s="137"/>
      <c r="U43" s="136">
        <v>6.0079959999999994</v>
      </c>
      <c r="V43" s="137"/>
      <c r="W43" s="136">
        <v>5.9872389999999998</v>
      </c>
      <c r="X43" s="138"/>
      <c r="Y43" s="138"/>
      <c r="Z43" s="138"/>
      <c r="AA43" s="137"/>
      <c r="AB43" s="36">
        <v>5.9617069999999996</v>
      </c>
      <c r="AC43" s="139">
        <v>5.9378519999999995</v>
      </c>
      <c r="AD43" s="138"/>
      <c r="AE43" s="137"/>
      <c r="AF43" s="37">
        <v>5.9123380000000001</v>
      </c>
    </row>
    <row r="44" spans="5:32" ht="22.5" customHeight="1">
      <c r="E44" s="63" t="s">
        <v>88</v>
      </c>
      <c r="F44" s="62"/>
      <c r="G44" s="62"/>
      <c r="H44" s="62"/>
      <c r="I44" s="64"/>
      <c r="J44" s="136">
        <v>0</v>
      </c>
      <c r="K44" s="137"/>
      <c r="L44" s="136">
        <v>0</v>
      </c>
      <c r="M44" s="137"/>
      <c r="N44" s="136">
        <v>0</v>
      </c>
      <c r="O44" s="137"/>
      <c r="P44" s="136">
        <v>0</v>
      </c>
      <c r="Q44" s="138"/>
      <c r="R44" s="137"/>
      <c r="S44" s="136">
        <v>0</v>
      </c>
      <c r="T44" s="137"/>
      <c r="U44" s="136">
        <v>0</v>
      </c>
      <c r="V44" s="137"/>
      <c r="W44" s="136">
        <v>0</v>
      </c>
      <c r="X44" s="138"/>
      <c r="Y44" s="138"/>
      <c r="Z44" s="138"/>
      <c r="AA44" s="137"/>
      <c r="AB44" s="36">
        <v>0</v>
      </c>
      <c r="AC44" s="139">
        <v>0</v>
      </c>
      <c r="AD44" s="138"/>
      <c r="AE44" s="137"/>
      <c r="AF44" s="37">
        <v>0</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gBcxs5sg8oKW4a4KAlrEGx0alWYYT0GmlsehhvzgAwDBGL++lzRZPia4H58qGsvVD3kAiAYpoTBDRaqwgf+yeg==" saltValue="1hsya9GwbeaZDJBYQtDuBA=="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80374768-FBFD-431C-B681-7A51C1A76607}"/>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GUEA - Gumlu East (66/11kV)</oddFooter>
  </headerFooter>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sheetPr codeName="Sheet101"/>
  <dimension ref="A1:AJ53"/>
  <sheetViews>
    <sheetView showGridLines="0" topLeftCell="A28" zoomScale="115" zoomScaleNormal="115"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1466</v>
      </c>
      <c r="J3" s="160"/>
      <c r="K3" s="160"/>
      <c r="L3" s="160"/>
      <c r="M3" s="160"/>
      <c r="N3" s="160"/>
      <c r="O3" s="160"/>
      <c r="P3" s="160"/>
      <c r="Q3" s="160"/>
      <c r="R3" s="160"/>
      <c r="S3" s="160"/>
      <c r="V3" s="94" t="s">
        <v>926</v>
      </c>
      <c r="W3" s="160"/>
      <c r="Y3" s="95" t="s">
        <v>994</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953</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1467</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1468</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1469</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0.6</v>
      </c>
      <c r="K26" s="61"/>
      <c r="L26" s="101">
        <v>0.6</v>
      </c>
      <c r="M26" s="61"/>
      <c r="N26" s="101">
        <v>0.6</v>
      </c>
      <c r="O26" s="61"/>
      <c r="P26" s="101">
        <v>0.6</v>
      </c>
      <c r="Q26" s="62"/>
      <c r="R26" s="61"/>
      <c r="S26" s="101">
        <v>0.6</v>
      </c>
      <c r="T26" s="61"/>
      <c r="U26" s="101">
        <v>0.6</v>
      </c>
      <c r="V26" s="61"/>
      <c r="W26" s="101">
        <v>0.6</v>
      </c>
      <c r="X26" s="62"/>
      <c r="Y26" s="62"/>
      <c r="Z26" s="62"/>
      <c r="AA26" s="61"/>
      <c r="AB26" s="3">
        <v>0.6</v>
      </c>
      <c r="AC26" s="60">
        <v>0.6</v>
      </c>
      <c r="AD26" s="62"/>
      <c r="AE26" s="61"/>
      <c r="AF26" s="4">
        <v>0.6</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0.4</v>
      </c>
      <c r="K28" s="61"/>
      <c r="L28" s="101">
        <v>0.4</v>
      </c>
      <c r="M28" s="61"/>
      <c r="N28" s="101">
        <v>0.4</v>
      </c>
      <c r="O28" s="61"/>
      <c r="P28" s="101">
        <v>0.4</v>
      </c>
      <c r="Q28" s="62"/>
      <c r="R28" s="61"/>
      <c r="S28" s="101">
        <v>0.4</v>
      </c>
      <c r="T28" s="61"/>
      <c r="U28" s="101">
        <v>0.2</v>
      </c>
      <c r="V28" s="61"/>
      <c r="W28" s="101">
        <v>0.2</v>
      </c>
      <c r="X28" s="62"/>
      <c r="Y28" s="62"/>
      <c r="Z28" s="62"/>
      <c r="AA28" s="61"/>
      <c r="AB28" s="3">
        <v>0.2</v>
      </c>
      <c r="AC28" s="60">
        <v>0.2</v>
      </c>
      <c r="AD28" s="62"/>
      <c r="AE28" s="61"/>
      <c r="AF28" s="4">
        <v>0.2</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0.99399999999999999</v>
      </c>
      <c r="K31" s="61"/>
      <c r="L31" s="106">
        <v>0.99399999999999999</v>
      </c>
      <c r="M31" s="61"/>
      <c r="N31" s="106">
        <v>0.99399999999999999</v>
      </c>
      <c r="O31" s="61"/>
      <c r="P31" s="106">
        <v>0.99399999999999999</v>
      </c>
      <c r="Q31" s="62"/>
      <c r="R31" s="61"/>
      <c r="S31" s="106">
        <v>0.99399999999999999</v>
      </c>
      <c r="T31" s="61"/>
      <c r="U31" s="106">
        <v>0.98099999999999998</v>
      </c>
      <c r="V31" s="61"/>
      <c r="W31" s="106">
        <v>0.98099999999999998</v>
      </c>
      <c r="X31" s="62"/>
      <c r="Y31" s="62"/>
      <c r="Z31" s="62"/>
      <c r="AA31" s="61"/>
      <c r="AB31" s="7">
        <v>0.98099999999999998</v>
      </c>
      <c r="AC31" s="77">
        <v>0.98099999999999998</v>
      </c>
      <c r="AD31" s="62"/>
      <c r="AE31" s="61"/>
      <c r="AF31" s="8">
        <v>0.98099999999999998</v>
      </c>
    </row>
    <row r="32" spans="4:32" ht="13.15" customHeight="1">
      <c r="E32" s="63" t="s">
        <v>41</v>
      </c>
      <c r="F32" s="62"/>
      <c r="G32" s="62"/>
      <c r="H32" s="62"/>
      <c r="I32" s="64"/>
      <c r="J32" s="101">
        <v>0</v>
      </c>
      <c r="K32" s="61"/>
      <c r="L32" s="101">
        <v>0</v>
      </c>
      <c r="M32" s="61"/>
      <c r="N32" s="101">
        <v>0</v>
      </c>
      <c r="O32" s="61"/>
      <c r="P32" s="101">
        <v>0</v>
      </c>
      <c r="Q32" s="62"/>
      <c r="R32" s="61"/>
      <c r="S32" s="101">
        <v>0</v>
      </c>
      <c r="T32" s="61"/>
      <c r="U32" s="101">
        <v>0</v>
      </c>
      <c r="V32" s="61"/>
      <c r="W32" s="101">
        <v>0</v>
      </c>
      <c r="X32" s="62"/>
      <c r="Y32" s="62"/>
      <c r="Z32" s="62"/>
      <c r="AA32" s="61"/>
      <c r="AB32" s="3">
        <v>0</v>
      </c>
      <c r="AC32" s="60">
        <v>0</v>
      </c>
      <c r="AD32" s="62"/>
      <c r="AE32" s="61"/>
      <c r="AF32" s="4">
        <v>0</v>
      </c>
    </row>
    <row r="33" spans="5:32" ht="13.15" customHeight="1">
      <c r="E33" s="75" t="s">
        <v>45</v>
      </c>
      <c r="F33" s="62"/>
      <c r="G33" s="62"/>
      <c r="H33" s="62"/>
      <c r="I33" s="64"/>
      <c r="J33" s="105">
        <v>0.4</v>
      </c>
      <c r="K33" s="61"/>
      <c r="L33" s="105">
        <v>0.4</v>
      </c>
      <c r="M33" s="61"/>
      <c r="N33" s="105">
        <v>0.4</v>
      </c>
      <c r="O33" s="61"/>
      <c r="P33" s="105">
        <v>0.4</v>
      </c>
      <c r="Q33" s="62"/>
      <c r="R33" s="61"/>
      <c r="S33" s="105">
        <v>0.4</v>
      </c>
      <c r="T33" s="61"/>
      <c r="U33" s="105">
        <v>0.2</v>
      </c>
      <c r="V33" s="61"/>
      <c r="W33" s="105">
        <v>0.2</v>
      </c>
      <c r="X33" s="62"/>
      <c r="Y33" s="62"/>
      <c r="Z33" s="62"/>
      <c r="AA33" s="61"/>
      <c r="AB33" s="9">
        <v>0.2</v>
      </c>
      <c r="AC33" s="76">
        <v>0.2</v>
      </c>
      <c r="AD33" s="62"/>
      <c r="AE33" s="61"/>
      <c r="AF33" s="10">
        <v>0.2</v>
      </c>
    </row>
    <row r="34" spans="5:32" ht="20.25" customHeight="1">
      <c r="E34" s="63" t="s">
        <v>945</v>
      </c>
      <c r="F34" s="62"/>
      <c r="G34" s="62"/>
      <c r="H34" s="62"/>
      <c r="I34" s="64"/>
      <c r="J34" s="104">
        <v>0</v>
      </c>
      <c r="K34" s="61"/>
      <c r="L34" s="104">
        <v>0</v>
      </c>
      <c r="M34" s="61"/>
      <c r="N34" s="104">
        <v>0</v>
      </c>
      <c r="O34" s="61"/>
      <c r="P34" s="104">
        <v>0</v>
      </c>
      <c r="Q34" s="62"/>
      <c r="R34" s="61"/>
      <c r="S34" s="104">
        <v>0</v>
      </c>
      <c r="T34" s="61"/>
      <c r="U34" s="104">
        <v>0</v>
      </c>
      <c r="V34" s="61"/>
      <c r="W34" s="104">
        <v>0</v>
      </c>
      <c r="X34" s="62"/>
      <c r="Y34" s="62"/>
      <c r="Z34" s="62"/>
      <c r="AA34" s="61"/>
      <c r="AB34" s="5">
        <v>0</v>
      </c>
      <c r="AC34" s="74">
        <v>0</v>
      </c>
      <c r="AD34" s="62"/>
      <c r="AE34" s="61"/>
      <c r="AF34" s="6">
        <v>0</v>
      </c>
    </row>
    <row r="35" spans="5:32" ht="20.25" customHeight="1">
      <c r="E35" s="63" t="s">
        <v>946</v>
      </c>
      <c r="F35" s="62"/>
      <c r="G35" s="62"/>
      <c r="H35" s="62"/>
      <c r="I35" s="64"/>
      <c r="J35" s="104" t="s">
        <v>1470</v>
      </c>
      <c r="K35" s="61"/>
      <c r="L35" s="104" t="s">
        <v>1470</v>
      </c>
      <c r="M35" s="61"/>
      <c r="N35" s="104" t="s">
        <v>1470</v>
      </c>
      <c r="O35" s="61"/>
      <c r="P35" s="104" t="s">
        <v>1470</v>
      </c>
      <c r="Q35" s="62"/>
      <c r="R35" s="61"/>
      <c r="S35" s="104" t="s">
        <v>1470</v>
      </c>
      <c r="T35" s="61"/>
      <c r="U35" s="104" t="s">
        <v>1470</v>
      </c>
      <c r="V35" s="61"/>
      <c r="W35" s="104" t="s">
        <v>1470</v>
      </c>
      <c r="X35" s="62"/>
      <c r="Y35" s="62"/>
      <c r="Z35" s="62"/>
      <c r="AA35" s="61"/>
      <c r="AB35" s="5" t="s">
        <v>1470</v>
      </c>
      <c r="AC35" s="74" t="s">
        <v>1470</v>
      </c>
      <c r="AD35" s="62"/>
      <c r="AE35" s="61"/>
      <c r="AF35" s="6" t="s">
        <v>1470</v>
      </c>
    </row>
    <row r="36" spans="5:32" ht="13.15" customHeight="1">
      <c r="E36" s="63" t="s">
        <v>57</v>
      </c>
      <c r="F36" s="62"/>
      <c r="G36" s="62"/>
      <c r="H36" s="62"/>
      <c r="I36" s="64"/>
      <c r="J36" s="101">
        <v>0.4</v>
      </c>
      <c r="K36" s="61"/>
      <c r="L36" s="101">
        <v>0.4</v>
      </c>
      <c r="M36" s="61"/>
      <c r="N36" s="101">
        <v>0.4</v>
      </c>
      <c r="O36" s="61"/>
      <c r="P36" s="101">
        <v>0.4</v>
      </c>
      <c r="Q36" s="62"/>
      <c r="R36" s="61"/>
      <c r="S36" s="101">
        <v>0.4</v>
      </c>
      <c r="T36" s="61"/>
      <c r="U36" s="101">
        <v>0.2</v>
      </c>
      <c r="V36" s="61"/>
      <c r="W36" s="101">
        <v>0.2</v>
      </c>
      <c r="X36" s="62"/>
      <c r="Y36" s="62"/>
      <c r="Z36" s="62"/>
      <c r="AA36" s="61"/>
      <c r="AB36" s="3">
        <v>0.2</v>
      </c>
      <c r="AC36" s="60">
        <v>0.2</v>
      </c>
      <c r="AD36" s="62"/>
      <c r="AE36" s="61"/>
      <c r="AF36" s="4">
        <v>0.2</v>
      </c>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1</v>
      </c>
      <c r="K40" s="61"/>
      <c r="L40" s="101">
        <v>1</v>
      </c>
      <c r="M40" s="61"/>
      <c r="N40" s="101">
        <v>1</v>
      </c>
      <c r="O40" s="61"/>
      <c r="P40" s="101">
        <v>1</v>
      </c>
      <c r="Q40" s="62"/>
      <c r="R40" s="61"/>
      <c r="S40" s="101">
        <v>1</v>
      </c>
      <c r="T40" s="61"/>
      <c r="U40" s="101">
        <v>1</v>
      </c>
      <c r="V40" s="61"/>
      <c r="W40" s="101">
        <v>1</v>
      </c>
      <c r="X40" s="62"/>
      <c r="Y40" s="62"/>
      <c r="Z40" s="62"/>
      <c r="AA40" s="61"/>
      <c r="AB40" s="3">
        <v>1</v>
      </c>
      <c r="AC40" s="60">
        <v>1</v>
      </c>
      <c r="AD40" s="62"/>
      <c r="AE40" s="61"/>
      <c r="AF40" s="4">
        <v>1</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0.49895499999999998</v>
      </c>
      <c r="K43" s="61"/>
      <c r="L43" s="101">
        <v>0.49183900000000003</v>
      </c>
      <c r="M43" s="61"/>
      <c r="N43" s="101">
        <v>0.48332999999999998</v>
      </c>
      <c r="O43" s="61"/>
      <c r="P43" s="101">
        <v>0.474302</v>
      </c>
      <c r="Q43" s="62"/>
      <c r="R43" s="61"/>
      <c r="S43" s="101">
        <v>0.464754</v>
      </c>
      <c r="T43" s="61"/>
      <c r="U43" s="101">
        <v>0.49895499999999998</v>
      </c>
      <c r="V43" s="61"/>
      <c r="W43" s="101">
        <v>0.49183900000000003</v>
      </c>
      <c r="X43" s="62"/>
      <c r="Y43" s="62"/>
      <c r="Z43" s="62"/>
      <c r="AA43" s="61"/>
      <c r="AB43" s="3">
        <v>0.48332999999999998</v>
      </c>
      <c r="AC43" s="60">
        <v>0.474302</v>
      </c>
      <c r="AD43" s="62"/>
      <c r="AE43" s="61"/>
      <c r="AF43" s="4">
        <v>0.464754</v>
      </c>
    </row>
    <row r="44" spans="5:32" ht="30.75" customHeight="1">
      <c r="E44" s="63" t="s">
        <v>88</v>
      </c>
      <c r="F44" s="62"/>
      <c r="G44" s="62"/>
      <c r="H44" s="62"/>
      <c r="I44" s="64"/>
      <c r="J44" s="101">
        <v>0</v>
      </c>
      <c r="K44" s="61"/>
      <c r="L44" s="101">
        <v>0</v>
      </c>
      <c r="M44" s="61"/>
      <c r="N44" s="101">
        <v>0</v>
      </c>
      <c r="O44" s="61"/>
      <c r="P44" s="101">
        <v>0</v>
      </c>
      <c r="Q44" s="62"/>
      <c r="R44" s="61"/>
      <c r="S44" s="101">
        <v>0</v>
      </c>
      <c r="T44" s="61"/>
      <c r="U44" s="101">
        <v>0</v>
      </c>
      <c r="V44" s="61"/>
      <c r="W44" s="101">
        <v>0</v>
      </c>
      <c r="X44" s="62"/>
      <c r="Y44" s="62"/>
      <c r="Z44" s="62"/>
      <c r="AA44" s="61"/>
      <c r="AB44" s="3">
        <v>0</v>
      </c>
      <c r="AC44" s="60">
        <v>0</v>
      </c>
      <c r="AD44" s="62"/>
      <c r="AE44" s="61"/>
      <c r="AF44" s="4">
        <v>0</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BqP0/06/uAwGAGijGx9l2oHa7+zM36tNaHgDPdn/Z4Wqbjdc+LMUUe0DCLjaTKOvoBvRDVKTTknNiokhvaVpDw==" saltValue="X1n/eVIsrQqQP3gnxHkZNQ=="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5080BEB4-607D-4389-9F41-AAE244557395}"/>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GUTH - Guthalungra (66/11kV)</oddFooter>
  </headerFooter>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sheetPr codeName="Sheet103"/>
  <dimension ref="A1:AJ53"/>
  <sheetViews>
    <sheetView showGridLines="0" topLeftCell="A28"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1471</v>
      </c>
      <c r="J3" s="160"/>
      <c r="K3" s="160"/>
      <c r="L3" s="160"/>
      <c r="M3" s="160"/>
      <c r="N3" s="160"/>
      <c r="O3" s="160"/>
      <c r="P3" s="160"/>
      <c r="Q3" s="160"/>
      <c r="R3" s="160"/>
      <c r="S3" s="160"/>
      <c r="V3" s="94" t="s">
        <v>926</v>
      </c>
      <c r="W3" s="160"/>
      <c r="Y3" s="95" t="s">
        <v>994</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953</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1472</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1473</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1474</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6.2</v>
      </c>
      <c r="K26" s="61"/>
      <c r="L26" s="101">
        <v>6.2</v>
      </c>
      <c r="M26" s="61"/>
      <c r="N26" s="101">
        <v>6.2</v>
      </c>
      <c r="O26" s="61"/>
      <c r="P26" s="101">
        <v>6.2</v>
      </c>
      <c r="Q26" s="62"/>
      <c r="R26" s="61"/>
      <c r="S26" s="101">
        <v>6.2</v>
      </c>
      <c r="T26" s="61"/>
      <c r="U26" s="101">
        <v>6.7</v>
      </c>
      <c r="V26" s="61"/>
      <c r="W26" s="101">
        <v>6.7</v>
      </c>
      <c r="X26" s="62"/>
      <c r="Y26" s="62"/>
      <c r="Z26" s="62"/>
      <c r="AA26" s="61"/>
      <c r="AB26" s="3">
        <v>6.7</v>
      </c>
      <c r="AC26" s="60">
        <v>6.7</v>
      </c>
      <c r="AD26" s="62"/>
      <c r="AE26" s="61"/>
      <c r="AF26" s="4">
        <v>6.7</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4.5</v>
      </c>
      <c r="K28" s="61"/>
      <c r="L28" s="101">
        <v>4.5</v>
      </c>
      <c r="M28" s="61"/>
      <c r="N28" s="101">
        <v>4.5999999999999996</v>
      </c>
      <c r="O28" s="61"/>
      <c r="P28" s="101">
        <v>4.5999999999999996</v>
      </c>
      <c r="Q28" s="62"/>
      <c r="R28" s="61"/>
      <c r="S28" s="101">
        <v>4.7</v>
      </c>
      <c r="T28" s="61"/>
      <c r="U28" s="101">
        <v>4.7</v>
      </c>
      <c r="V28" s="61"/>
      <c r="W28" s="101">
        <v>4.7</v>
      </c>
      <c r="X28" s="62"/>
      <c r="Y28" s="62"/>
      <c r="Z28" s="62"/>
      <c r="AA28" s="61"/>
      <c r="AB28" s="3">
        <v>4.7</v>
      </c>
      <c r="AC28" s="60">
        <v>4.5999999999999996</v>
      </c>
      <c r="AD28" s="62"/>
      <c r="AE28" s="61"/>
      <c r="AF28" s="4">
        <v>4.7</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0.86099999999999999</v>
      </c>
      <c r="K31" s="61"/>
      <c r="L31" s="106">
        <v>0.86099999999999999</v>
      </c>
      <c r="M31" s="61"/>
      <c r="N31" s="106">
        <v>0.86099999999999999</v>
      </c>
      <c r="O31" s="61"/>
      <c r="P31" s="106">
        <v>0.86099999999999999</v>
      </c>
      <c r="Q31" s="62"/>
      <c r="R31" s="61"/>
      <c r="S31" s="106">
        <v>0.86099999999999999</v>
      </c>
      <c r="T31" s="61"/>
      <c r="U31" s="106">
        <v>0.85499999999999998</v>
      </c>
      <c r="V31" s="61"/>
      <c r="W31" s="106">
        <v>0.85499999999999998</v>
      </c>
      <c r="X31" s="62"/>
      <c r="Y31" s="62"/>
      <c r="Z31" s="62"/>
      <c r="AA31" s="61"/>
      <c r="AB31" s="7">
        <v>0.85499999999999998</v>
      </c>
      <c r="AC31" s="77">
        <v>0.85499999999999998</v>
      </c>
      <c r="AD31" s="62"/>
      <c r="AE31" s="61"/>
      <c r="AF31" s="8">
        <v>0.85499999999999998</v>
      </c>
    </row>
    <row r="32" spans="4:32" ht="13.15" customHeight="1">
      <c r="E32" s="63" t="s">
        <v>41</v>
      </c>
      <c r="F32" s="62"/>
      <c r="G32" s="62"/>
      <c r="H32" s="62"/>
      <c r="I32" s="64"/>
      <c r="J32" s="101">
        <v>3.7</v>
      </c>
      <c r="K32" s="61"/>
      <c r="L32" s="101">
        <v>3.7</v>
      </c>
      <c r="M32" s="61"/>
      <c r="N32" s="101">
        <v>3.7</v>
      </c>
      <c r="O32" s="61"/>
      <c r="P32" s="101">
        <v>3.7</v>
      </c>
      <c r="Q32" s="62"/>
      <c r="R32" s="61"/>
      <c r="S32" s="101">
        <v>3.7</v>
      </c>
      <c r="T32" s="61"/>
      <c r="U32" s="101">
        <v>3.7</v>
      </c>
      <c r="V32" s="61"/>
      <c r="W32" s="101">
        <v>3.7</v>
      </c>
      <c r="X32" s="62"/>
      <c r="Y32" s="62"/>
      <c r="Z32" s="62"/>
      <c r="AA32" s="61"/>
      <c r="AB32" s="3">
        <v>3.7</v>
      </c>
      <c r="AC32" s="60">
        <v>3.7</v>
      </c>
      <c r="AD32" s="62"/>
      <c r="AE32" s="61"/>
      <c r="AF32" s="4">
        <v>3.7</v>
      </c>
    </row>
    <row r="33" spans="5:32" ht="13.15" customHeight="1">
      <c r="E33" s="75" t="s">
        <v>45</v>
      </c>
      <c r="F33" s="62"/>
      <c r="G33" s="62"/>
      <c r="H33" s="62"/>
      <c r="I33" s="64"/>
      <c r="J33" s="105">
        <v>4.3</v>
      </c>
      <c r="K33" s="61"/>
      <c r="L33" s="105">
        <v>4.3</v>
      </c>
      <c r="M33" s="61"/>
      <c r="N33" s="105">
        <v>4.4000000000000004</v>
      </c>
      <c r="O33" s="61"/>
      <c r="P33" s="105">
        <v>4.4000000000000004</v>
      </c>
      <c r="Q33" s="62"/>
      <c r="R33" s="61"/>
      <c r="S33" s="105">
        <v>4.5</v>
      </c>
      <c r="T33" s="61"/>
      <c r="U33" s="105">
        <v>4.5999999999999996</v>
      </c>
      <c r="V33" s="61"/>
      <c r="W33" s="105">
        <v>4.5999999999999996</v>
      </c>
      <c r="X33" s="62"/>
      <c r="Y33" s="62"/>
      <c r="Z33" s="62"/>
      <c r="AA33" s="61"/>
      <c r="AB33" s="9">
        <v>4.5999999999999996</v>
      </c>
      <c r="AC33" s="76">
        <v>4.5</v>
      </c>
      <c r="AD33" s="62"/>
      <c r="AE33" s="61"/>
      <c r="AF33" s="10">
        <v>4.5999999999999996</v>
      </c>
    </row>
    <row r="34" spans="5:32" ht="20.25" customHeight="1">
      <c r="E34" s="63" t="s">
        <v>945</v>
      </c>
      <c r="F34" s="62"/>
      <c r="G34" s="62"/>
      <c r="H34" s="62"/>
      <c r="I34" s="64"/>
      <c r="J34" s="104">
        <v>0.2</v>
      </c>
      <c r="K34" s="61"/>
      <c r="L34" s="104">
        <v>0.2</v>
      </c>
      <c r="M34" s="61"/>
      <c r="N34" s="104">
        <v>0.2</v>
      </c>
      <c r="O34" s="61"/>
      <c r="P34" s="104">
        <v>0.2</v>
      </c>
      <c r="Q34" s="62"/>
      <c r="R34" s="61"/>
      <c r="S34" s="104">
        <v>0.2</v>
      </c>
      <c r="T34" s="61"/>
      <c r="U34" s="104">
        <v>0.2</v>
      </c>
      <c r="V34" s="61"/>
      <c r="W34" s="104">
        <v>0.2</v>
      </c>
      <c r="X34" s="62"/>
      <c r="Y34" s="62"/>
      <c r="Z34" s="62"/>
      <c r="AA34" s="61"/>
      <c r="AB34" s="5">
        <v>0.2</v>
      </c>
      <c r="AC34" s="74">
        <v>0.2</v>
      </c>
      <c r="AD34" s="62"/>
      <c r="AE34" s="61"/>
      <c r="AF34" s="6">
        <v>0.2</v>
      </c>
    </row>
    <row r="35" spans="5:32" ht="20.25" customHeight="1">
      <c r="E35" s="63" t="s">
        <v>946</v>
      </c>
      <c r="F35" s="62"/>
      <c r="G35" s="62"/>
      <c r="H35" s="62"/>
      <c r="I35" s="64"/>
      <c r="J35" s="104" t="s">
        <v>1475</v>
      </c>
      <c r="K35" s="61"/>
      <c r="L35" s="104" t="s">
        <v>1475</v>
      </c>
      <c r="M35" s="61"/>
      <c r="N35" s="104" t="s">
        <v>1475</v>
      </c>
      <c r="O35" s="61"/>
      <c r="P35" s="104" t="s">
        <v>1475</v>
      </c>
      <c r="Q35" s="62"/>
      <c r="R35" s="61"/>
      <c r="S35" s="104" t="s">
        <v>1475</v>
      </c>
      <c r="T35" s="61"/>
      <c r="U35" s="104" t="s">
        <v>1475</v>
      </c>
      <c r="V35" s="61"/>
      <c r="W35" s="104" t="s">
        <v>1475</v>
      </c>
      <c r="X35" s="62"/>
      <c r="Y35" s="62"/>
      <c r="Z35" s="62"/>
      <c r="AA35" s="61"/>
      <c r="AB35" s="5" t="s">
        <v>1475</v>
      </c>
      <c r="AC35" s="74" t="s">
        <v>1475</v>
      </c>
      <c r="AD35" s="62"/>
      <c r="AE35" s="61"/>
      <c r="AF35" s="6" t="s">
        <v>1475</v>
      </c>
    </row>
    <row r="36" spans="5:32" ht="13.15" customHeight="1">
      <c r="E36" s="63" t="s">
        <v>57</v>
      </c>
      <c r="F36" s="62"/>
      <c r="G36" s="62"/>
      <c r="H36" s="62"/>
      <c r="I36" s="64"/>
      <c r="J36" s="101">
        <v>0.6</v>
      </c>
      <c r="K36" s="61"/>
      <c r="L36" s="101">
        <v>0.6</v>
      </c>
      <c r="M36" s="61"/>
      <c r="N36" s="101">
        <v>0.7</v>
      </c>
      <c r="O36" s="61"/>
      <c r="P36" s="101">
        <v>0.7</v>
      </c>
      <c r="Q36" s="62"/>
      <c r="R36" s="61"/>
      <c r="S36" s="101">
        <v>0.8</v>
      </c>
      <c r="T36" s="61"/>
      <c r="U36" s="101">
        <v>0.9</v>
      </c>
      <c r="V36" s="61"/>
      <c r="W36" s="101">
        <v>0.9</v>
      </c>
      <c r="X36" s="62"/>
      <c r="Y36" s="62"/>
      <c r="Z36" s="62"/>
      <c r="AA36" s="61"/>
      <c r="AB36" s="3">
        <v>0.9</v>
      </c>
      <c r="AC36" s="60">
        <v>0.8</v>
      </c>
      <c r="AD36" s="62"/>
      <c r="AE36" s="61"/>
      <c r="AF36" s="4">
        <v>0.9</v>
      </c>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0.8</v>
      </c>
      <c r="K39" s="61"/>
      <c r="L39" s="101">
        <v>0.8</v>
      </c>
      <c r="M39" s="61"/>
      <c r="N39" s="101">
        <v>0.8</v>
      </c>
      <c r="O39" s="61"/>
      <c r="P39" s="101">
        <v>0.8</v>
      </c>
      <c r="Q39" s="62"/>
      <c r="R39" s="61"/>
      <c r="S39" s="101">
        <v>0.8</v>
      </c>
      <c r="T39" s="61"/>
      <c r="U39" s="101">
        <v>0.8</v>
      </c>
      <c r="V39" s="61"/>
      <c r="W39" s="101">
        <v>0.8</v>
      </c>
      <c r="X39" s="62"/>
      <c r="Y39" s="62"/>
      <c r="Z39" s="62"/>
      <c r="AA39" s="61"/>
      <c r="AB39" s="3">
        <v>0.8</v>
      </c>
      <c r="AC39" s="60">
        <v>0.8</v>
      </c>
      <c r="AD39" s="62"/>
      <c r="AE39" s="61"/>
      <c r="AF39" s="4">
        <v>0.8</v>
      </c>
    </row>
    <row r="40" spans="5:32">
      <c r="E40" s="63" t="s">
        <v>73</v>
      </c>
      <c r="F40" s="62"/>
      <c r="G40" s="62"/>
      <c r="H40" s="62"/>
      <c r="I40" s="64"/>
      <c r="J40" s="101">
        <v>0.7</v>
      </c>
      <c r="K40" s="61"/>
      <c r="L40" s="101">
        <v>0.7</v>
      </c>
      <c r="M40" s="61"/>
      <c r="N40" s="101">
        <v>0.7</v>
      </c>
      <c r="O40" s="61"/>
      <c r="P40" s="101">
        <v>0.7</v>
      </c>
      <c r="Q40" s="62"/>
      <c r="R40" s="61"/>
      <c r="S40" s="101">
        <v>0.7</v>
      </c>
      <c r="T40" s="61"/>
      <c r="U40" s="101">
        <v>0.7</v>
      </c>
      <c r="V40" s="61"/>
      <c r="W40" s="101">
        <v>0.7</v>
      </c>
      <c r="X40" s="62"/>
      <c r="Y40" s="62"/>
      <c r="Z40" s="62"/>
      <c r="AA40" s="61"/>
      <c r="AB40" s="3">
        <v>0.7</v>
      </c>
      <c r="AC40" s="60">
        <v>0.7</v>
      </c>
      <c r="AD40" s="62"/>
      <c r="AE40" s="61"/>
      <c r="AF40" s="4">
        <v>0.7</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2.4764390000000001</v>
      </c>
      <c r="K43" s="61"/>
      <c r="L43" s="101">
        <v>2.4561739999999999</v>
      </c>
      <c r="M43" s="61"/>
      <c r="N43" s="101">
        <v>2.4359220000000001</v>
      </c>
      <c r="O43" s="61"/>
      <c r="P43" s="101">
        <v>2.4132920000000002</v>
      </c>
      <c r="Q43" s="62"/>
      <c r="R43" s="61"/>
      <c r="S43" s="101">
        <v>2.3857210000000002</v>
      </c>
      <c r="T43" s="61"/>
      <c r="U43" s="101">
        <v>2.4764390000000001</v>
      </c>
      <c r="V43" s="61"/>
      <c r="W43" s="101">
        <v>2.4561739999999999</v>
      </c>
      <c r="X43" s="62"/>
      <c r="Y43" s="62"/>
      <c r="Z43" s="62"/>
      <c r="AA43" s="61"/>
      <c r="AB43" s="3">
        <v>2.4359220000000001</v>
      </c>
      <c r="AC43" s="60">
        <v>2.4132920000000002</v>
      </c>
      <c r="AD43" s="62"/>
      <c r="AE43" s="61"/>
      <c r="AF43" s="4">
        <v>2.3857210000000002</v>
      </c>
    </row>
    <row r="44" spans="5:32" ht="30.75" customHeight="1">
      <c r="E44" s="63" t="s">
        <v>88</v>
      </c>
      <c r="F44" s="62"/>
      <c r="G44" s="62"/>
      <c r="H44" s="62"/>
      <c r="I44" s="64"/>
      <c r="J44" s="101">
        <v>0</v>
      </c>
      <c r="K44" s="61"/>
      <c r="L44" s="101">
        <v>0</v>
      </c>
      <c r="M44" s="61"/>
      <c r="N44" s="101">
        <v>0</v>
      </c>
      <c r="O44" s="61"/>
      <c r="P44" s="101">
        <v>0</v>
      </c>
      <c r="Q44" s="62"/>
      <c r="R44" s="61"/>
      <c r="S44" s="101">
        <v>0</v>
      </c>
      <c r="T44" s="61"/>
      <c r="U44" s="101">
        <v>0</v>
      </c>
      <c r="V44" s="61"/>
      <c r="W44" s="101">
        <v>0</v>
      </c>
      <c r="X44" s="62"/>
      <c r="Y44" s="62"/>
      <c r="Z44" s="62"/>
      <c r="AA44" s="61"/>
      <c r="AB44" s="3">
        <v>0</v>
      </c>
      <c r="AC44" s="60">
        <v>0</v>
      </c>
      <c r="AD44" s="62"/>
      <c r="AE44" s="61"/>
      <c r="AF44" s="4">
        <v>0</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29h4gccVfOgO+hSZvpdHTQmCueWxEZZ7ozLTqN0LAOZIwZ+xLReDCvXHhLwDI9zRixbYUZod1oyF6tK/a8v5/A==" saltValue="TB66H/YrEWbmrZUmEHdpSw=="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AA8B50D4-58E3-432F-9896-C5704811842E}"/>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HAPU - Haughton (66/11kV)</oddFooter>
  </headerFooter>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sheetPr codeName="Sheet104"/>
  <dimension ref="A1:AJ53"/>
  <sheetViews>
    <sheetView showGridLines="0" topLeftCell="A28"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1476</v>
      </c>
      <c r="J3" s="160"/>
      <c r="K3" s="160"/>
      <c r="L3" s="160"/>
      <c r="M3" s="160"/>
      <c r="N3" s="160"/>
      <c r="O3" s="160"/>
      <c r="P3" s="160"/>
      <c r="Q3" s="160"/>
      <c r="R3" s="160"/>
      <c r="S3" s="160"/>
      <c r="V3" s="94" t="s">
        <v>926</v>
      </c>
      <c r="W3" s="160"/>
      <c r="Y3" s="95" t="s">
        <v>1251</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980</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1477</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1478</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1479</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5.7</v>
      </c>
      <c r="K26" s="61"/>
      <c r="L26" s="101">
        <v>5.7</v>
      </c>
      <c r="M26" s="61"/>
      <c r="N26" s="101">
        <v>5.7</v>
      </c>
      <c r="O26" s="61"/>
      <c r="P26" s="101">
        <v>5.7</v>
      </c>
      <c r="Q26" s="62"/>
      <c r="R26" s="61"/>
      <c r="S26" s="101">
        <v>5.7</v>
      </c>
      <c r="T26" s="61"/>
      <c r="U26" s="101">
        <v>6.3</v>
      </c>
      <c r="V26" s="61"/>
      <c r="W26" s="101">
        <v>6.3</v>
      </c>
      <c r="X26" s="62"/>
      <c r="Y26" s="62"/>
      <c r="Z26" s="62"/>
      <c r="AA26" s="61"/>
      <c r="AB26" s="3">
        <v>6.3</v>
      </c>
      <c r="AC26" s="60">
        <v>6.3</v>
      </c>
      <c r="AD26" s="62"/>
      <c r="AE26" s="61"/>
      <c r="AF26" s="4">
        <v>6.3</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0.9</v>
      </c>
      <c r="K28" s="61"/>
      <c r="L28" s="101">
        <v>0.9</v>
      </c>
      <c r="M28" s="61"/>
      <c r="N28" s="101">
        <v>0.9</v>
      </c>
      <c r="O28" s="61"/>
      <c r="P28" s="101">
        <v>0.9</v>
      </c>
      <c r="Q28" s="62"/>
      <c r="R28" s="61"/>
      <c r="S28" s="101">
        <v>0.9</v>
      </c>
      <c r="T28" s="61"/>
      <c r="U28" s="101">
        <v>0.8</v>
      </c>
      <c r="V28" s="61"/>
      <c r="W28" s="101">
        <v>0.8</v>
      </c>
      <c r="X28" s="62"/>
      <c r="Y28" s="62"/>
      <c r="Z28" s="62"/>
      <c r="AA28" s="61"/>
      <c r="AB28" s="3">
        <v>0.8</v>
      </c>
      <c r="AC28" s="60">
        <v>0.7</v>
      </c>
      <c r="AD28" s="62"/>
      <c r="AE28" s="61"/>
      <c r="AF28" s="4">
        <v>0.8</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0.97199999999999998</v>
      </c>
      <c r="K31" s="61"/>
      <c r="L31" s="106">
        <v>0.97199999999999998</v>
      </c>
      <c r="M31" s="61"/>
      <c r="N31" s="106">
        <v>0.97199999999999998</v>
      </c>
      <c r="O31" s="61"/>
      <c r="P31" s="106">
        <v>0.97199999999999998</v>
      </c>
      <c r="Q31" s="62"/>
      <c r="R31" s="61"/>
      <c r="S31" s="106">
        <v>0.97199999999999998</v>
      </c>
      <c r="T31" s="61"/>
      <c r="U31" s="106">
        <v>0.96</v>
      </c>
      <c r="V31" s="61"/>
      <c r="W31" s="106">
        <v>0.96</v>
      </c>
      <c r="X31" s="62"/>
      <c r="Y31" s="62"/>
      <c r="Z31" s="62"/>
      <c r="AA31" s="61"/>
      <c r="AB31" s="7">
        <v>0.96</v>
      </c>
      <c r="AC31" s="77">
        <v>0.95099999999999996</v>
      </c>
      <c r="AD31" s="62"/>
      <c r="AE31" s="61"/>
      <c r="AF31" s="8">
        <v>0.96</v>
      </c>
    </row>
    <row r="32" spans="4:32" ht="13.15" customHeight="1">
      <c r="E32" s="63" t="s">
        <v>41</v>
      </c>
      <c r="F32" s="62"/>
      <c r="G32" s="62"/>
      <c r="H32" s="62"/>
      <c r="I32" s="64"/>
      <c r="J32" s="101">
        <v>0</v>
      </c>
      <c r="K32" s="61"/>
      <c r="L32" s="101">
        <v>0</v>
      </c>
      <c r="M32" s="61"/>
      <c r="N32" s="101">
        <v>0</v>
      </c>
      <c r="O32" s="61"/>
      <c r="P32" s="101">
        <v>0</v>
      </c>
      <c r="Q32" s="62"/>
      <c r="R32" s="61"/>
      <c r="S32" s="101">
        <v>0</v>
      </c>
      <c r="T32" s="61"/>
      <c r="U32" s="101">
        <v>0</v>
      </c>
      <c r="V32" s="61"/>
      <c r="W32" s="101">
        <v>0</v>
      </c>
      <c r="X32" s="62"/>
      <c r="Y32" s="62"/>
      <c r="Z32" s="62"/>
      <c r="AA32" s="61"/>
      <c r="AB32" s="3">
        <v>0</v>
      </c>
      <c r="AC32" s="60">
        <v>0</v>
      </c>
      <c r="AD32" s="62"/>
      <c r="AE32" s="61"/>
      <c r="AF32" s="4">
        <v>0</v>
      </c>
    </row>
    <row r="33" spans="5:32" ht="13.15" customHeight="1">
      <c r="E33" s="75" t="s">
        <v>45</v>
      </c>
      <c r="F33" s="62"/>
      <c r="G33" s="62"/>
      <c r="H33" s="62"/>
      <c r="I33" s="64"/>
      <c r="J33" s="105">
        <v>0.8</v>
      </c>
      <c r="K33" s="61"/>
      <c r="L33" s="105">
        <v>0.8</v>
      </c>
      <c r="M33" s="61"/>
      <c r="N33" s="105">
        <v>0.8</v>
      </c>
      <c r="O33" s="61"/>
      <c r="P33" s="105">
        <v>0.8</v>
      </c>
      <c r="Q33" s="62"/>
      <c r="R33" s="61"/>
      <c r="S33" s="105">
        <v>0.8</v>
      </c>
      <c r="T33" s="61"/>
      <c r="U33" s="105">
        <v>0.8</v>
      </c>
      <c r="V33" s="61"/>
      <c r="W33" s="105">
        <v>0.8</v>
      </c>
      <c r="X33" s="62"/>
      <c r="Y33" s="62"/>
      <c r="Z33" s="62"/>
      <c r="AA33" s="61"/>
      <c r="AB33" s="9">
        <v>0.8</v>
      </c>
      <c r="AC33" s="76">
        <v>0.7</v>
      </c>
      <c r="AD33" s="62"/>
      <c r="AE33" s="61"/>
      <c r="AF33" s="10">
        <v>0.8</v>
      </c>
    </row>
    <row r="34" spans="5:32" ht="20.25" customHeight="1">
      <c r="E34" s="63" t="s">
        <v>945</v>
      </c>
      <c r="F34" s="62"/>
      <c r="G34" s="62"/>
      <c r="H34" s="62"/>
      <c r="I34" s="64"/>
      <c r="J34" s="104">
        <v>0</v>
      </c>
      <c r="K34" s="61"/>
      <c r="L34" s="104">
        <v>0</v>
      </c>
      <c r="M34" s="61"/>
      <c r="N34" s="104">
        <v>0</v>
      </c>
      <c r="O34" s="61"/>
      <c r="P34" s="104">
        <v>0</v>
      </c>
      <c r="Q34" s="62"/>
      <c r="R34" s="61"/>
      <c r="S34" s="104">
        <v>0</v>
      </c>
      <c r="T34" s="61"/>
      <c r="U34" s="104">
        <v>0</v>
      </c>
      <c r="V34" s="61"/>
      <c r="W34" s="104">
        <v>0</v>
      </c>
      <c r="X34" s="62"/>
      <c r="Y34" s="62"/>
      <c r="Z34" s="62"/>
      <c r="AA34" s="61"/>
      <c r="AB34" s="5">
        <v>0</v>
      </c>
      <c r="AC34" s="74">
        <v>0</v>
      </c>
      <c r="AD34" s="62"/>
      <c r="AE34" s="61"/>
      <c r="AF34" s="6">
        <v>0</v>
      </c>
    </row>
    <row r="35" spans="5:32" ht="20.25" customHeight="1">
      <c r="E35" s="63" t="s">
        <v>946</v>
      </c>
      <c r="F35" s="62"/>
      <c r="G35" s="62"/>
      <c r="H35" s="62"/>
      <c r="I35" s="64"/>
      <c r="J35" s="104" t="s">
        <v>1480</v>
      </c>
      <c r="K35" s="61"/>
      <c r="L35" s="104" t="s">
        <v>1480</v>
      </c>
      <c r="M35" s="61"/>
      <c r="N35" s="104" t="s">
        <v>1480</v>
      </c>
      <c r="O35" s="61"/>
      <c r="P35" s="104" t="s">
        <v>1480</v>
      </c>
      <c r="Q35" s="62"/>
      <c r="R35" s="61"/>
      <c r="S35" s="104" t="s">
        <v>1480</v>
      </c>
      <c r="T35" s="61"/>
      <c r="U35" s="104" t="s">
        <v>1480</v>
      </c>
      <c r="V35" s="61"/>
      <c r="W35" s="104" t="s">
        <v>1480</v>
      </c>
      <c r="X35" s="62"/>
      <c r="Y35" s="62"/>
      <c r="Z35" s="62"/>
      <c r="AA35" s="61"/>
      <c r="AB35" s="5" t="s">
        <v>1480</v>
      </c>
      <c r="AC35" s="74" t="s">
        <v>1480</v>
      </c>
      <c r="AD35" s="62"/>
      <c r="AE35" s="61"/>
      <c r="AF35" s="6" t="s">
        <v>1480</v>
      </c>
    </row>
    <row r="36" spans="5:32" ht="13.15" customHeight="1">
      <c r="E36" s="63" t="s">
        <v>57</v>
      </c>
      <c r="F36" s="62"/>
      <c r="G36" s="62"/>
      <c r="H36" s="62"/>
      <c r="I36" s="64"/>
      <c r="J36" s="101">
        <v>0.8</v>
      </c>
      <c r="K36" s="61"/>
      <c r="L36" s="101">
        <v>0.8</v>
      </c>
      <c r="M36" s="61"/>
      <c r="N36" s="101">
        <v>0.8</v>
      </c>
      <c r="O36" s="61"/>
      <c r="P36" s="101">
        <v>0.8</v>
      </c>
      <c r="Q36" s="62"/>
      <c r="R36" s="61"/>
      <c r="S36" s="101">
        <v>0.8</v>
      </c>
      <c r="T36" s="61"/>
      <c r="U36" s="101">
        <v>0.8</v>
      </c>
      <c r="V36" s="61"/>
      <c r="W36" s="101">
        <v>0.8</v>
      </c>
      <c r="X36" s="62"/>
      <c r="Y36" s="62"/>
      <c r="Z36" s="62"/>
      <c r="AA36" s="61"/>
      <c r="AB36" s="3">
        <v>0.8</v>
      </c>
      <c r="AC36" s="60">
        <v>0.7</v>
      </c>
      <c r="AD36" s="62"/>
      <c r="AE36" s="61"/>
      <c r="AF36" s="4">
        <v>0.8</v>
      </c>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1.2</v>
      </c>
      <c r="K39" s="61"/>
      <c r="L39" s="101">
        <v>1.2</v>
      </c>
      <c r="M39" s="61"/>
      <c r="N39" s="101">
        <v>1.2</v>
      </c>
      <c r="O39" s="61"/>
      <c r="P39" s="101">
        <v>1.2</v>
      </c>
      <c r="Q39" s="62"/>
      <c r="R39" s="61"/>
      <c r="S39" s="101">
        <v>1.2</v>
      </c>
      <c r="T39" s="61"/>
      <c r="U39" s="101">
        <v>1.2</v>
      </c>
      <c r="V39" s="61"/>
      <c r="W39" s="101">
        <v>1.2</v>
      </c>
      <c r="X39" s="62"/>
      <c r="Y39" s="62"/>
      <c r="Z39" s="62"/>
      <c r="AA39" s="61"/>
      <c r="AB39" s="3">
        <v>1.2</v>
      </c>
      <c r="AC39" s="60">
        <v>1.2</v>
      </c>
      <c r="AD39" s="62"/>
      <c r="AE39" s="61"/>
      <c r="AF39" s="4">
        <v>1.2</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5</v>
      </c>
      <c r="K43" s="61"/>
      <c r="L43" s="101">
        <v>5</v>
      </c>
      <c r="M43" s="61"/>
      <c r="N43" s="101">
        <v>5</v>
      </c>
      <c r="O43" s="61"/>
      <c r="P43" s="101">
        <v>5</v>
      </c>
      <c r="Q43" s="62"/>
      <c r="R43" s="61"/>
      <c r="S43" s="101">
        <v>4.9949880000000002</v>
      </c>
      <c r="T43" s="61"/>
      <c r="U43" s="101">
        <v>5</v>
      </c>
      <c r="V43" s="61"/>
      <c r="W43" s="101">
        <v>5</v>
      </c>
      <c r="X43" s="62"/>
      <c r="Y43" s="62"/>
      <c r="Z43" s="62"/>
      <c r="AA43" s="61"/>
      <c r="AB43" s="3">
        <v>5</v>
      </c>
      <c r="AC43" s="60">
        <v>5</v>
      </c>
      <c r="AD43" s="62"/>
      <c r="AE43" s="61"/>
      <c r="AF43" s="4">
        <v>4.9949880000000002</v>
      </c>
    </row>
    <row r="44" spans="5:32" ht="30.75" customHeight="1">
      <c r="E44" s="63" t="s">
        <v>88</v>
      </c>
      <c r="F44" s="62"/>
      <c r="G44" s="62"/>
      <c r="H44" s="62"/>
      <c r="I44" s="64"/>
      <c r="J44" s="101">
        <v>0</v>
      </c>
      <c r="K44" s="61"/>
      <c r="L44" s="101">
        <v>0</v>
      </c>
      <c r="M44" s="61"/>
      <c r="N44" s="101">
        <v>0</v>
      </c>
      <c r="O44" s="61"/>
      <c r="P44" s="101">
        <v>0</v>
      </c>
      <c r="Q44" s="62"/>
      <c r="R44" s="61"/>
      <c r="S44" s="101">
        <v>-5.0120000000000138E-3</v>
      </c>
      <c r="T44" s="61"/>
      <c r="U44" s="101">
        <v>0</v>
      </c>
      <c r="V44" s="61"/>
      <c r="W44" s="101">
        <v>0</v>
      </c>
      <c r="X44" s="62"/>
      <c r="Y44" s="62"/>
      <c r="Z44" s="62"/>
      <c r="AA44" s="61"/>
      <c r="AB44" s="3">
        <v>0</v>
      </c>
      <c r="AC44" s="60">
        <v>0</v>
      </c>
      <c r="AD44" s="62"/>
      <c r="AE44" s="61"/>
      <c r="AF44" s="4">
        <v>0</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ZkJwYBU0OZVI74EnrWAl0uasNyVK0T9MD45wHmveyvNmYCSoHePQdaT1LBrMJOIEAOOZby42hjrYsROBqMf6IA==" saltValue="ehpvLQXV0J9D5uowtrwKWw=="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142F37D3-BEC8-43B2-AE39-432C0EFCE50D}"/>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HELE - Helenvale (66/22kV)</oddFooter>
  </headerFooter>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sheetPr codeName="Sheet105"/>
  <dimension ref="A1:AJ53"/>
  <sheetViews>
    <sheetView showGridLines="0" topLeftCell="A25"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1481</v>
      </c>
      <c r="J3" s="160"/>
      <c r="K3" s="160"/>
      <c r="L3" s="160"/>
      <c r="M3" s="160"/>
      <c r="N3" s="160"/>
      <c r="O3" s="160"/>
      <c r="P3" s="160"/>
      <c r="Q3" s="160"/>
      <c r="R3" s="160"/>
      <c r="S3" s="160"/>
      <c r="V3" s="94" t="s">
        <v>926</v>
      </c>
      <c r="W3" s="160"/>
      <c r="Y3" s="95" t="s">
        <v>952</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953</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1482</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1483</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1484</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56.6</v>
      </c>
      <c r="K26" s="61"/>
      <c r="L26" s="101">
        <v>56.6</v>
      </c>
      <c r="M26" s="61"/>
      <c r="N26" s="101">
        <v>56.6</v>
      </c>
      <c r="O26" s="61"/>
      <c r="P26" s="101">
        <v>56.6</v>
      </c>
      <c r="Q26" s="62"/>
      <c r="R26" s="61"/>
      <c r="S26" s="101">
        <v>56.6</v>
      </c>
      <c r="T26" s="61"/>
      <c r="U26" s="101">
        <v>58.6</v>
      </c>
      <c r="V26" s="61"/>
      <c r="W26" s="101">
        <v>58.6</v>
      </c>
      <c r="X26" s="62"/>
      <c r="Y26" s="62"/>
      <c r="Z26" s="62"/>
      <c r="AA26" s="61"/>
      <c r="AB26" s="3">
        <v>58.6</v>
      </c>
      <c r="AC26" s="60">
        <v>58.6</v>
      </c>
      <c r="AD26" s="62"/>
      <c r="AE26" s="61"/>
      <c r="AF26" s="4">
        <v>58.6</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21.3</v>
      </c>
      <c r="K28" s="61"/>
      <c r="L28" s="101">
        <v>21.1</v>
      </c>
      <c r="M28" s="61"/>
      <c r="N28" s="101">
        <v>21</v>
      </c>
      <c r="O28" s="61"/>
      <c r="P28" s="101">
        <v>20.8</v>
      </c>
      <c r="Q28" s="62"/>
      <c r="R28" s="61"/>
      <c r="S28" s="101">
        <v>21.1</v>
      </c>
      <c r="T28" s="61"/>
      <c r="U28" s="101">
        <v>12.2</v>
      </c>
      <c r="V28" s="61"/>
      <c r="W28" s="101">
        <v>12</v>
      </c>
      <c r="X28" s="62"/>
      <c r="Y28" s="62"/>
      <c r="Z28" s="62"/>
      <c r="AA28" s="61"/>
      <c r="AB28" s="3">
        <v>11.9</v>
      </c>
      <c r="AC28" s="60">
        <v>11.6</v>
      </c>
      <c r="AD28" s="62"/>
      <c r="AE28" s="61"/>
      <c r="AF28" s="4">
        <v>11.8</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0.96799999999999997</v>
      </c>
      <c r="K31" s="61"/>
      <c r="L31" s="106">
        <v>0.96799999999999997</v>
      </c>
      <c r="M31" s="61"/>
      <c r="N31" s="106">
        <v>0.96799999999999997</v>
      </c>
      <c r="O31" s="61"/>
      <c r="P31" s="106">
        <v>0.96799999999999997</v>
      </c>
      <c r="Q31" s="62"/>
      <c r="R31" s="61"/>
      <c r="S31" s="106">
        <v>0.96799999999999997</v>
      </c>
      <c r="T31" s="61"/>
      <c r="U31" s="106">
        <v>0.995</v>
      </c>
      <c r="V31" s="61"/>
      <c r="W31" s="106">
        <v>0.995</v>
      </c>
      <c r="X31" s="62"/>
      <c r="Y31" s="62"/>
      <c r="Z31" s="62"/>
      <c r="AA31" s="61"/>
      <c r="AB31" s="7">
        <v>0.995</v>
      </c>
      <c r="AC31" s="77">
        <v>0.995</v>
      </c>
      <c r="AD31" s="62"/>
      <c r="AE31" s="61"/>
      <c r="AF31" s="8">
        <v>0.995</v>
      </c>
    </row>
    <row r="32" spans="4:32" ht="13.15" customHeight="1">
      <c r="E32" s="63" t="s">
        <v>41</v>
      </c>
      <c r="F32" s="62"/>
      <c r="G32" s="62"/>
      <c r="H32" s="62"/>
      <c r="I32" s="64"/>
      <c r="J32" s="101">
        <v>31.5</v>
      </c>
      <c r="K32" s="61"/>
      <c r="L32" s="101">
        <v>31.5</v>
      </c>
      <c r="M32" s="61"/>
      <c r="N32" s="101">
        <v>31.5</v>
      </c>
      <c r="O32" s="61"/>
      <c r="P32" s="101">
        <v>31.5</v>
      </c>
      <c r="Q32" s="62"/>
      <c r="R32" s="61"/>
      <c r="S32" s="101">
        <v>31.5</v>
      </c>
      <c r="T32" s="61"/>
      <c r="U32" s="101">
        <v>32.6</v>
      </c>
      <c r="V32" s="61"/>
      <c r="W32" s="101">
        <v>32.6</v>
      </c>
      <c r="X32" s="62"/>
      <c r="Y32" s="62"/>
      <c r="Z32" s="62"/>
      <c r="AA32" s="61"/>
      <c r="AB32" s="3">
        <v>32.6</v>
      </c>
      <c r="AC32" s="60">
        <v>32.6</v>
      </c>
      <c r="AD32" s="62"/>
      <c r="AE32" s="61"/>
      <c r="AF32" s="4">
        <v>32.6</v>
      </c>
    </row>
    <row r="33" spans="5:32" ht="13.15" customHeight="1">
      <c r="E33" s="75" t="s">
        <v>45</v>
      </c>
      <c r="F33" s="62"/>
      <c r="G33" s="62"/>
      <c r="H33" s="62"/>
      <c r="I33" s="64"/>
      <c r="J33" s="105">
        <v>19.5</v>
      </c>
      <c r="K33" s="61"/>
      <c r="L33" s="105">
        <v>19.399999999999999</v>
      </c>
      <c r="M33" s="61"/>
      <c r="N33" s="105">
        <v>19.3</v>
      </c>
      <c r="O33" s="61"/>
      <c r="P33" s="105">
        <v>19.100000000000001</v>
      </c>
      <c r="Q33" s="62"/>
      <c r="R33" s="61"/>
      <c r="S33" s="105">
        <v>19.399999999999999</v>
      </c>
      <c r="T33" s="61"/>
      <c r="U33" s="105">
        <v>11.6</v>
      </c>
      <c r="V33" s="61"/>
      <c r="W33" s="105">
        <v>11.4</v>
      </c>
      <c r="X33" s="62"/>
      <c r="Y33" s="62"/>
      <c r="Z33" s="62"/>
      <c r="AA33" s="61"/>
      <c r="AB33" s="9">
        <v>11.3</v>
      </c>
      <c r="AC33" s="76">
        <v>11.1</v>
      </c>
      <c r="AD33" s="62"/>
      <c r="AE33" s="61"/>
      <c r="AF33" s="10">
        <v>11.2</v>
      </c>
    </row>
    <row r="34" spans="5:32" ht="20.25" customHeight="1">
      <c r="E34" s="63" t="s">
        <v>945</v>
      </c>
      <c r="F34" s="62"/>
      <c r="G34" s="62"/>
      <c r="H34" s="62"/>
      <c r="I34" s="64"/>
      <c r="J34" s="104">
        <v>1</v>
      </c>
      <c r="K34" s="61"/>
      <c r="L34" s="104">
        <v>1</v>
      </c>
      <c r="M34" s="61"/>
      <c r="N34" s="104">
        <v>1</v>
      </c>
      <c r="O34" s="61"/>
      <c r="P34" s="104">
        <v>1</v>
      </c>
      <c r="Q34" s="62"/>
      <c r="R34" s="61"/>
      <c r="S34" s="104">
        <v>1</v>
      </c>
      <c r="T34" s="61"/>
      <c r="U34" s="104">
        <v>0.6</v>
      </c>
      <c r="V34" s="61"/>
      <c r="W34" s="104">
        <v>0.6</v>
      </c>
      <c r="X34" s="62"/>
      <c r="Y34" s="62"/>
      <c r="Z34" s="62"/>
      <c r="AA34" s="61"/>
      <c r="AB34" s="5">
        <v>0.6</v>
      </c>
      <c r="AC34" s="74">
        <v>0.6</v>
      </c>
      <c r="AD34" s="62"/>
      <c r="AE34" s="61"/>
      <c r="AF34" s="6">
        <v>0.6</v>
      </c>
    </row>
    <row r="35" spans="5:32" ht="20.25" customHeight="1">
      <c r="E35" s="63" t="s">
        <v>946</v>
      </c>
      <c r="F35" s="62"/>
      <c r="G35" s="62"/>
      <c r="H35" s="62"/>
      <c r="I35" s="64"/>
      <c r="J35" s="104" t="s">
        <v>1139</v>
      </c>
      <c r="K35" s="61"/>
      <c r="L35" s="104" t="s">
        <v>1139</v>
      </c>
      <c r="M35" s="61"/>
      <c r="N35" s="104" t="s">
        <v>1139</v>
      </c>
      <c r="O35" s="61"/>
      <c r="P35" s="104" t="s">
        <v>1139</v>
      </c>
      <c r="Q35" s="62"/>
      <c r="R35" s="61"/>
      <c r="S35" s="104" t="s">
        <v>1139</v>
      </c>
      <c r="T35" s="61"/>
      <c r="U35" s="104" t="s">
        <v>1139</v>
      </c>
      <c r="V35" s="61"/>
      <c r="W35" s="104" t="s">
        <v>1139</v>
      </c>
      <c r="X35" s="62"/>
      <c r="Y35" s="62"/>
      <c r="Z35" s="62"/>
      <c r="AA35" s="61"/>
      <c r="AB35" s="5" t="s">
        <v>1139</v>
      </c>
      <c r="AC35" s="74" t="s">
        <v>1139</v>
      </c>
      <c r="AD35" s="62"/>
      <c r="AE35" s="61"/>
      <c r="AF35" s="6" t="s">
        <v>1139</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3.5</v>
      </c>
      <c r="K39" s="61"/>
      <c r="L39" s="101">
        <v>3.5</v>
      </c>
      <c r="M39" s="61"/>
      <c r="N39" s="101">
        <v>3.5</v>
      </c>
      <c r="O39" s="61"/>
      <c r="P39" s="101">
        <v>3.5</v>
      </c>
      <c r="Q39" s="62"/>
      <c r="R39" s="61"/>
      <c r="S39" s="101">
        <v>3.5</v>
      </c>
      <c r="T39" s="61"/>
      <c r="U39" s="101">
        <v>3.5</v>
      </c>
      <c r="V39" s="61"/>
      <c r="W39" s="101">
        <v>3.5</v>
      </c>
      <c r="X39" s="62"/>
      <c r="Y39" s="62"/>
      <c r="Z39" s="62"/>
      <c r="AA39" s="61"/>
      <c r="AB39" s="3">
        <v>3.5</v>
      </c>
      <c r="AC39" s="60">
        <v>3.5</v>
      </c>
      <c r="AD39" s="62"/>
      <c r="AE39" s="61"/>
      <c r="AF39" s="4">
        <v>3.5</v>
      </c>
    </row>
    <row r="40" spans="5:32">
      <c r="E40" s="63" t="s">
        <v>73</v>
      </c>
      <c r="F40" s="62"/>
      <c r="G40" s="62"/>
      <c r="H40" s="62"/>
      <c r="I40" s="64"/>
      <c r="J40" s="101">
        <v>1.2</v>
      </c>
      <c r="K40" s="61"/>
      <c r="L40" s="101">
        <v>1.2</v>
      </c>
      <c r="M40" s="61"/>
      <c r="N40" s="101">
        <v>1.2</v>
      </c>
      <c r="O40" s="61"/>
      <c r="P40" s="101">
        <v>1.2</v>
      </c>
      <c r="Q40" s="62"/>
      <c r="R40" s="61"/>
      <c r="S40" s="101">
        <v>1.2</v>
      </c>
      <c r="T40" s="61"/>
      <c r="U40" s="101">
        <v>1.2</v>
      </c>
      <c r="V40" s="61"/>
      <c r="W40" s="101">
        <v>1.2</v>
      </c>
      <c r="X40" s="62"/>
      <c r="Y40" s="62"/>
      <c r="Z40" s="62"/>
      <c r="AA40" s="61"/>
      <c r="AB40" s="3">
        <v>1.2</v>
      </c>
      <c r="AC40" s="60">
        <v>1.2</v>
      </c>
      <c r="AD40" s="62"/>
      <c r="AE40" s="61"/>
      <c r="AF40" s="4">
        <v>1.2</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20</v>
      </c>
      <c r="K43" s="61"/>
      <c r="L43" s="101">
        <v>19.811140999999999</v>
      </c>
      <c r="M43" s="61"/>
      <c r="N43" s="101">
        <v>19.33981</v>
      </c>
      <c r="O43" s="61"/>
      <c r="P43" s="101">
        <v>18.878312000000001</v>
      </c>
      <c r="Q43" s="62"/>
      <c r="R43" s="61"/>
      <c r="S43" s="101">
        <v>18.411466000000001</v>
      </c>
      <c r="T43" s="61"/>
      <c r="U43" s="101">
        <v>20</v>
      </c>
      <c r="V43" s="61"/>
      <c r="W43" s="101">
        <v>19.811140999999999</v>
      </c>
      <c r="X43" s="62"/>
      <c r="Y43" s="62"/>
      <c r="Z43" s="62"/>
      <c r="AA43" s="61"/>
      <c r="AB43" s="3">
        <v>19.33981</v>
      </c>
      <c r="AC43" s="60">
        <v>18.878312000000001</v>
      </c>
      <c r="AD43" s="62"/>
      <c r="AE43" s="61"/>
      <c r="AF43" s="4">
        <v>18.411466000000001</v>
      </c>
    </row>
    <row r="44" spans="5:32" ht="30.75" customHeight="1">
      <c r="E44" s="63" t="s">
        <v>88</v>
      </c>
      <c r="F44" s="62"/>
      <c r="G44" s="62"/>
      <c r="H44" s="62"/>
      <c r="I44" s="64"/>
      <c r="J44" s="101">
        <v>10</v>
      </c>
      <c r="K44" s="61"/>
      <c r="L44" s="101">
        <v>9.8111409999999992</v>
      </c>
      <c r="M44" s="61"/>
      <c r="N44" s="101">
        <v>9.3398099999999999</v>
      </c>
      <c r="O44" s="61"/>
      <c r="P44" s="101">
        <v>8.8783119999999993</v>
      </c>
      <c r="Q44" s="62"/>
      <c r="R44" s="61"/>
      <c r="S44" s="101">
        <v>8.4114660000000008</v>
      </c>
      <c r="T44" s="61"/>
      <c r="U44" s="101">
        <v>10</v>
      </c>
      <c r="V44" s="61"/>
      <c r="W44" s="101">
        <v>9.8111409999999992</v>
      </c>
      <c r="X44" s="62"/>
      <c r="Y44" s="62"/>
      <c r="Z44" s="62"/>
      <c r="AA44" s="61"/>
      <c r="AB44" s="3">
        <v>9.3398099999999999</v>
      </c>
      <c r="AC44" s="60">
        <v>8.8783119999999993</v>
      </c>
      <c r="AD44" s="62"/>
      <c r="AE44" s="61"/>
      <c r="AF44" s="4">
        <v>8.4114660000000008</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957</v>
      </c>
      <c r="K47" s="61"/>
      <c r="L47" s="104" t="s">
        <v>957</v>
      </c>
      <c r="M47" s="61"/>
      <c r="N47" s="104" t="s">
        <v>957</v>
      </c>
      <c r="O47" s="61"/>
      <c r="P47" s="104" t="s">
        <v>957</v>
      </c>
      <c r="Q47" s="62"/>
      <c r="R47" s="61"/>
      <c r="S47" s="104" t="s">
        <v>957</v>
      </c>
      <c r="T47" s="61"/>
      <c r="U47" s="104" t="s">
        <v>957</v>
      </c>
      <c r="V47" s="61"/>
      <c r="W47" s="104" t="s">
        <v>957</v>
      </c>
      <c r="X47" s="62"/>
      <c r="Y47" s="62"/>
      <c r="Z47" s="62"/>
      <c r="AA47" s="61"/>
      <c r="AB47" s="5" t="s">
        <v>957</v>
      </c>
      <c r="AC47" s="74" t="s">
        <v>957</v>
      </c>
      <c r="AD47" s="62"/>
      <c r="AE47" s="61"/>
      <c r="AF47" s="6" t="s">
        <v>957</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kWib2bkAeFbUUNATQXTCVcMhwUkc8RhYS1KnZ3ZcD6zRby2cYSh6LQobH/GoqgID7pSzeS5hYbr2UFesFWA1qg==" saltValue="43XWIjCnrn9DHpJoAS4zNg=="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F5036BCD-1586-48CB-B56B-F9E834A2EAE8}"/>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HEPA - Hermit Park (66/11kV)</oddFooter>
  </headerFooter>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sheetPr codeName="Sheet106"/>
  <dimension ref="A1:AJ53"/>
  <sheetViews>
    <sheetView showGridLines="0" topLeftCell="A28"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1485</v>
      </c>
      <c r="J3" s="160"/>
      <c r="K3" s="160"/>
      <c r="L3" s="160"/>
      <c r="M3" s="160"/>
      <c r="N3" s="160"/>
      <c r="O3" s="160"/>
      <c r="P3" s="160"/>
      <c r="Q3" s="160"/>
      <c r="R3" s="160"/>
      <c r="S3" s="160"/>
      <c r="V3" s="94" t="s">
        <v>926</v>
      </c>
      <c r="W3" s="160"/>
      <c r="Y3" s="95" t="s">
        <v>1281</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960</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1001</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1486</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1487</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5</v>
      </c>
      <c r="K26" s="61"/>
      <c r="L26" s="101">
        <v>5</v>
      </c>
      <c r="M26" s="61"/>
      <c r="N26" s="101">
        <v>5</v>
      </c>
      <c r="O26" s="61"/>
      <c r="P26" s="101">
        <v>5</v>
      </c>
      <c r="Q26" s="62"/>
      <c r="R26" s="61"/>
      <c r="S26" s="101">
        <v>5</v>
      </c>
      <c r="T26" s="61"/>
      <c r="U26" s="101">
        <v>5</v>
      </c>
      <c r="V26" s="61"/>
      <c r="W26" s="101">
        <v>5</v>
      </c>
      <c r="X26" s="62"/>
      <c r="Y26" s="62"/>
      <c r="Z26" s="62"/>
      <c r="AA26" s="61"/>
      <c r="AB26" s="3">
        <v>5</v>
      </c>
      <c r="AC26" s="60">
        <v>5</v>
      </c>
      <c r="AD26" s="62"/>
      <c r="AE26" s="61"/>
      <c r="AF26" s="4">
        <v>5</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2.6</v>
      </c>
      <c r="K28" s="61"/>
      <c r="L28" s="101">
        <v>3.1</v>
      </c>
      <c r="M28" s="61"/>
      <c r="N28" s="101">
        <v>3.1</v>
      </c>
      <c r="O28" s="61"/>
      <c r="P28" s="101">
        <v>3</v>
      </c>
      <c r="Q28" s="62"/>
      <c r="R28" s="61"/>
      <c r="S28" s="101">
        <v>3.1</v>
      </c>
      <c r="T28" s="61"/>
      <c r="U28" s="101">
        <v>2.8</v>
      </c>
      <c r="V28" s="61"/>
      <c r="W28" s="101">
        <v>3.2</v>
      </c>
      <c r="X28" s="62"/>
      <c r="Y28" s="62"/>
      <c r="Z28" s="62"/>
      <c r="AA28" s="61"/>
      <c r="AB28" s="3">
        <v>3.2</v>
      </c>
      <c r="AC28" s="60">
        <v>3.2</v>
      </c>
      <c r="AD28" s="62"/>
      <c r="AE28" s="61"/>
      <c r="AF28" s="4">
        <v>3.2</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0.998</v>
      </c>
      <c r="K31" s="61"/>
      <c r="L31" s="106">
        <v>0.998</v>
      </c>
      <c r="M31" s="61"/>
      <c r="N31" s="106">
        <v>0.998</v>
      </c>
      <c r="O31" s="61"/>
      <c r="P31" s="106">
        <v>0.998</v>
      </c>
      <c r="Q31" s="62"/>
      <c r="R31" s="61"/>
      <c r="S31" s="106">
        <v>0.998</v>
      </c>
      <c r="T31" s="61"/>
      <c r="U31" s="106">
        <v>0.998</v>
      </c>
      <c r="V31" s="61"/>
      <c r="W31" s="106">
        <v>0.998</v>
      </c>
      <c r="X31" s="62"/>
      <c r="Y31" s="62"/>
      <c r="Z31" s="62"/>
      <c r="AA31" s="61"/>
      <c r="AB31" s="7">
        <v>0.998</v>
      </c>
      <c r="AC31" s="77">
        <v>0.998</v>
      </c>
      <c r="AD31" s="62"/>
      <c r="AE31" s="61"/>
      <c r="AF31" s="8">
        <v>0.998</v>
      </c>
    </row>
    <row r="32" spans="4:32" ht="13.15" customHeight="1">
      <c r="E32" s="63" t="s">
        <v>41</v>
      </c>
      <c r="F32" s="62"/>
      <c r="G32" s="62"/>
      <c r="H32" s="62"/>
      <c r="I32" s="64"/>
      <c r="J32" s="101">
        <v>0</v>
      </c>
      <c r="K32" s="61"/>
      <c r="L32" s="101">
        <v>0</v>
      </c>
      <c r="M32" s="61"/>
      <c r="N32" s="101">
        <v>0</v>
      </c>
      <c r="O32" s="61"/>
      <c r="P32" s="101">
        <v>0</v>
      </c>
      <c r="Q32" s="62"/>
      <c r="R32" s="61"/>
      <c r="S32" s="101">
        <v>0</v>
      </c>
      <c r="T32" s="61"/>
      <c r="U32" s="101">
        <v>0</v>
      </c>
      <c r="V32" s="61"/>
      <c r="W32" s="101">
        <v>0</v>
      </c>
      <c r="X32" s="62"/>
      <c r="Y32" s="62"/>
      <c r="Z32" s="62"/>
      <c r="AA32" s="61"/>
      <c r="AB32" s="3">
        <v>0</v>
      </c>
      <c r="AC32" s="60">
        <v>0</v>
      </c>
      <c r="AD32" s="62"/>
      <c r="AE32" s="61"/>
      <c r="AF32" s="4">
        <v>0</v>
      </c>
    </row>
    <row r="33" spans="5:32" ht="13.15" customHeight="1">
      <c r="E33" s="75" t="s">
        <v>45</v>
      </c>
      <c r="F33" s="62"/>
      <c r="G33" s="62"/>
      <c r="H33" s="62"/>
      <c r="I33" s="64"/>
      <c r="J33" s="105">
        <v>2.5</v>
      </c>
      <c r="K33" s="61"/>
      <c r="L33" s="105">
        <v>2.9</v>
      </c>
      <c r="M33" s="61"/>
      <c r="N33" s="105">
        <v>2.9</v>
      </c>
      <c r="O33" s="61"/>
      <c r="P33" s="105">
        <v>2.9</v>
      </c>
      <c r="Q33" s="62"/>
      <c r="R33" s="61"/>
      <c r="S33" s="105">
        <v>3</v>
      </c>
      <c r="T33" s="61"/>
      <c r="U33" s="105">
        <v>2.6</v>
      </c>
      <c r="V33" s="61"/>
      <c r="W33" s="105">
        <v>3</v>
      </c>
      <c r="X33" s="62"/>
      <c r="Y33" s="62"/>
      <c r="Z33" s="62"/>
      <c r="AA33" s="61"/>
      <c r="AB33" s="9">
        <v>3</v>
      </c>
      <c r="AC33" s="76">
        <v>3</v>
      </c>
      <c r="AD33" s="62"/>
      <c r="AE33" s="61"/>
      <c r="AF33" s="10">
        <v>3</v>
      </c>
    </row>
    <row r="34" spans="5:32" ht="20.25" customHeight="1">
      <c r="E34" s="63" t="s">
        <v>945</v>
      </c>
      <c r="F34" s="62"/>
      <c r="G34" s="62"/>
      <c r="H34" s="62"/>
      <c r="I34" s="64"/>
      <c r="J34" s="104">
        <v>0.1</v>
      </c>
      <c r="K34" s="61"/>
      <c r="L34" s="104">
        <v>0.1</v>
      </c>
      <c r="M34" s="61"/>
      <c r="N34" s="104">
        <v>0.1</v>
      </c>
      <c r="O34" s="61"/>
      <c r="P34" s="104">
        <v>0.1</v>
      </c>
      <c r="Q34" s="62"/>
      <c r="R34" s="61"/>
      <c r="S34" s="104">
        <v>0.2</v>
      </c>
      <c r="T34" s="61"/>
      <c r="U34" s="104">
        <v>0.1</v>
      </c>
      <c r="V34" s="61"/>
      <c r="W34" s="104">
        <v>0.2</v>
      </c>
      <c r="X34" s="62"/>
      <c r="Y34" s="62"/>
      <c r="Z34" s="62"/>
      <c r="AA34" s="61"/>
      <c r="AB34" s="5">
        <v>0.2</v>
      </c>
      <c r="AC34" s="74">
        <v>0.2</v>
      </c>
      <c r="AD34" s="62"/>
      <c r="AE34" s="61"/>
      <c r="AF34" s="6">
        <v>0.2</v>
      </c>
    </row>
    <row r="35" spans="5:32" ht="20.25" customHeight="1">
      <c r="E35" s="63" t="s">
        <v>946</v>
      </c>
      <c r="F35" s="62"/>
      <c r="G35" s="62"/>
      <c r="H35" s="62"/>
      <c r="I35" s="64"/>
      <c r="J35" s="104" t="s">
        <v>1488</v>
      </c>
      <c r="K35" s="61"/>
      <c r="L35" s="104" t="s">
        <v>1488</v>
      </c>
      <c r="M35" s="61"/>
      <c r="N35" s="104" t="s">
        <v>1488</v>
      </c>
      <c r="O35" s="61"/>
      <c r="P35" s="104" t="s">
        <v>1488</v>
      </c>
      <c r="Q35" s="62"/>
      <c r="R35" s="61"/>
      <c r="S35" s="104" t="s">
        <v>1488</v>
      </c>
      <c r="T35" s="61"/>
      <c r="U35" s="104" t="s">
        <v>1488</v>
      </c>
      <c r="V35" s="61"/>
      <c r="W35" s="104" t="s">
        <v>1488</v>
      </c>
      <c r="X35" s="62"/>
      <c r="Y35" s="62"/>
      <c r="Z35" s="62"/>
      <c r="AA35" s="61"/>
      <c r="AB35" s="5" t="s">
        <v>1488</v>
      </c>
      <c r="AC35" s="74" t="s">
        <v>1488</v>
      </c>
      <c r="AD35" s="62"/>
      <c r="AE35" s="61"/>
      <c r="AF35" s="6" t="s">
        <v>1488</v>
      </c>
    </row>
    <row r="36" spans="5:32" ht="13.15" customHeight="1">
      <c r="E36" s="63" t="s">
        <v>57</v>
      </c>
      <c r="F36" s="62"/>
      <c r="G36" s="62"/>
      <c r="H36" s="62"/>
      <c r="I36" s="64"/>
      <c r="J36" s="101">
        <v>2.5</v>
      </c>
      <c r="K36" s="61"/>
      <c r="L36" s="101">
        <v>2.9</v>
      </c>
      <c r="M36" s="61"/>
      <c r="N36" s="101">
        <v>2.9</v>
      </c>
      <c r="O36" s="61"/>
      <c r="P36" s="101">
        <v>2.9</v>
      </c>
      <c r="Q36" s="62"/>
      <c r="R36" s="61"/>
      <c r="S36" s="101">
        <v>3</v>
      </c>
      <c r="T36" s="61"/>
      <c r="U36" s="101">
        <v>2.6</v>
      </c>
      <c r="V36" s="61"/>
      <c r="W36" s="101">
        <v>3</v>
      </c>
      <c r="X36" s="62"/>
      <c r="Y36" s="62"/>
      <c r="Z36" s="62"/>
      <c r="AA36" s="61"/>
      <c r="AB36" s="3">
        <v>3</v>
      </c>
      <c r="AC36" s="60">
        <v>3</v>
      </c>
      <c r="AD36" s="62"/>
      <c r="AE36" s="61"/>
      <c r="AF36" s="4">
        <v>3</v>
      </c>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5.5</v>
      </c>
      <c r="K39" s="61"/>
      <c r="L39" s="101">
        <v>5.5</v>
      </c>
      <c r="M39" s="61"/>
      <c r="N39" s="101">
        <v>5.5</v>
      </c>
      <c r="O39" s="61"/>
      <c r="P39" s="101">
        <v>5.5</v>
      </c>
      <c r="Q39" s="62"/>
      <c r="R39" s="61"/>
      <c r="S39" s="101">
        <v>5.5</v>
      </c>
      <c r="T39" s="61"/>
      <c r="U39" s="101">
        <v>5.5</v>
      </c>
      <c r="V39" s="61"/>
      <c r="W39" s="101">
        <v>5.5</v>
      </c>
      <c r="X39" s="62"/>
      <c r="Y39" s="62"/>
      <c r="Z39" s="62"/>
      <c r="AA39" s="61"/>
      <c r="AB39" s="3">
        <v>5.5</v>
      </c>
      <c r="AC39" s="60">
        <v>5.5</v>
      </c>
      <c r="AD39" s="62"/>
      <c r="AE39" s="61"/>
      <c r="AF39" s="4">
        <v>5.5</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3.7403779999999998</v>
      </c>
      <c r="K43" s="61"/>
      <c r="L43" s="101">
        <v>4.0508150000000001</v>
      </c>
      <c r="M43" s="61"/>
      <c r="N43" s="101">
        <v>4.0078879999999995</v>
      </c>
      <c r="O43" s="61"/>
      <c r="P43" s="101">
        <v>3.9738199999999999</v>
      </c>
      <c r="Q43" s="62"/>
      <c r="R43" s="61"/>
      <c r="S43" s="101">
        <v>3.9428209999999995</v>
      </c>
      <c r="T43" s="61"/>
      <c r="U43" s="101">
        <v>3.7403779999999998</v>
      </c>
      <c r="V43" s="61"/>
      <c r="W43" s="101">
        <v>4.0508150000000001</v>
      </c>
      <c r="X43" s="62"/>
      <c r="Y43" s="62"/>
      <c r="Z43" s="62"/>
      <c r="AA43" s="61"/>
      <c r="AB43" s="3">
        <v>4.0078879999999995</v>
      </c>
      <c r="AC43" s="60">
        <v>3.9738199999999999</v>
      </c>
      <c r="AD43" s="62"/>
      <c r="AE43" s="61"/>
      <c r="AF43" s="4">
        <v>3.9428209999999995</v>
      </c>
    </row>
    <row r="44" spans="5:32" ht="30.75" customHeight="1">
      <c r="E44" s="63" t="s">
        <v>88</v>
      </c>
      <c r="F44" s="62"/>
      <c r="G44" s="62"/>
      <c r="H44" s="62"/>
      <c r="I44" s="64"/>
      <c r="J44" s="101">
        <v>0</v>
      </c>
      <c r="K44" s="61"/>
      <c r="L44" s="101">
        <v>0</v>
      </c>
      <c r="M44" s="61"/>
      <c r="N44" s="101">
        <v>0</v>
      </c>
      <c r="O44" s="61"/>
      <c r="P44" s="101">
        <v>0</v>
      </c>
      <c r="Q44" s="62"/>
      <c r="R44" s="61"/>
      <c r="S44" s="101">
        <v>0</v>
      </c>
      <c r="T44" s="61"/>
      <c r="U44" s="101">
        <v>0</v>
      </c>
      <c r="V44" s="61"/>
      <c r="W44" s="101">
        <v>0</v>
      </c>
      <c r="X44" s="62"/>
      <c r="Y44" s="62"/>
      <c r="Z44" s="62"/>
      <c r="AA44" s="61"/>
      <c r="AB44" s="3">
        <v>0</v>
      </c>
      <c r="AC44" s="60">
        <v>0</v>
      </c>
      <c r="AD44" s="62"/>
      <c r="AE44" s="61"/>
      <c r="AF44" s="4">
        <v>0</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957</v>
      </c>
      <c r="K47" s="61"/>
      <c r="L47" s="104" t="s">
        <v>957</v>
      </c>
      <c r="M47" s="61"/>
      <c r="N47" s="104" t="s">
        <v>957</v>
      </c>
      <c r="O47" s="61"/>
      <c r="P47" s="104" t="s">
        <v>957</v>
      </c>
      <c r="Q47" s="62"/>
      <c r="R47" s="61"/>
      <c r="S47" s="104" t="s">
        <v>957</v>
      </c>
      <c r="T47" s="61"/>
      <c r="U47" s="104" t="s">
        <v>957</v>
      </c>
      <c r="V47" s="61"/>
      <c r="W47" s="104" t="s">
        <v>957</v>
      </c>
      <c r="X47" s="62"/>
      <c r="Y47" s="62"/>
      <c r="Z47" s="62"/>
      <c r="AA47" s="61"/>
      <c r="AB47" s="5" t="s">
        <v>957</v>
      </c>
      <c r="AC47" s="74" t="s">
        <v>957</v>
      </c>
      <c r="AD47" s="62"/>
      <c r="AE47" s="61"/>
      <c r="AF47" s="6" t="s">
        <v>957</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BQleVzPS2apPeovUdYTQSI0w9FN8EJTjVtVuCdqNlw/82Hp5WrCi9O/Q471yNtyQLQpqNiT/5Gz63TDNHoWXPQ==" saltValue="NrcWGi2nE2QGUxJS97kWww=="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2C75B7AE-0DB4-4DED-BE00-45E3B21F48B1}"/>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HIGH - Highfields (33/11kV)</oddFooter>
  </headerFooter>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sheetPr codeName="Sheet107"/>
  <dimension ref="A1:AJ53"/>
  <sheetViews>
    <sheetView showGridLines="0" topLeftCell="A28" zoomScale="145" zoomScaleNormal="145"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1489</v>
      </c>
      <c r="J3" s="160"/>
      <c r="K3" s="160"/>
      <c r="L3" s="160"/>
      <c r="M3" s="160"/>
      <c r="N3" s="160"/>
      <c r="O3" s="160"/>
      <c r="P3" s="160"/>
      <c r="Q3" s="160"/>
      <c r="R3" s="160"/>
      <c r="S3" s="160"/>
      <c r="V3" s="94" t="s">
        <v>926</v>
      </c>
      <c r="W3" s="160"/>
      <c r="Y3" s="95" t="s">
        <v>994</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953</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1490</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1263</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1491</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0.1</v>
      </c>
      <c r="K26" s="61"/>
      <c r="L26" s="101">
        <v>0.1</v>
      </c>
      <c r="M26" s="61"/>
      <c r="N26" s="101">
        <v>0.1</v>
      </c>
      <c r="O26" s="61"/>
      <c r="P26" s="101">
        <v>0.1</v>
      </c>
      <c r="Q26" s="62"/>
      <c r="R26" s="61"/>
      <c r="S26" s="101">
        <v>0.1</v>
      </c>
      <c r="T26" s="61"/>
      <c r="U26" s="101">
        <v>0.1</v>
      </c>
      <c r="V26" s="61"/>
      <c r="W26" s="101">
        <v>0.1</v>
      </c>
      <c r="X26" s="62"/>
      <c r="Y26" s="62"/>
      <c r="Z26" s="62"/>
      <c r="AA26" s="61"/>
      <c r="AB26" s="3">
        <v>0.1</v>
      </c>
      <c r="AC26" s="60">
        <v>0.1</v>
      </c>
      <c r="AD26" s="62"/>
      <c r="AE26" s="61"/>
      <c r="AF26" s="4">
        <v>0.1</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0.1</v>
      </c>
      <c r="K28" s="61"/>
      <c r="L28" s="101">
        <v>0.1</v>
      </c>
      <c r="M28" s="61"/>
      <c r="N28" s="101">
        <v>0.1</v>
      </c>
      <c r="O28" s="61"/>
      <c r="P28" s="101">
        <v>0.1</v>
      </c>
      <c r="Q28" s="62"/>
      <c r="R28" s="61"/>
      <c r="S28" s="101">
        <v>0.1</v>
      </c>
      <c r="T28" s="61"/>
      <c r="U28" s="101">
        <v>0.1</v>
      </c>
      <c r="V28" s="61"/>
      <c r="W28" s="101">
        <v>0.1</v>
      </c>
      <c r="X28" s="62"/>
      <c r="Y28" s="62"/>
      <c r="Z28" s="62"/>
      <c r="AA28" s="61"/>
      <c r="AB28" s="3">
        <v>0.1</v>
      </c>
      <c r="AC28" s="60">
        <v>0.1</v>
      </c>
      <c r="AD28" s="62"/>
      <c r="AE28" s="61"/>
      <c r="AF28" s="4">
        <v>0.1</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0.85</v>
      </c>
      <c r="K31" s="61"/>
      <c r="L31" s="106">
        <v>0.85</v>
      </c>
      <c r="M31" s="61"/>
      <c r="N31" s="106">
        <v>0.85</v>
      </c>
      <c r="O31" s="61"/>
      <c r="P31" s="106">
        <v>0.85</v>
      </c>
      <c r="Q31" s="62"/>
      <c r="R31" s="61"/>
      <c r="S31" s="106">
        <v>0.85</v>
      </c>
      <c r="T31" s="61"/>
      <c r="U31" s="106">
        <v>0.85</v>
      </c>
      <c r="V31" s="61"/>
      <c r="W31" s="106">
        <v>0.85</v>
      </c>
      <c r="X31" s="62"/>
      <c r="Y31" s="62"/>
      <c r="Z31" s="62"/>
      <c r="AA31" s="61"/>
      <c r="AB31" s="7">
        <v>0.85</v>
      </c>
      <c r="AC31" s="77">
        <v>0.85</v>
      </c>
      <c r="AD31" s="62"/>
      <c r="AE31" s="61"/>
      <c r="AF31" s="8">
        <v>0.85</v>
      </c>
    </row>
    <row r="32" spans="4:32" ht="13.15" customHeight="1">
      <c r="E32" s="63" t="s">
        <v>41</v>
      </c>
      <c r="F32" s="62"/>
      <c r="G32" s="62"/>
      <c r="H32" s="62"/>
      <c r="I32" s="64"/>
      <c r="J32" s="101">
        <v>0</v>
      </c>
      <c r="K32" s="61"/>
      <c r="L32" s="101">
        <v>0</v>
      </c>
      <c r="M32" s="61"/>
      <c r="N32" s="101">
        <v>0</v>
      </c>
      <c r="O32" s="61"/>
      <c r="P32" s="101">
        <v>0</v>
      </c>
      <c r="Q32" s="62"/>
      <c r="R32" s="61"/>
      <c r="S32" s="101">
        <v>0</v>
      </c>
      <c r="T32" s="61"/>
      <c r="U32" s="101">
        <v>0</v>
      </c>
      <c r="V32" s="61"/>
      <c r="W32" s="101">
        <v>0</v>
      </c>
      <c r="X32" s="62"/>
      <c r="Y32" s="62"/>
      <c r="Z32" s="62"/>
      <c r="AA32" s="61"/>
      <c r="AB32" s="3">
        <v>0</v>
      </c>
      <c r="AC32" s="60">
        <v>0</v>
      </c>
      <c r="AD32" s="62"/>
      <c r="AE32" s="61"/>
      <c r="AF32" s="4">
        <v>0</v>
      </c>
    </row>
    <row r="33" spans="5:32" ht="13.15" customHeight="1">
      <c r="E33" s="75" t="s">
        <v>45</v>
      </c>
      <c r="F33" s="62"/>
      <c r="G33" s="62"/>
      <c r="H33" s="62"/>
      <c r="I33" s="64"/>
      <c r="J33" s="105">
        <v>0.1</v>
      </c>
      <c r="K33" s="61"/>
      <c r="L33" s="105">
        <v>0.1</v>
      </c>
      <c r="M33" s="61"/>
      <c r="N33" s="105">
        <v>0.1</v>
      </c>
      <c r="O33" s="61"/>
      <c r="P33" s="105">
        <v>0.1</v>
      </c>
      <c r="Q33" s="62"/>
      <c r="R33" s="61"/>
      <c r="S33" s="105">
        <v>0.1</v>
      </c>
      <c r="T33" s="61"/>
      <c r="U33" s="105">
        <v>0.1</v>
      </c>
      <c r="V33" s="61"/>
      <c r="W33" s="105">
        <v>0.1</v>
      </c>
      <c r="X33" s="62"/>
      <c r="Y33" s="62"/>
      <c r="Z33" s="62"/>
      <c r="AA33" s="61"/>
      <c r="AB33" s="9">
        <v>0.1</v>
      </c>
      <c r="AC33" s="76">
        <v>0.1</v>
      </c>
      <c r="AD33" s="62"/>
      <c r="AE33" s="61"/>
      <c r="AF33" s="10">
        <v>0.1</v>
      </c>
    </row>
    <row r="34" spans="5:32" ht="20.25" customHeight="1">
      <c r="E34" s="63" t="s">
        <v>945</v>
      </c>
      <c r="F34" s="62"/>
      <c r="G34" s="62"/>
      <c r="H34" s="62"/>
      <c r="I34" s="64"/>
      <c r="J34" s="104">
        <v>0</v>
      </c>
      <c r="K34" s="61"/>
      <c r="L34" s="104">
        <v>0</v>
      </c>
      <c r="M34" s="61"/>
      <c r="N34" s="104">
        <v>0</v>
      </c>
      <c r="O34" s="61"/>
      <c r="P34" s="104">
        <v>0</v>
      </c>
      <c r="Q34" s="62"/>
      <c r="R34" s="61"/>
      <c r="S34" s="104">
        <v>0</v>
      </c>
      <c r="T34" s="61"/>
      <c r="U34" s="104">
        <v>0</v>
      </c>
      <c r="V34" s="61"/>
      <c r="W34" s="104">
        <v>0</v>
      </c>
      <c r="X34" s="62"/>
      <c r="Y34" s="62"/>
      <c r="Z34" s="62"/>
      <c r="AA34" s="61"/>
      <c r="AB34" s="5">
        <v>0</v>
      </c>
      <c r="AC34" s="74">
        <v>0</v>
      </c>
      <c r="AD34" s="62"/>
      <c r="AE34" s="61"/>
      <c r="AF34" s="6">
        <v>0</v>
      </c>
    </row>
    <row r="35" spans="5:32" ht="20.25" customHeight="1">
      <c r="E35" s="63" t="s">
        <v>946</v>
      </c>
      <c r="F35" s="62"/>
      <c r="G35" s="62"/>
      <c r="H35" s="62"/>
      <c r="I35" s="64"/>
      <c r="J35" s="104" t="s">
        <v>1492</v>
      </c>
      <c r="K35" s="61"/>
      <c r="L35" s="104" t="s">
        <v>1492</v>
      </c>
      <c r="M35" s="61"/>
      <c r="N35" s="104" t="s">
        <v>1492</v>
      </c>
      <c r="O35" s="61"/>
      <c r="P35" s="104" t="s">
        <v>1492</v>
      </c>
      <c r="Q35" s="62"/>
      <c r="R35" s="61"/>
      <c r="S35" s="104" t="s">
        <v>1492</v>
      </c>
      <c r="T35" s="61"/>
      <c r="U35" s="104" t="s">
        <v>1492</v>
      </c>
      <c r="V35" s="61"/>
      <c r="W35" s="104" t="s">
        <v>1492</v>
      </c>
      <c r="X35" s="62"/>
      <c r="Y35" s="62"/>
      <c r="Z35" s="62"/>
      <c r="AA35" s="61"/>
      <c r="AB35" s="5" t="s">
        <v>1492</v>
      </c>
      <c r="AC35" s="74" t="s">
        <v>1492</v>
      </c>
      <c r="AD35" s="62"/>
      <c r="AE35" s="61"/>
      <c r="AF35" s="6" t="s">
        <v>1492</v>
      </c>
    </row>
    <row r="36" spans="5:32" ht="13.15" customHeight="1">
      <c r="E36" s="63" t="s">
        <v>57</v>
      </c>
      <c r="F36" s="62"/>
      <c r="G36" s="62"/>
      <c r="H36" s="62"/>
      <c r="I36" s="64"/>
      <c r="J36" s="101">
        <v>0.1</v>
      </c>
      <c r="K36" s="61"/>
      <c r="L36" s="101">
        <v>0.1</v>
      </c>
      <c r="M36" s="61"/>
      <c r="N36" s="101">
        <v>0.1</v>
      </c>
      <c r="O36" s="61"/>
      <c r="P36" s="101">
        <v>0.1</v>
      </c>
      <c r="Q36" s="62"/>
      <c r="R36" s="61"/>
      <c r="S36" s="101">
        <v>0.1</v>
      </c>
      <c r="T36" s="61"/>
      <c r="U36" s="101">
        <v>0.1</v>
      </c>
      <c r="V36" s="61"/>
      <c r="W36" s="101">
        <v>0.1</v>
      </c>
      <c r="X36" s="62"/>
      <c r="Y36" s="62"/>
      <c r="Z36" s="62"/>
      <c r="AA36" s="61"/>
      <c r="AB36" s="3">
        <v>0.1</v>
      </c>
      <c r="AC36" s="60">
        <v>0.1</v>
      </c>
      <c r="AD36" s="62"/>
      <c r="AE36" s="61"/>
      <c r="AF36" s="4">
        <v>0.1</v>
      </c>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0.1</v>
      </c>
      <c r="K40" s="61"/>
      <c r="L40" s="101">
        <v>0.1</v>
      </c>
      <c r="M40" s="61"/>
      <c r="N40" s="101">
        <v>0.1</v>
      </c>
      <c r="O40" s="61"/>
      <c r="P40" s="101">
        <v>0.1</v>
      </c>
      <c r="Q40" s="62"/>
      <c r="R40" s="61"/>
      <c r="S40" s="101">
        <v>0.1</v>
      </c>
      <c r="T40" s="61"/>
      <c r="U40" s="101">
        <v>0.1</v>
      </c>
      <c r="V40" s="61"/>
      <c r="W40" s="101">
        <v>0.1</v>
      </c>
      <c r="X40" s="62"/>
      <c r="Y40" s="62"/>
      <c r="Z40" s="62"/>
      <c r="AA40" s="61"/>
      <c r="AB40" s="3">
        <v>0.1</v>
      </c>
      <c r="AC40" s="60">
        <v>0.1</v>
      </c>
      <c r="AD40" s="62"/>
      <c r="AE40" s="61"/>
      <c r="AF40" s="4">
        <v>0.1</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7.75" customHeight="1">
      <c r="E43" s="63" t="s">
        <v>84</v>
      </c>
      <c r="F43" s="62"/>
      <c r="G43" s="62"/>
      <c r="H43" s="62"/>
      <c r="I43" s="64"/>
      <c r="J43" s="101">
        <v>0</v>
      </c>
      <c r="K43" s="61"/>
      <c r="L43" s="101">
        <v>0</v>
      </c>
      <c r="M43" s="61"/>
      <c r="N43" s="101">
        <v>0</v>
      </c>
      <c r="O43" s="61"/>
      <c r="P43" s="101">
        <v>0</v>
      </c>
      <c r="Q43" s="62"/>
      <c r="R43" s="61"/>
      <c r="S43" s="101">
        <v>0</v>
      </c>
      <c r="T43" s="61"/>
      <c r="U43" s="101">
        <v>0</v>
      </c>
      <c r="V43" s="61"/>
      <c r="W43" s="101">
        <v>0</v>
      </c>
      <c r="X43" s="62"/>
      <c r="Y43" s="62"/>
      <c r="Z43" s="62"/>
      <c r="AA43" s="61"/>
      <c r="AB43" s="3">
        <v>0</v>
      </c>
      <c r="AC43" s="60">
        <v>0</v>
      </c>
      <c r="AD43" s="62"/>
      <c r="AE43" s="61"/>
      <c r="AF43" s="4">
        <v>0</v>
      </c>
    </row>
    <row r="44" spans="5:32" ht="33.75" customHeight="1">
      <c r="E44" s="63" t="s">
        <v>88</v>
      </c>
      <c r="F44" s="62"/>
      <c r="G44" s="62"/>
      <c r="H44" s="62"/>
      <c r="I44" s="64"/>
      <c r="J44" s="101">
        <v>0</v>
      </c>
      <c r="K44" s="61"/>
      <c r="L44" s="101">
        <v>0</v>
      </c>
      <c r="M44" s="61"/>
      <c r="N44" s="101">
        <v>0</v>
      </c>
      <c r="O44" s="61"/>
      <c r="P44" s="101">
        <v>0</v>
      </c>
      <c r="Q44" s="62"/>
      <c r="R44" s="61"/>
      <c r="S44" s="101">
        <v>0</v>
      </c>
      <c r="T44" s="61"/>
      <c r="U44" s="101">
        <v>0</v>
      </c>
      <c r="V44" s="61"/>
      <c r="W44" s="101">
        <v>0</v>
      </c>
      <c r="X44" s="62"/>
      <c r="Y44" s="62"/>
      <c r="Z44" s="62"/>
      <c r="AA44" s="61"/>
      <c r="AB44" s="3">
        <v>0</v>
      </c>
      <c r="AC44" s="60">
        <v>0</v>
      </c>
      <c r="AD44" s="62"/>
      <c r="AE44" s="61"/>
      <c r="AF44" s="4">
        <v>0</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r+EkutJoeAwFfoS4hLLnxsrqE+I8OYKFGPNErzfueMR540Mnh8Rt73TqprNXEbuYi1LOfnocWJM//8Mab/2qSQ==" saltValue="w6mRCrp/62cC45aAyAvfqw=="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D5D27C6F-E68D-4227-947B-185040593F1E}"/>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HILL - Hillsborough (66/11kV)</oddFooter>
  </headerFooter>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sheetPr codeName="Sheet108"/>
  <dimension ref="A1:AJ53"/>
  <sheetViews>
    <sheetView showGridLines="0" topLeftCell="A28"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1493</v>
      </c>
      <c r="J3" s="160"/>
      <c r="K3" s="160"/>
      <c r="L3" s="160"/>
      <c r="M3" s="160"/>
      <c r="N3" s="160"/>
      <c r="O3" s="160"/>
      <c r="P3" s="160"/>
      <c r="Q3" s="160"/>
      <c r="R3" s="160"/>
      <c r="S3" s="160"/>
      <c r="V3" s="94" t="s">
        <v>926</v>
      </c>
      <c r="W3" s="160"/>
      <c r="Y3" s="95" t="s">
        <v>994</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953</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1300</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1494</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1495</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1496</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59.3</v>
      </c>
      <c r="K26" s="61"/>
      <c r="L26" s="101">
        <v>59.3</v>
      </c>
      <c r="M26" s="61"/>
      <c r="N26" s="101">
        <v>59.3</v>
      </c>
      <c r="O26" s="61"/>
      <c r="P26" s="101">
        <v>59.3</v>
      </c>
      <c r="Q26" s="62"/>
      <c r="R26" s="61"/>
      <c r="S26" s="101">
        <v>59.3</v>
      </c>
      <c r="T26" s="61"/>
      <c r="U26" s="101">
        <v>65.099999999999994</v>
      </c>
      <c r="V26" s="61"/>
      <c r="W26" s="101">
        <v>65.099999999999994</v>
      </c>
      <c r="X26" s="62"/>
      <c r="Y26" s="62"/>
      <c r="Z26" s="62"/>
      <c r="AA26" s="61"/>
      <c r="AB26" s="3">
        <v>65.099999999999994</v>
      </c>
      <c r="AC26" s="60">
        <v>65.099999999999994</v>
      </c>
      <c r="AD26" s="62"/>
      <c r="AE26" s="61"/>
      <c r="AF26" s="4">
        <v>65.099999999999994</v>
      </c>
    </row>
    <row r="27" spans="4:32" ht="20.25" customHeight="1">
      <c r="E27" s="63" t="s">
        <v>24</v>
      </c>
      <c r="F27" s="62"/>
      <c r="G27" s="62"/>
      <c r="H27" s="62"/>
      <c r="I27" s="64"/>
      <c r="J27" s="101">
        <v>0.2</v>
      </c>
      <c r="K27" s="61"/>
      <c r="L27" s="101">
        <v>0.2</v>
      </c>
      <c r="M27" s="61"/>
      <c r="N27" s="101">
        <v>0.2</v>
      </c>
      <c r="O27" s="61"/>
      <c r="P27" s="101">
        <v>0.2</v>
      </c>
      <c r="Q27" s="62"/>
      <c r="R27" s="61"/>
      <c r="S27" s="101">
        <v>0.2</v>
      </c>
      <c r="T27" s="61"/>
      <c r="U27" s="101">
        <v>0.1</v>
      </c>
      <c r="V27" s="61"/>
      <c r="W27" s="101">
        <v>0.1</v>
      </c>
      <c r="X27" s="62"/>
      <c r="Y27" s="62"/>
      <c r="Z27" s="62"/>
      <c r="AA27" s="61"/>
      <c r="AB27" s="3">
        <v>0.1</v>
      </c>
      <c r="AC27" s="60">
        <v>0.1</v>
      </c>
      <c r="AD27" s="62"/>
      <c r="AE27" s="61"/>
      <c r="AF27" s="4">
        <v>0.1</v>
      </c>
    </row>
    <row r="28" spans="4:32" ht="13.15" customHeight="1">
      <c r="E28" s="63" t="s">
        <v>28</v>
      </c>
      <c r="F28" s="62"/>
      <c r="G28" s="62"/>
      <c r="H28" s="62"/>
      <c r="I28" s="64"/>
      <c r="J28" s="101">
        <v>13</v>
      </c>
      <c r="K28" s="61"/>
      <c r="L28" s="101">
        <v>12.9</v>
      </c>
      <c r="M28" s="61"/>
      <c r="N28" s="101">
        <v>12.9</v>
      </c>
      <c r="O28" s="61"/>
      <c r="P28" s="101">
        <v>12.8</v>
      </c>
      <c r="Q28" s="62"/>
      <c r="R28" s="61"/>
      <c r="S28" s="101">
        <v>12.9</v>
      </c>
      <c r="T28" s="61"/>
      <c r="U28" s="101">
        <v>7.5</v>
      </c>
      <c r="V28" s="61"/>
      <c r="W28" s="101">
        <v>7.3</v>
      </c>
      <c r="X28" s="62"/>
      <c r="Y28" s="62"/>
      <c r="Z28" s="62"/>
      <c r="AA28" s="61"/>
      <c r="AB28" s="3">
        <v>7.2</v>
      </c>
      <c r="AC28" s="60">
        <v>7</v>
      </c>
      <c r="AD28" s="62"/>
      <c r="AE28" s="61"/>
      <c r="AF28" s="4">
        <v>7</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0.92700000000000005</v>
      </c>
      <c r="K31" s="61"/>
      <c r="L31" s="106">
        <v>0.92700000000000005</v>
      </c>
      <c r="M31" s="61"/>
      <c r="N31" s="106">
        <v>0.92700000000000005</v>
      </c>
      <c r="O31" s="61"/>
      <c r="P31" s="106">
        <v>0.92700000000000005</v>
      </c>
      <c r="Q31" s="62"/>
      <c r="R31" s="61"/>
      <c r="S31" s="106">
        <v>0.92700000000000005</v>
      </c>
      <c r="T31" s="61"/>
      <c r="U31" s="106">
        <v>0.93700000000000006</v>
      </c>
      <c r="V31" s="61"/>
      <c r="W31" s="106">
        <v>0.93700000000000006</v>
      </c>
      <c r="X31" s="62"/>
      <c r="Y31" s="62"/>
      <c r="Z31" s="62"/>
      <c r="AA31" s="61"/>
      <c r="AB31" s="7">
        <v>0.93700000000000006</v>
      </c>
      <c r="AC31" s="77">
        <v>0.93700000000000006</v>
      </c>
      <c r="AD31" s="62"/>
      <c r="AE31" s="61"/>
      <c r="AF31" s="8">
        <v>0.93700000000000006</v>
      </c>
    </row>
    <row r="32" spans="4:32" ht="13.15" customHeight="1">
      <c r="E32" s="63" t="s">
        <v>41</v>
      </c>
      <c r="F32" s="62"/>
      <c r="G32" s="62"/>
      <c r="H32" s="62"/>
      <c r="I32" s="64"/>
      <c r="J32" s="101">
        <v>34.6</v>
      </c>
      <c r="K32" s="61"/>
      <c r="L32" s="101">
        <v>34.6</v>
      </c>
      <c r="M32" s="61"/>
      <c r="N32" s="101">
        <v>34.6</v>
      </c>
      <c r="O32" s="61"/>
      <c r="P32" s="101">
        <v>34.6</v>
      </c>
      <c r="Q32" s="62"/>
      <c r="R32" s="61"/>
      <c r="S32" s="101">
        <v>34.6</v>
      </c>
      <c r="T32" s="61"/>
      <c r="U32" s="101">
        <v>36.799999999999997</v>
      </c>
      <c r="V32" s="61"/>
      <c r="W32" s="101">
        <v>36.799999999999997</v>
      </c>
      <c r="X32" s="62"/>
      <c r="Y32" s="62"/>
      <c r="Z32" s="62"/>
      <c r="AA32" s="61"/>
      <c r="AB32" s="3">
        <v>36.799999999999997</v>
      </c>
      <c r="AC32" s="60">
        <v>36.799999999999997</v>
      </c>
      <c r="AD32" s="62"/>
      <c r="AE32" s="61"/>
      <c r="AF32" s="4">
        <v>36.799999999999997</v>
      </c>
    </row>
    <row r="33" spans="5:32" ht="13.15" customHeight="1">
      <c r="E33" s="75" t="s">
        <v>45</v>
      </c>
      <c r="F33" s="62"/>
      <c r="G33" s="62"/>
      <c r="H33" s="62"/>
      <c r="I33" s="64"/>
      <c r="J33" s="105">
        <v>12.5</v>
      </c>
      <c r="K33" s="61"/>
      <c r="L33" s="105">
        <v>12.4</v>
      </c>
      <c r="M33" s="61"/>
      <c r="N33" s="105">
        <v>12.4</v>
      </c>
      <c r="O33" s="61"/>
      <c r="P33" s="105">
        <v>12.2</v>
      </c>
      <c r="Q33" s="62"/>
      <c r="R33" s="61"/>
      <c r="S33" s="105">
        <v>12.4</v>
      </c>
      <c r="T33" s="61"/>
      <c r="U33" s="105">
        <v>7</v>
      </c>
      <c r="V33" s="61"/>
      <c r="W33" s="105">
        <v>6.9</v>
      </c>
      <c r="X33" s="62"/>
      <c r="Y33" s="62"/>
      <c r="Z33" s="62"/>
      <c r="AA33" s="61"/>
      <c r="AB33" s="9">
        <v>6.7</v>
      </c>
      <c r="AC33" s="76">
        <v>6.6</v>
      </c>
      <c r="AD33" s="62"/>
      <c r="AE33" s="61"/>
      <c r="AF33" s="10">
        <v>6.5</v>
      </c>
    </row>
    <row r="34" spans="5:32" ht="20.25" customHeight="1">
      <c r="E34" s="63" t="s">
        <v>945</v>
      </c>
      <c r="F34" s="62"/>
      <c r="G34" s="62"/>
      <c r="H34" s="62"/>
      <c r="I34" s="64"/>
      <c r="J34" s="104">
        <v>0.6</v>
      </c>
      <c r="K34" s="61"/>
      <c r="L34" s="104">
        <v>0.6</v>
      </c>
      <c r="M34" s="61"/>
      <c r="N34" s="104">
        <v>0.6</v>
      </c>
      <c r="O34" s="61"/>
      <c r="P34" s="104">
        <v>0.6</v>
      </c>
      <c r="Q34" s="62"/>
      <c r="R34" s="61"/>
      <c r="S34" s="104">
        <v>0.6</v>
      </c>
      <c r="T34" s="61"/>
      <c r="U34" s="104">
        <v>0.4</v>
      </c>
      <c r="V34" s="61"/>
      <c r="W34" s="104">
        <v>0.3</v>
      </c>
      <c r="X34" s="62"/>
      <c r="Y34" s="62"/>
      <c r="Z34" s="62"/>
      <c r="AA34" s="61"/>
      <c r="AB34" s="5">
        <v>0.3</v>
      </c>
      <c r="AC34" s="74">
        <v>0.3</v>
      </c>
      <c r="AD34" s="62"/>
      <c r="AE34" s="61"/>
      <c r="AF34" s="6">
        <v>0.3</v>
      </c>
    </row>
    <row r="35" spans="5:32" ht="20.25" customHeight="1">
      <c r="E35" s="63" t="s">
        <v>946</v>
      </c>
      <c r="F35" s="62"/>
      <c r="G35" s="62"/>
      <c r="H35" s="62"/>
      <c r="I35" s="64"/>
      <c r="J35" s="104" t="s">
        <v>1093</v>
      </c>
      <c r="K35" s="61"/>
      <c r="L35" s="104" t="s">
        <v>1093</v>
      </c>
      <c r="M35" s="61"/>
      <c r="N35" s="104" t="s">
        <v>1093</v>
      </c>
      <c r="O35" s="61"/>
      <c r="P35" s="104" t="s">
        <v>1093</v>
      </c>
      <c r="Q35" s="62"/>
      <c r="R35" s="61"/>
      <c r="S35" s="104" t="s">
        <v>1093</v>
      </c>
      <c r="T35" s="61"/>
      <c r="U35" s="104" t="s">
        <v>1093</v>
      </c>
      <c r="V35" s="61"/>
      <c r="W35" s="104" t="s">
        <v>1093</v>
      </c>
      <c r="X35" s="62"/>
      <c r="Y35" s="62"/>
      <c r="Z35" s="62"/>
      <c r="AA35" s="61"/>
      <c r="AB35" s="5" t="s">
        <v>1093</v>
      </c>
      <c r="AC35" s="74" t="s">
        <v>1093</v>
      </c>
      <c r="AD35" s="62"/>
      <c r="AE35" s="61"/>
      <c r="AF35" s="6" t="s">
        <v>1093</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23.124295</v>
      </c>
      <c r="K43" s="61"/>
      <c r="L43" s="101">
        <v>22.807383999999999</v>
      </c>
      <c r="M43" s="61"/>
      <c r="N43" s="101">
        <v>22.426176999999999</v>
      </c>
      <c r="O43" s="61"/>
      <c r="P43" s="101">
        <v>22.083349999999999</v>
      </c>
      <c r="Q43" s="62"/>
      <c r="R43" s="61"/>
      <c r="S43" s="101">
        <v>21.768189999999997</v>
      </c>
      <c r="T43" s="61"/>
      <c r="U43" s="101">
        <v>23.124295</v>
      </c>
      <c r="V43" s="61"/>
      <c r="W43" s="101">
        <v>22.807383999999999</v>
      </c>
      <c r="X43" s="62"/>
      <c r="Y43" s="62"/>
      <c r="Z43" s="62"/>
      <c r="AA43" s="61"/>
      <c r="AB43" s="3">
        <v>22.426176999999999</v>
      </c>
      <c r="AC43" s="60">
        <v>22.083349999999999</v>
      </c>
      <c r="AD43" s="62"/>
      <c r="AE43" s="61"/>
      <c r="AF43" s="4">
        <v>21.768189999999997</v>
      </c>
    </row>
    <row r="44" spans="5:32" ht="30.75" customHeight="1">
      <c r="E44" s="63" t="s">
        <v>88</v>
      </c>
      <c r="F44" s="62"/>
      <c r="G44" s="62"/>
      <c r="H44" s="62"/>
      <c r="I44" s="64"/>
      <c r="J44" s="101">
        <v>8.124295</v>
      </c>
      <c r="K44" s="61"/>
      <c r="L44" s="101">
        <v>7.8073839999999999</v>
      </c>
      <c r="M44" s="61"/>
      <c r="N44" s="101">
        <v>7.4261769999999991</v>
      </c>
      <c r="O44" s="61"/>
      <c r="P44" s="101">
        <v>7.0833500000000003</v>
      </c>
      <c r="Q44" s="62"/>
      <c r="R44" s="61"/>
      <c r="S44" s="101">
        <v>6.7681899999999988</v>
      </c>
      <c r="T44" s="61"/>
      <c r="U44" s="101">
        <v>8.124295</v>
      </c>
      <c r="V44" s="61"/>
      <c r="W44" s="101">
        <v>7.8073839999999999</v>
      </c>
      <c r="X44" s="62"/>
      <c r="Y44" s="62"/>
      <c r="Z44" s="62"/>
      <c r="AA44" s="61"/>
      <c r="AB44" s="3">
        <v>7.4261769999999991</v>
      </c>
      <c r="AC44" s="60">
        <v>7.0833500000000003</v>
      </c>
      <c r="AD44" s="62"/>
      <c r="AE44" s="61"/>
      <c r="AF44" s="4">
        <v>6.7681899999999988</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FDNLhLLiYPOQv95QHp8FC5ljP7MdPrJoVVjdSyi7ffjgGcWgGuaXXJtzCP0OCG8cYGzN69sT9IN1xscVaZzKjw==" saltValue="GQc0Wg5emx4mxPjkgN/Z2g=="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10955A75-A875-4C8A-BC3A-10C0CC18FFCE}"/>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HOHI - Home Hill (66/11kV)</oddFooter>
  </headerFooter>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sheetPr codeName="Sheet109"/>
  <dimension ref="A1:AJ53"/>
  <sheetViews>
    <sheetView showGridLines="0" topLeftCell="A25"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1497</v>
      </c>
      <c r="J3" s="160"/>
      <c r="K3" s="160"/>
      <c r="L3" s="160"/>
      <c r="M3" s="160"/>
      <c r="N3" s="160"/>
      <c r="O3" s="160"/>
      <c r="P3" s="160"/>
      <c r="Q3" s="160"/>
      <c r="R3" s="160"/>
      <c r="S3" s="160"/>
      <c r="V3" s="94" t="s">
        <v>926</v>
      </c>
      <c r="W3" s="160"/>
      <c r="Y3" s="95" t="s">
        <v>1188</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1019</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1498</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1499</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1500</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13.8</v>
      </c>
      <c r="K26" s="61"/>
      <c r="L26" s="101">
        <v>13.8</v>
      </c>
      <c r="M26" s="61"/>
      <c r="N26" s="101">
        <v>13.8</v>
      </c>
      <c r="O26" s="61"/>
      <c r="P26" s="101">
        <v>13.8</v>
      </c>
      <c r="Q26" s="62"/>
      <c r="R26" s="61"/>
      <c r="S26" s="101">
        <v>13.8</v>
      </c>
      <c r="T26" s="61"/>
      <c r="U26" s="101">
        <v>15</v>
      </c>
      <c r="V26" s="61"/>
      <c r="W26" s="101">
        <v>15</v>
      </c>
      <c r="X26" s="62"/>
      <c r="Y26" s="62"/>
      <c r="Z26" s="62"/>
      <c r="AA26" s="61"/>
      <c r="AB26" s="3">
        <v>15</v>
      </c>
      <c r="AC26" s="60">
        <v>15</v>
      </c>
      <c r="AD26" s="62"/>
      <c r="AE26" s="61"/>
      <c r="AF26" s="4">
        <v>15</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13.3</v>
      </c>
      <c r="K28" s="61"/>
      <c r="L28" s="101">
        <v>14.8</v>
      </c>
      <c r="M28" s="61"/>
      <c r="N28" s="101">
        <v>14.9</v>
      </c>
      <c r="O28" s="61"/>
      <c r="P28" s="101">
        <v>14.9</v>
      </c>
      <c r="Q28" s="62"/>
      <c r="R28" s="61"/>
      <c r="S28" s="101">
        <v>15.2</v>
      </c>
      <c r="T28" s="61"/>
      <c r="U28" s="101">
        <v>11.1</v>
      </c>
      <c r="V28" s="61"/>
      <c r="W28" s="101">
        <v>12.3</v>
      </c>
      <c r="X28" s="62"/>
      <c r="Y28" s="62"/>
      <c r="Z28" s="62"/>
      <c r="AA28" s="61"/>
      <c r="AB28" s="3">
        <v>12.3</v>
      </c>
      <c r="AC28" s="60">
        <v>12.3</v>
      </c>
      <c r="AD28" s="62"/>
      <c r="AE28" s="61"/>
      <c r="AF28" s="4">
        <v>12.5</v>
      </c>
    </row>
    <row r="29" spans="4:32" ht="13.15" customHeight="1">
      <c r="E29" s="63" t="s">
        <v>32</v>
      </c>
      <c r="F29" s="62"/>
      <c r="G29" s="62"/>
      <c r="H29" s="62"/>
      <c r="I29" s="64"/>
      <c r="J29" s="104"/>
      <c r="K29" s="61"/>
      <c r="L29" s="101">
        <v>1</v>
      </c>
      <c r="M29" s="61"/>
      <c r="N29" s="101">
        <v>1.1000000000000001</v>
      </c>
      <c r="O29" s="61"/>
      <c r="P29" s="101">
        <v>1.1000000000000001</v>
      </c>
      <c r="Q29" s="62"/>
      <c r="R29" s="61"/>
      <c r="S29" s="101">
        <v>1.4</v>
      </c>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1">
        <v>1</v>
      </c>
      <c r="M30" s="61"/>
      <c r="N30" s="101">
        <v>1.1000000000000001</v>
      </c>
      <c r="O30" s="61"/>
      <c r="P30" s="101">
        <v>1.1000000000000001</v>
      </c>
      <c r="Q30" s="62"/>
      <c r="R30" s="61"/>
      <c r="S30" s="101">
        <v>1.4</v>
      </c>
      <c r="T30" s="61"/>
      <c r="U30" s="104"/>
      <c r="V30" s="61"/>
      <c r="W30" s="104"/>
      <c r="X30" s="62"/>
      <c r="Y30" s="62"/>
      <c r="Z30" s="62"/>
      <c r="AA30" s="61"/>
      <c r="AB30" s="5"/>
      <c r="AC30" s="74"/>
      <c r="AD30" s="62"/>
      <c r="AE30" s="61"/>
      <c r="AF30" s="6"/>
    </row>
    <row r="31" spans="4:32" ht="20.25" customHeight="1">
      <c r="E31" s="63" t="s">
        <v>38</v>
      </c>
      <c r="F31" s="62"/>
      <c r="G31" s="62"/>
      <c r="H31" s="62"/>
      <c r="I31" s="64"/>
      <c r="J31" s="106">
        <v>0.995</v>
      </c>
      <c r="K31" s="61"/>
      <c r="L31" s="106">
        <v>0.995</v>
      </c>
      <c r="M31" s="61"/>
      <c r="N31" s="106">
        <v>0.995</v>
      </c>
      <c r="O31" s="61"/>
      <c r="P31" s="106">
        <v>0.995</v>
      </c>
      <c r="Q31" s="62"/>
      <c r="R31" s="61"/>
      <c r="S31" s="106">
        <v>0.995</v>
      </c>
      <c r="T31" s="61"/>
      <c r="U31" s="106">
        <v>0.998</v>
      </c>
      <c r="V31" s="61"/>
      <c r="W31" s="106">
        <v>0.998</v>
      </c>
      <c r="X31" s="62"/>
      <c r="Y31" s="62"/>
      <c r="Z31" s="62"/>
      <c r="AA31" s="61"/>
      <c r="AB31" s="7">
        <v>0.998</v>
      </c>
      <c r="AC31" s="77">
        <v>0.998</v>
      </c>
      <c r="AD31" s="62"/>
      <c r="AE31" s="61"/>
      <c r="AF31" s="8">
        <v>0.998</v>
      </c>
    </row>
    <row r="32" spans="4:32" ht="13.15" customHeight="1">
      <c r="E32" s="63" t="s">
        <v>41</v>
      </c>
      <c r="F32" s="62"/>
      <c r="G32" s="62"/>
      <c r="H32" s="62"/>
      <c r="I32" s="64"/>
      <c r="J32" s="101">
        <v>8.625</v>
      </c>
      <c r="K32" s="61"/>
      <c r="L32" s="101">
        <v>8.625</v>
      </c>
      <c r="M32" s="61"/>
      <c r="N32" s="101">
        <v>8.625</v>
      </c>
      <c r="O32" s="61"/>
      <c r="P32" s="101">
        <v>8.625</v>
      </c>
      <c r="Q32" s="62"/>
      <c r="R32" s="61"/>
      <c r="S32" s="101">
        <v>8.625</v>
      </c>
      <c r="T32" s="61"/>
      <c r="U32" s="101">
        <v>9</v>
      </c>
      <c r="V32" s="61"/>
      <c r="W32" s="101">
        <v>9</v>
      </c>
      <c r="X32" s="62"/>
      <c r="Y32" s="62"/>
      <c r="Z32" s="62"/>
      <c r="AA32" s="61"/>
      <c r="AB32" s="3">
        <v>9</v>
      </c>
      <c r="AC32" s="60">
        <v>9</v>
      </c>
      <c r="AD32" s="62"/>
      <c r="AE32" s="61"/>
      <c r="AF32" s="4">
        <v>9</v>
      </c>
    </row>
    <row r="33" spans="5:33" ht="13.15" customHeight="1">
      <c r="E33" s="75" t="s">
        <v>45</v>
      </c>
      <c r="F33" s="62"/>
      <c r="G33" s="62"/>
      <c r="H33" s="62"/>
      <c r="I33" s="64"/>
      <c r="J33" s="105">
        <v>12.5</v>
      </c>
      <c r="K33" s="61"/>
      <c r="L33" s="105">
        <v>14</v>
      </c>
      <c r="M33" s="61"/>
      <c r="N33" s="105">
        <v>14.1</v>
      </c>
      <c r="O33" s="61"/>
      <c r="P33" s="105">
        <v>14.1</v>
      </c>
      <c r="Q33" s="62"/>
      <c r="R33" s="61"/>
      <c r="S33" s="105">
        <v>14.4</v>
      </c>
      <c r="T33" s="61"/>
      <c r="U33" s="105">
        <v>10.4</v>
      </c>
      <c r="V33" s="61"/>
      <c r="W33" s="105">
        <v>11.6</v>
      </c>
      <c r="X33" s="62"/>
      <c r="Y33" s="62"/>
      <c r="Z33" s="62"/>
      <c r="AA33" s="61"/>
      <c r="AB33" s="9">
        <v>11.6</v>
      </c>
      <c r="AC33" s="76">
        <v>11.6</v>
      </c>
      <c r="AD33" s="62"/>
      <c r="AE33" s="61"/>
      <c r="AF33" s="10">
        <v>11.8</v>
      </c>
    </row>
    <row r="34" spans="5:33" ht="20.25" customHeight="1">
      <c r="E34" s="63" t="s">
        <v>945</v>
      </c>
      <c r="F34" s="62"/>
      <c r="G34" s="62"/>
      <c r="H34" s="62"/>
      <c r="I34" s="64"/>
      <c r="J34" s="104">
        <v>0.6</v>
      </c>
      <c r="K34" s="61"/>
      <c r="L34" s="104">
        <v>0.7</v>
      </c>
      <c r="M34" s="61"/>
      <c r="N34" s="104">
        <v>0.7</v>
      </c>
      <c r="O34" s="61"/>
      <c r="P34" s="104">
        <v>0.7</v>
      </c>
      <c r="Q34" s="62"/>
      <c r="R34" s="61"/>
      <c r="S34" s="104">
        <v>0.7</v>
      </c>
      <c r="T34" s="61"/>
      <c r="U34" s="104">
        <v>0.5</v>
      </c>
      <c r="V34" s="61"/>
      <c r="W34" s="104">
        <v>0.6</v>
      </c>
      <c r="X34" s="62"/>
      <c r="Y34" s="62"/>
      <c r="Z34" s="62"/>
      <c r="AA34" s="61"/>
      <c r="AB34" s="5">
        <v>0.6</v>
      </c>
      <c r="AC34" s="74">
        <v>0.6</v>
      </c>
      <c r="AD34" s="62"/>
      <c r="AE34" s="61"/>
      <c r="AF34" s="6">
        <v>0.6</v>
      </c>
    </row>
    <row r="35" spans="5:33" ht="20.25" customHeight="1">
      <c r="E35" s="63" t="s">
        <v>946</v>
      </c>
      <c r="F35" s="62"/>
      <c r="G35" s="62"/>
      <c r="H35" s="62"/>
      <c r="I35" s="64"/>
      <c r="J35" s="104" t="s">
        <v>1093</v>
      </c>
      <c r="K35" s="61"/>
      <c r="L35" s="104" t="s">
        <v>1093</v>
      </c>
      <c r="M35" s="61"/>
      <c r="N35" s="104" t="s">
        <v>1093</v>
      </c>
      <c r="O35" s="61"/>
      <c r="P35" s="104" t="s">
        <v>1093</v>
      </c>
      <c r="Q35" s="62"/>
      <c r="R35" s="61"/>
      <c r="S35" s="104" t="s">
        <v>1093</v>
      </c>
      <c r="T35" s="61"/>
      <c r="U35" s="104" t="s">
        <v>1093</v>
      </c>
      <c r="V35" s="61"/>
      <c r="W35" s="104" t="s">
        <v>1093</v>
      </c>
      <c r="X35" s="62"/>
      <c r="Y35" s="62"/>
      <c r="Z35" s="62"/>
      <c r="AA35" s="61"/>
      <c r="AB35" s="5" t="s">
        <v>1093</v>
      </c>
      <c r="AC35" s="74" t="s">
        <v>1093</v>
      </c>
      <c r="AD35" s="62"/>
      <c r="AE35" s="61"/>
      <c r="AF35" s="6" t="s">
        <v>1093</v>
      </c>
    </row>
    <row r="36" spans="5:33" ht="13.15" customHeight="1">
      <c r="E36" s="63" t="s">
        <v>57</v>
      </c>
      <c r="F36" s="62"/>
      <c r="G36" s="62"/>
      <c r="H36" s="62"/>
      <c r="I36" s="64"/>
      <c r="J36" s="101">
        <v>3.9</v>
      </c>
      <c r="K36" s="61"/>
      <c r="L36" s="101">
        <v>5.4</v>
      </c>
      <c r="M36" s="61"/>
      <c r="N36" s="101">
        <v>5.5</v>
      </c>
      <c r="O36" s="61"/>
      <c r="P36" s="101">
        <v>5.5</v>
      </c>
      <c r="Q36" s="62"/>
      <c r="R36" s="61"/>
      <c r="S36" s="101">
        <f>S33-S32</f>
        <v>5.7750000000000004</v>
      </c>
      <c r="T36" s="61"/>
      <c r="U36" s="101">
        <v>1.4</v>
      </c>
      <c r="V36" s="61"/>
      <c r="W36" s="101">
        <v>2.6</v>
      </c>
      <c r="X36" s="62"/>
      <c r="Y36" s="62"/>
      <c r="Z36" s="62"/>
      <c r="AA36" s="61"/>
      <c r="AB36" s="3">
        <v>2.6</v>
      </c>
      <c r="AC36" s="60">
        <v>2.6</v>
      </c>
      <c r="AD36" s="62"/>
      <c r="AE36" s="61"/>
      <c r="AF36" s="4">
        <v>2.8</v>
      </c>
      <c r="AG36" s="4"/>
    </row>
    <row r="37" spans="5:33">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3"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3">
      <c r="E39" s="63" t="s">
        <v>69</v>
      </c>
      <c r="F39" s="62"/>
      <c r="G39" s="62"/>
      <c r="H39" s="62"/>
      <c r="I39" s="64"/>
      <c r="J39" s="101">
        <v>0.9</v>
      </c>
      <c r="K39" s="61"/>
      <c r="L39" s="101">
        <v>0.9</v>
      </c>
      <c r="M39" s="61"/>
      <c r="N39" s="101">
        <v>0.9</v>
      </c>
      <c r="O39" s="61"/>
      <c r="P39" s="101">
        <v>0.9</v>
      </c>
      <c r="Q39" s="62"/>
      <c r="R39" s="61"/>
      <c r="S39" s="101">
        <v>0.9</v>
      </c>
      <c r="T39" s="61"/>
      <c r="U39" s="101">
        <v>0.9</v>
      </c>
      <c r="V39" s="61"/>
      <c r="W39" s="101">
        <v>0.9</v>
      </c>
      <c r="X39" s="62"/>
      <c r="Y39" s="62"/>
      <c r="Z39" s="62"/>
      <c r="AA39" s="61"/>
      <c r="AB39" s="3">
        <v>0.9</v>
      </c>
      <c r="AC39" s="60">
        <v>0.9</v>
      </c>
      <c r="AD39" s="62"/>
      <c r="AE39" s="61"/>
      <c r="AF39" s="4">
        <v>0.9</v>
      </c>
    </row>
    <row r="40" spans="5:33">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3">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3">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3" ht="25.5" customHeight="1">
      <c r="E43" s="63" t="s">
        <v>84</v>
      </c>
      <c r="F43" s="62"/>
      <c r="G43" s="62"/>
      <c r="H43" s="62"/>
      <c r="I43" s="64"/>
      <c r="J43" s="101">
        <v>2.8028250000000003</v>
      </c>
      <c r="K43" s="61"/>
      <c r="L43" s="101">
        <v>3.8287349999999991</v>
      </c>
      <c r="M43" s="61"/>
      <c r="N43" s="101">
        <v>3.4802169999999997</v>
      </c>
      <c r="O43" s="61"/>
      <c r="P43" s="101">
        <v>3.1797050000000002</v>
      </c>
      <c r="Q43" s="62"/>
      <c r="R43" s="61"/>
      <c r="S43" s="101">
        <v>2.922022000000001</v>
      </c>
      <c r="T43" s="61"/>
      <c r="U43" s="101">
        <v>2.8028250000000003</v>
      </c>
      <c r="V43" s="61"/>
      <c r="W43" s="101">
        <v>3.8287349999999991</v>
      </c>
      <c r="X43" s="62"/>
      <c r="Y43" s="62"/>
      <c r="Z43" s="62"/>
      <c r="AA43" s="61"/>
      <c r="AB43" s="3">
        <v>3.4802169999999997</v>
      </c>
      <c r="AC43" s="60">
        <v>3.1797050000000002</v>
      </c>
      <c r="AD43" s="62"/>
      <c r="AE43" s="61"/>
      <c r="AF43" s="4">
        <v>2.922022000000001</v>
      </c>
    </row>
    <row r="44" spans="5:33" ht="30.75" customHeight="1">
      <c r="E44" s="63" t="s">
        <v>88</v>
      </c>
      <c r="F44" s="62"/>
      <c r="G44" s="62"/>
      <c r="H44" s="62"/>
      <c r="I44" s="64"/>
      <c r="J44" s="101">
        <v>0</v>
      </c>
      <c r="K44" s="61"/>
      <c r="L44" s="101">
        <v>0</v>
      </c>
      <c r="M44" s="61"/>
      <c r="N44" s="101">
        <v>0</v>
      </c>
      <c r="O44" s="61"/>
      <c r="P44" s="101">
        <v>0</v>
      </c>
      <c r="Q44" s="62"/>
      <c r="R44" s="61"/>
      <c r="S44" s="101">
        <v>0</v>
      </c>
      <c r="T44" s="61"/>
      <c r="U44" s="101">
        <v>0</v>
      </c>
      <c r="V44" s="61"/>
      <c r="W44" s="101">
        <v>0</v>
      </c>
      <c r="X44" s="62"/>
      <c r="Y44" s="62"/>
      <c r="Z44" s="62"/>
      <c r="AA44" s="61"/>
      <c r="AB44" s="3">
        <v>0</v>
      </c>
      <c r="AC44" s="60">
        <v>0</v>
      </c>
      <c r="AD44" s="62"/>
      <c r="AE44" s="61"/>
      <c r="AF44" s="4">
        <v>0</v>
      </c>
    </row>
    <row r="45" spans="5:33">
      <c r="E45" s="63" t="s">
        <v>92</v>
      </c>
      <c r="F45" s="62"/>
      <c r="G45" s="62"/>
      <c r="H45" s="62"/>
      <c r="I45" s="64"/>
      <c r="J45" s="101">
        <v>11.6</v>
      </c>
      <c r="K45" s="61"/>
      <c r="L45" s="101">
        <v>13.1</v>
      </c>
      <c r="M45" s="61"/>
      <c r="N45" s="101">
        <v>13.2</v>
      </c>
      <c r="O45" s="61"/>
      <c r="P45" s="101">
        <v>13.2</v>
      </c>
      <c r="Q45" s="62"/>
      <c r="R45" s="61"/>
      <c r="S45" s="101">
        <v>13.5</v>
      </c>
      <c r="T45" s="61"/>
      <c r="U45" s="101">
        <v>9.5</v>
      </c>
      <c r="V45" s="61"/>
      <c r="W45" s="101">
        <v>10.7</v>
      </c>
      <c r="X45" s="62"/>
      <c r="Y45" s="62"/>
      <c r="Z45" s="62"/>
      <c r="AA45" s="61"/>
      <c r="AB45" s="3">
        <v>10.7</v>
      </c>
      <c r="AC45" s="60">
        <v>10.7</v>
      </c>
      <c r="AD45" s="62"/>
      <c r="AE45" s="61"/>
      <c r="AF45" s="4">
        <v>10.9</v>
      </c>
    </row>
    <row r="46" spans="5:33">
      <c r="E46" s="63" t="s">
        <v>96</v>
      </c>
      <c r="F46" s="62"/>
      <c r="G46" s="62"/>
      <c r="H46" s="62"/>
      <c r="I46" s="64"/>
      <c r="J46" s="101">
        <v>11.5</v>
      </c>
      <c r="K46" s="61"/>
      <c r="L46" s="101">
        <v>13</v>
      </c>
      <c r="M46" s="61"/>
      <c r="N46" s="101">
        <v>13.1</v>
      </c>
      <c r="O46" s="61"/>
      <c r="P46" s="101">
        <v>13.1</v>
      </c>
      <c r="Q46" s="62"/>
      <c r="R46" s="61"/>
      <c r="S46" s="101">
        <v>13.4</v>
      </c>
      <c r="T46" s="61"/>
      <c r="U46" s="101">
        <v>9.5</v>
      </c>
      <c r="V46" s="61"/>
      <c r="W46" s="101">
        <v>10.7</v>
      </c>
      <c r="X46" s="62"/>
      <c r="Y46" s="62"/>
      <c r="Z46" s="62"/>
      <c r="AA46" s="61"/>
      <c r="AB46" s="3">
        <v>10.7</v>
      </c>
      <c r="AC46" s="60">
        <v>10.7</v>
      </c>
      <c r="AD46" s="62"/>
      <c r="AE46" s="61"/>
      <c r="AF46" s="4">
        <v>10.9</v>
      </c>
    </row>
    <row r="47" spans="5:33"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3">
      <c r="E48" s="70" t="s">
        <v>104</v>
      </c>
      <c r="F48" s="71"/>
      <c r="G48" s="71"/>
      <c r="H48" s="71"/>
      <c r="I48" s="72"/>
      <c r="J48" s="114" t="s">
        <v>1068</v>
      </c>
      <c r="K48" s="66"/>
      <c r="L48" s="114" t="s">
        <v>1068</v>
      </c>
      <c r="M48" s="66"/>
      <c r="N48" s="114" t="s">
        <v>1068</v>
      </c>
      <c r="O48" s="66"/>
      <c r="P48" s="114" t="s">
        <v>1068</v>
      </c>
      <c r="Q48" s="73"/>
      <c r="R48" s="66"/>
      <c r="S48" s="114" t="s">
        <v>1068</v>
      </c>
      <c r="T48" s="66"/>
      <c r="U48" s="116" t="s">
        <v>1068</v>
      </c>
      <c r="V48" s="68"/>
      <c r="W48" s="116" t="s">
        <v>1068</v>
      </c>
      <c r="X48" s="69"/>
      <c r="Y48" s="69"/>
      <c r="Z48" s="69"/>
      <c r="AA48" s="68"/>
      <c r="AB48" s="13" t="s">
        <v>1068</v>
      </c>
      <c r="AC48" s="117" t="s">
        <v>1068</v>
      </c>
      <c r="AD48" s="69"/>
      <c r="AE48" s="68"/>
      <c r="AF48" s="14" t="s">
        <v>1068</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KdEk+XYsLfpTe3Qoduvel5x3sl2Ciucto/GkP/MVcM5Y+nUYX7wbotoZDFu0V4/7UPrcscYYjeXF3Pd2pXLglg==" saltValue="ymHvV+16IMj+HU6A4Hoi0Q=="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E45:I45"/>
    <mergeCell ref="J45:K45"/>
    <mergeCell ref="L45:M45"/>
    <mergeCell ref="N45:O45"/>
    <mergeCell ref="P45:R45"/>
    <mergeCell ref="S45:T45"/>
    <mergeCell ref="U45:V45"/>
    <mergeCell ref="W45:AA45"/>
    <mergeCell ref="AC45:AE45"/>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AC43:AE43"/>
    <mergeCell ref="E44:I44"/>
    <mergeCell ref="J44:K44"/>
    <mergeCell ref="L44:M44"/>
    <mergeCell ref="N44:O44"/>
    <mergeCell ref="P44:R44"/>
    <mergeCell ref="S44:T44"/>
    <mergeCell ref="U44:V44"/>
    <mergeCell ref="W44:AA44"/>
    <mergeCell ref="AC44:AE44"/>
    <mergeCell ref="E43:I43"/>
    <mergeCell ref="J43:K43"/>
    <mergeCell ref="L43:M43"/>
    <mergeCell ref="N43:O43"/>
    <mergeCell ref="P43:R43"/>
    <mergeCell ref="S43:T43"/>
    <mergeCell ref="U43:V43"/>
    <mergeCell ref="W43:AA43"/>
    <mergeCell ref="S42:T42"/>
    <mergeCell ref="U42:V42"/>
    <mergeCell ref="W42:AA42"/>
    <mergeCell ref="AC42:AE42"/>
    <mergeCell ref="E42:I42"/>
    <mergeCell ref="J42:K42"/>
    <mergeCell ref="L42:M42"/>
    <mergeCell ref="N42:O42"/>
    <mergeCell ref="P42:R42"/>
  </mergeCells>
  <hyperlinks>
    <hyperlink ref="E50" location="INDEX!A1" display="Return to Index" xr:uid="{009B1B6E-2F74-4E70-9743-4C26DCE7ABAF}"/>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HOWA - Howard (66/11kV)</oddFooter>
  </headerFooter>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sheetPr codeName="Sheet110"/>
  <dimension ref="A1:AJ53"/>
  <sheetViews>
    <sheetView showGridLines="0" topLeftCell="A28" zoomScale="115" zoomScaleNormal="115"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1501</v>
      </c>
      <c r="J3" s="160"/>
      <c r="K3" s="160"/>
      <c r="L3" s="160"/>
      <c r="M3" s="160"/>
      <c r="N3" s="160"/>
      <c r="O3" s="160"/>
      <c r="P3" s="160"/>
      <c r="Q3" s="160"/>
      <c r="R3" s="160"/>
      <c r="S3" s="160"/>
      <c r="V3" s="94" t="s">
        <v>926</v>
      </c>
      <c r="W3" s="160"/>
      <c r="Y3" s="95" t="s">
        <v>1147</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953</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1502</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1503</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1504</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1505</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20</v>
      </c>
      <c r="K26" s="61"/>
      <c r="L26" s="101">
        <v>20</v>
      </c>
      <c r="M26" s="61"/>
      <c r="N26" s="101">
        <v>20</v>
      </c>
      <c r="O26" s="61"/>
      <c r="P26" s="101">
        <v>20</v>
      </c>
      <c r="Q26" s="62"/>
      <c r="R26" s="61"/>
      <c r="S26" s="101">
        <v>20</v>
      </c>
      <c r="T26" s="61"/>
      <c r="U26" s="101">
        <v>22.9</v>
      </c>
      <c r="V26" s="61"/>
      <c r="W26" s="101">
        <v>22.9</v>
      </c>
      <c r="X26" s="62"/>
      <c r="Y26" s="62"/>
      <c r="Z26" s="62"/>
      <c r="AA26" s="61"/>
      <c r="AB26" s="3">
        <v>22.9</v>
      </c>
      <c r="AC26" s="60">
        <v>22.9</v>
      </c>
      <c r="AD26" s="62"/>
      <c r="AE26" s="61"/>
      <c r="AF26" s="4">
        <v>22.9</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5</v>
      </c>
      <c r="K28" s="61"/>
      <c r="L28" s="101">
        <v>4.9000000000000004</v>
      </c>
      <c r="M28" s="61"/>
      <c r="N28" s="101">
        <v>4.9000000000000004</v>
      </c>
      <c r="O28" s="61"/>
      <c r="P28" s="101">
        <v>4.9000000000000004</v>
      </c>
      <c r="Q28" s="62"/>
      <c r="R28" s="61"/>
      <c r="S28" s="101">
        <v>5</v>
      </c>
      <c r="T28" s="61"/>
      <c r="U28" s="101">
        <v>4.0999999999999996</v>
      </c>
      <c r="V28" s="61"/>
      <c r="W28" s="101">
        <v>4.0999999999999996</v>
      </c>
      <c r="X28" s="62"/>
      <c r="Y28" s="62"/>
      <c r="Z28" s="62"/>
      <c r="AA28" s="61"/>
      <c r="AB28" s="3">
        <v>4.0999999999999996</v>
      </c>
      <c r="AC28" s="60">
        <v>4</v>
      </c>
      <c r="AD28" s="62"/>
      <c r="AE28" s="61"/>
      <c r="AF28" s="4">
        <v>4.0999999999999996</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0.97599999999999998</v>
      </c>
      <c r="K31" s="61"/>
      <c r="L31" s="106">
        <v>0.97599999999999998</v>
      </c>
      <c r="M31" s="61"/>
      <c r="N31" s="106">
        <v>0.97599999999999998</v>
      </c>
      <c r="O31" s="61"/>
      <c r="P31" s="106">
        <v>0.97599999999999998</v>
      </c>
      <c r="Q31" s="62"/>
      <c r="R31" s="61"/>
      <c r="S31" s="106">
        <v>0.97599999999999998</v>
      </c>
      <c r="T31" s="61"/>
      <c r="U31" s="106">
        <v>0.85</v>
      </c>
      <c r="V31" s="61"/>
      <c r="W31" s="106">
        <v>0.85</v>
      </c>
      <c r="X31" s="62"/>
      <c r="Y31" s="62"/>
      <c r="Z31" s="62"/>
      <c r="AA31" s="61"/>
      <c r="AB31" s="7">
        <v>0.85</v>
      </c>
      <c r="AC31" s="77">
        <v>0.85</v>
      </c>
      <c r="AD31" s="62"/>
      <c r="AE31" s="61"/>
      <c r="AF31" s="8">
        <v>0.85</v>
      </c>
    </row>
    <row r="32" spans="4:32" ht="13.15" customHeight="1">
      <c r="E32" s="63" t="s">
        <v>41</v>
      </c>
      <c r="F32" s="62"/>
      <c r="G32" s="62"/>
      <c r="H32" s="62"/>
      <c r="I32" s="64"/>
      <c r="J32" s="101">
        <v>11.4</v>
      </c>
      <c r="K32" s="61"/>
      <c r="L32" s="101">
        <v>11.4</v>
      </c>
      <c r="M32" s="61"/>
      <c r="N32" s="101">
        <v>11.4</v>
      </c>
      <c r="O32" s="61"/>
      <c r="P32" s="101">
        <v>11.4</v>
      </c>
      <c r="Q32" s="62"/>
      <c r="R32" s="61"/>
      <c r="S32" s="101">
        <v>11.4</v>
      </c>
      <c r="T32" s="61"/>
      <c r="U32" s="101">
        <v>11.4</v>
      </c>
      <c r="V32" s="61"/>
      <c r="W32" s="101">
        <v>11.4</v>
      </c>
      <c r="X32" s="62"/>
      <c r="Y32" s="62"/>
      <c r="Z32" s="62"/>
      <c r="AA32" s="61"/>
      <c r="AB32" s="3">
        <v>11.4</v>
      </c>
      <c r="AC32" s="60">
        <v>11.4</v>
      </c>
      <c r="AD32" s="62"/>
      <c r="AE32" s="61"/>
      <c r="AF32" s="4">
        <v>11.4</v>
      </c>
    </row>
    <row r="33" spans="5:32" ht="13.15" customHeight="1">
      <c r="E33" s="75" t="s">
        <v>45</v>
      </c>
      <c r="F33" s="62"/>
      <c r="G33" s="62"/>
      <c r="H33" s="62"/>
      <c r="I33" s="64"/>
      <c r="J33" s="105">
        <v>4.7</v>
      </c>
      <c r="K33" s="61"/>
      <c r="L33" s="105">
        <v>4.7</v>
      </c>
      <c r="M33" s="61"/>
      <c r="N33" s="105">
        <v>4.7</v>
      </c>
      <c r="O33" s="61"/>
      <c r="P33" s="105">
        <v>4.5999999999999996</v>
      </c>
      <c r="Q33" s="62"/>
      <c r="R33" s="61"/>
      <c r="S33" s="105">
        <v>4.7</v>
      </c>
      <c r="T33" s="61"/>
      <c r="U33" s="105">
        <v>3.6</v>
      </c>
      <c r="V33" s="61"/>
      <c r="W33" s="105">
        <v>3.6</v>
      </c>
      <c r="X33" s="62"/>
      <c r="Y33" s="62"/>
      <c r="Z33" s="62"/>
      <c r="AA33" s="61"/>
      <c r="AB33" s="9">
        <v>3.6</v>
      </c>
      <c r="AC33" s="76">
        <v>3.6</v>
      </c>
      <c r="AD33" s="62"/>
      <c r="AE33" s="61"/>
      <c r="AF33" s="10">
        <v>3.6</v>
      </c>
    </row>
    <row r="34" spans="5:32" ht="20.25" customHeight="1">
      <c r="E34" s="63" t="s">
        <v>945</v>
      </c>
      <c r="F34" s="62"/>
      <c r="G34" s="62"/>
      <c r="H34" s="62"/>
      <c r="I34" s="64"/>
      <c r="J34" s="104">
        <v>0.2</v>
      </c>
      <c r="K34" s="61"/>
      <c r="L34" s="104">
        <v>0.2</v>
      </c>
      <c r="M34" s="61"/>
      <c r="N34" s="104">
        <v>0.2</v>
      </c>
      <c r="O34" s="61"/>
      <c r="P34" s="104">
        <v>0.2</v>
      </c>
      <c r="Q34" s="62"/>
      <c r="R34" s="61"/>
      <c r="S34" s="104">
        <v>0.2</v>
      </c>
      <c r="T34" s="61"/>
      <c r="U34" s="104">
        <v>0.2</v>
      </c>
      <c r="V34" s="61"/>
      <c r="W34" s="104">
        <v>0.2</v>
      </c>
      <c r="X34" s="62"/>
      <c r="Y34" s="62"/>
      <c r="Z34" s="62"/>
      <c r="AA34" s="61"/>
      <c r="AB34" s="5">
        <v>0.2</v>
      </c>
      <c r="AC34" s="74">
        <v>0.2</v>
      </c>
      <c r="AD34" s="62"/>
      <c r="AE34" s="61"/>
      <c r="AF34" s="6">
        <v>0.2</v>
      </c>
    </row>
    <row r="35" spans="5:32" ht="20.25" customHeight="1">
      <c r="E35" s="63" t="s">
        <v>946</v>
      </c>
      <c r="F35" s="62"/>
      <c r="G35" s="62"/>
      <c r="H35" s="62"/>
      <c r="I35" s="64"/>
      <c r="J35" s="104" t="s">
        <v>998</v>
      </c>
      <c r="K35" s="61"/>
      <c r="L35" s="104" t="s">
        <v>998</v>
      </c>
      <c r="M35" s="61"/>
      <c r="N35" s="104" t="s">
        <v>998</v>
      </c>
      <c r="O35" s="61"/>
      <c r="P35" s="104" t="s">
        <v>998</v>
      </c>
      <c r="Q35" s="62"/>
      <c r="R35" s="61"/>
      <c r="S35" s="104" t="s">
        <v>998</v>
      </c>
      <c r="T35" s="61"/>
      <c r="U35" s="104" t="s">
        <v>998</v>
      </c>
      <c r="V35" s="61"/>
      <c r="W35" s="104" t="s">
        <v>998</v>
      </c>
      <c r="X35" s="62"/>
      <c r="Y35" s="62"/>
      <c r="Z35" s="62"/>
      <c r="AA35" s="61"/>
      <c r="AB35" s="5" t="s">
        <v>998</v>
      </c>
      <c r="AC35" s="74" t="s">
        <v>998</v>
      </c>
      <c r="AD35" s="62"/>
      <c r="AE35" s="61"/>
      <c r="AF35" s="6" t="s">
        <v>998</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14.950172</v>
      </c>
      <c r="K43" s="61"/>
      <c r="L43" s="101">
        <v>14.879676999999999</v>
      </c>
      <c r="M43" s="61"/>
      <c r="N43" s="101">
        <v>14.795294</v>
      </c>
      <c r="O43" s="61"/>
      <c r="P43" s="101">
        <v>14.71771</v>
      </c>
      <c r="Q43" s="62"/>
      <c r="R43" s="61"/>
      <c r="S43" s="101">
        <v>14.637786</v>
      </c>
      <c r="T43" s="61"/>
      <c r="U43" s="101">
        <v>14.950172</v>
      </c>
      <c r="V43" s="61"/>
      <c r="W43" s="101">
        <v>14.879676999999999</v>
      </c>
      <c r="X43" s="62"/>
      <c r="Y43" s="62"/>
      <c r="Z43" s="62"/>
      <c r="AA43" s="61"/>
      <c r="AB43" s="3">
        <v>14.795294</v>
      </c>
      <c r="AC43" s="60">
        <v>14.71771</v>
      </c>
      <c r="AD43" s="62"/>
      <c r="AE43" s="61"/>
      <c r="AF43" s="4">
        <v>14.637786</v>
      </c>
    </row>
    <row r="44" spans="5:32" ht="30.75" customHeight="1">
      <c r="E44" s="63" t="s">
        <v>88</v>
      </c>
      <c r="F44" s="62"/>
      <c r="G44" s="62"/>
      <c r="H44" s="62"/>
      <c r="I44" s="64"/>
      <c r="J44" s="101">
        <v>7.4501720000000002</v>
      </c>
      <c r="K44" s="61"/>
      <c r="L44" s="101">
        <v>7.379677</v>
      </c>
      <c r="M44" s="61"/>
      <c r="N44" s="101">
        <v>7.2952940000000002</v>
      </c>
      <c r="O44" s="61"/>
      <c r="P44" s="101">
        <v>7.2177100000000003</v>
      </c>
      <c r="Q44" s="62"/>
      <c r="R44" s="61"/>
      <c r="S44" s="101">
        <v>7.1377860000000002</v>
      </c>
      <c r="T44" s="61"/>
      <c r="U44" s="101">
        <v>7.4501720000000002</v>
      </c>
      <c r="V44" s="61"/>
      <c r="W44" s="101">
        <v>7.379677</v>
      </c>
      <c r="X44" s="62"/>
      <c r="Y44" s="62"/>
      <c r="Z44" s="62"/>
      <c r="AA44" s="61"/>
      <c r="AB44" s="3">
        <v>7.2952940000000002</v>
      </c>
      <c r="AC44" s="60">
        <v>7.2177100000000003</v>
      </c>
      <c r="AD44" s="62"/>
      <c r="AE44" s="61"/>
      <c r="AF44" s="4">
        <v>7.1377860000000002</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B25SCu2HFv7WoECmNIh7ch09DuZYfhON6vNe+8KC4IV7iy9c6vTKDVcfOqL1wg9kLiRFRU/u0rcJuvUl77DoXA==" saltValue="b6q54mf7TlQFApkSpRemDA=="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CFF447CC-2A17-42E7-846D-164FE4B7EB70}"/>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HUGH - Hughenden (66/33kV)</oddFooter>
  </headerFooter>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sheetPr codeName="Sheet111"/>
  <dimension ref="A1:AJ53"/>
  <sheetViews>
    <sheetView showGridLines="0" topLeftCell="A34"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1506</v>
      </c>
      <c r="J3" s="160"/>
      <c r="K3" s="160"/>
      <c r="L3" s="160"/>
      <c r="M3" s="160"/>
      <c r="N3" s="160"/>
      <c r="O3" s="160"/>
      <c r="P3" s="160"/>
      <c r="Q3" s="160"/>
      <c r="R3" s="160"/>
      <c r="S3" s="160"/>
      <c r="V3" s="94" t="s">
        <v>926</v>
      </c>
      <c r="W3" s="160"/>
      <c r="Y3" s="95" t="s">
        <v>1000</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973</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1152</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1507</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1508</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1.2</v>
      </c>
      <c r="K26" s="61"/>
      <c r="L26" s="101">
        <v>1.2</v>
      </c>
      <c r="M26" s="61"/>
      <c r="N26" s="101">
        <v>1.2</v>
      </c>
      <c r="O26" s="61"/>
      <c r="P26" s="101">
        <v>1.2</v>
      </c>
      <c r="Q26" s="62"/>
      <c r="R26" s="61"/>
      <c r="S26" s="101">
        <v>1.2</v>
      </c>
      <c r="T26" s="61"/>
      <c r="U26" s="101">
        <v>1.4</v>
      </c>
      <c r="V26" s="61"/>
      <c r="W26" s="101">
        <v>1.4</v>
      </c>
      <c r="X26" s="62"/>
      <c r="Y26" s="62"/>
      <c r="Z26" s="62"/>
      <c r="AA26" s="61"/>
      <c r="AB26" s="3">
        <v>1.4</v>
      </c>
      <c r="AC26" s="60">
        <v>1.4</v>
      </c>
      <c r="AD26" s="62"/>
      <c r="AE26" s="61"/>
      <c r="AF26" s="4">
        <v>1.4</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0.8</v>
      </c>
      <c r="K28" s="61"/>
      <c r="L28" s="101">
        <v>0.8</v>
      </c>
      <c r="M28" s="61"/>
      <c r="N28" s="101">
        <v>0.8</v>
      </c>
      <c r="O28" s="61"/>
      <c r="P28" s="101">
        <v>0.8</v>
      </c>
      <c r="Q28" s="62"/>
      <c r="R28" s="61"/>
      <c r="S28" s="101">
        <v>0.8</v>
      </c>
      <c r="T28" s="61"/>
      <c r="U28" s="101">
        <v>0.6</v>
      </c>
      <c r="V28" s="61"/>
      <c r="W28" s="101">
        <v>0.5</v>
      </c>
      <c r="X28" s="62"/>
      <c r="Y28" s="62"/>
      <c r="Z28" s="62"/>
      <c r="AA28" s="61"/>
      <c r="AB28" s="3">
        <v>0.5</v>
      </c>
      <c r="AC28" s="60">
        <v>0.5</v>
      </c>
      <c r="AD28" s="62"/>
      <c r="AE28" s="61"/>
      <c r="AF28" s="4">
        <v>0.5</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0.98799999999999999</v>
      </c>
      <c r="K31" s="61"/>
      <c r="L31" s="106">
        <v>0.98799999999999999</v>
      </c>
      <c r="M31" s="61"/>
      <c r="N31" s="106">
        <v>0.98799999999999999</v>
      </c>
      <c r="O31" s="61"/>
      <c r="P31" s="106">
        <v>0.98799999999999999</v>
      </c>
      <c r="Q31" s="62"/>
      <c r="R31" s="61"/>
      <c r="S31" s="106">
        <v>0.98799999999999999</v>
      </c>
      <c r="T31" s="61"/>
      <c r="U31" s="106">
        <v>0.98699999999999999</v>
      </c>
      <c r="V31" s="61"/>
      <c r="W31" s="106">
        <v>0.98699999999999999</v>
      </c>
      <c r="X31" s="62"/>
      <c r="Y31" s="62"/>
      <c r="Z31" s="62"/>
      <c r="AA31" s="61"/>
      <c r="AB31" s="7">
        <v>0.98699999999999999</v>
      </c>
      <c r="AC31" s="77">
        <v>0.98699999999999999</v>
      </c>
      <c r="AD31" s="62"/>
      <c r="AE31" s="61"/>
      <c r="AF31" s="8">
        <v>0.98699999999999999</v>
      </c>
    </row>
    <row r="32" spans="4:32" ht="13.15" customHeight="1">
      <c r="E32" s="63" t="s">
        <v>41</v>
      </c>
      <c r="F32" s="62"/>
      <c r="G32" s="62"/>
      <c r="H32" s="62"/>
      <c r="I32" s="64"/>
      <c r="J32" s="101">
        <v>0</v>
      </c>
      <c r="K32" s="61"/>
      <c r="L32" s="101">
        <v>0</v>
      </c>
      <c r="M32" s="61"/>
      <c r="N32" s="101">
        <v>0</v>
      </c>
      <c r="O32" s="61"/>
      <c r="P32" s="101">
        <v>0</v>
      </c>
      <c r="Q32" s="62"/>
      <c r="R32" s="61"/>
      <c r="S32" s="101">
        <v>0</v>
      </c>
      <c r="T32" s="61"/>
      <c r="U32" s="101">
        <v>0</v>
      </c>
      <c r="V32" s="61"/>
      <c r="W32" s="101">
        <v>0</v>
      </c>
      <c r="X32" s="62"/>
      <c r="Y32" s="62"/>
      <c r="Z32" s="62"/>
      <c r="AA32" s="61"/>
      <c r="AB32" s="3">
        <v>0</v>
      </c>
      <c r="AC32" s="60">
        <v>0</v>
      </c>
      <c r="AD32" s="62"/>
      <c r="AE32" s="61"/>
      <c r="AF32" s="4">
        <v>0</v>
      </c>
    </row>
    <row r="33" spans="5:32" ht="13.15" customHeight="1">
      <c r="E33" s="75" t="s">
        <v>45</v>
      </c>
      <c r="F33" s="62"/>
      <c r="G33" s="62"/>
      <c r="H33" s="62"/>
      <c r="I33" s="64"/>
      <c r="J33" s="105">
        <v>0.8</v>
      </c>
      <c r="K33" s="61"/>
      <c r="L33" s="105">
        <v>0.8</v>
      </c>
      <c r="M33" s="61"/>
      <c r="N33" s="105">
        <v>0.8</v>
      </c>
      <c r="O33" s="61"/>
      <c r="P33" s="105">
        <v>0.8</v>
      </c>
      <c r="Q33" s="62"/>
      <c r="R33" s="61"/>
      <c r="S33" s="105">
        <v>0.8</v>
      </c>
      <c r="T33" s="61"/>
      <c r="U33" s="105">
        <v>0.5</v>
      </c>
      <c r="V33" s="61"/>
      <c r="W33" s="105">
        <v>0.5</v>
      </c>
      <c r="X33" s="62"/>
      <c r="Y33" s="62"/>
      <c r="Z33" s="62"/>
      <c r="AA33" s="61"/>
      <c r="AB33" s="9">
        <v>0.5</v>
      </c>
      <c r="AC33" s="76">
        <v>0.5</v>
      </c>
      <c r="AD33" s="62"/>
      <c r="AE33" s="61"/>
      <c r="AF33" s="10">
        <v>0.5</v>
      </c>
    </row>
    <row r="34" spans="5:32" ht="20.25" customHeight="1">
      <c r="E34" s="63" t="s">
        <v>945</v>
      </c>
      <c r="F34" s="62"/>
      <c r="G34" s="62"/>
      <c r="H34" s="62"/>
      <c r="I34" s="64"/>
      <c r="J34" s="104">
        <v>0</v>
      </c>
      <c r="K34" s="61"/>
      <c r="L34" s="104">
        <v>0</v>
      </c>
      <c r="M34" s="61"/>
      <c r="N34" s="104">
        <v>0</v>
      </c>
      <c r="O34" s="61"/>
      <c r="P34" s="104">
        <v>0</v>
      </c>
      <c r="Q34" s="62"/>
      <c r="R34" s="61"/>
      <c r="S34" s="104">
        <v>0</v>
      </c>
      <c r="T34" s="61"/>
      <c r="U34" s="104">
        <v>0</v>
      </c>
      <c r="V34" s="61"/>
      <c r="W34" s="104">
        <v>0</v>
      </c>
      <c r="X34" s="62"/>
      <c r="Y34" s="62"/>
      <c r="Z34" s="62"/>
      <c r="AA34" s="61"/>
      <c r="AB34" s="5">
        <v>0</v>
      </c>
      <c r="AC34" s="74">
        <v>0</v>
      </c>
      <c r="AD34" s="62"/>
      <c r="AE34" s="61"/>
      <c r="AF34" s="6">
        <v>0</v>
      </c>
    </row>
    <row r="35" spans="5:32" ht="20.25" customHeight="1">
      <c r="E35" s="63" t="s">
        <v>946</v>
      </c>
      <c r="F35" s="62"/>
      <c r="G35" s="62"/>
      <c r="H35" s="62"/>
      <c r="I35" s="64"/>
      <c r="J35" s="104" t="s">
        <v>1217</v>
      </c>
      <c r="K35" s="61"/>
      <c r="L35" s="104" t="s">
        <v>1217</v>
      </c>
      <c r="M35" s="61"/>
      <c r="N35" s="104" t="s">
        <v>1217</v>
      </c>
      <c r="O35" s="61"/>
      <c r="P35" s="104" t="s">
        <v>1217</v>
      </c>
      <c r="Q35" s="62"/>
      <c r="R35" s="61"/>
      <c r="S35" s="104" t="s">
        <v>1217</v>
      </c>
      <c r="T35" s="61"/>
      <c r="U35" s="104" t="s">
        <v>1217</v>
      </c>
      <c r="V35" s="61"/>
      <c r="W35" s="104" t="s">
        <v>1217</v>
      </c>
      <c r="X35" s="62"/>
      <c r="Y35" s="62"/>
      <c r="Z35" s="62"/>
      <c r="AA35" s="61"/>
      <c r="AB35" s="5" t="s">
        <v>1217</v>
      </c>
      <c r="AC35" s="74" t="s">
        <v>1217</v>
      </c>
      <c r="AD35" s="62"/>
      <c r="AE35" s="61"/>
      <c r="AF35" s="6" t="s">
        <v>1217</v>
      </c>
    </row>
    <row r="36" spans="5:32" ht="13.15" customHeight="1">
      <c r="E36" s="63" t="s">
        <v>57</v>
      </c>
      <c r="F36" s="62"/>
      <c r="G36" s="62"/>
      <c r="H36" s="62"/>
      <c r="I36" s="64"/>
      <c r="J36" s="101">
        <v>0.8</v>
      </c>
      <c r="K36" s="61"/>
      <c r="L36" s="101">
        <v>0.8</v>
      </c>
      <c r="M36" s="61"/>
      <c r="N36" s="101">
        <v>0.8</v>
      </c>
      <c r="O36" s="61"/>
      <c r="P36" s="101">
        <v>0.8</v>
      </c>
      <c r="Q36" s="62"/>
      <c r="R36" s="61"/>
      <c r="S36" s="101">
        <v>0.8</v>
      </c>
      <c r="T36" s="61"/>
      <c r="U36" s="101">
        <v>0.5</v>
      </c>
      <c r="V36" s="61"/>
      <c r="W36" s="101">
        <v>0.5</v>
      </c>
      <c r="X36" s="62"/>
      <c r="Y36" s="62"/>
      <c r="Z36" s="62"/>
      <c r="AA36" s="61"/>
      <c r="AB36" s="3">
        <v>0.5</v>
      </c>
      <c r="AC36" s="60">
        <v>0.5</v>
      </c>
      <c r="AD36" s="62"/>
      <c r="AE36" s="61"/>
      <c r="AF36" s="4">
        <v>0.5</v>
      </c>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0.9</v>
      </c>
      <c r="K39" s="61"/>
      <c r="L39" s="101">
        <v>0.9</v>
      </c>
      <c r="M39" s="61"/>
      <c r="N39" s="101">
        <v>0.9</v>
      </c>
      <c r="O39" s="61"/>
      <c r="P39" s="101">
        <v>0.9</v>
      </c>
      <c r="Q39" s="62"/>
      <c r="R39" s="61"/>
      <c r="S39" s="101">
        <v>0.9</v>
      </c>
      <c r="T39" s="61"/>
      <c r="U39" s="101">
        <v>0.9</v>
      </c>
      <c r="V39" s="61"/>
      <c r="W39" s="101">
        <v>0.9</v>
      </c>
      <c r="X39" s="62"/>
      <c r="Y39" s="62"/>
      <c r="Z39" s="62"/>
      <c r="AA39" s="61"/>
      <c r="AB39" s="3">
        <v>0.9</v>
      </c>
      <c r="AC39" s="60">
        <v>0.9</v>
      </c>
      <c r="AD39" s="62"/>
      <c r="AE39" s="61"/>
      <c r="AF39" s="4">
        <v>0.9</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0.69350299999999998</v>
      </c>
      <c r="K43" s="61"/>
      <c r="L43" s="101">
        <v>0.67194200000000004</v>
      </c>
      <c r="M43" s="61"/>
      <c r="N43" s="101">
        <v>0.64572200000000002</v>
      </c>
      <c r="O43" s="61"/>
      <c r="P43" s="101">
        <v>0.62116199999999999</v>
      </c>
      <c r="Q43" s="62"/>
      <c r="R43" s="61"/>
      <c r="S43" s="101">
        <v>0.59762499999999985</v>
      </c>
      <c r="T43" s="61"/>
      <c r="U43" s="101">
        <v>0.69350299999999998</v>
      </c>
      <c r="V43" s="61"/>
      <c r="W43" s="101">
        <v>0.67194200000000004</v>
      </c>
      <c r="X43" s="62"/>
      <c r="Y43" s="62"/>
      <c r="Z43" s="62"/>
      <c r="AA43" s="61"/>
      <c r="AB43" s="3">
        <v>0.64572200000000002</v>
      </c>
      <c r="AC43" s="60">
        <v>0.62116199999999999</v>
      </c>
      <c r="AD43" s="62"/>
      <c r="AE43" s="61"/>
      <c r="AF43" s="4">
        <v>0.59762499999999985</v>
      </c>
    </row>
    <row r="44" spans="5:32" ht="30.75" customHeight="1">
      <c r="E44" s="63" t="s">
        <v>88</v>
      </c>
      <c r="F44" s="62"/>
      <c r="G44" s="62"/>
      <c r="H44" s="62"/>
      <c r="I44" s="64"/>
      <c r="J44" s="101">
        <v>0</v>
      </c>
      <c r="K44" s="61"/>
      <c r="L44" s="101">
        <v>0</v>
      </c>
      <c r="M44" s="61"/>
      <c r="N44" s="101">
        <v>0</v>
      </c>
      <c r="O44" s="61"/>
      <c r="P44" s="101">
        <v>0</v>
      </c>
      <c r="Q44" s="62"/>
      <c r="R44" s="61"/>
      <c r="S44" s="101">
        <v>0</v>
      </c>
      <c r="T44" s="61"/>
      <c r="U44" s="101">
        <v>0</v>
      </c>
      <c r="V44" s="61"/>
      <c r="W44" s="101">
        <v>0</v>
      </c>
      <c r="X44" s="62"/>
      <c r="Y44" s="62"/>
      <c r="Z44" s="62"/>
      <c r="AA44" s="61"/>
      <c r="AB44" s="3">
        <v>0</v>
      </c>
      <c r="AC44" s="60">
        <v>0</v>
      </c>
      <c r="AD44" s="62"/>
      <c r="AE44" s="61"/>
      <c r="AF44" s="4">
        <v>0</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hwHFwzCN+EIwhJmpP2+LvEnZEZ+gJIHIUNwn3NVoBlruoFy53vXkpClF87YKbluFLxclso23IWo6KiIkr1R2IA==" saltValue="ArW3IJN7/LW9oCxIXczI1w=="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16436CB0-3441-437C-80D1-A2BDF953980C}"/>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ILBI - Ilbilbie (33/11kV)</oddFooter>
  </headerFooter>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sheetPr codeName="Sheet112"/>
  <dimension ref="A1:AJ53"/>
  <sheetViews>
    <sheetView showGridLines="0" topLeftCell="A31"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1509</v>
      </c>
      <c r="J3" s="160"/>
      <c r="K3" s="160"/>
      <c r="L3" s="160"/>
      <c r="M3" s="160"/>
      <c r="N3" s="160"/>
      <c r="O3" s="160"/>
      <c r="P3" s="160"/>
      <c r="Q3" s="160"/>
      <c r="R3" s="160"/>
      <c r="S3" s="160"/>
      <c r="V3" s="94" t="s">
        <v>926</v>
      </c>
      <c r="W3" s="160"/>
      <c r="Y3" s="95" t="s">
        <v>1006</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953</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995</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1510</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1511</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26.7</v>
      </c>
      <c r="K26" s="61"/>
      <c r="L26" s="101">
        <v>26.7</v>
      </c>
      <c r="M26" s="61"/>
      <c r="N26" s="101">
        <v>26.7</v>
      </c>
      <c r="O26" s="61"/>
      <c r="P26" s="101">
        <v>40</v>
      </c>
      <c r="Q26" s="62"/>
      <c r="R26" s="61"/>
      <c r="S26" s="101">
        <v>40</v>
      </c>
      <c r="T26" s="61"/>
      <c r="U26" s="101">
        <v>28.1</v>
      </c>
      <c r="V26" s="61"/>
      <c r="W26" s="101">
        <v>28.1</v>
      </c>
      <c r="X26" s="62"/>
      <c r="Y26" s="62"/>
      <c r="Z26" s="62"/>
      <c r="AA26" s="61"/>
      <c r="AB26" s="3">
        <v>28.1</v>
      </c>
      <c r="AC26" s="60">
        <v>40</v>
      </c>
      <c r="AD26" s="62"/>
      <c r="AE26" s="61"/>
      <c r="AF26" s="4">
        <v>40</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14.9</v>
      </c>
      <c r="K28" s="61"/>
      <c r="L28" s="101">
        <v>14.9</v>
      </c>
      <c r="M28" s="61"/>
      <c r="N28" s="101">
        <v>14.8</v>
      </c>
      <c r="O28" s="61"/>
      <c r="P28" s="101">
        <v>14.6</v>
      </c>
      <c r="Q28" s="62"/>
      <c r="R28" s="61"/>
      <c r="S28" s="101">
        <v>14.8</v>
      </c>
      <c r="T28" s="61"/>
      <c r="U28" s="101">
        <v>9.1999999999999993</v>
      </c>
      <c r="V28" s="61"/>
      <c r="W28" s="101">
        <v>9.1</v>
      </c>
      <c r="X28" s="62"/>
      <c r="Y28" s="62"/>
      <c r="Z28" s="62"/>
      <c r="AA28" s="61"/>
      <c r="AB28" s="3">
        <v>9.1</v>
      </c>
      <c r="AC28" s="60">
        <v>8.9</v>
      </c>
      <c r="AD28" s="62"/>
      <c r="AE28" s="61"/>
      <c r="AF28" s="4">
        <v>9</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0.999</v>
      </c>
      <c r="K31" s="61"/>
      <c r="L31" s="106">
        <v>0.999</v>
      </c>
      <c r="M31" s="61"/>
      <c r="N31" s="106">
        <v>0.999</v>
      </c>
      <c r="O31" s="61"/>
      <c r="P31" s="106">
        <v>0.999</v>
      </c>
      <c r="Q31" s="62"/>
      <c r="R31" s="61"/>
      <c r="S31" s="106">
        <v>0.999</v>
      </c>
      <c r="T31" s="61"/>
      <c r="U31" s="106">
        <v>0.98799999999999999</v>
      </c>
      <c r="V31" s="61"/>
      <c r="W31" s="106">
        <v>0.98799999999999999</v>
      </c>
      <c r="X31" s="62"/>
      <c r="Y31" s="62"/>
      <c r="Z31" s="62"/>
      <c r="AA31" s="61"/>
      <c r="AB31" s="7">
        <v>0.98799999999999999</v>
      </c>
      <c r="AC31" s="77">
        <v>0.98799999999999999</v>
      </c>
      <c r="AD31" s="62"/>
      <c r="AE31" s="61"/>
      <c r="AF31" s="8">
        <v>0.98799999999999999</v>
      </c>
    </row>
    <row r="32" spans="4:32" ht="13.15" customHeight="1">
      <c r="E32" s="63" t="s">
        <v>41</v>
      </c>
      <c r="F32" s="62"/>
      <c r="G32" s="62"/>
      <c r="H32" s="62"/>
      <c r="I32" s="64"/>
      <c r="J32" s="101">
        <v>14.1</v>
      </c>
      <c r="K32" s="61"/>
      <c r="L32" s="101">
        <v>14.1</v>
      </c>
      <c r="M32" s="61"/>
      <c r="N32" s="101">
        <v>14.1</v>
      </c>
      <c r="O32" s="61"/>
      <c r="P32" s="101">
        <v>20</v>
      </c>
      <c r="Q32" s="62"/>
      <c r="R32" s="61"/>
      <c r="S32" s="101">
        <v>20</v>
      </c>
      <c r="T32" s="61"/>
      <c r="U32" s="101">
        <v>15</v>
      </c>
      <c r="V32" s="61"/>
      <c r="W32" s="101">
        <v>15</v>
      </c>
      <c r="X32" s="62"/>
      <c r="Y32" s="62"/>
      <c r="Z32" s="62"/>
      <c r="AA32" s="61"/>
      <c r="AB32" s="3">
        <v>15</v>
      </c>
      <c r="AC32" s="60">
        <v>20</v>
      </c>
      <c r="AD32" s="62"/>
      <c r="AE32" s="61"/>
      <c r="AF32" s="4">
        <v>20</v>
      </c>
    </row>
    <row r="33" spans="5:32" ht="13.15" customHeight="1">
      <c r="E33" s="75" t="s">
        <v>45</v>
      </c>
      <c r="F33" s="62"/>
      <c r="G33" s="62"/>
      <c r="H33" s="62"/>
      <c r="I33" s="64"/>
      <c r="J33" s="105">
        <v>13.4</v>
      </c>
      <c r="K33" s="61"/>
      <c r="L33" s="105">
        <v>13.3</v>
      </c>
      <c r="M33" s="61"/>
      <c r="N33" s="105">
        <v>13.2</v>
      </c>
      <c r="O33" s="61"/>
      <c r="P33" s="105">
        <v>13.1</v>
      </c>
      <c r="Q33" s="62"/>
      <c r="R33" s="61"/>
      <c r="S33" s="105">
        <v>13.3</v>
      </c>
      <c r="T33" s="61"/>
      <c r="U33" s="105">
        <v>8.6</v>
      </c>
      <c r="V33" s="61"/>
      <c r="W33" s="105">
        <v>8.5</v>
      </c>
      <c r="X33" s="62"/>
      <c r="Y33" s="62"/>
      <c r="Z33" s="62"/>
      <c r="AA33" s="61"/>
      <c r="AB33" s="9">
        <v>8.5</v>
      </c>
      <c r="AC33" s="76">
        <v>8.3000000000000007</v>
      </c>
      <c r="AD33" s="62"/>
      <c r="AE33" s="61"/>
      <c r="AF33" s="10">
        <v>8.4</v>
      </c>
    </row>
    <row r="34" spans="5:32" ht="20.25" customHeight="1">
      <c r="E34" s="63" t="s">
        <v>945</v>
      </c>
      <c r="F34" s="62"/>
      <c r="G34" s="62"/>
      <c r="H34" s="62"/>
      <c r="I34" s="64"/>
      <c r="J34" s="104">
        <v>0.7</v>
      </c>
      <c r="K34" s="61"/>
      <c r="L34" s="104">
        <v>0.7</v>
      </c>
      <c r="M34" s="61"/>
      <c r="N34" s="104">
        <v>0.7</v>
      </c>
      <c r="O34" s="61"/>
      <c r="P34" s="104">
        <v>0.7</v>
      </c>
      <c r="Q34" s="62"/>
      <c r="R34" s="61"/>
      <c r="S34" s="104">
        <v>0.7</v>
      </c>
      <c r="T34" s="61"/>
      <c r="U34" s="104">
        <v>0.4</v>
      </c>
      <c r="V34" s="61"/>
      <c r="W34" s="104">
        <v>0.4</v>
      </c>
      <c r="X34" s="62"/>
      <c r="Y34" s="62"/>
      <c r="Z34" s="62"/>
      <c r="AA34" s="61"/>
      <c r="AB34" s="5">
        <v>0.4</v>
      </c>
      <c r="AC34" s="74">
        <v>0.4</v>
      </c>
      <c r="AD34" s="62"/>
      <c r="AE34" s="61"/>
      <c r="AF34" s="6">
        <v>0.4</v>
      </c>
    </row>
    <row r="35" spans="5:32" ht="20.25" customHeight="1">
      <c r="E35" s="63" t="s">
        <v>946</v>
      </c>
      <c r="F35" s="62"/>
      <c r="G35" s="62"/>
      <c r="H35" s="62"/>
      <c r="I35" s="64"/>
      <c r="J35" s="104" t="s">
        <v>1206</v>
      </c>
      <c r="K35" s="61"/>
      <c r="L35" s="104" t="s">
        <v>1206</v>
      </c>
      <c r="M35" s="61"/>
      <c r="N35" s="104" t="s">
        <v>1206</v>
      </c>
      <c r="O35" s="61"/>
      <c r="P35" s="104" t="s">
        <v>1206</v>
      </c>
      <c r="Q35" s="62"/>
      <c r="R35" s="61"/>
      <c r="S35" s="104" t="s">
        <v>1206</v>
      </c>
      <c r="T35" s="61"/>
      <c r="U35" s="104" t="s">
        <v>1206</v>
      </c>
      <c r="V35" s="61"/>
      <c r="W35" s="104" t="s">
        <v>1206</v>
      </c>
      <c r="X35" s="62"/>
      <c r="Y35" s="62"/>
      <c r="Z35" s="62"/>
      <c r="AA35" s="61"/>
      <c r="AB35" s="5" t="s">
        <v>1206</v>
      </c>
      <c r="AC35" s="74" t="s">
        <v>1206</v>
      </c>
      <c r="AD35" s="62"/>
      <c r="AE35" s="61"/>
      <c r="AF35" s="6" t="s">
        <v>1206</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13.714999000000001</v>
      </c>
      <c r="K43" s="61"/>
      <c r="L43" s="101">
        <v>13.501671999999999</v>
      </c>
      <c r="M43" s="61"/>
      <c r="N43" s="101">
        <v>13.246527</v>
      </c>
      <c r="O43" s="61"/>
      <c r="P43" s="101">
        <v>38.009481999999998</v>
      </c>
      <c r="Q43" s="62"/>
      <c r="R43" s="61"/>
      <c r="S43" s="101">
        <v>37.773833000000003</v>
      </c>
      <c r="T43" s="61"/>
      <c r="U43" s="101">
        <v>13.714999000000001</v>
      </c>
      <c r="V43" s="61"/>
      <c r="W43" s="101">
        <v>13.501671999999999</v>
      </c>
      <c r="X43" s="62"/>
      <c r="Y43" s="62"/>
      <c r="Z43" s="62"/>
      <c r="AA43" s="61"/>
      <c r="AB43" s="3">
        <v>13.246527</v>
      </c>
      <c r="AC43" s="60">
        <v>38.009481999999998</v>
      </c>
      <c r="AD43" s="62"/>
      <c r="AE43" s="61"/>
      <c r="AF43" s="4">
        <v>37.773833000000003</v>
      </c>
    </row>
    <row r="44" spans="5:32" ht="30.75" customHeight="1">
      <c r="E44" s="63" t="s">
        <v>88</v>
      </c>
      <c r="F44" s="62"/>
      <c r="G44" s="62"/>
      <c r="H44" s="62"/>
      <c r="I44" s="64"/>
      <c r="J44" s="101">
        <v>6.2149989999999997</v>
      </c>
      <c r="K44" s="61"/>
      <c r="L44" s="101">
        <v>6.0016720000000001</v>
      </c>
      <c r="M44" s="61"/>
      <c r="N44" s="101">
        <v>5.7465269999999995</v>
      </c>
      <c r="O44" s="61"/>
      <c r="P44" s="101">
        <v>11.4</v>
      </c>
      <c r="Q44" s="62"/>
      <c r="R44" s="61"/>
      <c r="S44" s="101">
        <v>11.2</v>
      </c>
      <c r="T44" s="61"/>
      <c r="U44" s="101">
        <v>6.2149989999999997</v>
      </c>
      <c r="V44" s="61"/>
      <c r="W44" s="101">
        <v>6.0016720000000001</v>
      </c>
      <c r="X44" s="62"/>
      <c r="Y44" s="62"/>
      <c r="Z44" s="62"/>
      <c r="AA44" s="61"/>
      <c r="AB44" s="3">
        <v>5.7465269999999995</v>
      </c>
      <c r="AC44" s="60">
        <v>11.4</v>
      </c>
      <c r="AD44" s="62"/>
      <c r="AE44" s="61"/>
      <c r="AF44" s="4">
        <v>11.2</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Mv2QD+HUd/CRhGUOD54rZh2ya9fwdcZwZHpfZQrxjOOogjwCfl3+VFtj6eO0f/sYob8QOSGH3m0sV2962EuCbw==" saltValue="0whC+qioAKTqQRaI/JtNxA=="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4A15AD9A-FAFA-4F4F-86A0-D791B6886442}"/>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INGH - Ingham (66/11kV)</oddFooter>
  </headerFooter>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1-000000000000}">
  <sheetPr codeName="Sheet289"/>
  <dimension ref="B1:AI51"/>
  <sheetViews>
    <sheetView showGridLines="0" topLeftCell="A22" zoomScale="130" zoomScaleNormal="130" workbookViewId="0">
      <selection activeCell="E48" sqref="E48"/>
    </sheetView>
  </sheetViews>
  <sheetFormatPr defaultRowHeight="15"/>
  <cols>
    <col min="1" max="2" width="0.140625" customWidth="1"/>
    <col min="3" max="4" width="0" hidden="1" customWidth="1"/>
    <col min="5" max="5" width="13.28515625" customWidth="1"/>
    <col min="6" max="7" width="0.28515625" customWidth="1"/>
    <col min="8" max="8" width="6.28515625" customWidth="1"/>
    <col min="9" max="9" width="0.42578125" customWidth="1"/>
    <col min="10" max="10" width="6.5703125" customWidth="1"/>
    <col min="11" max="11" width="5.5703125" customWidth="1"/>
    <col min="12" max="12" width="1.42578125" customWidth="1"/>
    <col min="13" max="13" width="0.28515625" customWidth="1"/>
    <col min="14" max="14" width="6.85546875" customWidth="1"/>
    <col min="15" max="15" width="3.140625" customWidth="1"/>
    <col min="16" max="16" width="0.42578125" customWidth="1"/>
    <col min="17" max="17" width="3.5703125" customWidth="1"/>
    <col min="18" max="18" width="6.85546875" customWidth="1"/>
    <col min="19" max="19" width="0.28515625" customWidth="1"/>
    <col min="20" max="20" width="0.42578125" customWidth="1"/>
    <col min="21" max="21" width="6.7109375" customWidth="1"/>
    <col min="22" max="22" width="1.42578125" customWidth="1"/>
    <col min="23" max="23" width="0.5703125" customWidth="1"/>
    <col min="24" max="24" width="1.28515625" customWidth="1"/>
    <col min="25" max="25" width="1.5703125" customWidth="1"/>
    <col min="26" max="26" width="2.140625" customWidth="1"/>
    <col min="27" max="27" width="7" customWidth="1"/>
    <col min="28" max="28" width="0.7109375" customWidth="1"/>
    <col min="29" max="29" width="0.42578125" customWidth="1"/>
    <col min="30" max="30" width="6" customWidth="1"/>
    <col min="31" max="31" width="7" customWidth="1"/>
    <col min="32" max="32" width="0" hidden="1" customWidth="1"/>
    <col min="33" max="33" width="1.140625" customWidth="1"/>
    <col min="34" max="34" width="0" hidden="1" customWidth="1"/>
    <col min="35" max="35" width="0.42578125" customWidth="1"/>
    <col min="36" max="36" width="8.85546875" customWidth="1"/>
  </cols>
  <sheetData>
    <row r="1" spans="2:35" ht="18" customHeight="1">
      <c r="C1" s="115" t="s">
        <v>1108</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row>
    <row r="2" spans="2:35" ht="4.7" customHeight="1"/>
    <row r="3" spans="2:35">
      <c r="B3" s="92" t="s">
        <v>13</v>
      </c>
      <c r="C3" s="160"/>
      <c r="D3" s="160"/>
      <c r="E3" s="160"/>
      <c r="H3" s="93" t="s">
        <v>1512</v>
      </c>
      <c r="I3" s="160"/>
      <c r="J3" s="160"/>
      <c r="K3" s="160"/>
      <c r="L3" s="160"/>
      <c r="M3" s="160"/>
      <c r="N3" s="160"/>
      <c r="O3" s="160"/>
      <c r="P3" s="160"/>
      <c r="Q3" s="160"/>
      <c r="R3" s="160"/>
      <c r="U3" s="94" t="s">
        <v>926</v>
      </c>
      <c r="V3" s="160"/>
      <c r="X3" s="95" t="s">
        <v>1513</v>
      </c>
      <c r="Y3" s="160"/>
      <c r="Z3" s="160"/>
      <c r="AA3" s="160"/>
      <c r="AB3" s="160"/>
      <c r="AC3" s="160"/>
      <c r="AD3" s="160"/>
      <c r="AE3" s="160"/>
      <c r="AF3" s="160"/>
      <c r="AG3" s="160"/>
      <c r="AH3" s="160"/>
    </row>
    <row r="4" spans="2:35">
      <c r="H4" s="160"/>
      <c r="I4" s="160"/>
      <c r="J4" s="160"/>
      <c r="K4" s="160"/>
      <c r="L4" s="160"/>
      <c r="M4" s="160"/>
      <c r="N4" s="160"/>
      <c r="O4" s="160"/>
      <c r="P4" s="160"/>
      <c r="Q4" s="160"/>
      <c r="R4" s="160"/>
      <c r="U4" s="160"/>
      <c r="V4" s="160"/>
      <c r="X4" s="160"/>
      <c r="Y4" s="160"/>
      <c r="Z4" s="160"/>
      <c r="AA4" s="160"/>
      <c r="AB4" s="160"/>
      <c r="AC4" s="160"/>
      <c r="AD4" s="160"/>
      <c r="AE4" s="160"/>
      <c r="AF4" s="160"/>
      <c r="AG4" s="160"/>
      <c r="AH4" s="160"/>
    </row>
    <row r="5" spans="2:35">
      <c r="H5" s="160"/>
      <c r="I5" s="160"/>
      <c r="J5" s="160"/>
      <c r="K5" s="160"/>
      <c r="L5" s="160"/>
      <c r="M5" s="160"/>
      <c r="N5" s="160"/>
      <c r="O5" s="160"/>
      <c r="P5" s="160"/>
      <c r="Q5" s="160"/>
      <c r="R5" s="160"/>
      <c r="X5" s="160"/>
      <c r="Y5" s="160"/>
      <c r="Z5" s="160"/>
      <c r="AA5" s="160"/>
      <c r="AB5" s="160"/>
      <c r="AC5" s="160"/>
      <c r="AD5" s="160"/>
      <c r="AE5" s="160"/>
      <c r="AF5" s="160"/>
      <c r="AG5" s="160"/>
      <c r="AH5" s="160"/>
    </row>
    <row r="6" spans="2:35" ht="2.1" customHeight="1"/>
    <row r="7" spans="2:35">
      <c r="B7" s="92" t="s">
        <v>928</v>
      </c>
      <c r="C7" s="160"/>
      <c r="D7" s="160"/>
      <c r="E7" s="160"/>
      <c r="H7" s="100" t="s">
        <v>1019</v>
      </c>
      <c r="I7" s="160"/>
      <c r="J7" s="160"/>
      <c r="K7" s="160"/>
      <c r="L7" s="160"/>
      <c r="M7" s="160"/>
      <c r="N7" s="160"/>
      <c r="O7" s="160"/>
      <c r="P7" s="160"/>
      <c r="Q7" s="160"/>
      <c r="R7" s="160"/>
      <c r="S7" s="160"/>
      <c r="T7" s="160"/>
      <c r="U7" s="160"/>
      <c r="V7" s="160"/>
      <c r="W7" s="160"/>
      <c r="X7" s="160"/>
      <c r="Y7" s="160"/>
      <c r="Z7" s="160"/>
      <c r="AA7" s="160"/>
      <c r="AB7" s="160"/>
      <c r="AC7" s="160"/>
      <c r="AD7" s="160"/>
      <c r="AE7" s="160"/>
      <c r="AF7" s="160"/>
      <c r="AG7" s="160"/>
    </row>
    <row r="8" spans="2:35">
      <c r="B8" s="160"/>
      <c r="C8" s="160"/>
      <c r="D8" s="160"/>
      <c r="E8" s="160"/>
    </row>
    <row r="9" spans="2:35">
      <c r="B9" s="160"/>
      <c r="C9" s="160"/>
      <c r="D9" s="160"/>
      <c r="E9" s="160"/>
      <c r="H9" s="100" t="s">
        <v>1514</v>
      </c>
      <c r="I9" s="160"/>
      <c r="J9" s="160"/>
      <c r="K9" s="160"/>
      <c r="L9" s="160"/>
      <c r="M9" s="160"/>
      <c r="N9" s="160"/>
      <c r="O9" s="160"/>
      <c r="P9" s="160"/>
      <c r="Q9" s="160"/>
      <c r="R9" s="160"/>
      <c r="S9" s="160"/>
      <c r="T9" s="160"/>
      <c r="U9" s="160"/>
      <c r="V9" s="160"/>
      <c r="W9" s="160"/>
      <c r="X9" s="160"/>
      <c r="Y9" s="160"/>
      <c r="Z9" s="160"/>
      <c r="AA9" s="160"/>
      <c r="AB9" s="160"/>
      <c r="AC9" s="160"/>
      <c r="AD9" s="160"/>
      <c r="AE9" s="160"/>
      <c r="AF9" s="160"/>
      <c r="AG9" s="160"/>
    </row>
    <row r="10" spans="2:35" ht="11.45" customHeight="1">
      <c r="H10" s="160"/>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row>
    <row r="11" spans="2:35" ht="1.7" customHeight="1"/>
    <row r="12" spans="2:35" ht="12" customHeight="1">
      <c r="H12" s="100" t="s">
        <v>1515</v>
      </c>
      <c r="I12" s="160"/>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row>
    <row r="13" spans="2:35" ht="10.5" customHeight="1"/>
    <row r="14" spans="2:35" ht="13.5" customHeight="1">
      <c r="D14" s="92" t="s">
        <v>934</v>
      </c>
      <c r="E14" s="160"/>
      <c r="F14" s="160"/>
      <c r="G14" s="160"/>
      <c r="H14" s="160"/>
      <c r="I14" s="160"/>
      <c r="J14" s="160"/>
      <c r="K14" s="160"/>
      <c r="N14" s="96" t="s">
        <v>1516</v>
      </c>
      <c r="O14" s="160"/>
      <c r="P14" s="160"/>
      <c r="Q14" s="160"/>
      <c r="R14" s="160"/>
      <c r="S14" s="160"/>
      <c r="T14" s="160"/>
      <c r="U14" s="160"/>
      <c r="V14" s="160"/>
      <c r="W14" s="160"/>
      <c r="X14" s="160"/>
    </row>
    <row r="15" spans="2:35" ht="0.75" customHeight="1">
      <c r="D15" s="160"/>
      <c r="E15" s="160"/>
      <c r="F15" s="160"/>
      <c r="G15" s="160"/>
      <c r="H15" s="160"/>
      <c r="I15" s="160"/>
      <c r="J15" s="160"/>
      <c r="K15" s="160"/>
    </row>
    <row r="16" spans="2:35" ht="15.95" customHeight="1"/>
    <row r="17" spans="4:31" ht="15.95" customHeight="1">
      <c r="Q17" s="97" t="s">
        <v>936</v>
      </c>
      <c r="R17" s="160"/>
      <c r="S17" s="160"/>
      <c r="T17" s="160"/>
      <c r="U17" s="160"/>
      <c r="V17" s="160"/>
      <c r="W17" s="160"/>
      <c r="X17" s="160"/>
      <c r="Y17" s="160"/>
      <c r="Z17" s="98" t="s">
        <v>937</v>
      </c>
      <c r="AA17" s="160"/>
      <c r="AB17" s="160"/>
      <c r="AC17" s="160"/>
    </row>
    <row r="18" spans="4:31" ht="0.95" customHeight="1">
      <c r="D18" s="97" t="s">
        <v>936</v>
      </c>
      <c r="E18" s="160"/>
      <c r="F18" s="160"/>
      <c r="G18" s="160"/>
      <c r="H18" s="160"/>
      <c r="I18" s="160"/>
      <c r="J18" s="160"/>
      <c r="K18" s="160"/>
      <c r="N18" s="99" t="s">
        <v>937</v>
      </c>
      <c r="O18" s="160"/>
      <c r="Q18" s="160"/>
      <c r="R18" s="160"/>
      <c r="S18" s="160"/>
      <c r="T18" s="160"/>
      <c r="U18" s="160"/>
      <c r="V18" s="160"/>
      <c r="W18" s="160"/>
      <c r="X18" s="160"/>
      <c r="Y18" s="160"/>
      <c r="Z18" s="160"/>
      <c r="AA18" s="160"/>
      <c r="AB18" s="160"/>
      <c r="AC18" s="160"/>
    </row>
    <row r="19" spans="4:31" ht="0.95" customHeight="1">
      <c r="D19" s="160"/>
      <c r="E19" s="160"/>
      <c r="F19" s="160"/>
      <c r="G19" s="160"/>
      <c r="H19" s="160"/>
      <c r="I19" s="160"/>
      <c r="J19" s="160"/>
      <c r="K19" s="160"/>
      <c r="N19" s="160"/>
      <c r="O19" s="160"/>
    </row>
    <row r="20" spans="4:31" ht="0.95" customHeight="1"/>
    <row r="21" spans="4:31" ht="15" customHeight="1"/>
    <row r="22" spans="4:31" ht="15" customHeight="1">
      <c r="E22" s="78" t="s">
        <v>938</v>
      </c>
      <c r="F22" s="79"/>
      <c r="G22" s="79"/>
      <c r="H22" s="80"/>
      <c r="I22" s="84" t="s">
        <v>2</v>
      </c>
      <c r="J22" s="85"/>
      <c r="K22" s="85"/>
      <c r="L22" s="85"/>
      <c r="M22" s="85"/>
      <c r="N22" s="85"/>
      <c r="O22" s="85"/>
      <c r="P22" s="85"/>
      <c r="Q22" s="85"/>
      <c r="R22" s="85"/>
      <c r="S22" s="86"/>
      <c r="T22" s="87" t="s">
        <v>3</v>
      </c>
      <c r="U22" s="88"/>
      <c r="V22" s="88"/>
      <c r="W22" s="88"/>
      <c r="X22" s="88"/>
      <c r="Y22" s="88"/>
      <c r="Z22" s="88"/>
      <c r="AA22" s="88"/>
      <c r="AB22" s="88"/>
      <c r="AC22" s="88"/>
      <c r="AD22" s="88"/>
      <c r="AE22" s="89"/>
    </row>
    <row r="23" spans="4:31" ht="15" customHeight="1">
      <c r="E23" s="81"/>
      <c r="F23" s="82"/>
      <c r="G23" s="82"/>
      <c r="H23" s="83"/>
      <c r="I23" s="107" t="s">
        <v>6</v>
      </c>
      <c r="J23" s="61"/>
      <c r="K23" s="107" t="s">
        <v>7</v>
      </c>
      <c r="L23" s="61"/>
      <c r="M23" s="107" t="s">
        <v>8</v>
      </c>
      <c r="N23" s="61"/>
      <c r="O23" s="107" t="s">
        <v>9</v>
      </c>
      <c r="P23" s="62"/>
      <c r="Q23" s="61"/>
      <c r="R23" s="107" t="s">
        <v>10</v>
      </c>
      <c r="S23" s="61"/>
      <c r="T23" s="107" t="s">
        <v>939</v>
      </c>
      <c r="U23" s="61"/>
      <c r="V23" s="107" t="s">
        <v>940</v>
      </c>
      <c r="W23" s="62"/>
      <c r="X23" s="62"/>
      <c r="Y23" s="62"/>
      <c r="Z23" s="61"/>
      <c r="AA23" s="1" t="s">
        <v>941</v>
      </c>
      <c r="AB23" s="90" t="s">
        <v>942</v>
      </c>
      <c r="AC23" s="62"/>
      <c r="AD23" s="61"/>
      <c r="AE23" s="2" t="s">
        <v>943</v>
      </c>
    </row>
    <row r="24" spans="4:31" ht="13.15" customHeight="1">
      <c r="E24" s="63" t="s">
        <v>0</v>
      </c>
      <c r="F24" s="62"/>
      <c r="G24" s="62"/>
      <c r="H24" s="64"/>
      <c r="I24" s="101">
        <v>134</v>
      </c>
      <c r="J24" s="61"/>
      <c r="K24" s="101">
        <v>134</v>
      </c>
      <c r="L24" s="61"/>
      <c r="M24" s="101">
        <v>134</v>
      </c>
      <c r="N24" s="61"/>
      <c r="O24" s="101">
        <v>134</v>
      </c>
      <c r="P24" s="62"/>
      <c r="Q24" s="61"/>
      <c r="R24" s="101">
        <v>134</v>
      </c>
      <c r="S24" s="61"/>
      <c r="T24" s="101">
        <v>145</v>
      </c>
      <c r="U24" s="61"/>
      <c r="V24" s="101">
        <v>145</v>
      </c>
      <c r="W24" s="62"/>
      <c r="X24" s="62"/>
      <c r="Y24" s="62"/>
      <c r="Z24" s="61"/>
      <c r="AA24" s="3">
        <v>145</v>
      </c>
      <c r="AB24" s="60">
        <v>145</v>
      </c>
      <c r="AC24" s="62"/>
      <c r="AD24" s="61"/>
      <c r="AE24" s="4">
        <v>145</v>
      </c>
    </row>
    <row r="25" spans="4:31" ht="20.25" customHeight="1">
      <c r="E25" s="63" t="s">
        <v>24</v>
      </c>
      <c r="F25" s="62"/>
      <c r="G25" s="62"/>
      <c r="H25" s="64"/>
      <c r="I25" s="101">
        <v>0</v>
      </c>
      <c r="J25" s="61"/>
      <c r="K25" s="101">
        <v>0</v>
      </c>
      <c r="L25" s="61"/>
      <c r="M25" s="101">
        <v>0</v>
      </c>
      <c r="N25" s="61"/>
      <c r="O25" s="101">
        <v>0</v>
      </c>
      <c r="P25" s="62"/>
      <c r="Q25" s="61"/>
      <c r="R25" s="101">
        <v>0</v>
      </c>
      <c r="S25" s="61"/>
      <c r="T25" s="101">
        <v>5.9</v>
      </c>
      <c r="U25" s="61"/>
      <c r="V25" s="101">
        <v>5.9</v>
      </c>
      <c r="W25" s="62"/>
      <c r="X25" s="62"/>
      <c r="Y25" s="62"/>
      <c r="Z25" s="61"/>
      <c r="AA25" s="3">
        <v>5.9</v>
      </c>
      <c r="AB25" s="60">
        <v>5.9</v>
      </c>
      <c r="AC25" s="62"/>
      <c r="AD25" s="61"/>
      <c r="AE25" s="4">
        <v>5.9</v>
      </c>
    </row>
    <row r="26" spans="4:31" ht="13.15" customHeight="1">
      <c r="E26" s="63" t="s">
        <v>28</v>
      </c>
      <c r="F26" s="62"/>
      <c r="G26" s="62"/>
      <c r="H26" s="64"/>
      <c r="I26" s="101">
        <v>55.3</v>
      </c>
      <c r="J26" s="61"/>
      <c r="K26" s="101">
        <v>56.9</v>
      </c>
      <c r="L26" s="61"/>
      <c r="M26" s="101">
        <v>57.4</v>
      </c>
      <c r="N26" s="61"/>
      <c r="O26" s="101">
        <v>57.2</v>
      </c>
      <c r="P26" s="62"/>
      <c r="Q26" s="61"/>
      <c r="R26" s="101">
        <v>57.9</v>
      </c>
      <c r="S26" s="61"/>
      <c r="T26" s="101">
        <v>45.1</v>
      </c>
      <c r="U26" s="61"/>
      <c r="V26" s="101">
        <v>45.7</v>
      </c>
      <c r="W26" s="62"/>
      <c r="X26" s="62"/>
      <c r="Y26" s="62"/>
      <c r="Z26" s="61"/>
      <c r="AA26" s="3">
        <v>46</v>
      </c>
      <c r="AB26" s="60">
        <v>46.1</v>
      </c>
      <c r="AC26" s="62"/>
      <c r="AD26" s="61"/>
      <c r="AE26" s="4">
        <v>46.4</v>
      </c>
    </row>
    <row r="27" spans="4:31" ht="13.15" customHeight="1">
      <c r="E27" s="63" t="s">
        <v>32</v>
      </c>
      <c r="F27" s="62"/>
      <c r="G27" s="62"/>
      <c r="H27" s="64"/>
      <c r="I27" s="104"/>
      <c r="J27" s="61"/>
      <c r="K27" s="104"/>
      <c r="L27" s="61"/>
      <c r="M27" s="104"/>
      <c r="N27" s="61"/>
      <c r="O27" s="104"/>
      <c r="P27" s="62"/>
      <c r="Q27" s="61"/>
      <c r="R27" s="104"/>
      <c r="S27" s="61"/>
      <c r="T27" s="104"/>
      <c r="U27" s="61"/>
      <c r="V27" s="104"/>
      <c r="W27" s="62"/>
      <c r="X27" s="62"/>
      <c r="Y27" s="62"/>
      <c r="Z27" s="61"/>
      <c r="AA27" s="5"/>
      <c r="AB27" s="74"/>
      <c r="AC27" s="62"/>
      <c r="AD27" s="61"/>
      <c r="AE27" s="6"/>
    </row>
    <row r="28" spans="4:31" ht="13.15" customHeight="1">
      <c r="E28" s="63" t="s">
        <v>944</v>
      </c>
      <c r="F28" s="62"/>
      <c r="G28" s="62"/>
      <c r="H28" s="64"/>
      <c r="I28" s="104"/>
      <c r="J28" s="61"/>
      <c r="K28" s="104"/>
      <c r="L28" s="61"/>
      <c r="M28" s="104"/>
      <c r="N28" s="61"/>
      <c r="O28" s="104"/>
      <c r="P28" s="62"/>
      <c r="Q28" s="61"/>
      <c r="R28" s="104"/>
      <c r="S28" s="61"/>
      <c r="T28" s="104"/>
      <c r="U28" s="61"/>
      <c r="V28" s="104"/>
      <c r="W28" s="62"/>
      <c r="X28" s="62"/>
      <c r="Y28" s="62"/>
      <c r="Z28" s="61"/>
      <c r="AA28" s="5"/>
      <c r="AB28" s="74"/>
      <c r="AC28" s="62"/>
      <c r="AD28" s="61"/>
      <c r="AE28" s="6"/>
    </row>
    <row r="29" spans="4:31" ht="20.25" customHeight="1">
      <c r="E29" s="63" t="s">
        <v>38</v>
      </c>
      <c r="F29" s="62"/>
      <c r="G29" s="62"/>
      <c r="H29" s="64"/>
      <c r="I29" s="106">
        <v>0.99099999999999999</v>
      </c>
      <c r="J29" s="61"/>
      <c r="K29" s="106">
        <v>0.99099999999999999</v>
      </c>
      <c r="L29" s="61"/>
      <c r="M29" s="106">
        <v>0.99099999999999999</v>
      </c>
      <c r="N29" s="61"/>
      <c r="O29" s="106">
        <v>0.99099999999999999</v>
      </c>
      <c r="P29" s="62"/>
      <c r="Q29" s="61"/>
      <c r="R29" s="106">
        <v>0.99099999999999999</v>
      </c>
      <c r="S29" s="61"/>
      <c r="T29" s="106">
        <v>0.998</v>
      </c>
      <c r="U29" s="61"/>
      <c r="V29" s="106">
        <v>0.998</v>
      </c>
      <c r="W29" s="62"/>
      <c r="X29" s="62"/>
      <c r="Y29" s="62"/>
      <c r="Z29" s="61"/>
      <c r="AA29" s="7">
        <v>0.998</v>
      </c>
      <c r="AB29" s="77">
        <v>0.998</v>
      </c>
      <c r="AC29" s="62"/>
      <c r="AD29" s="61"/>
      <c r="AE29" s="8">
        <v>0.998</v>
      </c>
    </row>
    <row r="30" spans="4:31" ht="13.15" customHeight="1">
      <c r="E30" s="63" t="s">
        <v>41</v>
      </c>
      <c r="F30" s="62"/>
      <c r="G30" s="62"/>
      <c r="H30" s="64"/>
      <c r="I30" s="101">
        <v>75.3</v>
      </c>
      <c r="J30" s="61"/>
      <c r="K30" s="101">
        <v>75.3</v>
      </c>
      <c r="L30" s="61"/>
      <c r="M30" s="101">
        <v>75.3</v>
      </c>
      <c r="N30" s="61"/>
      <c r="O30" s="101">
        <v>75.3</v>
      </c>
      <c r="P30" s="62"/>
      <c r="Q30" s="61"/>
      <c r="R30" s="101">
        <v>75.3</v>
      </c>
      <c r="S30" s="61"/>
      <c r="T30" s="101">
        <v>77.8</v>
      </c>
      <c r="U30" s="61"/>
      <c r="V30" s="101">
        <v>77.8</v>
      </c>
      <c r="W30" s="62"/>
      <c r="X30" s="62"/>
      <c r="Y30" s="62"/>
      <c r="Z30" s="61"/>
      <c r="AA30" s="3">
        <v>77.8</v>
      </c>
      <c r="AB30" s="60">
        <v>77.8</v>
      </c>
      <c r="AC30" s="62"/>
      <c r="AD30" s="61"/>
      <c r="AE30" s="4">
        <v>77.8</v>
      </c>
    </row>
    <row r="31" spans="4:31" ht="13.15" customHeight="1">
      <c r="E31" s="75" t="s">
        <v>45</v>
      </c>
      <c r="F31" s="62"/>
      <c r="G31" s="62"/>
      <c r="H31" s="64"/>
      <c r="I31" s="105">
        <v>51.9</v>
      </c>
      <c r="J31" s="61"/>
      <c r="K31" s="105">
        <v>53.5</v>
      </c>
      <c r="L31" s="61"/>
      <c r="M31" s="105">
        <v>54</v>
      </c>
      <c r="N31" s="61"/>
      <c r="O31" s="105">
        <v>53.8</v>
      </c>
      <c r="P31" s="62"/>
      <c r="Q31" s="61"/>
      <c r="R31" s="105">
        <v>54.5</v>
      </c>
      <c r="S31" s="61"/>
      <c r="T31" s="105">
        <v>43.1</v>
      </c>
      <c r="U31" s="61"/>
      <c r="V31" s="105">
        <v>43.7</v>
      </c>
      <c r="W31" s="62"/>
      <c r="X31" s="62"/>
      <c r="Y31" s="62"/>
      <c r="Z31" s="61"/>
      <c r="AA31" s="9">
        <v>44</v>
      </c>
      <c r="AB31" s="76">
        <v>44.1</v>
      </c>
      <c r="AC31" s="62"/>
      <c r="AD31" s="61"/>
      <c r="AE31" s="10">
        <v>44.4</v>
      </c>
    </row>
    <row r="32" spans="4:31" ht="20.25" customHeight="1">
      <c r="E32" s="63" t="s">
        <v>945</v>
      </c>
      <c r="F32" s="62"/>
      <c r="G32" s="62"/>
      <c r="H32" s="64"/>
      <c r="I32" s="104">
        <v>2.6</v>
      </c>
      <c r="J32" s="61"/>
      <c r="K32" s="104">
        <v>2.7</v>
      </c>
      <c r="L32" s="61"/>
      <c r="M32" s="104">
        <v>2.7</v>
      </c>
      <c r="N32" s="61"/>
      <c r="O32" s="104">
        <v>2.7</v>
      </c>
      <c r="P32" s="62"/>
      <c r="Q32" s="61"/>
      <c r="R32" s="104">
        <v>2.7</v>
      </c>
      <c r="S32" s="61"/>
      <c r="T32" s="104">
        <v>2.2000000000000002</v>
      </c>
      <c r="U32" s="61"/>
      <c r="V32" s="104">
        <v>2.2000000000000002</v>
      </c>
      <c r="W32" s="62"/>
      <c r="X32" s="62"/>
      <c r="Y32" s="62"/>
      <c r="Z32" s="61"/>
      <c r="AA32" s="5">
        <v>2.2000000000000002</v>
      </c>
      <c r="AB32" s="74">
        <v>2.2000000000000002</v>
      </c>
      <c r="AC32" s="62"/>
      <c r="AD32" s="61"/>
      <c r="AE32" s="6">
        <v>2.2000000000000002</v>
      </c>
    </row>
    <row r="33" spans="5:31" ht="20.25" customHeight="1">
      <c r="E33" s="63" t="s">
        <v>946</v>
      </c>
      <c r="F33" s="62"/>
      <c r="G33" s="62"/>
      <c r="H33" s="64"/>
      <c r="I33" s="104" t="s">
        <v>1072</v>
      </c>
      <c r="J33" s="61"/>
      <c r="K33" s="104" t="s">
        <v>1072</v>
      </c>
      <c r="L33" s="61"/>
      <c r="M33" s="104" t="s">
        <v>1072</v>
      </c>
      <c r="N33" s="61"/>
      <c r="O33" s="104" t="s">
        <v>1072</v>
      </c>
      <c r="P33" s="62"/>
      <c r="Q33" s="61"/>
      <c r="R33" s="104" t="s">
        <v>1072</v>
      </c>
      <c r="S33" s="61"/>
      <c r="T33" s="104" t="s">
        <v>1072</v>
      </c>
      <c r="U33" s="61"/>
      <c r="V33" s="104" t="s">
        <v>1072</v>
      </c>
      <c r="W33" s="62"/>
      <c r="X33" s="62"/>
      <c r="Y33" s="62"/>
      <c r="Z33" s="61"/>
      <c r="AA33" s="5" t="s">
        <v>1072</v>
      </c>
      <c r="AB33" s="74" t="s">
        <v>1072</v>
      </c>
      <c r="AC33" s="62"/>
      <c r="AD33" s="61"/>
      <c r="AE33" s="6" t="s">
        <v>1072</v>
      </c>
    </row>
    <row r="34" spans="5:31" ht="13.15" customHeight="1">
      <c r="E34" s="63" t="s">
        <v>57</v>
      </c>
      <c r="F34" s="62"/>
      <c r="G34" s="62"/>
      <c r="H34" s="64"/>
      <c r="I34" s="104"/>
      <c r="J34" s="61"/>
      <c r="K34" s="104"/>
      <c r="L34" s="61"/>
      <c r="M34" s="104"/>
      <c r="N34" s="61"/>
      <c r="O34" s="104"/>
      <c r="P34" s="62"/>
      <c r="Q34" s="61"/>
      <c r="R34" s="104"/>
      <c r="S34" s="61"/>
      <c r="T34" s="104"/>
      <c r="U34" s="61"/>
      <c r="V34" s="104"/>
      <c r="W34" s="62"/>
      <c r="X34" s="62"/>
      <c r="Y34" s="62"/>
      <c r="Z34" s="61"/>
      <c r="AA34" s="5"/>
      <c r="AB34" s="74"/>
      <c r="AC34" s="62"/>
      <c r="AD34" s="61"/>
      <c r="AE34" s="6"/>
    </row>
    <row r="35" spans="5:31">
      <c r="E35" s="63" t="s">
        <v>61</v>
      </c>
      <c r="F35" s="62"/>
      <c r="G35" s="62"/>
      <c r="H35" s="64"/>
      <c r="I35" s="101">
        <v>0</v>
      </c>
      <c r="J35" s="61"/>
      <c r="K35" s="101">
        <v>0</v>
      </c>
      <c r="L35" s="61"/>
      <c r="M35" s="101">
        <v>0</v>
      </c>
      <c r="N35" s="61"/>
      <c r="O35" s="101">
        <v>0</v>
      </c>
      <c r="P35" s="62"/>
      <c r="Q35" s="61"/>
      <c r="R35" s="101">
        <v>0</v>
      </c>
      <c r="S35" s="61"/>
      <c r="T35" s="101">
        <v>0</v>
      </c>
      <c r="U35" s="61"/>
      <c r="V35" s="101">
        <v>0</v>
      </c>
      <c r="W35" s="62"/>
      <c r="X35" s="62"/>
      <c r="Y35" s="62"/>
      <c r="Z35" s="61"/>
      <c r="AA35" s="3">
        <v>0</v>
      </c>
      <c r="AB35" s="60">
        <v>0</v>
      </c>
      <c r="AC35" s="62"/>
      <c r="AD35" s="61"/>
      <c r="AE35" s="4">
        <v>0</v>
      </c>
    </row>
    <row r="36" spans="5:31" ht="20.25" customHeight="1">
      <c r="E36" s="63" t="s">
        <v>66</v>
      </c>
      <c r="F36" s="62"/>
      <c r="G36" s="62"/>
      <c r="H36" s="64"/>
      <c r="I36" s="101">
        <v>0</v>
      </c>
      <c r="J36" s="61"/>
      <c r="K36" s="101">
        <v>0</v>
      </c>
      <c r="L36" s="61"/>
      <c r="M36" s="101">
        <v>0</v>
      </c>
      <c r="N36" s="61"/>
      <c r="O36" s="101">
        <v>0</v>
      </c>
      <c r="P36" s="62"/>
      <c r="Q36" s="61"/>
      <c r="R36" s="101">
        <v>0</v>
      </c>
      <c r="S36" s="61"/>
      <c r="T36" s="101">
        <v>0</v>
      </c>
      <c r="U36" s="61"/>
      <c r="V36" s="101">
        <v>0</v>
      </c>
      <c r="W36" s="62"/>
      <c r="X36" s="62"/>
      <c r="Y36" s="62"/>
      <c r="Z36" s="61"/>
      <c r="AA36" s="3">
        <v>0</v>
      </c>
      <c r="AB36" s="60">
        <v>0</v>
      </c>
      <c r="AC36" s="62"/>
      <c r="AD36" s="61"/>
      <c r="AE36" s="4">
        <v>0</v>
      </c>
    </row>
    <row r="37" spans="5:31">
      <c r="E37" s="63" t="s">
        <v>69</v>
      </c>
      <c r="F37" s="62"/>
      <c r="G37" s="62"/>
      <c r="H37" s="64"/>
      <c r="I37" s="101">
        <v>0</v>
      </c>
      <c r="J37" s="61"/>
      <c r="K37" s="101">
        <v>0</v>
      </c>
      <c r="L37" s="61"/>
      <c r="M37" s="101">
        <v>0</v>
      </c>
      <c r="N37" s="61"/>
      <c r="O37" s="101">
        <v>0</v>
      </c>
      <c r="P37" s="62"/>
      <c r="Q37" s="61"/>
      <c r="R37" s="101">
        <v>0</v>
      </c>
      <c r="S37" s="61"/>
      <c r="T37" s="101">
        <v>0</v>
      </c>
      <c r="U37" s="61"/>
      <c r="V37" s="101">
        <v>0</v>
      </c>
      <c r="W37" s="62"/>
      <c r="X37" s="62"/>
      <c r="Y37" s="62"/>
      <c r="Z37" s="61"/>
      <c r="AA37" s="3">
        <v>0</v>
      </c>
      <c r="AB37" s="60">
        <v>0</v>
      </c>
      <c r="AC37" s="62"/>
      <c r="AD37" s="61"/>
      <c r="AE37" s="4">
        <v>0</v>
      </c>
    </row>
    <row r="38" spans="5:31">
      <c r="E38" s="63" t="s">
        <v>73</v>
      </c>
      <c r="F38" s="62"/>
      <c r="G38" s="62"/>
      <c r="H38" s="64"/>
      <c r="I38" s="101">
        <v>0</v>
      </c>
      <c r="J38" s="61"/>
      <c r="K38" s="101">
        <v>0</v>
      </c>
      <c r="L38" s="61"/>
      <c r="M38" s="101">
        <v>0</v>
      </c>
      <c r="N38" s="61"/>
      <c r="O38" s="101">
        <v>0</v>
      </c>
      <c r="P38" s="62"/>
      <c r="Q38" s="61"/>
      <c r="R38" s="101">
        <v>0</v>
      </c>
      <c r="S38" s="61"/>
      <c r="T38" s="101">
        <v>0</v>
      </c>
      <c r="U38" s="61"/>
      <c r="V38" s="101">
        <v>0</v>
      </c>
      <c r="W38" s="62"/>
      <c r="X38" s="62"/>
      <c r="Y38" s="62"/>
      <c r="Z38" s="61"/>
      <c r="AA38" s="3">
        <v>0</v>
      </c>
      <c r="AB38" s="60">
        <v>0</v>
      </c>
      <c r="AC38" s="62"/>
      <c r="AD38" s="61"/>
      <c r="AE38" s="4">
        <v>0</v>
      </c>
    </row>
    <row r="39" spans="5:31">
      <c r="E39" s="63" t="s">
        <v>76</v>
      </c>
      <c r="F39" s="62"/>
      <c r="G39" s="62"/>
      <c r="H39" s="64"/>
      <c r="I39" s="101">
        <v>0</v>
      </c>
      <c r="J39" s="61"/>
      <c r="K39" s="101">
        <v>0</v>
      </c>
      <c r="L39" s="61"/>
      <c r="M39" s="101">
        <v>0</v>
      </c>
      <c r="N39" s="61"/>
      <c r="O39" s="101">
        <v>0</v>
      </c>
      <c r="P39" s="62"/>
      <c r="Q39" s="61"/>
      <c r="R39" s="101">
        <v>0</v>
      </c>
      <c r="S39" s="61"/>
      <c r="T39" s="101">
        <v>0</v>
      </c>
      <c r="U39" s="61"/>
      <c r="V39" s="101">
        <v>0</v>
      </c>
      <c r="W39" s="62"/>
      <c r="X39" s="62"/>
      <c r="Y39" s="62"/>
      <c r="Z39" s="61"/>
      <c r="AA39" s="3">
        <v>0</v>
      </c>
      <c r="AB39" s="60">
        <v>0</v>
      </c>
      <c r="AC39" s="62"/>
      <c r="AD39" s="61"/>
      <c r="AE39" s="4">
        <v>0</v>
      </c>
    </row>
    <row r="40" spans="5:31">
      <c r="E40" s="63" t="s">
        <v>80</v>
      </c>
      <c r="F40" s="62"/>
      <c r="G40" s="62"/>
      <c r="H40" s="64"/>
      <c r="I40" s="101">
        <v>0</v>
      </c>
      <c r="J40" s="61"/>
      <c r="K40" s="101">
        <v>0</v>
      </c>
      <c r="L40" s="61"/>
      <c r="M40" s="101">
        <v>0</v>
      </c>
      <c r="N40" s="61"/>
      <c r="O40" s="101">
        <v>0</v>
      </c>
      <c r="P40" s="62"/>
      <c r="Q40" s="61"/>
      <c r="R40" s="101">
        <v>0</v>
      </c>
      <c r="S40" s="61"/>
      <c r="T40" s="101">
        <v>0</v>
      </c>
      <c r="U40" s="61"/>
      <c r="V40" s="101">
        <v>0</v>
      </c>
      <c r="W40" s="62"/>
      <c r="X40" s="62"/>
      <c r="Y40" s="62"/>
      <c r="Z40" s="61"/>
      <c r="AA40" s="3">
        <v>0</v>
      </c>
      <c r="AB40" s="60">
        <v>0</v>
      </c>
      <c r="AC40" s="62"/>
      <c r="AD40" s="61"/>
      <c r="AE40" s="4">
        <v>0</v>
      </c>
    </row>
    <row r="41" spans="5:31" ht="25.5" customHeight="1">
      <c r="E41" s="63" t="s">
        <v>84</v>
      </c>
      <c r="F41" s="62"/>
      <c r="G41" s="62"/>
      <c r="H41" s="64"/>
      <c r="I41" s="104">
        <v>109</v>
      </c>
      <c r="J41" s="61"/>
      <c r="K41" s="104">
        <v>108</v>
      </c>
      <c r="L41" s="61"/>
      <c r="M41" s="104">
        <v>107</v>
      </c>
      <c r="N41" s="61"/>
      <c r="O41" s="104">
        <v>106</v>
      </c>
      <c r="P41" s="62"/>
      <c r="Q41" s="61"/>
      <c r="R41" s="104">
        <v>105</v>
      </c>
      <c r="S41" s="61"/>
      <c r="T41" s="104">
        <v>109</v>
      </c>
      <c r="U41" s="61"/>
      <c r="V41" s="104">
        <v>108</v>
      </c>
      <c r="W41" s="62"/>
      <c r="X41" s="62"/>
      <c r="Y41" s="62"/>
      <c r="Z41" s="61"/>
      <c r="AA41" s="5">
        <v>107</v>
      </c>
      <c r="AB41" s="74">
        <v>106</v>
      </c>
      <c r="AC41" s="62"/>
      <c r="AD41" s="61"/>
      <c r="AE41" s="6">
        <v>105</v>
      </c>
    </row>
    <row r="42" spans="5:31" ht="30.75" customHeight="1">
      <c r="E42" s="63" t="s">
        <v>88</v>
      </c>
      <c r="F42" s="62"/>
      <c r="G42" s="62"/>
      <c r="H42" s="64"/>
      <c r="I42" s="104">
        <v>29</v>
      </c>
      <c r="J42" s="61"/>
      <c r="K42" s="104">
        <v>28</v>
      </c>
      <c r="L42" s="61"/>
      <c r="M42" s="104">
        <v>27</v>
      </c>
      <c r="N42" s="61"/>
      <c r="O42" s="104">
        <v>26</v>
      </c>
      <c r="P42" s="62"/>
      <c r="Q42" s="61"/>
      <c r="R42" s="104">
        <v>25</v>
      </c>
      <c r="S42" s="61"/>
      <c r="T42" s="104">
        <v>29</v>
      </c>
      <c r="U42" s="61"/>
      <c r="V42" s="104">
        <v>28</v>
      </c>
      <c r="W42" s="62"/>
      <c r="X42" s="62"/>
      <c r="Y42" s="62"/>
      <c r="Z42" s="61"/>
      <c r="AA42" s="5">
        <v>27</v>
      </c>
      <c r="AB42" s="74">
        <v>26</v>
      </c>
      <c r="AC42" s="62"/>
      <c r="AD42" s="61"/>
      <c r="AE42" s="6">
        <v>25</v>
      </c>
    </row>
    <row r="43" spans="5:31">
      <c r="E43" s="63" t="s">
        <v>92</v>
      </c>
      <c r="F43" s="62"/>
      <c r="G43" s="62"/>
      <c r="H43" s="64"/>
      <c r="I43" s="104"/>
      <c r="J43" s="61"/>
      <c r="K43" s="104"/>
      <c r="L43" s="61"/>
      <c r="M43" s="104"/>
      <c r="N43" s="61"/>
      <c r="O43" s="104"/>
      <c r="P43" s="62"/>
      <c r="Q43" s="61"/>
      <c r="R43" s="104"/>
      <c r="S43" s="61"/>
      <c r="T43" s="104"/>
      <c r="U43" s="61"/>
      <c r="V43" s="104"/>
      <c r="W43" s="62"/>
      <c r="X43" s="62"/>
      <c r="Y43" s="62"/>
      <c r="Z43" s="61"/>
      <c r="AA43" s="5"/>
      <c r="AB43" s="74"/>
      <c r="AC43" s="62"/>
      <c r="AD43" s="61"/>
      <c r="AE43" s="6"/>
    </row>
    <row r="44" spans="5:31">
      <c r="E44" s="63" t="s">
        <v>96</v>
      </c>
      <c r="F44" s="62"/>
      <c r="G44" s="62"/>
      <c r="H44" s="64"/>
      <c r="I44" s="104"/>
      <c r="J44" s="61"/>
      <c r="K44" s="104"/>
      <c r="L44" s="61"/>
      <c r="M44" s="104"/>
      <c r="N44" s="61"/>
      <c r="O44" s="104"/>
      <c r="P44" s="62"/>
      <c r="Q44" s="61"/>
      <c r="R44" s="104"/>
      <c r="S44" s="61"/>
      <c r="T44" s="104"/>
      <c r="U44" s="61"/>
      <c r="V44" s="104"/>
      <c r="W44" s="62"/>
      <c r="X44" s="62"/>
      <c r="Y44" s="62"/>
      <c r="Z44" s="61"/>
      <c r="AA44" s="5"/>
      <c r="AB44" s="74"/>
      <c r="AC44" s="62"/>
      <c r="AD44" s="61"/>
      <c r="AE44" s="6"/>
    </row>
    <row r="45" spans="5:31" ht="18">
      <c r="E45" s="63" t="s">
        <v>100</v>
      </c>
      <c r="F45" s="62"/>
      <c r="G45" s="62"/>
      <c r="H45" s="64"/>
      <c r="I45" s="104" t="s">
        <v>948</v>
      </c>
      <c r="J45" s="61"/>
      <c r="K45" s="104" t="s">
        <v>948</v>
      </c>
      <c r="L45" s="61"/>
      <c r="M45" s="104" t="s">
        <v>948</v>
      </c>
      <c r="N45" s="61"/>
      <c r="O45" s="104" t="s">
        <v>948</v>
      </c>
      <c r="P45" s="62"/>
      <c r="Q45" s="61"/>
      <c r="R45" s="104" t="s">
        <v>948</v>
      </c>
      <c r="S45" s="61"/>
      <c r="T45" s="104" t="s">
        <v>948</v>
      </c>
      <c r="U45" s="61"/>
      <c r="V45" s="104" t="s">
        <v>948</v>
      </c>
      <c r="W45" s="62"/>
      <c r="X45" s="62"/>
      <c r="Y45" s="62"/>
      <c r="Z45" s="61"/>
      <c r="AA45" s="5" t="s">
        <v>948</v>
      </c>
      <c r="AB45" s="74" t="s">
        <v>948</v>
      </c>
      <c r="AC45" s="62"/>
      <c r="AD45" s="61"/>
      <c r="AE45" s="6" t="s">
        <v>948</v>
      </c>
    </row>
    <row r="46" spans="5:31">
      <c r="E46" s="70" t="s">
        <v>104</v>
      </c>
      <c r="F46" s="71"/>
      <c r="G46" s="71"/>
      <c r="H46" s="72"/>
      <c r="I46" s="102" t="s">
        <v>949</v>
      </c>
      <c r="J46" s="66"/>
      <c r="K46" s="102" t="s">
        <v>949</v>
      </c>
      <c r="L46" s="66"/>
      <c r="M46" s="102" t="s">
        <v>949</v>
      </c>
      <c r="N46" s="66"/>
      <c r="O46" s="102" t="s">
        <v>949</v>
      </c>
      <c r="P46" s="73"/>
      <c r="Q46" s="66"/>
      <c r="R46" s="102" t="s">
        <v>949</v>
      </c>
      <c r="S46" s="66"/>
      <c r="T46" s="103" t="s">
        <v>949</v>
      </c>
      <c r="U46" s="68"/>
      <c r="V46" s="103" t="s">
        <v>949</v>
      </c>
      <c r="W46" s="69"/>
      <c r="X46" s="69"/>
      <c r="Y46" s="69"/>
      <c r="Z46" s="68"/>
      <c r="AA46" s="11" t="s">
        <v>949</v>
      </c>
      <c r="AB46" s="67" t="s">
        <v>949</v>
      </c>
      <c r="AC46" s="69"/>
      <c r="AD46" s="68"/>
      <c r="AE46" s="12" t="s">
        <v>949</v>
      </c>
    </row>
    <row r="47" spans="5:31" ht="0" hidden="1" customHeight="1"/>
    <row r="48" spans="5:31" ht="15.95" customHeight="1">
      <c r="E48" s="15" t="s">
        <v>950</v>
      </c>
    </row>
    <row r="49" ht="2.4500000000000002" customHeight="1"/>
    <row r="50" ht="0.6" customHeight="1"/>
    <row r="51" ht="0" hidden="1" customHeight="1"/>
  </sheetData>
  <sheetProtection algorithmName="SHA-512" hashValue="01zI7niW1p7u5v8MU+STSYQvAiVccWl06APDwSgrDG0aDyASMf6y0rczN4TU9RCpejRnKkH/aoQ9o5kguccvyA==" saltValue="+5mD1XivWXC84+NM++vxOQ==" spinCount="100000" sheet="1" objects="1" scenarios="1" sort="0" autoFilter="0" pivotTables="0"/>
  <mergeCells count="232">
    <mergeCell ref="B7:E9"/>
    <mergeCell ref="H7:AG7"/>
    <mergeCell ref="H9:AG10"/>
    <mergeCell ref="H12:AG12"/>
    <mergeCell ref="D14:K15"/>
    <mergeCell ref="N14:X14"/>
    <mergeCell ref="C1:AI1"/>
    <mergeCell ref="B3:E3"/>
    <mergeCell ref="H3:R5"/>
    <mergeCell ref="U3:V4"/>
    <mergeCell ref="X3:AH5"/>
    <mergeCell ref="Q17:AC18"/>
    <mergeCell ref="D18:K19"/>
    <mergeCell ref="N18:O19"/>
    <mergeCell ref="E22:H23"/>
    <mergeCell ref="I22:S22"/>
    <mergeCell ref="T22:AE22"/>
    <mergeCell ref="I23:J23"/>
    <mergeCell ref="K23:L23"/>
    <mergeCell ref="M23:N23"/>
    <mergeCell ref="O23:Q23"/>
    <mergeCell ref="R23:S23"/>
    <mergeCell ref="T23:U23"/>
    <mergeCell ref="V23:Z23"/>
    <mergeCell ref="AB23:AD23"/>
    <mergeCell ref="R24:S24"/>
    <mergeCell ref="T24:U24"/>
    <mergeCell ref="V24:Z24"/>
    <mergeCell ref="AB24:AD24"/>
    <mergeCell ref="E25:H25"/>
    <mergeCell ref="I25:J25"/>
    <mergeCell ref="K25:L25"/>
    <mergeCell ref="M25:N25"/>
    <mergeCell ref="O25:Q25"/>
    <mergeCell ref="R25:S25"/>
    <mergeCell ref="T25:U25"/>
    <mergeCell ref="V25:Z25"/>
    <mergeCell ref="AB25:AD25"/>
    <mergeCell ref="E24:H24"/>
    <mergeCell ref="I24:J24"/>
    <mergeCell ref="K24:L24"/>
    <mergeCell ref="M24:N24"/>
    <mergeCell ref="O24:Q24"/>
    <mergeCell ref="R26:S26"/>
    <mergeCell ref="T26:U26"/>
    <mergeCell ref="V26:Z26"/>
    <mergeCell ref="AB26:AD26"/>
    <mergeCell ref="E27:H27"/>
    <mergeCell ref="I27:J27"/>
    <mergeCell ref="K27:L27"/>
    <mergeCell ref="M27:N27"/>
    <mergeCell ref="O27:Q27"/>
    <mergeCell ref="R27:S27"/>
    <mergeCell ref="T27:U27"/>
    <mergeCell ref="V27:Z27"/>
    <mergeCell ref="AB27:AD27"/>
    <mergeCell ref="E26:H26"/>
    <mergeCell ref="I26:J26"/>
    <mergeCell ref="K26:L26"/>
    <mergeCell ref="M26:N26"/>
    <mergeCell ref="O26:Q26"/>
    <mergeCell ref="R28:S28"/>
    <mergeCell ref="T28:U28"/>
    <mergeCell ref="V28:Z28"/>
    <mergeCell ref="AB28:AD28"/>
    <mergeCell ref="E29:H29"/>
    <mergeCell ref="I29:J29"/>
    <mergeCell ref="K29:L29"/>
    <mergeCell ref="M29:N29"/>
    <mergeCell ref="O29:Q29"/>
    <mergeCell ref="R29:S29"/>
    <mergeCell ref="T29:U29"/>
    <mergeCell ref="V29:Z29"/>
    <mergeCell ref="AB29:AD29"/>
    <mergeCell ref="E28:H28"/>
    <mergeCell ref="I28:J28"/>
    <mergeCell ref="K28:L28"/>
    <mergeCell ref="M28:N28"/>
    <mergeCell ref="O28:Q28"/>
    <mergeCell ref="R30:S30"/>
    <mergeCell ref="T30:U30"/>
    <mergeCell ref="V30:Z30"/>
    <mergeCell ref="AB30:AD30"/>
    <mergeCell ref="E31:H31"/>
    <mergeCell ref="I31:J31"/>
    <mergeCell ref="K31:L31"/>
    <mergeCell ref="M31:N31"/>
    <mergeCell ref="O31:Q31"/>
    <mergeCell ref="R31:S31"/>
    <mergeCell ref="T31:U31"/>
    <mergeCell ref="V31:Z31"/>
    <mergeCell ref="AB31:AD31"/>
    <mergeCell ref="E30:H30"/>
    <mergeCell ref="I30:J30"/>
    <mergeCell ref="K30:L30"/>
    <mergeCell ref="M30:N30"/>
    <mergeCell ref="O30:Q30"/>
    <mergeCell ref="R32:S32"/>
    <mergeCell ref="T32:U32"/>
    <mergeCell ref="V32:Z32"/>
    <mergeCell ref="AB32:AD32"/>
    <mergeCell ref="E33:H33"/>
    <mergeCell ref="I33:J33"/>
    <mergeCell ref="K33:L33"/>
    <mergeCell ref="M33:N33"/>
    <mergeCell ref="O33:Q33"/>
    <mergeCell ref="R33:S33"/>
    <mergeCell ref="T33:U33"/>
    <mergeCell ref="V33:Z33"/>
    <mergeCell ref="AB33:AD33"/>
    <mergeCell ref="E32:H32"/>
    <mergeCell ref="I32:J32"/>
    <mergeCell ref="K32:L32"/>
    <mergeCell ref="M32:N32"/>
    <mergeCell ref="O32:Q32"/>
    <mergeCell ref="R34:S34"/>
    <mergeCell ref="T34:U34"/>
    <mergeCell ref="V34:Z34"/>
    <mergeCell ref="AB34:AD34"/>
    <mergeCell ref="E35:H35"/>
    <mergeCell ref="I35:J35"/>
    <mergeCell ref="K35:L35"/>
    <mergeCell ref="M35:N35"/>
    <mergeCell ref="O35:Q35"/>
    <mergeCell ref="R35:S35"/>
    <mergeCell ref="T35:U35"/>
    <mergeCell ref="V35:Z35"/>
    <mergeCell ref="AB35:AD35"/>
    <mergeCell ref="E34:H34"/>
    <mergeCell ref="I34:J34"/>
    <mergeCell ref="K34:L34"/>
    <mergeCell ref="M34:N34"/>
    <mergeCell ref="O34:Q34"/>
    <mergeCell ref="R36:S36"/>
    <mergeCell ref="T36:U36"/>
    <mergeCell ref="V36:Z36"/>
    <mergeCell ref="AB36:AD36"/>
    <mergeCell ref="E37:H37"/>
    <mergeCell ref="I37:J37"/>
    <mergeCell ref="K37:L37"/>
    <mergeCell ref="M37:N37"/>
    <mergeCell ref="O37:Q37"/>
    <mergeCell ref="R37:S37"/>
    <mergeCell ref="T37:U37"/>
    <mergeCell ref="V37:Z37"/>
    <mergeCell ref="AB37:AD37"/>
    <mergeCell ref="E36:H36"/>
    <mergeCell ref="I36:J36"/>
    <mergeCell ref="K36:L36"/>
    <mergeCell ref="M36:N36"/>
    <mergeCell ref="O36:Q36"/>
    <mergeCell ref="R38:S38"/>
    <mergeCell ref="T38:U38"/>
    <mergeCell ref="V38:Z38"/>
    <mergeCell ref="AB38:AD38"/>
    <mergeCell ref="E39:H39"/>
    <mergeCell ref="I39:J39"/>
    <mergeCell ref="K39:L39"/>
    <mergeCell ref="M39:N39"/>
    <mergeCell ref="O39:Q39"/>
    <mergeCell ref="R39:S39"/>
    <mergeCell ref="T39:U39"/>
    <mergeCell ref="V39:Z39"/>
    <mergeCell ref="AB39:AD39"/>
    <mergeCell ref="E38:H38"/>
    <mergeCell ref="I38:J38"/>
    <mergeCell ref="K38:L38"/>
    <mergeCell ref="M38:N38"/>
    <mergeCell ref="O38:Q38"/>
    <mergeCell ref="R40:S40"/>
    <mergeCell ref="T40:U40"/>
    <mergeCell ref="V40:Z40"/>
    <mergeCell ref="AB40:AD40"/>
    <mergeCell ref="E43:H43"/>
    <mergeCell ref="I43:J43"/>
    <mergeCell ref="K43:L43"/>
    <mergeCell ref="M43:N43"/>
    <mergeCell ref="O43:Q43"/>
    <mergeCell ref="R43:S43"/>
    <mergeCell ref="T43:U43"/>
    <mergeCell ref="V43:Z43"/>
    <mergeCell ref="AB43:AD43"/>
    <mergeCell ref="E40:H40"/>
    <mergeCell ref="I40:J40"/>
    <mergeCell ref="K40:L40"/>
    <mergeCell ref="M40:N40"/>
    <mergeCell ref="O40:Q40"/>
    <mergeCell ref="E41:H41"/>
    <mergeCell ref="I41:J41"/>
    <mergeCell ref="K41:L41"/>
    <mergeCell ref="M41:N41"/>
    <mergeCell ref="O41:Q41"/>
    <mergeCell ref="R41:S41"/>
    <mergeCell ref="R44:S44"/>
    <mergeCell ref="T44:U44"/>
    <mergeCell ref="V44:Z44"/>
    <mergeCell ref="AB44:AD44"/>
    <mergeCell ref="E45:H45"/>
    <mergeCell ref="I45:J45"/>
    <mergeCell ref="K45:L45"/>
    <mergeCell ref="M45:N45"/>
    <mergeCell ref="O45:Q45"/>
    <mergeCell ref="R45:S45"/>
    <mergeCell ref="T45:U45"/>
    <mergeCell ref="V45:Z45"/>
    <mergeCell ref="AB45:AD45"/>
    <mergeCell ref="E44:H44"/>
    <mergeCell ref="I44:J44"/>
    <mergeCell ref="K44:L44"/>
    <mergeCell ref="M44:N44"/>
    <mergeCell ref="O44:Q44"/>
    <mergeCell ref="R46:S46"/>
    <mergeCell ref="T46:U46"/>
    <mergeCell ref="V46:Z46"/>
    <mergeCell ref="AB46:AD46"/>
    <mergeCell ref="E46:H46"/>
    <mergeCell ref="I46:J46"/>
    <mergeCell ref="K46:L46"/>
    <mergeCell ref="M46:N46"/>
    <mergeCell ref="O46:Q46"/>
    <mergeCell ref="T41:U41"/>
    <mergeCell ref="V41:Z41"/>
    <mergeCell ref="AB41:AD41"/>
    <mergeCell ref="E42:H42"/>
    <mergeCell ref="I42:J42"/>
    <mergeCell ref="K42:L42"/>
    <mergeCell ref="M42:N42"/>
    <mergeCell ref="O42:Q42"/>
    <mergeCell ref="R42:S42"/>
    <mergeCell ref="T42:U42"/>
    <mergeCell ref="V42:Z42"/>
    <mergeCell ref="AB42:AD42"/>
  </mergeCells>
  <hyperlinks>
    <hyperlink ref="E48" location="INDEX!A1" display="Return to Index" xr:uid="{5B965E6A-E6C2-4ED7-9C3A-040F27DDE932}"/>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ISIS - Isis BSP (132/66kV)</oddFooter>
  </headerFooter>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sheetPr codeName="Sheet114"/>
  <dimension ref="A1:AJ53"/>
  <sheetViews>
    <sheetView showGridLines="0" topLeftCell="A31" zoomScale="115" zoomScaleNormal="115"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1517</v>
      </c>
      <c r="J3" s="160"/>
      <c r="K3" s="160"/>
      <c r="L3" s="160"/>
      <c r="M3" s="160"/>
      <c r="N3" s="160"/>
      <c r="O3" s="160"/>
      <c r="P3" s="160"/>
      <c r="Q3" s="160"/>
      <c r="R3" s="160"/>
      <c r="S3" s="160"/>
      <c r="V3" s="94" t="s">
        <v>926</v>
      </c>
      <c r="W3" s="160"/>
      <c r="Y3" s="95" t="s">
        <v>1202</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960</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1518</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1519</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1520</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3.5</v>
      </c>
      <c r="K26" s="61"/>
      <c r="L26" s="101">
        <v>3.5</v>
      </c>
      <c r="M26" s="61"/>
      <c r="N26" s="101">
        <v>3.5</v>
      </c>
      <c r="O26" s="61"/>
      <c r="P26" s="101">
        <v>3.5</v>
      </c>
      <c r="Q26" s="62"/>
      <c r="R26" s="61"/>
      <c r="S26" s="101">
        <v>3.5</v>
      </c>
      <c r="T26" s="61"/>
      <c r="U26" s="101">
        <v>3.5</v>
      </c>
      <c r="V26" s="61"/>
      <c r="W26" s="101">
        <v>3.5</v>
      </c>
      <c r="X26" s="62"/>
      <c r="Y26" s="62"/>
      <c r="Z26" s="62"/>
      <c r="AA26" s="61"/>
      <c r="AB26" s="3">
        <v>3.5</v>
      </c>
      <c r="AC26" s="60">
        <v>3.5</v>
      </c>
      <c r="AD26" s="62"/>
      <c r="AE26" s="61"/>
      <c r="AF26" s="4">
        <v>3.5</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1.6</v>
      </c>
      <c r="K28" s="61"/>
      <c r="L28" s="101">
        <v>1.6</v>
      </c>
      <c r="M28" s="61"/>
      <c r="N28" s="101">
        <v>1.6</v>
      </c>
      <c r="O28" s="61"/>
      <c r="P28" s="101">
        <v>1.6</v>
      </c>
      <c r="Q28" s="62"/>
      <c r="R28" s="61"/>
      <c r="S28" s="101">
        <v>1.6</v>
      </c>
      <c r="T28" s="61"/>
      <c r="U28" s="101">
        <v>1.3</v>
      </c>
      <c r="V28" s="61"/>
      <c r="W28" s="101">
        <v>1.3</v>
      </c>
      <c r="X28" s="62"/>
      <c r="Y28" s="62"/>
      <c r="Z28" s="62"/>
      <c r="AA28" s="61"/>
      <c r="AB28" s="3">
        <v>1.3</v>
      </c>
      <c r="AC28" s="60">
        <v>1.3</v>
      </c>
      <c r="AD28" s="62"/>
      <c r="AE28" s="61"/>
      <c r="AF28" s="4">
        <v>1.4</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0.99299999999999999</v>
      </c>
      <c r="K31" s="61"/>
      <c r="L31" s="106">
        <v>0.99299999999999999</v>
      </c>
      <c r="M31" s="61"/>
      <c r="N31" s="106">
        <v>0.99299999999999999</v>
      </c>
      <c r="O31" s="61"/>
      <c r="P31" s="106">
        <v>0.99299999999999999</v>
      </c>
      <c r="Q31" s="62"/>
      <c r="R31" s="61"/>
      <c r="S31" s="106">
        <v>0.99299999999999999</v>
      </c>
      <c r="T31" s="61"/>
      <c r="U31" s="106">
        <v>0.999</v>
      </c>
      <c r="V31" s="61"/>
      <c r="W31" s="106">
        <v>0.999</v>
      </c>
      <c r="X31" s="62"/>
      <c r="Y31" s="62"/>
      <c r="Z31" s="62"/>
      <c r="AA31" s="61"/>
      <c r="AB31" s="7">
        <v>0.999</v>
      </c>
      <c r="AC31" s="77">
        <v>0.999</v>
      </c>
      <c r="AD31" s="62"/>
      <c r="AE31" s="61"/>
      <c r="AF31" s="8">
        <v>0.999</v>
      </c>
    </row>
    <row r="32" spans="4:32" ht="13.15" customHeight="1">
      <c r="E32" s="63" t="s">
        <v>41</v>
      </c>
      <c r="F32" s="62"/>
      <c r="G32" s="62"/>
      <c r="H32" s="62"/>
      <c r="I32" s="64"/>
      <c r="J32" s="101">
        <v>0</v>
      </c>
      <c r="K32" s="61"/>
      <c r="L32" s="101">
        <v>0</v>
      </c>
      <c r="M32" s="61"/>
      <c r="N32" s="101">
        <v>0</v>
      </c>
      <c r="O32" s="61"/>
      <c r="P32" s="101">
        <v>0</v>
      </c>
      <c r="Q32" s="62"/>
      <c r="R32" s="61"/>
      <c r="S32" s="101">
        <v>0</v>
      </c>
      <c r="T32" s="61"/>
      <c r="U32" s="101">
        <v>0</v>
      </c>
      <c r="V32" s="61"/>
      <c r="W32" s="101">
        <v>0</v>
      </c>
      <c r="X32" s="62"/>
      <c r="Y32" s="62"/>
      <c r="Z32" s="62"/>
      <c r="AA32" s="61"/>
      <c r="AB32" s="3">
        <v>0</v>
      </c>
      <c r="AC32" s="60">
        <v>0</v>
      </c>
      <c r="AD32" s="62"/>
      <c r="AE32" s="61"/>
      <c r="AF32" s="4">
        <v>0</v>
      </c>
    </row>
    <row r="33" spans="5:32" ht="13.15" customHeight="1">
      <c r="E33" s="75" t="s">
        <v>45</v>
      </c>
      <c r="F33" s="62"/>
      <c r="G33" s="62"/>
      <c r="H33" s="62"/>
      <c r="I33" s="64"/>
      <c r="J33" s="105">
        <v>1.4</v>
      </c>
      <c r="K33" s="61"/>
      <c r="L33" s="105">
        <v>1.4</v>
      </c>
      <c r="M33" s="61"/>
      <c r="N33" s="105">
        <v>1.4</v>
      </c>
      <c r="O33" s="61"/>
      <c r="P33" s="105">
        <v>1.4</v>
      </c>
      <c r="Q33" s="62"/>
      <c r="R33" s="61"/>
      <c r="S33" s="105">
        <v>1.5</v>
      </c>
      <c r="T33" s="61"/>
      <c r="U33" s="105">
        <v>1.2</v>
      </c>
      <c r="V33" s="61"/>
      <c r="W33" s="105">
        <v>1.2</v>
      </c>
      <c r="X33" s="62"/>
      <c r="Y33" s="62"/>
      <c r="Z33" s="62"/>
      <c r="AA33" s="61"/>
      <c r="AB33" s="9">
        <v>1.2</v>
      </c>
      <c r="AC33" s="76">
        <v>1.2</v>
      </c>
      <c r="AD33" s="62"/>
      <c r="AE33" s="61"/>
      <c r="AF33" s="10">
        <v>1.2</v>
      </c>
    </row>
    <row r="34" spans="5:32" ht="20.25" customHeight="1">
      <c r="E34" s="63" t="s">
        <v>945</v>
      </c>
      <c r="F34" s="62"/>
      <c r="G34" s="62"/>
      <c r="H34" s="62"/>
      <c r="I34" s="64"/>
      <c r="J34" s="104">
        <v>0.1</v>
      </c>
      <c r="K34" s="61"/>
      <c r="L34" s="104">
        <v>0.1</v>
      </c>
      <c r="M34" s="61"/>
      <c r="N34" s="104">
        <v>0.1</v>
      </c>
      <c r="O34" s="61"/>
      <c r="P34" s="104">
        <v>0.1</v>
      </c>
      <c r="Q34" s="62"/>
      <c r="R34" s="61"/>
      <c r="S34" s="104">
        <v>0.1</v>
      </c>
      <c r="T34" s="61"/>
      <c r="U34" s="104">
        <v>0.1</v>
      </c>
      <c r="V34" s="61"/>
      <c r="W34" s="104">
        <v>0.1</v>
      </c>
      <c r="X34" s="62"/>
      <c r="Y34" s="62"/>
      <c r="Z34" s="62"/>
      <c r="AA34" s="61"/>
      <c r="AB34" s="5">
        <v>0.1</v>
      </c>
      <c r="AC34" s="74">
        <v>0.1</v>
      </c>
      <c r="AD34" s="62"/>
      <c r="AE34" s="61"/>
      <c r="AF34" s="6">
        <v>0.1</v>
      </c>
    </row>
    <row r="35" spans="5:32" ht="20.25" customHeight="1">
      <c r="E35" s="63" t="s">
        <v>946</v>
      </c>
      <c r="F35" s="62"/>
      <c r="G35" s="62"/>
      <c r="H35" s="62"/>
      <c r="I35" s="64"/>
      <c r="J35" s="104" t="s">
        <v>977</v>
      </c>
      <c r="K35" s="61"/>
      <c r="L35" s="104" t="s">
        <v>977</v>
      </c>
      <c r="M35" s="61"/>
      <c r="N35" s="104" t="s">
        <v>977</v>
      </c>
      <c r="O35" s="61"/>
      <c r="P35" s="104" t="s">
        <v>977</v>
      </c>
      <c r="Q35" s="62"/>
      <c r="R35" s="61"/>
      <c r="S35" s="104" t="s">
        <v>977</v>
      </c>
      <c r="T35" s="61"/>
      <c r="U35" s="104" t="s">
        <v>977</v>
      </c>
      <c r="V35" s="61"/>
      <c r="W35" s="104" t="s">
        <v>977</v>
      </c>
      <c r="X35" s="62"/>
      <c r="Y35" s="62"/>
      <c r="Z35" s="62"/>
      <c r="AA35" s="61"/>
      <c r="AB35" s="5" t="s">
        <v>977</v>
      </c>
      <c r="AC35" s="74" t="s">
        <v>977</v>
      </c>
      <c r="AD35" s="62"/>
      <c r="AE35" s="61"/>
      <c r="AF35" s="6" t="s">
        <v>977</v>
      </c>
    </row>
    <row r="36" spans="5:32" ht="13.15" customHeight="1">
      <c r="E36" s="63" t="s">
        <v>57</v>
      </c>
      <c r="F36" s="62"/>
      <c r="G36" s="62"/>
      <c r="H36" s="62"/>
      <c r="I36" s="64"/>
      <c r="J36" s="101">
        <v>1.4</v>
      </c>
      <c r="K36" s="61"/>
      <c r="L36" s="101">
        <v>1.4</v>
      </c>
      <c r="M36" s="61"/>
      <c r="N36" s="101">
        <v>1.4</v>
      </c>
      <c r="O36" s="61"/>
      <c r="P36" s="101">
        <v>1.4</v>
      </c>
      <c r="Q36" s="62"/>
      <c r="R36" s="61"/>
      <c r="S36" s="101">
        <v>1.5</v>
      </c>
      <c r="T36" s="61"/>
      <c r="U36" s="101">
        <v>1.2</v>
      </c>
      <c r="V36" s="61"/>
      <c r="W36" s="101">
        <v>1.2</v>
      </c>
      <c r="X36" s="62"/>
      <c r="Y36" s="62"/>
      <c r="Z36" s="62"/>
      <c r="AA36" s="61"/>
      <c r="AB36" s="3">
        <v>1.2</v>
      </c>
      <c r="AC36" s="60">
        <v>1.2</v>
      </c>
      <c r="AD36" s="62"/>
      <c r="AE36" s="61"/>
      <c r="AF36" s="4">
        <v>1.2</v>
      </c>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0.8</v>
      </c>
      <c r="K39" s="61"/>
      <c r="L39" s="101">
        <v>0.8</v>
      </c>
      <c r="M39" s="61"/>
      <c r="N39" s="101">
        <v>0.8</v>
      </c>
      <c r="O39" s="61"/>
      <c r="P39" s="101">
        <v>0.8</v>
      </c>
      <c r="Q39" s="62"/>
      <c r="R39" s="61"/>
      <c r="S39" s="101">
        <v>0.8</v>
      </c>
      <c r="T39" s="61"/>
      <c r="U39" s="101">
        <v>0.8</v>
      </c>
      <c r="V39" s="61"/>
      <c r="W39" s="101">
        <v>0.8</v>
      </c>
      <c r="X39" s="62"/>
      <c r="Y39" s="62"/>
      <c r="Z39" s="62"/>
      <c r="AA39" s="61"/>
      <c r="AB39" s="3">
        <v>0.8</v>
      </c>
      <c r="AC39" s="60">
        <v>0.8</v>
      </c>
      <c r="AD39" s="62"/>
      <c r="AE39" s="61"/>
      <c r="AF39" s="4">
        <v>0.8</v>
      </c>
    </row>
    <row r="40" spans="5:32">
      <c r="E40" s="63" t="s">
        <v>73</v>
      </c>
      <c r="F40" s="62"/>
      <c r="G40" s="62"/>
      <c r="H40" s="62"/>
      <c r="I40" s="64"/>
      <c r="J40" s="101">
        <v>1</v>
      </c>
      <c r="K40" s="61"/>
      <c r="L40" s="101">
        <v>1</v>
      </c>
      <c r="M40" s="61"/>
      <c r="N40" s="101">
        <v>1</v>
      </c>
      <c r="O40" s="61"/>
      <c r="P40" s="101">
        <v>1</v>
      </c>
      <c r="Q40" s="62"/>
      <c r="R40" s="61"/>
      <c r="S40" s="101">
        <v>1</v>
      </c>
      <c r="T40" s="61"/>
      <c r="U40" s="101">
        <v>1</v>
      </c>
      <c r="V40" s="61"/>
      <c r="W40" s="101">
        <v>1</v>
      </c>
      <c r="X40" s="62"/>
      <c r="Y40" s="62"/>
      <c r="Z40" s="62"/>
      <c r="AA40" s="61"/>
      <c r="AB40" s="3">
        <v>1</v>
      </c>
      <c r="AC40" s="60">
        <v>1</v>
      </c>
      <c r="AD40" s="62"/>
      <c r="AE40" s="61"/>
      <c r="AF40" s="4">
        <v>1</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2.6193439999999999</v>
      </c>
      <c r="K43" s="61"/>
      <c r="L43" s="101">
        <v>2.5864849999999997</v>
      </c>
      <c r="M43" s="61"/>
      <c r="N43" s="101">
        <v>2.5463139999999997</v>
      </c>
      <c r="O43" s="61"/>
      <c r="P43" s="101">
        <v>2.5086629999999999</v>
      </c>
      <c r="Q43" s="62"/>
      <c r="R43" s="61"/>
      <c r="S43" s="101">
        <v>2.472137</v>
      </c>
      <c r="T43" s="61"/>
      <c r="U43" s="101">
        <v>2.6193439999999999</v>
      </c>
      <c r="V43" s="61"/>
      <c r="W43" s="101">
        <v>2.5864849999999997</v>
      </c>
      <c r="X43" s="62"/>
      <c r="Y43" s="62"/>
      <c r="Z43" s="62"/>
      <c r="AA43" s="61"/>
      <c r="AB43" s="3">
        <v>2.5463139999999997</v>
      </c>
      <c r="AC43" s="60">
        <v>2.5086629999999999</v>
      </c>
      <c r="AD43" s="62"/>
      <c r="AE43" s="61"/>
      <c r="AF43" s="4">
        <v>2.472137</v>
      </c>
    </row>
    <row r="44" spans="5:32" ht="30.75" customHeight="1">
      <c r="E44" s="63" t="s">
        <v>88</v>
      </c>
      <c r="F44" s="62"/>
      <c r="G44" s="62"/>
      <c r="H44" s="62"/>
      <c r="I44" s="64"/>
      <c r="J44" s="101">
        <v>0.21934400000000009</v>
      </c>
      <c r="K44" s="61"/>
      <c r="L44" s="101">
        <v>0.18648500000000001</v>
      </c>
      <c r="M44" s="61"/>
      <c r="N44" s="101">
        <v>0.14631400000000006</v>
      </c>
      <c r="O44" s="61"/>
      <c r="P44" s="101">
        <v>0.10866300000000007</v>
      </c>
      <c r="Q44" s="62"/>
      <c r="R44" s="61"/>
      <c r="S44" s="101">
        <v>7.2137000000000118E-2</v>
      </c>
      <c r="T44" s="61"/>
      <c r="U44" s="101">
        <v>0.21934400000000009</v>
      </c>
      <c r="V44" s="61"/>
      <c r="W44" s="101">
        <v>0.18648500000000001</v>
      </c>
      <c r="X44" s="62"/>
      <c r="Y44" s="62"/>
      <c r="Z44" s="62"/>
      <c r="AA44" s="61"/>
      <c r="AB44" s="3">
        <v>0.14631400000000006</v>
      </c>
      <c r="AC44" s="60">
        <v>0.10866300000000007</v>
      </c>
      <c r="AD44" s="62"/>
      <c r="AE44" s="61"/>
      <c r="AF44" s="4">
        <v>7.2137000000000118E-2</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boToXIOpVNxwDZe3uYNwbZ2ZllEEJVDziJfYVG2vdQ74dJr0Sg4Uwyfy53kkin2Zd24sHj2G5Gmfnsz8NfkqMg==" saltValue="kEeFv9j0i5sqbvdWtItaXg=="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D353CF8E-5B1A-46E6-A0A4-5531A36E460B}"/>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JAND - Jandowae (33/11kV)</oddFooter>
  </headerFooter>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sheetPr codeName="Sheet116"/>
  <dimension ref="A1:AJ53"/>
  <sheetViews>
    <sheetView showGridLines="0" topLeftCell="A23" zoomScale="115" zoomScaleNormal="115"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1521</v>
      </c>
      <c r="J3" s="160"/>
      <c r="K3" s="160"/>
      <c r="L3" s="160"/>
      <c r="M3" s="160"/>
      <c r="N3" s="160"/>
      <c r="O3" s="160"/>
      <c r="P3" s="160"/>
      <c r="Q3" s="160"/>
      <c r="R3" s="160"/>
      <c r="S3" s="160"/>
      <c r="V3" s="94" t="s">
        <v>926</v>
      </c>
      <c r="W3" s="160"/>
      <c r="Y3" s="95" t="s">
        <v>994</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953</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1104</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1522</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1523</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12.1</v>
      </c>
      <c r="K26" s="61"/>
      <c r="L26" s="101">
        <v>12.1</v>
      </c>
      <c r="M26" s="61"/>
      <c r="N26" s="101">
        <v>12.1</v>
      </c>
      <c r="O26" s="61"/>
      <c r="P26" s="101">
        <v>12.1</v>
      </c>
      <c r="Q26" s="62"/>
      <c r="R26" s="61"/>
      <c r="S26" s="101">
        <v>12.1</v>
      </c>
      <c r="T26" s="61"/>
      <c r="U26" s="101">
        <v>12.4</v>
      </c>
      <c r="V26" s="61"/>
      <c r="W26" s="101">
        <v>12.4</v>
      </c>
      <c r="X26" s="62"/>
      <c r="Y26" s="62"/>
      <c r="Z26" s="62"/>
      <c r="AA26" s="61"/>
      <c r="AB26" s="3">
        <v>12.4</v>
      </c>
      <c r="AC26" s="60">
        <v>12.4</v>
      </c>
      <c r="AD26" s="62"/>
      <c r="AE26" s="61"/>
      <c r="AF26" s="4">
        <v>12.4</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5.2</v>
      </c>
      <c r="K28" s="61"/>
      <c r="L28" s="101">
        <v>5.2</v>
      </c>
      <c r="M28" s="61"/>
      <c r="N28" s="101">
        <v>5.2</v>
      </c>
      <c r="O28" s="61"/>
      <c r="P28" s="101">
        <v>5.0999999999999996</v>
      </c>
      <c r="Q28" s="62"/>
      <c r="R28" s="61"/>
      <c r="S28" s="101">
        <v>5.2</v>
      </c>
      <c r="T28" s="61"/>
      <c r="U28" s="101">
        <v>2.8</v>
      </c>
      <c r="V28" s="61"/>
      <c r="W28" s="101">
        <v>2.7</v>
      </c>
      <c r="X28" s="62"/>
      <c r="Y28" s="62"/>
      <c r="Z28" s="62"/>
      <c r="AA28" s="61"/>
      <c r="AB28" s="3">
        <v>2.7</v>
      </c>
      <c r="AC28" s="60">
        <v>2.7</v>
      </c>
      <c r="AD28" s="62"/>
      <c r="AE28" s="61"/>
      <c r="AF28" s="4">
        <v>2.7</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0.88400000000000001</v>
      </c>
      <c r="K31" s="61"/>
      <c r="L31" s="106">
        <v>0.88400000000000001</v>
      </c>
      <c r="M31" s="61"/>
      <c r="N31" s="106">
        <v>0.88400000000000001</v>
      </c>
      <c r="O31" s="61"/>
      <c r="P31" s="106">
        <v>0.88400000000000001</v>
      </c>
      <c r="Q31" s="62"/>
      <c r="R31" s="61"/>
      <c r="S31" s="106">
        <v>0.88400000000000001</v>
      </c>
      <c r="T31" s="61"/>
      <c r="U31" s="106">
        <v>0.90400000000000003</v>
      </c>
      <c r="V31" s="61"/>
      <c r="W31" s="106">
        <v>0.90400000000000003</v>
      </c>
      <c r="X31" s="62"/>
      <c r="Y31" s="62"/>
      <c r="Z31" s="62"/>
      <c r="AA31" s="61"/>
      <c r="AB31" s="7">
        <v>0.90400000000000003</v>
      </c>
      <c r="AC31" s="77">
        <v>0.90400000000000003</v>
      </c>
      <c r="AD31" s="62"/>
      <c r="AE31" s="61"/>
      <c r="AF31" s="8">
        <v>0.90400000000000003</v>
      </c>
    </row>
    <row r="32" spans="4:32" ht="13.15" customHeight="1">
      <c r="E32" s="63" t="s">
        <v>41</v>
      </c>
      <c r="F32" s="62"/>
      <c r="G32" s="62"/>
      <c r="H32" s="62"/>
      <c r="I32" s="64"/>
      <c r="J32" s="101">
        <v>7</v>
      </c>
      <c r="K32" s="61"/>
      <c r="L32" s="101">
        <v>7</v>
      </c>
      <c r="M32" s="61"/>
      <c r="N32" s="101">
        <v>7</v>
      </c>
      <c r="O32" s="61"/>
      <c r="P32" s="101">
        <v>7</v>
      </c>
      <c r="Q32" s="62"/>
      <c r="R32" s="61"/>
      <c r="S32" s="101">
        <v>7</v>
      </c>
      <c r="T32" s="61"/>
      <c r="U32" s="101">
        <v>7.1</v>
      </c>
      <c r="V32" s="61"/>
      <c r="W32" s="101">
        <v>7.1</v>
      </c>
      <c r="X32" s="62"/>
      <c r="Y32" s="62"/>
      <c r="Z32" s="62"/>
      <c r="AA32" s="61"/>
      <c r="AB32" s="3">
        <v>7.1</v>
      </c>
      <c r="AC32" s="60">
        <v>7.1</v>
      </c>
      <c r="AD32" s="62"/>
      <c r="AE32" s="61"/>
      <c r="AF32" s="4">
        <v>7.1</v>
      </c>
    </row>
    <row r="33" spans="5:32" ht="13.15" customHeight="1">
      <c r="E33" s="75" t="s">
        <v>45</v>
      </c>
      <c r="F33" s="62"/>
      <c r="G33" s="62"/>
      <c r="H33" s="62"/>
      <c r="I33" s="64"/>
      <c r="J33" s="105">
        <v>5</v>
      </c>
      <c r="K33" s="61"/>
      <c r="L33" s="105">
        <v>5</v>
      </c>
      <c r="M33" s="61"/>
      <c r="N33" s="105">
        <v>5</v>
      </c>
      <c r="O33" s="61"/>
      <c r="P33" s="105">
        <v>5</v>
      </c>
      <c r="Q33" s="62"/>
      <c r="R33" s="61"/>
      <c r="S33" s="105">
        <v>5</v>
      </c>
      <c r="T33" s="61"/>
      <c r="U33" s="105">
        <v>2.6</v>
      </c>
      <c r="V33" s="61"/>
      <c r="W33" s="105">
        <v>2.6</v>
      </c>
      <c r="X33" s="62"/>
      <c r="Y33" s="62"/>
      <c r="Z33" s="62"/>
      <c r="AA33" s="61"/>
      <c r="AB33" s="9">
        <v>2.6</v>
      </c>
      <c r="AC33" s="76">
        <v>2.5</v>
      </c>
      <c r="AD33" s="62"/>
      <c r="AE33" s="61"/>
      <c r="AF33" s="10">
        <v>2.6</v>
      </c>
    </row>
    <row r="34" spans="5:32" ht="20.25" customHeight="1">
      <c r="E34" s="63" t="s">
        <v>945</v>
      </c>
      <c r="F34" s="62"/>
      <c r="G34" s="62"/>
      <c r="H34" s="62"/>
      <c r="I34" s="64"/>
      <c r="J34" s="104">
        <v>0.3</v>
      </c>
      <c r="K34" s="61"/>
      <c r="L34" s="104">
        <v>0.3</v>
      </c>
      <c r="M34" s="61"/>
      <c r="N34" s="104">
        <v>0.3</v>
      </c>
      <c r="O34" s="61"/>
      <c r="P34" s="104">
        <v>0.3</v>
      </c>
      <c r="Q34" s="62"/>
      <c r="R34" s="61"/>
      <c r="S34" s="104">
        <v>0.3</v>
      </c>
      <c r="T34" s="61"/>
      <c r="U34" s="104">
        <v>0.1</v>
      </c>
      <c r="V34" s="61"/>
      <c r="W34" s="104">
        <v>0.1</v>
      </c>
      <c r="X34" s="62"/>
      <c r="Y34" s="62"/>
      <c r="Z34" s="62"/>
      <c r="AA34" s="61"/>
      <c r="AB34" s="5">
        <v>0.1</v>
      </c>
      <c r="AC34" s="74">
        <v>0.1</v>
      </c>
      <c r="AD34" s="62"/>
      <c r="AE34" s="61"/>
      <c r="AF34" s="6">
        <v>0.1</v>
      </c>
    </row>
    <row r="35" spans="5:32" ht="20.25" customHeight="1">
      <c r="E35" s="63" t="s">
        <v>946</v>
      </c>
      <c r="F35" s="62"/>
      <c r="G35" s="62"/>
      <c r="H35" s="62"/>
      <c r="I35" s="64"/>
      <c r="J35" s="104" t="s">
        <v>1524</v>
      </c>
      <c r="K35" s="61"/>
      <c r="L35" s="104" t="s">
        <v>1524</v>
      </c>
      <c r="M35" s="61"/>
      <c r="N35" s="104" t="s">
        <v>1524</v>
      </c>
      <c r="O35" s="61"/>
      <c r="P35" s="104" t="s">
        <v>1524</v>
      </c>
      <c r="Q35" s="62"/>
      <c r="R35" s="61"/>
      <c r="S35" s="104" t="s">
        <v>1524</v>
      </c>
      <c r="T35" s="61"/>
      <c r="U35" s="104" t="s">
        <v>1524</v>
      </c>
      <c r="V35" s="61"/>
      <c r="W35" s="104" t="s">
        <v>1524</v>
      </c>
      <c r="X35" s="62"/>
      <c r="Y35" s="62"/>
      <c r="Z35" s="62"/>
      <c r="AA35" s="61"/>
      <c r="AB35" s="5" t="s">
        <v>1524</v>
      </c>
      <c r="AC35" s="74" t="s">
        <v>1524</v>
      </c>
      <c r="AD35" s="62"/>
      <c r="AE35" s="61"/>
      <c r="AF35" s="6" t="s">
        <v>1524</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0</v>
      </c>
      <c r="K43" s="61"/>
      <c r="L43" s="101">
        <v>0</v>
      </c>
      <c r="M43" s="61"/>
      <c r="N43" s="101">
        <v>0</v>
      </c>
      <c r="O43" s="61"/>
      <c r="P43" s="101">
        <v>0</v>
      </c>
      <c r="Q43" s="62"/>
      <c r="R43" s="61"/>
      <c r="S43" s="101">
        <v>0</v>
      </c>
      <c r="T43" s="61"/>
      <c r="U43" s="101">
        <v>0</v>
      </c>
      <c r="V43" s="61"/>
      <c r="W43" s="101">
        <v>0</v>
      </c>
      <c r="X43" s="62"/>
      <c r="Y43" s="62"/>
      <c r="Z43" s="62"/>
      <c r="AA43" s="61"/>
      <c r="AB43" s="3">
        <v>0</v>
      </c>
      <c r="AC43" s="60">
        <v>0</v>
      </c>
      <c r="AD43" s="62"/>
      <c r="AE43" s="61"/>
      <c r="AF43" s="4">
        <v>0</v>
      </c>
    </row>
    <row r="44" spans="5:32" ht="30.75" customHeight="1">
      <c r="E44" s="63" t="s">
        <v>88</v>
      </c>
      <c r="F44" s="62"/>
      <c r="G44" s="62"/>
      <c r="H44" s="62"/>
      <c r="I44" s="64"/>
      <c r="J44" s="101">
        <v>0</v>
      </c>
      <c r="K44" s="61"/>
      <c r="L44" s="101">
        <v>0</v>
      </c>
      <c r="M44" s="61"/>
      <c r="N44" s="101">
        <v>0</v>
      </c>
      <c r="O44" s="61"/>
      <c r="P44" s="101">
        <v>0</v>
      </c>
      <c r="Q44" s="62"/>
      <c r="R44" s="61"/>
      <c r="S44" s="101">
        <v>0</v>
      </c>
      <c r="T44" s="61"/>
      <c r="U44" s="101">
        <v>0</v>
      </c>
      <c r="V44" s="61"/>
      <c r="W44" s="101">
        <v>0</v>
      </c>
      <c r="X44" s="62"/>
      <c r="Y44" s="62"/>
      <c r="Z44" s="62"/>
      <c r="AA44" s="61"/>
      <c r="AB44" s="3">
        <v>0</v>
      </c>
      <c r="AC44" s="60">
        <v>0</v>
      </c>
      <c r="AD44" s="62"/>
      <c r="AE44" s="61"/>
      <c r="AF44" s="4">
        <v>0</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9moiVCovHs3yEBnJqX7Drkaf94QxBbYsk+k1PZIB1mneZwmFTbNYILMMJIF5nfQ1NIay0vBS/5k2SuHbhWgYZw==" saltValue="CreVvcVZXxAB59guiUI26Q=="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A9759E27-49AA-4712-A546-BA34BC42D6BC}"/>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JARV - Jarvisfield (66/11kV)</oddFooter>
  </headerFooter>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sheetPr codeName="Sheet115"/>
  <dimension ref="A1:AJ53"/>
  <sheetViews>
    <sheetView showGridLines="0" topLeftCell="A28" zoomScale="115" zoomScaleNormal="115"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1525</v>
      </c>
      <c r="J3" s="160"/>
      <c r="K3" s="160"/>
      <c r="L3" s="160"/>
      <c r="M3" s="160"/>
      <c r="N3" s="160"/>
      <c r="O3" s="160"/>
      <c r="P3" s="160"/>
      <c r="Q3" s="160"/>
      <c r="R3" s="160"/>
      <c r="S3" s="160"/>
      <c r="V3" s="94" t="s">
        <v>926</v>
      </c>
      <c r="W3" s="160"/>
      <c r="Y3" s="95" t="s">
        <v>1261</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953</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1262</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1263</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1526</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80</v>
      </c>
      <c r="K26" s="61"/>
      <c r="L26" s="101">
        <v>80</v>
      </c>
      <c r="M26" s="61"/>
      <c r="N26" s="101">
        <v>80</v>
      </c>
      <c r="O26" s="61"/>
      <c r="P26" s="101">
        <v>80</v>
      </c>
      <c r="Q26" s="62"/>
      <c r="R26" s="61"/>
      <c r="S26" s="101">
        <v>80</v>
      </c>
      <c r="T26" s="61"/>
      <c r="U26" s="101">
        <v>80</v>
      </c>
      <c r="V26" s="61"/>
      <c r="W26" s="101">
        <v>80</v>
      </c>
      <c r="X26" s="62"/>
      <c r="Y26" s="62"/>
      <c r="Z26" s="62"/>
      <c r="AA26" s="61"/>
      <c r="AB26" s="3">
        <v>80</v>
      </c>
      <c r="AC26" s="60">
        <v>80</v>
      </c>
      <c r="AD26" s="62"/>
      <c r="AE26" s="61"/>
      <c r="AF26" s="4">
        <v>80</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17.600000000000001</v>
      </c>
      <c r="K28" s="61"/>
      <c r="L28" s="101">
        <v>17.600000000000001</v>
      </c>
      <c r="M28" s="61"/>
      <c r="N28" s="101">
        <v>17.600000000000001</v>
      </c>
      <c r="O28" s="61"/>
      <c r="P28" s="101">
        <v>17.600000000000001</v>
      </c>
      <c r="Q28" s="62"/>
      <c r="R28" s="61"/>
      <c r="S28" s="101">
        <v>17.600000000000001</v>
      </c>
      <c r="T28" s="61"/>
      <c r="U28" s="101">
        <v>15.3</v>
      </c>
      <c r="V28" s="61"/>
      <c r="W28" s="101">
        <v>15.3</v>
      </c>
      <c r="X28" s="62"/>
      <c r="Y28" s="62"/>
      <c r="Z28" s="62"/>
      <c r="AA28" s="61"/>
      <c r="AB28" s="3">
        <v>15.3</v>
      </c>
      <c r="AC28" s="60">
        <v>15.3</v>
      </c>
      <c r="AD28" s="62"/>
      <c r="AE28" s="61"/>
      <c r="AF28" s="4">
        <v>15.3</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0.95599999999999996</v>
      </c>
      <c r="K31" s="61"/>
      <c r="L31" s="106">
        <v>0.95599999999999996</v>
      </c>
      <c r="M31" s="61"/>
      <c r="N31" s="106">
        <v>0.95599999999999996</v>
      </c>
      <c r="O31" s="61"/>
      <c r="P31" s="106">
        <v>0.95599999999999996</v>
      </c>
      <c r="Q31" s="62"/>
      <c r="R31" s="61"/>
      <c r="S31" s="106">
        <v>0.95599999999999996</v>
      </c>
      <c r="T31" s="61"/>
      <c r="U31" s="106">
        <v>0.94199999999999995</v>
      </c>
      <c r="V31" s="61"/>
      <c r="W31" s="106">
        <v>0.94199999999999995</v>
      </c>
      <c r="X31" s="62"/>
      <c r="Y31" s="62"/>
      <c r="Z31" s="62"/>
      <c r="AA31" s="61"/>
      <c r="AB31" s="7">
        <v>0.94199999999999995</v>
      </c>
      <c r="AC31" s="77">
        <v>0.94199999999999995</v>
      </c>
      <c r="AD31" s="62"/>
      <c r="AE31" s="61"/>
      <c r="AF31" s="8">
        <v>0.94199999999999995</v>
      </c>
    </row>
    <row r="32" spans="4:32" ht="13.15" customHeight="1">
      <c r="E32" s="63" t="s">
        <v>41</v>
      </c>
      <c r="F32" s="62"/>
      <c r="G32" s="62"/>
      <c r="H32" s="62"/>
      <c r="I32" s="64"/>
      <c r="J32" s="101">
        <v>40</v>
      </c>
      <c r="K32" s="61"/>
      <c r="L32" s="101">
        <v>40</v>
      </c>
      <c r="M32" s="61"/>
      <c r="N32" s="101">
        <v>40</v>
      </c>
      <c r="O32" s="61"/>
      <c r="P32" s="101">
        <v>40</v>
      </c>
      <c r="Q32" s="62"/>
      <c r="R32" s="61"/>
      <c r="S32" s="101">
        <v>40</v>
      </c>
      <c r="T32" s="61"/>
      <c r="U32" s="101">
        <v>40</v>
      </c>
      <c r="V32" s="61"/>
      <c r="W32" s="101">
        <v>40</v>
      </c>
      <c r="X32" s="62"/>
      <c r="Y32" s="62"/>
      <c r="Z32" s="62"/>
      <c r="AA32" s="61"/>
      <c r="AB32" s="3">
        <v>40</v>
      </c>
      <c r="AC32" s="60">
        <v>40</v>
      </c>
      <c r="AD32" s="62"/>
      <c r="AE32" s="61"/>
      <c r="AF32" s="4">
        <v>40</v>
      </c>
    </row>
    <row r="33" spans="5:32" ht="13.15" customHeight="1">
      <c r="E33" s="75" t="s">
        <v>45</v>
      </c>
      <c r="F33" s="62"/>
      <c r="G33" s="62"/>
      <c r="H33" s="62"/>
      <c r="I33" s="64"/>
      <c r="J33" s="105">
        <v>16.899999999999999</v>
      </c>
      <c r="K33" s="61"/>
      <c r="L33" s="105">
        <v>16.899999999999999</v>
      </c>
      <c r="M33" s="61"/>
      <c r="N33" s="105">
        <v>16.899999999999999</v>
      </c>
      <c r="O33" s="61"/>
      <c r="P33" s="105">
        <v>16.899999999999999</v>
      </c>
      <c r="Q33" s="62"/>
      <c r="R33" s="61"/>
      <c r="S33" s="105">
        <v>16.899999999999999</v>
      </c>
      <c r="T33" s="61"/>
      <c r="U33" s="105">
        <v>14.8</v>
      </c>
      <c r="V33" s="61"/>
      <c r="W33" s="105">
        <v>14.8</v>
      </c>
      <c r="X33" s="62"/>
      <c r="Y33" s="62"/>
      <c r="Z33" s="62"/>
      <c r="AA33" s="61"/>
      <c r="AB33" s="9">
        <v>14.8</v>
      </c>
      <c r="AC33" s="76">
        <v>14.8</v>
      </c>
      <c r="AD33" s="62"/>
      <c r="AE33" s="61"/>
      <c r="AF33" s="10">
        <v>14.8</v>
      </c>
    </row>
    <row r="34" spans="5:32" ht="20.25" customHeight="1">
      <c r="E34" s="63" t="s">
        <v>945</v>
      </c>
      <c r="F34" s="62"/>
      <c r="G34" s="62"/>
      <c r="H34" s="62"/>
      <c r="I34" s="64"/>
      <c r="J34" s="104">
        <v>0.8</v>
      </c>
      <c r="K34" s="61"/>
      <c r="L34" s="104">
        <v>0.8</v>
      </c>
      <c r="M34" s="61"/>
      <c r="N34" s="104">
        <v>0.8</v>
      </c>
      <c r="O34" s="61"/>
      <c r="P34" s="104">
        <v>0.8</v>
      </c>
      <c r="Q34" s="62"/>
      <c r="R34" s="61"/>
      <c r="S34" s="104">
        <v>0.8</v>
      </c>
      <c r="T34" s="61"/>
      <c r="U34" s="104">
        <v>0.7</v>
      </c>
      <c r="V34" s="61"/>
      <c r="W34" s="104">
        <v>0.7</v>
      </c>
      <c r="X34" s="62"/>
      <c r="Y34" s="62"/>
      <c r="Z34" s="62"/>
      <c r="AA34" s="61"/>
      <c r="AB34" s="5">
        <v>0.7</v>
      </c>
      <c r="AC34" s="74">
        <v>0.7</v>
      </c>
      <c r="AD34" s="62"/>
      <c r="AE34" s="61"/>
      <c r="AF34" s="6">
        <v>0.7</v>
      </c>
    </row>
    <row r="35" spans="5:32" ht="20.25" customHeight="1">
      <c r="E35" s="63" t="s">
        <v>946</v>
      </c>
      <c r="F35" s="62"/>
      <c r="G35" s="62"/>
      <c r="H35" s="62"/>
      <c r="I35" s="64"/>
      <c r="J35" s="104" t="s">
        <v>1093</v>
      </c>
      <c r="K35" s="61"/>
      <c r="L35" s="104" t="s">
        <v>1093</v>
      </c>
      <c r="M35" s="61"/>
      <c r="N35" s="104" t="s">
        <v>1093</v>
      </c>
      <c r="O35" s="61"/>
      <c r="P35" s="104" t="s">
        <v>1093</v>
      </c>
      <c r="Q35" s="62"/>
      <c r="R35" s="61"/>
      <c r="S35" s="104" t="s">
        <v>1093</v>
      </c>
      <c r="T35" s="61"/>
      <c r="U35" s="104" t="s">
        <v>1093</v>
      </c>
      <c r="V35" s="61"/>
      <c r="W35" s="104" t="s">
        <v>1093</v>
      </c>
      <c r="X35" s="62"/>
      <c r="Y35" s="62"/>
      <c r="Z35" s="62"/>
      <c r="AA35" s="61"/>
      <c r="AB35" s="5" t="s">
        <v>1093</v>
      </c>
      <c r="AC35" s="74" t="s">
        <v>1093</v>
      </c>
      <c r="AD35" s="62"/>
      <c r="AE35" s="61"/>
      <c r="AF35" s="6" t="s">
        <v>1093</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46.955686</v>
      </c>
      <c r="K43" s="61"/>
      <c r="L43" s="101">
        <v>46.955686</v>
      </c>
      <c r="M43" s="61"/>
      <c r="N43" s="101">
        <v>46.955686</v>
      </c>
      <c r="O43" s="61"/>
      <c r="P43" s="101">
        <v>46.955686</v>
      </c>
      <c r="Q43" s="62"/>
      <c r="R43" s="61"/>
      <c r="S43" s="101">
        <v>46.955686</v>
      </c>
      <c r="T43" s="61"/>
      <c r="U43" s="101">
        <v>46.955686</v>
      </c>
      <c r="V43" s="61"/>
      <c r="W43" s="101">
        <v>46.955686</v>
      </c>
      <c r="X43" s="62"/>
      <c r="Y43" s="62"/>
      <c r="Z43" s="62"/>
      <c r="AA43" s="61"/>
      <c r="AB43" s="3">
        <v>46.955686</v>
      </c>
      <c r="AC43" s="60">
        <v>46.955686</v>
      </c>
      <c r="AD43" s="62"/>
      <c r="AE43" s="61"/>
      <c r="AF43" s="4">
        <v>46.955686</v>
      </c>
    </row>
    <row r="44" spans="5:32" ht="30.75" customHeight="1">
      <c r="E44" s="63" t="s">
        <v>88</v>
      </c>
      <c r="F44" s="62"/>
      <c r="G44" s="62"/>
      <c r="H44" s="62"/>
      <c r="I44" s="64"/>
      <c r="J44" s="101">
        <v>18.955686</v>
      </c>
      <c r="K44" s="61"/>
      <c r="L44" s="101">
        <v>18.955686</v>
      </c>
      <c r="M44" s="61"/>
      <c r="N44" s="101">
        <v>18.955686</v>
      </c>
      <c r="O44" s="61"/>
      <c r="P44" s="101">
        <v>18.955686</v>
      </c>
      <c r="Q44" s="62"/>
      <c r="R44" s="61"/>
      <c r="S44" s="101">
        <v>18.955686</v>
      </c>
      <c r="T44" s="61"/>
      <c r="U44" s="101">
        <v>18.955686</v>
      </c>
      <c r="V44" s="61"/>
      <c r="W44" s="101">
        <v>18.955686</v>
      </c>
      <c r="X44" s="62"/>
      <c r="Y44" s="62"/>
      <c r="Z44" s="62"/>
      <c r="AA44" s="61"/>
      <c r="AB44" s="3">
        <v>18.955686</v>
      </c>
      <c r="AC44" s="60">
        <v>18.955686</v>
      </c>
      <c r="AD44" s="62"/>
      <c r="AE44" s="61"/>
      <c r="AF44" s="4">
        <v>18.955686</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c r="E47" s="63" t="s">
        <v>100</v>
      </c>
      <c r="F47" s="62"/>
      <c r="G47" s="62"/>
      <c r="H47" s="62"/>
      <c r="I47" s="64"/>
      <c r="J47" s="104" t="s">
        <v>1527</v>
      </c>
      <c r="K47" s="61"/>
      <c r="L47" s="104" t="s">
        <v>1527</v>
      </c>
      <c r="M47" s="61"/>
      <c r="N47" s="104" t="s">
        <v>1527</v>
      </c>
      <c r="O47" s="61"/>
      <c r="P47" s="104" t="s">
        <v>1527</v>
      </c>
      <c r="Q47" s="62"/>
      <c r="R47" s="61"/>
      <c r="S47" s="104" t="s">
        <v>1527</v>
      </c>
      <c r="T47" s="61"/>
      <c r="U47" s="104" t="s">
        <v>1527</v>
      </c>
      <c r="V47" s="61"/>
      <c r="W47" s="104" t="s">
        <v>1527</v>
      </c>
      <c r="X47" s="62"/>
      <c r="Y47" s="62"/>
      <c r="Z47" s="62"/>
      <c r="AA47" s="61"/>
      <c r="AB47" s="5" t="s">
        <v>1527</v>
      </c>
      <c r="AC47" s="74" t="s">
        <v>1527</v>
      </c>
      <c r="AD47" s="62"/>
      <c r="AE47" s="61"/>
      <c r="AF47" s="6" t="s">
        <v>1527</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lXMt8mr+o5U7GOvULklzRRsZiBw02YU2g4yw+qCdFnn0rL491lKJVKMXGS3SKkEKMTI2D3rdQtjbGi3EiX2mdA==" saltValue="3Zh8c5Q0mr4JA6RHGtFM+w=="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16835C0B-006F-4718-88BD-7E158B52F4A3}"/>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JCRK - Jardine Creek 66/132kV (66/132kV)</oddFooter>
  </headerFooter>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sheetPr codeName="Sheet118"/>
  <dimension ref="A1:AJ53"/>
  <sheetViews>
    <sheetView showGridLines="0" topLeftCell="A28"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1528</v>
      </c>
      <c r="J3" s="160"/>
      <c r="K3" s="160"/>
      <c r="L3" s="160"/>
      <c r="M3" s="160"/>
      <c r="N3" s="160"/>
      <c r="O3" s="160"/>
      <c r="P3" s="160"/>
      <c r="Q3" s="160"/>
      <c r="R3" s="160"/>
      <c r="S3" s="160"/>
      <c r="V3" s="94" t="s">
        <v>926</v>
      </c>
      <c r="W3" s="160"/>
      <c r="Y3" s="95" t="s">
        <v>1147</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953</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1529</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1530</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1531</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7.4</v>
      </c>
      <c r="K26" s="61"/>
      <c r="L26" s="101">
        <v>7.4</v>
      </c>
      <c r="M26" s="61"/>
      <c r="N26" s="101">
        <v>7.4</v>
      </c>
      <c r="O26" s="61"/>
      <c r="P26" s="101">
        <v>7.4</v>
      </c>
      <c r="Q26" s="62"/>
      <c r="R26" s="61"/>
      <c r="S26" s="101">
        <v>7.4</v>
      </c>
      <c r="T26" s="61"/>
      <c r="U26" s="101">
        <v>8.8000000000000007</v>
      </c>
      <c r="V26" s="61"/>
      <c r="W26" s="101">
        <v>8.8000000000000007</v>
      </c>
      <c r="X26" s="62"/>
      <c r="Y26" s="62"/>
      <c r="Z26" s="62"/>
      <c r="AA26" s="61"/>
      <c r="AB26" s="3">
        <v>8.8000000000000007</v>
      </c>
      <c r="AC26" s="60">
        <v>8.8000000000000007</v>
      </c>
      <c r="AD26" s="62"/>
      <c r="AE26" s="61"/>
      <c r="AF26" s="4">
        <v>8.8000000000000007</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4.3</v>
      </c>
      <c r="K28" s="61"/>
      <c r="L28" s="101">
        <v>4.3</v>
      </c>
      <c r="M28" s="61"/>
      <c r="N28" s="101">
        <v>4.3</v>
      </c>
      <c r="O28" s="61"/>
      <c r="P28" s="101">
        <v>4.3</v>
      </c>
      <c r="Q28" s="62"/>
      <c r="R28" s="61"/>
      <c r="S28" s="101">
        <v>4.3</v>
      </c>
      <c r="T28" s="61"/>
      <c r="U28" s="101">
        <v>3</v>
      </c>
      <c r="V28" s="61"/>
      <c r="W28" s="101">
        <v>3</v>
      </c>
      <c r="X28" s="62"/>
      <c r="Y28" s="62"/>
      <c r="Z28" s="62"/>
      <c r="AA28" s="61"/>
      <c r="AB28" s="3">
        <v>3</v>
      </c>
      <c r="AC28" s="60">
        <v>3</v>
      </c>
      <c r="AD28" s="62"/>
      <c r="AE28" s="61"/>
      <c r="AF28" s="4">
        <v>3</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0.99099999999999999</v>
      </c>
      <c r="K31" s="61"/>
      <c r="L31" s="106">
        <v>0.99099999999999999</v>
      </c>
      <c r="M31" s="61"/>
      <c r="N31" s="106">
        <v>0.99099999999999999</v>
      </c>
      <c r="O31" s="61"/>
      <c r="P31" s="106">
        <v>0.99099999999999999</v>
      </c>
      <c r="Q31" s="62"/>
      <c r="R31" s="61"/>
      <c r="S31" s="106">
        <v>0.99099999999999999</v>
      </c>
      <c r="T31" s="61"/>
      <c r="U31" s="106">
        <v>0.98599999999999999</v>
      </c>
      <c r="V31" s="61"/>
      <c r="W31" s="106">
        <v>0.98599999999999999</v>
      </c>
      <c r="X31" s="62"/>
      <c r="Y31" s="62"/>
      <c r="Z31" s="62"/>
      <c r="AA31" s="61"/>
      <c r="AB31" s="7">
        <v>0.98599999999999999</v>
      </c>
      <c r="AC31" s="77">
        <v>0.98599999999999999</v>
      </c>
      <c r="AD31" s="62"/>
      <c r="AE31" s="61"/>
      <c r="AF31" s="8">
        <v>0.98599999999999999</v>
      </c>
    </row>
    <row r="32" spans="4:32" ht="13.15" customHeight="1">
      <c r="E32" s="63" t="s">
        <v>41</v>
      </c>
      <c r="F32" s="62"/>
      <c r="G32" s="62"/>
      <c r="H32" s="62"/>
      <c r="I32" s="64"/>
      <c r="J32" s="101">
        <v>0</v>
      </c>
      <c r="K32" s="61"/>
      <c r="L32" s="101">
        <v>0</v>
      </c>
      <c r="M32" s="61"/>
      <c r="N32" s="101">
        <v>0</v>
      </c>
      <c r="O32" s="61"/>
      <c r="P32" s="101">
        <v>0</v>
      </c>
      <c r="Q32" s="62"/>
      <c r="R32" s="61"/>
      <c r="S32" s="101">
        <v>0</v>
      </c>
      <c r="T32" s="61"/>
      <c r="U32" s="101">
        <v>0</v>
      </c>
      <c r="V32" s="61"/>
      <c r="W32" s="101">
        <v>0</v>
      </c>
      <c r="X32" s="62"/>
      <c r="Y32" s="62"/>
      <c r="Z32" s="62"/>
      <c r="AA32" s="61"/>
      <c r="AB32" s="3">
        <v>0</v>
      </c>
      <c r="AC32" s="60">
        <v>0</v>
      </c>
      <c r="AD32" s="62"/>
      <c r="AE32" s="61"/>
      <c r="AF32" s="4">
        <v>0</v>
      </c>
    </row>
    <row r="33" spans="5:32" ht="13.15" customHeight="1">
      <c r="E33" s="75" t="s">
        <v>45</v>
      </c>
      <c r="F33" s="62"/>
      <c r="G33" s="62"/>
      <c r="H33" s="62"/>
      <c r="I33" s="64"/>
      <c r="J33" s="105">
        <v>4.0999999999999996</v>
      </c>
      <c r="K33" s="61"/>
      <c r="L33" s="105">
        <v>4.0999999999999996</v>
      </c>
      <c r="M33" s="61"/>
      <c r="N33" s="105">
        <v>4.0999999999999996</v>
      </c>
      <c r="O33" s="61"/>
      <c r="P33" s="105">
        <v>4.0999999999999996</v>
      </c>
      <c r="Q33" s="62"/>
      <c r="R33" s="61"/>
      <c r="S33" s="105">
        <v>4.2</v>
      </c>
      <c r="T33" s="61"/>
      <c r="U33" s="105">
        <v>3</v>
      </c>
      <c r="V33" s="61"/>
      <c r="W33" s="105">
        <v>2.9</v>
      </c>
      <c r="X33" s="62"/>
      <c r="Y33" s="62"/>
      <c r="Z33" s="62"/>
      <c r="AA33" s="61"/>
      <c r="AB33" s="9">
        <v>2.9</v>
      </c>
      <c r="AC33" s="76">
        <v>2.9</v>
      </c>
      <c r="AD33" s="62"/>
      <c r="AE33" s="61"/>
      <c r="AF33" s="10">
        <v>2.9</v>
      </c>
    </row>
    <row r="34" spans="5:32" ht="20.25" customHeight="1">
      <c r="E34" s="63" t="s">
        <v>945</v>
      </c>
      <c r="F34" s="62"/>
      <c r="G34" s="62"/>
      <c r="H34" s="62"/>
      <c r="I34" s="64"/>
      <c r="J34" s="104">
        <v>0.2</v>
      </c>
      <c r="K34" s="61"/>
      <c r="L34" s="104">
        <v>0.2</v>
      </c>
      <c r="M34" s="61"/>
      <c r="N34" s="104">
        <v>0.2</v>
      </c>
      <c r="O34" s="61"/>
      <c r="P34" s="104">
        <v>0.2</v>
      </c>
      <c r="Q34" s="62"/>
      <c r="R34" s="61"/>
      <c r="S34" s="104">
        <v>0.2</v>
      </c>
      <c r="T34" s="61"/>
      <c r="U34" s="104">
        <v>0.2</v>
      </c>
      <c r="V34" s="61"/>
      <c r="W34" s="104">
        <v>0.1</v>
      </c>
      <c r="X34" s="62"/>
      <c r="Y34" s="62"/>
      <c r="Z34" s="62"/>
      <c r="AA34" s="61"/>
      <c r="AB34" s="5">
        <v>0.1</v>
      </c>
      <c r="AC34" s="74">
        <v>0.1</v>
      </c>
      <c r="AD34" s="62"/>
      <c r="AE34" s="61"/>
      <c r="AF34" s="6">
        <v>0.1</v>
      </c>
    </row>
    <row r="35" spans="5:32" ht="20.25" customHeight="1">
      <c r="E35" s="63" t="s">
        <v>946</v>
      </c>
      <c r="F35" s="62"/>
      <c r="G35" s="62"/>
      <c r="H35" s="62"/>
      <c r="I35" s="64"/>
      <c r="J35" s="104" t="s">
        <v>1255</v>
      </c>
      <c r="K35" s="61"/>
      <c r="L35" s="104" t="s">
        <v>1255</v>
      </c>
      <c r="M35" s="61"/>
      <c r="N35" s="104" t="s">
        <v>1255</v>
      </c>
      <c r="O35" s="61"/>
      <c r="P35" s="104" t="s">
        <v>1255</v>
      </c>
      <c r="Q35" s="62"/>
      <c r="R35" s="61"/>
      <c r="S35" s="104" t="s">
        <v>1255</v>
      </c>
      <c r="T35" s="61"/>
      <c r="U35" s="104" t="s">
        <v>1255</v>
      </c>
      <c r="V35" s="61"/>
      <c r="W35" s="104" t="s">
        <v>1255</v>
      </c>
      <c r="X35" s="62"/>
      <c r="Y35" s="62"/>
      <c r="Z35" s="62"/>
      <c r="AA35" s="61"/>
      <c r="AB35" s="5" t="s">
        <v>1255</v>
      </c>
      <c r="AC35" s="74" t="s">
        <v>1255</v>
      </c>
      <c r="AD35" s="62"/>
      <c r="AE35" s="61"/>
      <c r="AF35" s="6" t="s">
        <v>1255</v>
      </c>
    </row>
    <row r="36" spans="5:32" ht="13.15" customHeight="1">
      <c r="E36" s="63" t="s">
        <v>57</v>
      </c>
      <c r="F36" s="62"/>
      <c r="G36" s="62"/>
      <c r="H36" s="62"/>
      <c r="I36" s="64"/>
      <c r="J36" s="101">
        <v>4.0999999999999996</v>
      </c>
      <c r="K36" s="61"/>
      <c r="L36" s="101">
        <v>4.0999999999999996</v>
      </c>
      <c r="M36" s="61"/>
      <c r="N36" s="101">
        <v>4.0999999999999996</v>
      </c>
      <c r="O36" s="61"/>
      <c r="P36" s="101">
        <v>4.0999999999999996</v>
      </c>
      <c r="Q36" s="62"/>
      <c r="R36" s="61"/>
      <c r="S36" s="101">
        <v>4.2</v>
      </c>
      <c r="T36" s="61"/>
      <c r="U36" s="101">
        <v>3</v>
      </c>
      <c r="V36" s="61"/>
      <c r="W36" s="101">
        <v>2.9</v>
      </c>
      <c r="X36" s="62"/>
      <c r="Y36" s="62"/>
      <c r="Z36" s="62"/>
      <c r="AA36" s="61"/>
      <c r="AB36" s="3">
        <v>2.9</v>
      </c>
      <c r="AC36" s="60">
        <v>2.9</v>
      </c>
      <c r="AD36" s="62"/>
      <c r="AE36" s="61"/>
      <c r="AF36" s="4">
        <v>2.9</v>
      </c>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2.7</v>
      </c>
      <c r="K39" s="61"/>
      <c r="L39" s="101">
        <v>2.7</v>
      </c>
      <c r="M39" s="61"/>
      <c r="N39" s="101">
        <v>2.7</v>
      </c>
      <c r="O39" s="61"/>
      <c r="P39" s="101">
        <v>2.7</v>
      </c>
      <c r="Q39" s="62"/>
      <c r="R39" s="61"/>
      <c r="S39" s="101">
        <v>2.7</v>
      </c>
      <c r="T39" s="61"/>
      <c r="U39" s="101">
        <v>2.7</v>
      </c>
      <c r="V39" s="61"/>
      <c r="W39" s="101">
        <v>2.7</v>
      </c>
      <c r="X39" s="62"/>
      <c r="Y39" s="62"/>
      <c r="Z39" s="62"/>
      <c r="AA39" s="61"/>
      <c r="AB39" s="3">
        <v>2.7</v>
      </c>
      <c r="AC39" s="60">
        <v>2.7</v>
      </c>
      <c r="AD39" s="62"/>
      <c r="AE39" s="61"/>
      <c r="AF39" s="4">
        <v>2.7</v>
      </c>
    </row>
    <row r="40" spans="5:32">
      <c r="E40" s="63" t="s">
        <v>73</v>
      </c>
      <c r="F40" s="62"/>
      <c r="G40" s="62"/>
      <c r="H40" s="62"/>
      <c r="I40" s="64"/>
      <c r="J40" s="101">
        <v>0.4</v>
      </c>
      <c r="K40" s="61"/>
      <c r="L40" s="101">
        <v>0.4</v>
      </c>
      <c r="M40" s="61"/>
      <c r="N40" s="101">
        <v>0.4</v>
      </c>
      <c r="O40" s="61"/>
      <c r="P40" s="101">
        <v>0.4</v>
      </c>
      <c r="Q40" s="62"/>
      <c r="R40" s="61"/>
      <c r="S40" s="101">
        <v>0.4</v>
      </c>
      <c r="T40" s="61"/>
      <c r="U40" s="101">
        <v>0.4</v>
      </c>
      <c r="V40" s="61"/>
      <c r="W40" s="101">
        <v>0.4</v>
      </c>
      <c r="X40" s="62"/>
      <c r="Y40" s="62"/>
      <c r="Z40" s="62"/>
      <c r="AA40" s="61"/>
      <c r="AB40" s="3">
        <v>0.4</v>
      </c>
      <c r="AC40" s="60">
        <v>0.4</v>
      </c>
      <c r="AD40" s="62"/>
      <c r="AE40" s="61"/>
      <c r="AF40" s="4">
        <v>0.4</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6.3</v>
      </c>
      <c r="K43" s="61"/>
      <c r="L43" s="101">
        <v>6.3</v>
      </c>
      <c r="M43" s="61"/>
      <c r="N43" s="101">
        <v>6.3</v>
      </c>
      <c r="O43" s="61"/>
      <c r="P43" s="101">
        <v>6.3</v>
      </c>
      <c r="Q43" s="62"/>
      <c r="R43" s="61"/>
      <c r="S43" s="101">
        <v>6.3</v>
      </c>
      <c r="T43" s="61"/>
      <c r="U43" s="101">
        <v>6.3</v>
      </c>
      <c r="V43" s="61"/>
      <c r="W43" s="101">
        <v>6.3</v>
      </c>
      <c r="X43" s="62"/>
      <c r="Y43" s="62"/>
      <c r="Z43" s="62"/>
      <c r="AA43" s="61"/>
      <c r="AB43" s="3">
        <v>6.3</v>
      </c>
      <c r="AC43" s="60">
        <v>6.3</v>
      </c>
      <c r="AD43" s="62"/>
      <c r="AE43" s="61"/>
      <c r="AF43" s="4">
        <v>6.3</v>
      </c>
    </row>
    <row r="44" spans="5:32" ht="30.75" customHeight="1">
      <c r="E44" s="63" t="s">
        <v>88</v>
      </c>
      <c r="F44" s="62"/>
      <c r="G44" s="62"/>
      <c r="H44" s="62"/>
      <c r="I44" s="64"/>
      <c r="J44" s="101">
        <v>0</v>
      </c>
      <c r="K44" s="61"/>
      <c r="L44" s="101">
        <v>0</v>
      </c>
      <c r="M44" s="61"/>
      <c r="N44" s="101">
        <v>0</v>
      </c>
      <c r="O44" s="61"/>
      <c r="P44" s="101">
        <v>0</v>
      </c>
      <c r="Q44" s="62"/>
      <c r="R44" s="61"/>
      <c r="S44" s="101">
        <v>0</v>
      </c>
      <c r="T44" s="61"/>
      <c r="U44" s="101">
        <v>0</v>
      </c>
      <c r="V44" s="61"/>
      <c r="W44" s="101">
        <v>0</v>
      </c>
      <c r="X44" s="62"/>
      <c r="Y44" s="62"/>
      <c r="Z44" s="62"/>
      <c r="AA44" s="61"/>
      <c r="AB44" s="3">
        <v>0</v>
      </c>
      <c r="AC44" s="60">
        <v>0</v>
      </c>
      <c r="AD44" s="62"/>
      <c r="AE44" s="61"/>
      <c r="AF44" s="4">
        <v>0</v>
      </c>
    </row>
    <row r="45" spans="5:32">
      <c r="E45" s="63" t="s">
        <v>92</v>
      </c>
      <c r="F45" s="62"/>
      <c r="G45" s="62"/>
      <c r="H45" s="62"/>
      <c r="I45" s="64"/>
      <c r="J45" s="101">
        <v>1</v>
      </c>
      <c r="K45" s="61"/>
      <c r="L45" s="101">
        <v>1</v>
      </c>
      <c r="M45" s="61"/>
      <c r="N45" s="101">
        <v>1</v>
      </c>
      <c r="O45" s="61"/>
      <c r="P45" s="101">
        <v>1</v>
      </c>
      <c r="Q45" s="62"/>
      <c r="R45" s="61"/>
      <c r="S45" s="101">
        <v>1.1000000000000001</v>
      </c>
      <c r="T45" s="61"/>
      <c r="U45" s="104"/>
      <c r="V45" s="61"/>
      <c r="W45" s="104"/>
      <c r="X45" s="62"/>
      <c r="Y45" s="62"/>
      <c r="Z45" s="62"/>
      <c r="AA45" s="61"/>
      <c r="AB45" s="5"/>
      <c r="AC45" s="74"/>
      <c r="AD45" s="62"/>
      <c r="AE45" s="61"/>
      <c r="AF45" s="6"/>
    </row>
    <row r="46" spans="5:32">
      <c r="E46" s="63" t="s">
        <v>96</v>
      </c>
      <c r="F46" s="62"/>
      <c r="G46" s="62"/>
      <c r="H46" s="62"/>
      <c r="I46" s="64"/>
      <c r="J46" s="101">
        <v>1</v>
      </c>
      <c r="K46" s="61"/>
      <c r="L46" s="101">
        <v>1</v>
      </c>
      <c r="M46" s="61"/>
      <c r="N46" s="101">
        <v>1</v>
      </c>
      <c r="O46" s="61"/>
      <c r="P46" s="101">
        <v>1</v>
      </c>
      <c r="Q46" s="62"/>
      <c r="R46" s="61"/>
      <c r="S46" s="101">
        <v>1.1000000000000001</v>
      </c>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14" t="s">
        <v>1068</v>
      </c>
      <c r="K48" s="66"/>
      <c r="L48" s="114" t="s">
        <v>1068</v>
      </c>
      <c r="M48" s="66"/>
      <c r="N48" s="114" t="s">
        <v>1068</v>
      </c>
      <c r="O48" s="66"/>
      <c r="P48" s="114" t="s">
        <v>1068</v>
      </c>
      <c r="Q48" s="73"/>
      <c r="R48" s="66"/>
      <c r="S48" s="114" t="s">
        <v>1068</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G3Yo/+PYcsilg+qf3Lt3u0QEC+gqyQB3OCSOifu4aAsZjoxYfaXJJ2d+oF8d3cISyymjARCrOTbtDq2FKwz0uw==" saltValue="b/Dkol/SayxvXdduq17qaw=="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91597454-6515-49CB-A378-2A5D79CED84E}"/>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JUCR - Julia Creek (66/33kV)</oddFooter>
  </headerFooter>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sheetPr codeName="Sheet117"/>
  <dimension ref="A1:AJ53"/>
  <sheetViews>
    <sheetView showGridLines="0" topLeftCell="A31" zoomScale="115" zoomScaleNormal="115"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91"/>
      <c r="E1" s="91"/>
      <c r="F1" s="91"/>
      <c r="G1" s="91"/>
      <c r="H1" s="91"/>
      <c r="I1" s="91"/>
      <c r="J1" s="91"/>
      <c r="K1" s="91"/>
      <c r="L1" s="91"/>
      <c r="M1" s="91"/>
      <c r="N1" s="91"/>
      <c r="O1" s="91"/>
      <c r="P1" s="91"/>
      <c r="Q1" s="91"/>
      <c r="R1" s="91"/>
      <c r="S1" s="91"/>
      <c r="T1" s="91"/>
      <c r="U1" s="91"/>
      <c r="V1" s="91"/>
      <c r="W1" s="91"/>
      <c r="X1" s="91"/>
      <c r="Y1" s="91"/>
      <c r="Z1" s="91"/>
      <c r="AA1" s="91"/>
      <c r="AB1" s="91"/>
      <c r="AC1" s="91"/>
      <c r="AD1" s="91"/>
      <c r="AE1" s="91"/>
      <c r="AF1" s="91"/>
      <c r="AG1" s="91"/>
      <c r="AH1" s="91"/>
      <c r="AI1" s="91"/>
      <c r="AJ1" s="91"/>
    </row>
    <row r="2" spans="1:36" ht="4.7" customHeight="1"/>
    <row r="3" spans="1:36">
      <c r="B3" s="92" t="s">
        <v>13</v>
      </c>
      <c r="C3" s="160"/>
      <c r="D3" s="160"/>
      <c r="E3" s="160"/>
      <c r="F3" s="160"/>
      <c r="I3" s="93" t="s">
        <v>1532</v>
      </c>
      <c r="J3" s="160"/>
      <c r="K3" s="160"/>
      <c r="L3" s="160"/>
      <c r="M3" s="160"/>
      <c r="N3" s="160"/>
      <c r="O3" s="160"/>
      <c r="P3" s="160"/>
      <c r="Q3" s="160"/>
      <c r="R3" s="160"/>
      <c r="S3" s="160"/>
      <c r="V3" s="94" t="s">
        <v>926</v>
      </c>
      <c r="W3" s="160"/>
      <c r="Y3" s="95" t="s">
        <v>1126</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973</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1533</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1534</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1535</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39.6</v>
      </c>
      <c r="K26" s="61"/>
      <c r="L26" s="101">
        <v>39.6</v>
      </c>
      <c r="M26" s="61"/>
      <c r="N26" s="101">
        <v>39.6</v>
      </c>
      <c r="O26" s="61"/>
      <c r="P26" s="101">
        <v>39.6</v>
      </c>
      <c r="Q26" s="62"/>
      <c r="R26" s="61"/>
      <c r="S26" s="101">
        <v>39.6</v>
      </c>
      <c r="T26" s="61"/>
      <c r="U26" s="101">
        <v>43.4</v>
      </c>
      <c r="V26" s="61"/>
      <c r="W26" s="101">
        <v>43.4</v>
      </c>
      <c r="X26" s="62"/>
      <c r="Y26" s="62"/>
      <c r="Z26" s="62"/>
      <c r="AA26" s="61"/>
      <c r="AB26" s="3">
        <v>43.4</v>
      </c>
      <c r="AC26" s="60">
        <v>43.4</v>
      </c>
      <c r="AD26" s="62"/>
      <c r="AE26" s="61"/>
      <c r="AF26" s="4">
        <v>43.4</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6.5</v>
      </c>
      <c r="K28" s="61"/>
      <c r="L28" s="101">
        <v>6.6</v>
      </c>
      <c r="M28" s="61"/>
      <c r="N28" s="101">
        <v>6.6</v>
      </c>
      <c r="O28" s="61"/>
      <c r="P28" s="101">
        <v>6.6</v>
      </c>
      <c r="Q28" s="62"/>
      <c r="R28" s="61"/>
      <c r="S28" s="101">
        <v>6.8</v>
      </c>
      <c r="T28" s="61"/>
      <c r="U28" s="101">
        <v>3.8</v>
      </c>
      <c r="V28" s="61"/>
      <c r="W28" s="101">
        <v>3.8</v>
      </c>
      <c r="X28" s="62"/>
      <c r="Y28" s="62"/>
      <c r="Z28" s="62"/>
      <c r="AA28" s="61"/>
      <c r="AB28" s="3">
        <v>3.9</v>
      </c>
      <c r="AC28" s="60">
        <v>3.9</v>
      </c>
      <c r="AD28" s="62"/>
      <c r="AE28" s="61"/>
      <c r="AF28" s="4">
        <v>4</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0.997</v>
      </c>
      <c r="K31" s="61"/>
      <c r="L31" s="106">
        <v>0.997</v>
      </c>
      <c r="M31" s="61"/>
      <c r="N31" s="106">
        <v>0.997</v>
      </c>
      <c r="O31" s="61"/>
      <c r="P31" s="106">
        <v>0.997</v>
      </c>
      <c r="Q31" s="62"/>
      <c r="R31" s="61"/>
      <c r="S31" s="106">
        <v>0.997</v>
      </c>
      <c r="T31" s="61"/>
      <c r="U31" s="106">
        <v>0.998</v>
      </c>
      <c r="V31" s="61"/>
      <c r="W31" s="106">
        <v>0.998</v>
      </c>
      <c r="X31" s="62"/>
      <c r="Y31" s="62"/>
      <c r="Z31" s="62"/>
      <c r="AA31" s="61"/>
      <c r="AB31" s="7">
        <v>0.998</v>
      </c>
      <c r="AC31" s="77">
        <v>0.998</v>
      </c>
      <c r="AD31" s="62"/>
      <c r="AE31" s="61"/>
      <c r="AF31" s="8">
        <v>0.998</v>
      </c>
    </row>
    <row r="32" spans="4:32" ht="13.15" customHeight="1">
      <c r="E32" s="63" t="s">
        <v>41</v>
      </c>
      <c r="F32" s="62"/>
      <c r="G32" s="62"/>
      <c r="H32" s="62"/>
      <c r="I32" s="64"/>
      <c r="J32" s="101">
        <v>0</v>
      </c>
      <c r="K32" s="61"/>
      <c r="L32" s="101">
        <v>0</v>
      </c>
      <c r="M32" s="61"/>
      <c r="N32" s="101">
        <v>0</v>
      </c>
      <c r="O32" s="61"/>
      <c r="P32" s="101">
        <v>0</v>
      </c>
      <c r="Q32" s="62"/>
      <c r="R32" s="61"/>
      <c r="S32" s="101">
        <v>0</v>
      </c>
      <c r="T32" s="61"/>
      <c r="U32" s="101">
        <v>0</v>
      </c>
      <c r="V32" s="61"/>
      <c r="W32" s="101">
        <v>0</v>
      </c>
      <c r="X32" s="62"/>
      <c r="Y32" s="62"/>
      <c r="Z32" s="62"/>
      <c r="AA32" s="61"/>
      <c r="AB32" s="3">
        <v>0</v>
      </c>
      <c r="AC32" s="60">
        <v>0</v>
      </c>
      <c r="AD32" s="62"/>
      <c r="AE32" s="61"/>
      <c r="AF32" s="4">
        <v>0</v>
      </c>
    </row>
    <row r="33" spans="5:32" ht="13.15" customHeight="1">
      <c r="E33" s="75" t="s">
        <v>45</v>
      </c>
      <c r="F33" s="62"/>
      <c r="G33" s="62"/>
      <c r="H33" s="62"/>
      <c r="I33" s="64"/>
      <c r="J33" s="105">
        <v>6</v>
      </c>
      <c r="K33" s="61"/>
      <c r="L33" s="105">
        <v>6.1</v>
      </c>
      <c r="M33" s="61"/>
      <c r="N33" s="105">
        <v>6.1</v>
      </c>
      <c r="O33" s="61"/>
      <c r="P33" s="105">
        <v>6.1</v>
      </c>
      <c r="Q33" s="62"/>
      <c r="R33" s="61"/>
      <c r="S33" s="105">
        <v>6.3</v>
      </c>
      <c r="T33" s="61"/>
      <c r="U33" s="105">
        <v>3.6</v>
      </c>
      <c r="V33" s="61"/>
      <c r="W33" s="105">
        <v>3.5</v>
      </c>
      <c r="X33" s="62"/>
      <c r="Y33" s="62"/>
      <c r="Z33" s="62"/>
      <c r="AA33" s="61"/>
      <c r="AB33" s="9">
        <v>3.6</v>
      </c>
      <c r="AC33" s="76">
        <v>3.6</v>
      </c>
      <c r="AD33" s="62"/>
      <c r="AE33" s="61"/>
      <c r="AF33" s="10">
        <v>3.7</v>
      </c>
    </row>
    <row r="34" spans="5:32" ht="20.25" customHeight="1">
      <c r="E34" s="63" t="s">
        <v>945</v>
      </c>
      <c r="F34" s="62"/>
      <c r="G34" s="62"/>
      <c r="H34" s="62"/>
      <c r="I34" s="64"/>
      <c r="J34" s="104">
        <v>0.3</v>
      </c>
      <c r="K34" s="61"/>
      <c r="L34" s="104">
        <v>0.3</v>
      </c>
      <c r="M34" s="61"/>
      <c r="N34" s="104">
        <v>0.3</v>
      </c>
      <c r="O34" s="61"/>
      <c r="P34" s="104">
        <v>0.3</v>
      </c>
      <c r="Q34" s="62"/>
      <c r="R34" s="61"/>
      <c r="S34" s="104">
        <v>0.3</v>
      </c>
      <c r="T34" s="61"/>
      <c r="U34" s="104">
        <v>0.2</v>
      </c>
      <c r="V34" s="61"/>
      <c r="W34" s="104">
        <v>0.2</v>
      </c>
      <c r="X34" s="62"/>
      <c r="Y34" s="62"/>
      <c r="Z34" s="62"/>
      <c r="AA34" s="61"/>
      <c r="AB34" s="5">
        <v>0.2</v>
      </c>
      <c r="AC34" s="74">
        <v>0.2</v>
      </c>
      <c r="AD34" s="62"/>
      <c r="AE34" s="61"/>
      <c r="AF34" s="6">
        <v>0.2</v>
      </c>
    </row>
    <row r="35" spans="5:32" ht="20.25" customHeight="1">
      <c r="E35" s="63" t="s">
        <v>946</v>
      </c>
      <c r="F35" s="62"/>
      <c r="G35" s="62"/>
      <c r="H35" s="62"/>
      <c r="I35" s="64"/>
      <c r="J35" s="104" t="s">
        <v>1536</v>
      </c>
      <c r="K35" s="61"/>
      <c r="L35" s="104" t="s">
        <v>1536</v>
      </c>
      <c r="M35" s="61"/>
      <c r="N35" s="104" t="s">
        <v>1536</v>
      </c>
      <c r="O35" s="61"/>
      <c r="P35" s="104" t="s">
        <v>1536</v>
      </c>
      <c r="Q35" s="62"/>
      <c r="R35" s="61"/>
      <c r="S35" s="104" t="s">
        <v>1536</v>
      </c>
      <c r="T35" s="61"/>
      <c r="U35" s="104" t="s">
        <v>1536</v>
      </c>
      <c r="V35" s="61"/>
      <c r="W35" s="104" t="s">
        <v>1536</v>
      </c>
      <c r="X35" s="62"/>
      <c r="Y35" s="62"/>
      <c r="Z35" s="62"/>
      <c r="AA35" s="61"/>
      <c r="AB35" s="5" t="s">
        <v>1536</v>
      </c>
      <c r="AC35" s="74" t="s">
        <v>1536</v>
      </c>
      <c r="AD35" s="62"/>
      <c r="AE35" s="61"/>
      <c r="AF35" s="6" t="s">
        <v>1536</v>
      </c>
    </row>
    <row r="36" spans="5:32" ht="13.15" customHeight="1">
      <c r="E36" s="63" t="s">
        <v>57</v>
      </c>
      <c r="F36" s="62"/>
      <c r="G36" s="62"/>
      <c r="H36" s="62"/>
      <c r="I36" s="64"/>
      <c r="J36" s="101">
        <v>6</v>
      </c>
      <c r="K36" s="61"/>
      <c r="L36" s="101">
        <v>6.1</v>
      </c>
      <c r="M36" s="61"/>
      <c r="N36" s="101">
        <v>6.1</v>
      </c>
      <c r="O36" s="61"/>
      <c r="P36" s="101">
        <v>6.1</v>
      </c>
      <c r="Q36" s="62"/>
      <c r="R36" s="61"/>
      <c r="S36" s="101">
        <v>6.3</v>
      </c>
      <c r="T36" s="61"/>
      <c r="U36" s="101">
        <v>3.6</v>
      </c>
      <c r="V36" s="61"/>
      <c r="W36" s="101">
        <v>3.5</v>
      </c>
      <c r="X36" s="62"/>
      <c r="Y36" s="62"/>
      <c r="Z36" s="62"/>
      <c r="AA36" s="61"/>
      <c r="AB36" s="3">
        <v>3.6</v>
      </c>
      <c r="AC36" s="60">
        <v>3.6</v>
      </c>
      <c r="AD36" s="62"/>
      <c r="AE36" s="61"/>
      <c r="AF36" s="4">
        <v>3.7</v>
      </c>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4.3</v>
      </c>
      <c r="K39" s="61"/>
      <c r="L39" s="101">
        <v>4.3</v>
      </c>
      <c r="M39" s="61"/>
      <c r="N39" s="101">
        <v>4.3</v>
      </c>
      <c r="O39" s="61"/>
      <c r="P39" s="101">
        <v>4.3</v>
      </c>
      <c r="Q39" s="62"/>
      <c r="R39" s="61"/>
      <c r="S39" s="101">
        <v>4.3</v>
      </c>
      <c r="T39" s="61"/>
      <c r="U39" s="101">
        <v>4.3</v>
      </c>
      <c r="V39" s="61"/>
      <c r="W39" s="101">
        <v>4.3</v>
      </c>
      <c r="X39" s="62"/>
      <c r="Y39" s="62"/>
      <c r="Z39" s="62"/>
      <c r="AA39" s="61"/>
      <c r="AB39" s="3">
        <v>4.3</v>
      </c>
      <c r="AC39" s="60">
        <v>4.3</v>
      </c>
      <c r="AD39" s="62"/>
      <c r="AE39" s="61"/>
      <c r="AF39" s="4">
        <v>4.3</v>
      </c>
    </row>
    <row r="40" spans="5:32">
      <c r="E40" s="63" t="s">
        <v>73</v>
      </c>
      <c r="F40" s="62"/>
      <c r="G40" s="62"/>
      <c r="H40" s="62"/>
      <c r="I40" s="64"/>
      <c r="J40" s="101">
        <v>1.5</v>
      </c>
      <c r="K40" s="61"/>
      <c r="L40" s="101">
        <v>1.5</v>
      </c>
      <c r="M40" s="61"/>
      <c r="N40" s="101">
        <v>1.5</v>
      </c>
      <c r="O40" s="61"/>
      <c r="P40" s="101">
        <v>1.5</v>
      </c>
      <c r="Q40" s="62"/>
      <c r="R40" s="61"/>
      <c r="S40" s="101">
        <v>1.5</v>
      </c>
      <c r="T40" s="61"/>
      <c r="U40" s="101">
        <v>1.5</v>
      </c>
      <c r="V40" s="61"/>
      <c r="W40" s="101">
        <v>1.5</v>
      </c>
      <c r="X40" s="62"/>
      <c r="Y40" s="62"/>
      <c r="Z40" s="62"/>
      <c r="AA40" s="61"/>
      <c r="AB40" s="3">
        <v>1.5</v>
      </c>
      <c r="AC40" s="60">
        <v>1.5</v>
      </c>
      <c r="AD40" s="62"/>
      <c r="AE40" s="61"/>
      <c r="AF40" s="4">
        <v>1.5</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18.076740000000001</v>
      </c>
      <c r="K43" s="61"/>
      <c r="L43" s="101">
        <v>17.920415999999999</v>
      </c>
      <c r="M43" s="61"/>
      <c r="N43" s="101">
        <v>17.729261000000001</v>
      </c>
      <c r="O43" s="61"/>
      <c r="P43" s="101">
        <v>17.543422</v>
      </c>
      <c r="Q43" s="62"/>
      <c r="R43" s="61"/>
      <c r="S43" s="101">
        <v>17.357103000000002</v>
      </c>
      <c r="T43" s="61"/>
      <c r="U43" s="101">
        <v>18.076740000000001</v>
      </c>
      <c r="V43" s="61"/>
      <c r="W43" s="101">
        <v>17.920415999999999</v>
      </c>
      <c r="X43" s="62"/>
      <c r="Y43" s="62"/>
      <c r="Z43" s="62"/>
      <c r="AA43" s="61"/>
      <c r="AB43" s="3">
        <v>17.729261000000001</v>
      </c>
      <c r="AC43" s="60">
        <v>17.543422</v>
      </c>
      <c r="AD43" s="62"/>
      <c r="AE43" s="61"/>
      <c r="AF43" s="4">
        <v>17.357103000000002</v>
      </c>
    </row>
    <row r="44" spans="5:32" ht="30.75" customHeight="1">
      <c r="E44" s="63" t="s">
        <v>88</v>
      </c>
      <c r="F44" s="62"/>
      <c r="G44" s="62"/>
      <c r="H44" s="62"/>
      <c r="I44" s="64"/>
      <c r="J44" s="101">
        <v>0</v>
      </c>
      <c r="K44" s="61"/>
      <c r="L44" s="101">
        <v>0</v>
      </c>
      <c r="M44" s="61"/>
      <c r="N44" s="101">
        <v>0</v>
      </c>
      <c r="O44" s="61"/>
      <c r="P44" s="101">
        <v>0</v>
      </c>
      <c r="Q44" s="62"/>
      <c r="R44" s="61"/>
      <c r="S44" s="101">
        <v>0</v>
      </c>
      <c r="T44" s="61"/>
      <c r="U44" s="101">
        <v>0</v>
      </c>
      <c r="V44" s="61"/>
      <c r="W44" s="101">
        <v>0</v>
      </c>
      <c r="X44" s="62"/>
      <c r="Y44" s="62"/>
      <c r="Z44" s="62"/>
      <c r="AA44" s="61"/>
      <c r="AB44" s="3">
        <v>0</v>
      </c>
      <c r="AC44" s="60">
        <v>0</v>
      </c>
      <c r="AD44" s="62"/>
      <c r="AE44" s="61"/>
      <c r="AF44" s="4">
        <v>0</v>
      </c>
    </row>
    <row r="45" spans="5:32">
      <c r="E45" s="63" t="s">
        <v>92</v>
      </c>
      <c r="F45" s="62"/>
      <c r="G45" s="62"/>
      <c r="H45" s="62"/>
      <c r="I45" s="64"/>
      <c r="J45" s="101">
        <v>0.2</v>
      </c>
      <c r="K45" s="61"/>
      <c r="L45" s="101">
        <v>0.3</v>
      </c>
      <c r="M45" s="61"/>
      <c r="N45" s="101">
        <v>0.3</v>
      </c>
      <c r="O45" s="61"/>
      <c r="P45" s="101">
        <v>0.3</v>
      </c>
      <c r="Q45" s="62"/>
      <c r="R45" s="61"/>
      <c r="S45" s="101">
        <v>0.5</v>
      </c>
      <c r="T45" s="61"/>
      <c r="U45" s="104"/>
      <c r="V45" s="61"/>
      <c r="W45" s="104"/>
      <c r="X45" s="62"/>
      <c r="Y45" s="62"/>
      <c r="Z45" s="62"/>
      <c r="AA45" s="61"/>
      <c r="AB45" s="5"/>
      <c r="AC45" s="74"/>
      <c r="AD45" s="62"/>
      <c r="AE45" s="61"/>
      <c r="AF45" s="6"/>
    </row>
    <row r="46" spans="5:32">
      <c r="E46" s="63" t="s">
        <v>96</v>
      </c>
      <c r="F46" s="62"/>
      <c r="G46" s="62"/>
      <c r="H46" s="62"/>
      <c r="I46" s="64"/>
      <c r="J46" s="101">
        <v>0.2</v>
      </c>
      <c r="K46" s="61"/>
      <c r="L46" s="101">
        <v>0.3</v>
      </c>
      <c r="M46" s="61"/>
      <c r="N46" s="101">
        <v>0.3</v>
      </c>
      <c r="O46" s="61"/>
      <c r="P46" s="101">
        <v>0.3</v>
      </c>
      <c r="Q46" s="62"/>
      <c r="R46" s="61"/>
      <c r="S46" s="101">
        <v>0.5</v>
      </c>
      <c r="T46" s="61"/>
      <c r="U46" s="104"/>
      <c r="V46" s="61"/>
      <c r="W46" s="104"/>
      <c r="X46" s="62"/>
      <c r="Y46" s="62"/>
      <c r="Z46" s="62"/>
      <c r="AA46" s="61"/>
      <c r="AB46" s="5"/>
      <c r="AC46" s="74"/>
      <c r="AD46" s="62"/>
      <c r="AE46" s="61"/>
      <c r="AF46" s="6"/>
    </row>
    <row r="47" spans="5:32" ht="18">
      <c r="E47" s="63" t="s">
        <v>100</v>
      </c>
      <c r="F47" s="62"/>
      <c r="G47" s="62"/>
      <c r="H47" s="62"/>
      <c r="I47" s="64"/>
      <c r="J47" s="104" t="s">
        <v>957</v>
      </c>
      <c r="K47" s="61"/>
      <c r="L47" s="104" t="s">
        <v>957</v>
      </c>
      <c r="M47" s="61"/>
      <c r="N47" s="104" t="s">
        <v>957</v>
      </c>
      <c r="O47" s="61"/>
      <c r="P47" s="104" t="s">
        <v>957</v>
      </c>
      <c r="Q47" s="62"/>
      <c r="R47" s="61"/>
      <c r="S47" s="104" t="s">
        <v>957</v>
      </c>
      <c r="T47" s="61"/>
      <c r="U47" s="104" t="s">
        <v>957</v>
      </c>
      <c r="V47" s="61"/>
      <c r="W47" s="104" t="s">
        <v>957</v>
      </c>
      <c r="X47" s="62"/>
      <c r="Y47" s="62"/>
      <c r="Z47" s="62"/>
      <c r="AA47" s="61"/>
      <c r="AB47" s="5" t="s">
        <v>957</v>
      </c>
      <c r="AC47" s="74" t="s">
        <v>957</v>
      </c>
      <c r="AD47" s="62"/>
      <c r="AE47" s="61"/>
      <c r="AF47" s="6" t="s">
        <v>957</v>
      </c>
    </row>
    <row r="48" spans="5:32">
      <c r="E48" s="70" t="s">
        <v>104</v>
      </c>
      <c r="F48" s="71"/>
      <c r="G48" s="71"/>
      <c r="H48" s="71"/>
      <c r="I48" s="72"/>
      <c r="J48" s="114" t="s">
        <v>1068</v>
      </c>
      <c r="K48" s="66"/>
      <c r="L48" s="114" t="s">
        <v>1068</v>
      </c>
      <c r="M48" s="66"/>
      <c r="N48" s="114" t="s">
        <v>1068</v>
      </c>
      <c r="O48" s="66"/>
      <c r="P48" s="114" t="s">
        <v>1068</v>
      </c>
      <c r="Q48" s="73"/>
      <c r="R48" s="66"/>
      <c r="S48" s="114" t="s">
        <v>1068</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LHAHuIPICl67lmpcrlq8B2V0s1qe6LhrSB1StiL73JQG86Bc9x6hPshn2wN7L6A/mObVY9SlLzjzFtc1E0gnIA==" saltValue="zZ5KwkrCjGH3DAMGCboKzg=="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49CAF83B-3EF8-484C-AD70-8D9A9E3FAF83}"/>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JUPO - Jubilee Pocket (66/11kV)</oddFooter>
  </headerFooter>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sheetPr codeName="Sheet119"/>
  <dimension ref="A1:AJ53"/>
  <sheetViews>
    <sheetView showGridLines="0" topLeftCell="A31" zoomScale="145" zoomScaleNormal="145"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1537</v>
      </c>
      <c r="J3" s="160"/>
      <c r="K3" s="160"/>
      <c r="L3" s="160"/>
      <c r="M3" s="160"/>
      <c r="N3" s="160"/>
      <c r="O3" s="160"/>
      <c r="P3" s="160"/>
      <c r="Q3" s="160"/>
      <c r="R3" s="160"/>
      <c r="S3" s="160"/>
      <c r="V3" s="94" t="s">
        <v>926</v>
      </c>
      <c r="W3" s="160"/>
      <c r="Y3" s="95" t="s">
        <v>1295</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960</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1538</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1539</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1540</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1</v>
      </c>
      <c r="K26" s="61"/>
      <c r="L26" s="101">
        <v>1</v>
      </c>
      <c r="M26" s="61"/>
      <c r="N26" s="101">
        <v>1</v>
      </c>
      <c r="O26" s="61"/>
      <c r="P26" s="101">
        <v>1</v>
      </c>
      <c r="Q26" s="62"/>
      <c r="R26" s="61"/>
      <c r="S26" s="101">
        <v>1</v>
      </c>
      <c r="T26" s="61"/>
      <c r="U26" s="101">
        <v>1</v>
      </c>
      <c r="V26" s="61"/>
      <c r="W26" s="101">
        <v>1</v>
      </c>
      <c r="X26" s="62"/>
      <c r="Y26" s="62"/>
      <c r="Z26" s="62"/>
      <c r="AA26" s="61"/>
      <c r="AB26" s="3">
        <v>1</v>
      </c>
      <c r="AC26" s="60">
        <v>1</v>
      </c>
      <c r="AD26" s="62"/>
      <c r="AE26" s="61"/>
      <c r="AF26" s="4">
        <v>1</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0.9</v>
      </c>
      <c r="K28" s="61"/>
      <c r="L28" s="101">
        <v>0.9</v>
      </c>
      <c r="M28" s="61"/>
      <c r="N28" s="101">
        <v>0.9</v>
      </c>
      <c r="O28" s="61"/>
      <c r="P28" s="101">
        <v>0.9</v>
      </c>
      <c r="Q28" s="62"/>
      <c r="R28" s="61"/>
      <c r="S28" s="101">
        <v>0.9</v>
      </c>
      <c r="T28" s="61"/>
      <c r="U28" s="101">
        <v>1</v>
      </c>
      <c r="V28" s="61"/>
      <c r="W28" s="101">
        <v>0.9</v>
      </c>
      <c r="X28" s="62"/>
      <c r="Y28" s="62"/>
      <c r="Z28" s="62"/>
      <c r="AA28" s="61"/>
      <c r="AB28" s="3">
        <v>1</v>
      </c>
      <c r="AC28" s="60">
        <v>0.9</v>
      </c>
      <c r="AD28" s="62"/>
      <c r="AE28" s="61"/>
      <c r="AF28" s="4">
        <v>1</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0.98199999999999998</v>
      </c>
      <c r="K31" s="61"/>
      <c r="L31" s="106">
        <v>0.98199999999999998</v>
      </c>
      <c r="M31" s="61"/>
      <c r="N31" s="106">
        <v>0.98199999999999998</v>
      </c>
      <c r="O31" s="61"/>
      <c r="P31" s="106">
        <v>0.98199999999999998</v>
      </c>
      <c r="Q31" s="62"/>
      <c r="R31" s="61"/>
      <c r="S31" s="106">
        <v>0.98199999999999998</v>
      </c>
      <c r="T31" s="61"/>
      <c r="U31" s="106">
        <v>0.997</v>
      </c>
      <c r="V31" s="61"/>
      <c r="W31" s="106">
        <v>0.997</v>
      </c>
      <c r="X31" s="62"/>
      <c r="Y31" s="62"/>
      <c r="Z31" s="62"/>
      <c r="AA31" s="61"/>
      <c r="AB31" s="7">
        <v>0.997</v>
      </c>
      <c r="AC31" s="77">
        <v>0.997</v>
      </c>
      <c r="AD31" s="62"/>
      <c r="AE31" s="61"/>
      <c r="AF31" s="8">
        <v>0.997</v>
      </c>
    </row>
    <row r="32" spans="4:32" ht="13.15" customHeight="1">
      <c r="E32" s="63" t="s">
        <v>41</v>
      </c>
      <c r="F32" s="62"/>
      <c r="G32" s="62"/>
      <c r="H32" s="62"/>
      <c r="I32" s="64"/>
      <c r="J32" s="101">
        <v>0</v>
      </c>
      <c r="K32" s="61"/>
      <c r="L32" s="101">
        <v>0</v>
      </c>
      <c r="M32" s="61"/>
      <c r="N32" s="101">
        <v>0</v>
      </c>
      <c r="O32" s="61"/>
      <c r="P32" s="101">
        <v>0</v>
      </c>
      <c r="Q32" s="62"/>
      <c r="R32" s="61"/>
      <c r="S32" s="101">
        <v>0</v>
      </c>
      <c r="T32" s="61"/>
      <c r="U32" s="101">
        <v>0</v>
      </c>
      <c r="V32" s="61"/>
      <c r="W32" s="101">
        <v>0</v>
      </c>
      <c r="X32" s="62"/>
      <c r="Y32" s="62"/>
      <c r="Z32" s="62"/>
      <c r="AA32" s="61"/>
      <c r="AB32" s="3">
        <v>0</v>
      </c>
      <c r="AC32" s="60">
        <v>0</v>
      </c>
      <c r="AD32" s="62"/>
      <c r="AE32" s="61"/>
      <c r="AF32" s="4">
        <v>0</v>
      </c>
    </row>
    <row r="33" spans="5:32" ht="13.15" customHeight="1">
      <c r="E33" s="75" t="s">
        <v>45</v>
      </c>
      <c r="F33" s="62"/>
      <c r="G33" s="62"/>
      <c r="H33" s="62"/>
      <c r="I33" s="64"/>
      <c r="J33" s="105">
        <v>0.9</v>
      </c>
      <c r="K33" s="61"/>
      <c r="L33" s="105">
        <v>0.9</v>
      </c>
      <c r="M33" s="61"/>
      <c r="N33" s="105">
        <v>0.9</v>
      </c>
      <c r="O33" s="61"/>
      <c r="P33" s="105">
        <v>0.9</v>
      </c>
      <c r="Q33" s="62"/>
      <c r="R33" s="61"/>
      <c r="S33" s="105">
        <v>0.9</v>
      </c>
      <c r="T33" s="61"/>
      <c r="U33" s="105">
        <v>0.9</v>
      </c>
      <c r="V33" s="61"/>
      <c r="W33" s="105">
        <v>0.9</v>
      </c>
      <c r="X33" s="62"/>
      <c r="Y33" s="62"/>
      <c r="Z33" s="62"/>
      <c r="AA33" s="61"/>
      <c r="AB33" s="9">
        <v>0.9</v>
      </c>
      <c r="AC33" s="76">
        <v>0.9</v>
      </c>
      <c r="AD33" s="62"/>
      <c r="AE33" s="61"/>
      <c r="AF33" s="10">
        <v>0.9</v>
      </c>
    </row>
    <row r="34" spans="5:32" ht="20.25" customHeight="1">
      <c r="E34" s="63" t="s">
        <v>945</v>
      </c>
      <c r="F34" s="62"/>
      <c r="G34" s="62"/>
      <c r="H34" s="62"/>
      <c r="I34" s="64"/>
      <c r="J34" s="104">
        <v>0</v>
      </c>
      <c r="K34" s="61"/>
      <c r="L34" s="104">
        <v>0</v>
      </c>
      <c r="M34" s="61"/>
      <c r="N34" s="104">
        <v>0</v>
      </c>
      <c r="O34" s="61"/>
      <c r="P34" s="104">
        <v>0</v>
      </c>
      <c r="Q34" s="62"/>
      <c r="R34" s="61"/>
      <c r="S34" s="104">
        <v>0</v>
      </c>
      <c r="T34" s="61"/>
      <c r="U34" s="104">
        <v>0</v>
      </c>
      <c r="V34" s="61"/>
      <c r="W34" s="104">
        <v>0</v>
      </c>
      <c r="X34" s="62"/>
      <c r="Y34" s="62"/>
      <c r="Z34" s="62"/>
      <c r="AA34" s="61"/>
      <c r="AB34" s="5">
        <v>0</v>
      </c>
      <c r="AC34" s="74">
        <v>0</v>
      </c>
      <c r="AD34" s="62"/>
      <c r="AE34" s="61"/>
      <c r="AF34" s="6">
        <v>0</v>
      </c>
    </row>
    <row r="35" spans="5:32" ht="20.25" customHeight="1">
      <c r="E35" s="63" t="s">
        <v>946</v>
      </c>
      <c r="F35" s="62"/>
      <c r="G35" s="62"/>
      <c r="H35" s="62"/>
      <c r="I35" s="64"/>
      <c r="J35" s="104" t="s">
        <v>970</v>
      </c>
      <c r="K35" s="61"/>
      <c r="L35" s="104" t="s">
        <v>970</v>
      </c>
      <c r="M35" s="61"/>
      <c r="N35" s="104" t="s">
        <v>970</v>
      </c>
      <c r="O35" s="61"/>
      <c r="P35" s="104" t="s">
        <v>970</v>
      </c>
      <c r="Q35" s="62"/>
      <c r="R35" s="61"/>
      <c r="S35" s="104" t="s">
        <v>970</v>
      </c>
      <c r="T35" s="61"/>
      <c r="U35" s="104" t="s">
        <v>970</v>
      </c>
      <c r="V35" s="61"/>
      <c r="W35" s="104" t="s">
        <v>970</v>
      </c>
      <c r="X35" s="62"/>
      <c r="Y35" s="62"/>
      <c r="Z35" s="62"/>
      <c r="AA35" s="61"/>
      <c r="AB35" s="5" t="s">
        <v>970</v>
      </c>
      <c r="AC35" s="74" t="s">
        <v>970</v>
      </c>
      <c r="AD35" s="62"/>
      <c r="AE35" s="61"/>
      <c r="AF35" s="6" t="s">
        <v>970</v>
      </c>
    </row>
    <row r="36" spans="5:32" ht="13.15" customHeight="1">
      <c r="E36" s="63" t="s">
        <v>57</v>
      </c>
      <c r="F36" s="62"/>
      <c r="G36" s="62"/>
      <c r="H36" s="62"/>
      <c r="I36" s="64"/>
      <c r="J36" s="101">
        <v>0.9</v>
      </c>
      <c r="K36" s="61"/>
      <c r="L36" s="101">
        <v>0.9</v>
      </c>
      <c r="M36" s="61"/>
      <c r="N36" s="101">
        <v>0.9</v>
      </c>
      <c r="O36" s="61"/>
      <c r="P36" s="101">
        <v>0.9</v>
      </c>
      <c r="Q36" s="62"/>
      <c r="R36" s="61"/>
      <c r="S36" s="101">
        <v>0.9</v>
      </c>
      <c r="T36" s="61"/>
      <c r="U36" s="101">
        <v>0.9</v>
      </c>
      <c r="V36" s="61"/>
      <c r="W36" s="101">
        <v>0.9</v>
      </c>
      <c r="X36" s="62"/>
      <c r="Y36" s="62"/>
      <c r="Z36" s="62"/>
      <c r="AA36" s="61"/>
      <c r="AB36" s="3">
        <v>0.9</v>
      </c>
      <c r="AC36" s="60">
        <v>0.9</v>
      </c>
      <c r="AD36" s="62"/>
      <c r="AE36" s="61"/>
      <c r="AF36" s="4">
        <v>0.9</v>
      </c>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1.1000000000000001</v>
      </c>
      <c r="K39" s="61"/>
      <c r="L39" s="101">
        <v>1.1000000000000001</v>
      </c>
      <c r="M39" s="61"/>
      <c r="N39" s="101">
        <v>1.1000000000000001</v>
      </c>
      <c r="O39" s="61"/>
      <c r="P39" s="101">
        <v>1.1000000000000001</v>
      </c>
      <c r="Q39" s="62"/>
      <c r="R39" s="61"/>
      <c r="S39" s="101">
        <v>1.1000000000000001</v>
      </c>
      <c r="T39" s="61"/>
      <c r="U39" s="101">
        <v>1.1000000000000001</v>
      </c>
      <c r="V39" s="61"/>
      <c r="W39" s="101">
        <v>1.1000000000000001</v>
      </c>
      <c r="X39" s="62"/>
      <c r="Y39" s="62"/>
      <c r="Z39" s="62"/>
      <c r="AA39" s="61"/>
      <c r="AB39" s="3">
        <v>1.1000000000000001</v>
      </c>
      <c r="AC39" s="60">
        <v>1.1000000000000001</v>
      </c>
      <c r="AD39" s="62"/>
      <c r="AE39" s="61"/>
      <c r="AF39" s="4">
        <v>1.1000000000000001</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1.695373</v>
      </c>
      <c r="K43" s="61"/>
      <c r="L43" s="101">
        <v>1.668593</v>
      </c>
      <c r="M43" s="61"/>
      <c r="N43" s="101">
        <v>1.6357759999999999</v>
      </c>
      <c r="O43" s="61"/>
      <c r="P43" s="101">
        <v>1.6051310000000001</v>
      </c>
      <c r="Q43" s="62"/>
      <c r="R43" s="61"/>
      <c r="S43" s="101">
        <v>1.575056</v>
      </c>
      <c r="T43" s="61"/>
      <c r="U43" s="101">
        <v>1.695373</v>
      </c>
      <c r="V43" s="61"/>
      <c r="W43" s="101">
        <v>1.668593</v>
      </c>
      <c r="X43" s="62"/>
      <c r="Y43" s="62"/>
      <c r="Z43" s="62"/>
      <c r="AA43" s="61"/>
      <c r="AB43" s="3">
        <v>1.6357759999999999</v>
      </c>
      <c r="AC43" s="60">
        <v>1.6051310000000001</v>
      </c>
      <c r="AD43" s="62"/>
      <c r="AE43" s="61"/>
      <c r="AF43" s="4">
        <v>1.575056</v>
      </c>
    </row>
    <row r="44" spans="5:32" ht="30.75" customHeight="1">
      <c r="E44" s="63" t="s">
        <v>88</v>
      </c>
      <c r="F44" s="62"/>
      <c r="G44" s="62"/>
      <c r="H44" s="62"/>
      <c r="I44" s="64"/>
      <c r="J44" s="101">
        <v>0.69537300000000002</v>
      </c>
      <c r="K44" s="61"/>
      <c r="L44" s="101">
        <v>0.66859299999999988</v>
      </c>
      <c r="M44" s="61"/>
      <c r="N44" s="101">
        <v>0.6357759999999999</v>
      </c>
      <c r="O44" s="61"/>
      <c r="P44" s="101">
        <v>0.60513100000000009</v>
      </c>
      <c r="Q44" s="62"/>
      <c r="R44" s="61"/>
      <c r="S44" s="101">
        <v>0.57505600000000001</v>
      </c>
      <c r="T44" s="61"/>
      <c r="U44" s="101">
        <v>0.69537300000000002</v>
      </c>
      <c r="V44" s="61"/>
      <c r="W44" s="101">
        <v>0.66859299999999988</v>
      </c>
      <c r="X44" s="62"/>
      <c r="Y44" s="62"/>
      <c r="Z44" s="62"/>
      <c r="AA44" s="61"/>
      <c r="AB44" s="3">
        <v>0.6357759999999999</v>
      </c>
      <c r="AC44" s="60">
        <v>0.60513100000000009</v>
      </c>
      <c r="AD44" s="62"/>
      <c r="AE44" s="61"/>
      <c r="AF44" s="4">
        <v>0.57505600000000001</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A9A4SAaU5dJ6urHewy/npkN2M0tMi4a9R6FiFT3ux0vPsMe/xT+p+O/NAppTp+Hrp42+Gyw9OJ4UZ8FSszUyVw==" saltValue="G7FlMsvmNuGERh5CTsEDZQ=="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652FA6C2-993F-4846-A5EF-4902968C401E}"/>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KAIM - Kaimkillenbun (33/11kV)</oddFooter>
  </headerFooter>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0-000000000000}">
  <sheetPr codeName="Sheet120"/>
  <dimension ref="A1:AJ53"/>
  <sheetViews>
    <sheetView showGridLines="0" topLeftCell="A26" zoomScale="120" zoomScaleNormal="12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1541</v>
      </c>
      <c r="J3" s="160"/>
      <c r="K3" s="160"/>
      <c r="L3" s="160"/>
      <c r="M3" s="160"/>
      <c r="N3" s="160"/>
      <c r="O3" s="160"/>
      <c r="P3" s="160"/>
      <c r="Q3" s="160"/>
      <c r="R3" s="160"/>
      <c r="S3" s="160"/>
      <c r="V3" s="94" t="s">
        <v>926</v>
      </c>
      <c r="W3" s="160"/>
      <c r="Y3" s="95" t="s">
        <v>994</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953</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1542</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1543</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1544</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1545</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7</v>
      </c>
      <c r="K26" s="61"/>
      <c r="L26" s="101">
        <v>7</v>
      </c>
      <c r="M26" s="61"/>
      <c r="N26" s="101">
        <v>7</v>
      </c>
      <c r="O26" s="61"/>
      <c r="P26" s="101">
        <v>7</v>
      </c>
      <c r="Q26" s="62"/>
      <c r="R26" s="61"/>
      <c r="S26" s="101">
        <v>7</v>
      </c>
      <c r="T26" s="61"/>
      <c r="U26" s="101">
        <v>8.1999999999999993</v>
      </c>
      <c r="V26" s="61"/>
      <c r="W26" s="101">
        <v>8.1999999999999993</v>
      </c>
      <c r="X26" s="62"/>
      <c r="Y26" s="62"/>
      <c r="Z26" s="62"/>
      <c r="AA26" s="61"/>
      <c r="AB26" s="3">
        <v>8.1999999999999993</v>
      </c>
      <c r="AC26" s="60">
        <v>8.1999999999999993</v>
      </c>
      <c r="AD26" s="62"/>
      <c r="AE26" s="61"/>
      <c r="AF26" s="4">
        <v>8.1999999999999993</v>
      </c>
    </row>
    <row r="27" spans="4:32" ht="20.25" customHeight="1">
      <c r="E27" s="63" t="s">
        <v>24</v>
      </c>
      <c r="F27" s="62"/>
      <c r="G27" s="62"/>
      <c r="H27" s="62"/>
      <c r="I27" s="64"/>
      <c r="J27" s="101">
        <v>0.6</v>
      </c>
      <c r="K27" s="61"/>
      <c r="L27" s="101">
        <v>0.6</v>
      </c>
      <c r="M27" s="61"/>
      <c r="N27" s="101">
        <v>0.6</v>
      </c>
      <c r="O27" s="61"/>
      <c r="P27" s="101">
        <v>0.6</v>
      </c>
      <c r="Q27" s="62"/>
      <c r="R27" s="61"/>
      <c r="S27" s="101">
        <v>0.6</v>
      </c>
      <c r="T27" s="61"/>
      <c r="U27" s="101">
        <v>0.6</v>
      </c>
      <c r="V27" s="61"/>
      <c r="W27" s="101">
        <v>0.6</v>
      </c>
      <c r="X27" s="62"/>
      <c r="Y27" s="62"/>
      <c r="Z27" s="62"/>
      <c r="AA27" s="61"/>
      <c r="AB27" s="3">
        <v>0.6</v>
      </c>
      <c r="AC27" s="60">
        <v>0.6</v>
      </c>
      <c r="AD27" s="62"/>
      <c r="AE27" s="61"/>
      <c r="AF27" s="4">
        <v>0.6</v>
      </c>
    </row>
    <row r="28" spans="4:32" ht="13.15" customHeight="1">
      <c r="E28" s="63" t="s">
        <v>28</v>
      </c>
      <c r="F28" s="62"/>
      <c r="G28" s="62"/>
      <c r="H28" s="62"/>
      <c r="I28" s="64"/>
      <c r="J28" s="101">
        <v>5</v>
      </c>
      <c r="K28" s="61"/>
      <c r="L28" s="101">
        <v>4.9000000000000004</v>
      </c>
      <c r="M28" s="61"/>
      <c r="N28" s="101">
        <v>4.9000000000000004</v>
      </c>
      <c r="O28" s="61"/>
      <c r="P28" s="101">
        <v>4.9000000000000004</v>
      </c>
      <c r="Q28" s="62"/>
      <c r="R28" s="61"/>
      <c r="S28" s="101">
        <v>4.9000000000000004</v>
      </c>
      <c r="T28" s="61"/>
      <c r="U28" s="101">
        <v>3.5</v>
      </c>
      <c r="V28" s="61"/>
      <c r="W28" s="101">
        <v>3.4</v>
      </c>
      <c r="X28" s="62"/>
      <c r="Y28" s="62"/>
      <c r="Z28" s="62"/>
      <c r="AA28" s="61"/>
      <c r="AB28" s="3">
        <v>3.4</v>
      </c>
      <c r="AC28" s="60">
        <v>3.4</v>
      </c>
      <c r="AD28" s="62"/>
      <c r="AE28" s="61"/>
      <c r="AF28" s="4">
        <v>3.4</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0.86</v>
      </c>
      <c r="K31" s="61"/>
      <c r="L31" s="106">
        <v>0.86</v>
      </c>
      <c r="M31" s="61"/>
      <c r="N31" s="106">
        <v>0.86</v>
      </c>
      <c r="O31" s="61"/>
      <c r="P31" s="106">
        <v>0.86</v>
      </c>
      <c r="Q31" s="62"/>
      <c r="R31" s="61"/>
      <c r="S31" s="106">
        <v>0.86</v>
      </c>
      <c r="T31" s="61"/>
      <c r="U31" s="106">
        <v>0.877</v>
      </c>
      <c r="V31" s="61"/>
      <c r="W31" s="106">
        <v>0.877</v>
      </c>
      <c r="X31" s="62"/>
      <c r="Y31" s="62"/>
      <c r="Z31" s="62"/>
      <c r="AA31" s="61"/>
      <c r="AB31" s="7">
        <v>0.877</v>
      </c>
      <c r="AC31" s="77">
        <v>0.877</v>
      </c>
      <c r="AD31" s="62"/>
      <c r="AE31" s="61"/>
      <c r="AF31" s="8">
        <v>0.877</v>
      </c>
    </row>
    <row r="32" spans="4:32" ht="13.15" customHeight="1">
      <c r="E32" s="63" t="s">
        <v>41</v>
      </c>
      <c r="F32" s="62"/>
      <c r="G32" s="62"/>
      <c r="H32" s="62"/>
      <c r="I32" s="64"/>
      <c r="J32" s="101">
        <v>0</v>
      </c>
      <c r="K32" s="61"/>
      <c r="L32" s="101">
        <v>0</v>
      </c>
      <c r="M32" s="61"/>
      <c r="N32" s="101">
        <v>0</v>
      </c>
      <c r="O32" s="61"/>
      <c r="P32" s="101">
        <v>0</v>
      </c>
      <c r="Q32" s="62"/>
      <c r="R32" s="61"/>
      <c r="S32" s="101">
        <v>0</v>
      </c>
      <c r="T32" s="61"/>
      <c r="U32" s="101">
        <v>0</v>
      </c>
      <c r="V32" s="61"/>
      <c r="W32" s="101">
        <v>0</v>
      </c>
      <c r="X32" s="62"/>
      <c r="Y32" s="62"/>
      <c r="Z32" s="62"/>
      <c r="AA32" s="61"/>
      <c r="AB32" s="3">
        <v>0</v>
      </c>
      <c r="AC32" s="60">
        <v>0</v>
      </c>
      <c r="AD32" s="62"/>
      <c r="AE32" s="61"/>
      <c r="AF32" s="4">
        <v>0</v>
      </c>
    </row>
    <row r="33" spans="5:32" ht="13.15" customHeight="1">
      <c r="E33" s="75" t="s">
        <v>45</v>
      </c>
      <c r="F33" s="62"/>
      <c r="G33" s="62"/>
      <c r="H33" s="62"/>
      <c r="I33" s="64"/>
      <c r="J33" s="105">
        <v>4.5999999999999996</v>
      </c>
      <c r="K33" s="61"/>
      <c r="L33" s="105">
        <v>4.5</v>
      </c>
      <c r="M33" s="61"/>
      <c r="N33" s="105">
        <v>4.5</v>
      </c>
      <c r="O33" s="61"/>
      <c r="P33" s="105">
        <v>4.5</v>
      </c>
      <c r="Q33" s="62"/>
      <c r="R33" s="61"/>
      <c r="S33" s="105">
        <v>4.5</v>
      </c>
      <c r="T33" s="61"/>
      <c r="U33" s="105">
        <v>3.4</v>
      </c>
      <c r="V33" s="61"/>
      <c r="W33" s="105">
        <v>3.3</v>
      </c>
      <c r="X33" s="62"/>
      <c r="Y33" s="62"/>
      <c r="Z33" s="62"/>
      <c r="AA33" s="61"/>
      <c r="AB33" s="9">
        <v>3.3</v>
      </c>
      <c r="AC33" s="76">
        <v>3.3</v>
      </c>
      <c r="AD33" s="62"/>
      <c r="AE33" s="61"/>
      <c r="AF33" s="10">
        <v>3.4</v>
      </c>
    </row>
    <row r="34" spans="5:32" ht="20.25" customHeight="1">
      <c r="E34" s="63" t="s">
        <v>945</v>
      </c>
      <c r="F34" s="62"/>
      <c r="G34" s="62"/>
      <c r="H34" s="62"/>
      <c r="I34" s="64"/>
      <c r="J34" s="104">
        <v>0.2</v>
      </c>
      <c r="K34" s="61"/>
      <c r="L34" s="104">
        <v>0.2</v>
      </c>
      <c r="M34" s="61"/>
      <c r="N34" s="104">
        <v>0.2</v>
      </c>
      <c r="O34" s="61"/>
      <c r="P34" s="104">
        <v>0.2</v>
      </c>
      <c r="Q34" s="62"/>
      <c r="R34" s="61"/>
      <c r="S34" s="104">
        <v>0.2</v>
      </c>
      <c r="T34" s="61"/>
      <c r="U34" s="104">
        <v>0.2</v>
      </c>
      <c r="V34" s="61"/>
      <c r="W34" s="104">
        <v>0.2</v>
      </c>
      <c r="X34" s="62"/>
      <c r="Y34" s="62"/>
      <c r="Z34" s="62"/>
      <c r="AA34" s="61"/>
      <c r="AB34" s="5">
        <v>0.2</v>
      </c>
      <c r="AC34" s="74">
        <v>0.2</v>
      </c>
      <c r="AD34" s="62"/>
      <c r="AE34" s="61"/>
      <c r="AF34" s="6">
        <v>0.2</v>
      </c>
    </row>
    <row r="35" spans="5:32" ht="20.25" customHeight="1">
      <c r="E35" s="63" t="s">
        <v>946</v>
      </c>
      <c r="F35" s="62"/>
      <c r="G35" s="62"/>
      <c r="H35" s="62"/>
      <c r="I35" s="64"/>
      <c r="J35" s="104" t="s">
        <v>1546</v>
      </c>
      <c r="K35" s="61"/>
      <c r="L35" s="104" t="s">
        <v>1546</v>
      </c>
      <c r="M35" s="61"/>
      <c r="N35" s="104" t="s">
        <v>1546</v>
      </c>
      <c r="O35" s="61"/>
      <c r="P35" s="104" t="s">
        <v>1546</v>
      </c>
      <c r="Q35" s="62"/>
      <c r="R35" s="61"/>
      <c r="S35" s="104" t="s">
        <v>1546</v>
      </c>
      <c r="T35" s="61"/>
      <c r="U35" s="104" t="s">
        <v>1546</v>
      </c>
      <c r="V35" s="61"/>
      <c r="W35" s="104" t="s">
        <v>1546</v>
      </c>
      <c r="X35" s="62"/>
      <c r="Y35" s="62"/>
      <c r="Z35" s="62"/>
      <c r="AA35" s="61"/>
      <c r="AB35" s="5" t="s">
        <v>1546</v>
      </c>
      <c r="AC35" s="74" t="s">
        <v>1546</v>
      </c>
      <c r="AD35" s="62"/>
      <c r="AE35" s="61"/>
      <c r="AF35" s="6" t="s">
        <v>1546</v>
      </c>
    </row>
    <row r="36" spans="5:32" ht="13.15" customHeight="1">
      <c r="E36" s="63" t="s">
        <v>57</v>
      </c>
      <c r="F36" s="62"/>
      <c r="G36" s="62"/>
      <c r="H36" s="62"/>
      <c r="I36" s="64"/>
      <c r="J36" s="101">
        <v>4.5999999999999996</v>
      </c>
      <c r="K36" s="61"/>
      <c r="L36" s="101">
        <v>4.5</v>
      </c>
      <c r="M36" s="61"/>
      <c r="N36" s="101">
        <v>4.5</v>
      </c>
      <c r="O36" s="61"/>
      <c r="P36" s="101">
        <v>4.5</v>
      </c>
      <c r="Q36" s="62"/>
      <c r="R36" s="61"/>
      <c r="S36" s="101">
        <v>4.5</v>
      </c>
      <c r="T36" s="61"/>
      <c r="U36" s="101">
        <v>3.4</v>
      </c>
      <c r="V36" s="61"/>
      <c r="W36" s="101">
        <v>3.3</v>
      </c>
      <c r="X36" s="62"/>
      <c r="Y36" s="62"/>
      <c r="Z36" s="62"/>
      <c r="AA36" s="61"/>
      <c r="AB36" s="3">
        <v>3.3</v>
      </c>
      <c r="AC36" s="60">
        <v>3.3</v>
      </c>
      <c r="AD36" s="62"/>
      <c r="AE36" s="61"/>
      <c r="AF36" s="4">
        <v>3.4</v>
      </c>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1.3</v>
      </c>
      <c r="K39" s="61"/>
      <c r="L39" s="101">
        <v>1.3</v>
      </c>
      <c r="M39" s="61"/>
      <c r="N39" s="101">
        <v>1.3</v>
      </c>
      <c r="O39" s="61"/>
      <c r="P39" s="101">
        <v>1.3</v>
      </c>
      <c r="Q39" s="62"/>
      <c r="R39" s="61"/>
      <c r="S39" s="101">
        <v>1.3</v>
      </c>
      <c r="T39" s="61"/>
      <c r="U39" s="101">
        <v>1.3</v>
      </c>
      <c r="V39" s="61"/>
      <c r="W39" s="101">
        <v>1.3</v>
      </c>
      <c r="X39" s="62"/>
      <c r="Y39" s="62"/>
      <c r="Z39" s="62"/>
      <c r="AA39" s="61"/>
      <c r="AB39" s="3">
        <v>1.3</v>
      </c>
      <c r="AC39" s="60">
        <v>1.3</v>
      </c>
      <c r="AD39" s="62"/>
      <c r="AE39" s="61"/>
      <c r="AF39" s="4">
        <v>1.3</v>
      </c>
    </row>
    <row r="40" spans="5:32">
      <c r="E40" s="63" t="s">
        <v>73</v>
      </c>
      <c r="F40" s="62"/>
      <c r="G40" s="62"/>
      <c r="H40" s="62"/>
      <c r="I40" s="64"/>
      <c r="J40" s="101">
        <v>1.8</v>
      </c>
      <c r="K40" s="61"/>
      <c r="L40" s="101">
        <v>1.8</v>
      </c>
      <c r="M40" s="61"/>
      <c r="N40" s="101">
        <v>1.8</v>
      </c>
      <c r="O40" s="61"/>
      <c r="P40" s="101">
        <v>1.8</v>
      </c>
      <c r="Q40" s="62"/>
      <c r="R40" s="61"/>
      <c r="S40" s="101">
        <v>1.8</v>
      </c>
      <c r="T40" s="61"/>
      <c r="U40" s="101">
        <v>1.8</v>
      </c>
      <c r="V40" s="61"/>
      <c r="W40" s="101">
        <v>1.8</v>
      </c>
      <c r="X40" s="62"/>
      <c r="Y40" s="62"/>
      <c r="Z40" s="62"/>
      <c r="AA40" s="61"/>
      <c r="AB40" s="3">
        <v>1.8</v>
      </c>
      <c r="AC40" s="60">
        <v>1.8</v>
      </c>
      <c r="AD40" s="62"/>
      <c r="AE40" s="61"/>
      <c r="AF40" s="4">
        <v>1.8</v>
      </c>
    </row>
    <row r="41" spans="5:32">
      <c r="E41" s="63" t="s">
        <v>76</v>
      </c>
      <c r="F41" s="62"/>
      <c r="G41" s="62"/>
      <c r="H41" s="62"/>
      <c r="I41" s="64"/>
      <c r="J41" s="101">
        <v>3</v>
      </c>
      <c r="K41" s="61"/>
      <c r="L41" s="101">
        <v>3</v>
      </c>
      <c r="M41" s="61"/>
      <c r="N41" s="101">
        <v>3</v>
      </c>
      <c r="O41" s="61"/>
      <c r="P41" s="101">
        <v>3</v>
      </c>
      <c r="Q41" s="62"/>
      <c r="R41" s="61"/>
      <c r="S41" s="101">
        <v>3</v>
      </c>
      <c r="T41" s="61"/>
      <c r="U41" s="101">
        <v>3</v>
      </c>
      <c r="V41" s="61"/>
      <c r="W41" s="101">
        <v>3</v>
      </c>
      <c r="X41" s="62"/>
      <c r="Y41" s="62"/>
      <c r="Z41" s="62"/>
      <c r="AA41" s="61"/>
      <c r="AB41" s="3">
        <v>3</v>
      </c>
      <c r="AC41" s="60">
        <v>3</v>
      </c>
      <c r="AD41" s="62"/>
      <c r="AE41" s="61"/>
      <c r="AF41" s="4">
        <v>3</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6.1486479999999997</v>
      </c>
      <c r="K43" s="61"/>
      <c r="L43" s="101">
        <v>6.098776</v>
      </c>
      <c r="M43" s="61"/>
      <c r="N43" s="101">
        <v>6.0431089999999994</v>
      </c>
      <c r="O43" s="61"/>
      <c r="P43" s="101">
        <v>5.993042</v>
      </c>
      <c r="Q43" s="62"/>
      <c r="R43" s="61"/>
      <c r="S43" s="101">
        <v>5.945926</v>
      </c>
      <c r="T43" s="61"/>
      <c r="U43" s="101">
        <v>6.1486479999999997</v>
      </c>
      <c r="V43" s="61"/>
      <c r="W43" s="101">
        <v>6.098776</v>
      </c>
      <c r="X43" s="62"/>
      <c r="Y43" s="62"/>
      <c r="Z43" s="62"/>
      <c r="AA43" s="61"/>
      <c r="AB43" s="3">
        <v>6.0431089999999994</v>
      </c>
      <c r="AC43" s="60">
        <v>5.993042</v>
      </c>
      <c r="AD43" s="62"/>
      <c r="AE43" s="61"/>
      <c r="AF43" s="4">
        <v>5.945926</v>
      </c>
    </row>
    <row r="44" spans="5:32" ht="30.75" customHeight="1">
      <c r="E44" s="63" t="s">
        <v>88</v>
      </c>
      <c r="F44" s="62"/>
      <c r="G44" s="62"/>
      <c r="H44" s="62"/>
      <c r="I44" s="64"/>
      <c r="J44" s="101">
        <v>0</v>
      </c>
      <c r="K44" s="61"/>
      <c r="L44" s="101">
        <v>0</v>
      </c>
      <c r="M44" s="61"/>
      <c r="N44" s="101">
        <v>0</v>
      </c>
      <c r="O44" s="61"/>
      <c r="P44" s="101">
        <v>0</v>
      </c>
      <c r="Q44" s="62"/>
      <c r="R44" s="61"/>
      <c r="S44" s="101">
        <v>0</v>
      </c>
      <c r="T44" s="61"/>
      <c r="U44" s="101">
        <v>0</v>
      </c>
      <c r="V44" s="61"/>
      <c r="W44" s="101">
        <v>0</v>
      </c>
      <c r="X44" s="62"/>
      <c r="Y44" s="62"/>
      <c r="Z44" s="62"/>
      <c r="AA44" s="61"/>
      <c r="AB44" s="3">
        <v>0</v>
      </c>
      <c r="AC44" s="60">
        <v>0</v>
      </c>
      <c r="AD44" s="62"/>
      <c r="AE44" s="61"/>
      <c r="AF44" s="4">
        <v>0</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SrBvYMeDpuU6W3GtKxdyJhSDAmBcNMrm7FSqC8V5N582mDqW1TgocC8gixPCLhCst4nwcbo/wVdX17boNFUGmw==" saltValue="KscnZB3JuvD8i7sC4YcqXg=="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48B39209-C53E-4D28-B22C-E58700955993}"/>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KALA - Kalamia (66/11kV)</oddFooter>
  </headerFooter>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A00-000000000000}">
  <sheetPr codeName="Sheet123"/>
  <dimension ref="A1:AJ53"/>
  <sheetViews>
    <sheetView showGridLines="0" topLeftCell="A25"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1547</v>
      </c>
      <c r="J3" s="160"/>
      <c r="K3" s="160"/>
      <c r="L3" s="160"/>
      <c r="M3" s="160"/>
      <c r="N3" s="160"/>
      <c r="O3" s="160"/>
      <c r="P3" s="160"/>
      <c r="Q3" s="160"/>
      <c r="R3" s="160"/>
      <c r="S3" s="160"/>
      <c r="V3" s="94" t="s">
        <v>926</v>
      </c>
      <c r="W3" s="160"/>
      <c r="Y3" s="95" t="s">
        <v>1126</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973</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1548</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1549</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1550</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36.799999999999997</v>
      </c>
      <c r="K26" s="61"/>
      <c r="L26" s="101">
        <v>36.799999999999997</v>
      </c>
      <c r="M26" s="61"/>
      <c r="N26" s="101">
        <v>36.799999999999997</v>
      </c>
      <c r="O26" s="61"/>
      <c r="P26" s="101">
        <v>36.799999999999997</v>
      </c>
      <c r="Q26" s="62"/>
      <c r="R26" s="61"/>
      <c r="S26" s="101">
        <v>36.799999999999997</v>
      </c>
      <c r="T26" s="61"/>
      <c r="U26" s="101">
        <v>38.4</v>
      </c>
      <c r="V26" s="61"/>
      <c r="W26" s="101">
        <v>38.4</v>
      </c>
      <c r="X26" s="62"/>
      <c r="Y26" s="62"/>
      <c r="Z26" s="62"/>
      <c r="AA26" s="61"/>
      <c r="AB26" s="3">
        <v>38.4</v>
      </c>
      <c r="AC26" s="60">
        <v>38.4</v>
      </c>
      <c r="AD26" s="62"/>
      <c r="AE26" s="61"/>
      <c r="AF26" s="4">
        <v>38.4</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12.6</v>
      </c>
      <c r="K28" s="61"/>
      <c r="L28" s="101">
        <v>12.7</v>
      </c>
      <c r="M28" s="61"/>
      <c r="N28" s="101">
        <v>12.8</v>
      </c>
      <c r="O28" s="61"/>
      <c r="P28" s="101">
        <v>12.8</v>
      </c>
      <c r="Q28" s="62"/>
      <c r="R28" s="61"/>
      <c r="S28" s="101">
        <v>13.1</v>
      </c>
      <c r="T28" s="61"/>
      <c r="U28" s="101">
        <v>8.8000000000000007</v>
      </c>
      <c r="V28" s="61"/>
      <c r="W28" s="101">
        <v>8.8000000000000007</v>
      </c>
      <c r="X28" s="62"/>
      <c r="Y28" s="62"/>
      <c r="Z28" s="62"/>
      <c r="AA28" s="61"/>
      <c r="AB28" s="3">
        <v>8.9</v>
      </c>
      <c r="AC28" s="60">
        <v>8.9</v>
      </c>
      <c r="AD28" s="62"/>
      <c r="AE28" s="61"/>
      <c r="AF28" s="4">
        <v>9.1</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0.98599999999999999</v>
      </c>
      <c r="K31" s="61"/>
      <c r="L31" s="106">
        <v>0.98599999999999999</v>
      </c>
      <c r="M31" s="61"/>
      <c r="N31" s="106">
        <v>0.98599999999999999</v>
      </c>
      <c r="O31" s="61"/>
      <c r="P31" s="106">
        <v>0.98599999999999999</v>
      </c>
      <c r="Q31" s="62"/>
      <c r="R31" s="61"/>
      <c r="S31" s="106">
        <v>0.98599999999999999</v>
      </c>
      <c r="T31" s="61"/>
      <c r="U31" s="106">
        <v>1</v>
      </c>
      <c r="V31" s="61"/>
      <c r="W31" s="106">
        <v>1</v>
      </c>
      <c r="X31" s="62"/>
      <c r="Y31" s="62"/>
      <c r="Z31" s="62"/>
      <c r="AA31" s="61"/>
      <c r="AB31" s="7">
        <v>1</v>
      </c>
      <c r="AC31" s="77">
        <v>1</v>
      </c>
      <c r="AD31" s="62"/>
      <c r="AE31" s="61"/>
      <c r="AF31" s="8">
        <v>1</v>
      </c>
    </row>
    <row r="32" spans="4:32" ht="13.15" customHeight="1">
      <c r="E32" s="63" t="s">
        <v>41</v>
      </c>
      <c r="F32" s="62"/>
      <c r="G32" s="62"/>
      <c r="H32" s="62"/>
      <c r="I32" s="64"/>
      <c r="J32" s="101">
        <v>18.399999999999999</v>
      </c>
      <c r="K32" s="61"/>
      <c r="L32" s="101">
        <v>18.399999999999999</v>
      </c>
      <c r="M32" s="61"/>
      <c r="N32" s="101">
        <v>18.399999999999999</v>
      </c>
      <c r="O32" s="61"/>
      <c r="P32" s="101">
        <v>18.399999999999999</v>
      </c>
      <c r="Q32" s="62"/>
      <c r="R32" s="61"/>
      <c r="S32" s="101">
        <v>18.399999999999999</v>
      </c>
      <c r="T32" s="61"/>
      <c r="U32" s="101">
        <v>20</v>
      </c>
      <c r="V32" s="61"/>
      <c r="W32" s="101">
        <v>20</v>
      </c>
      <c r="X32" s="62"/>
      <c r="Y32" s="62"/>
      <c r="Z32" s="62"/>
      <c r="AA32" s="61"/>
      <c r="AB32" s="3">
        <v>20</v>
      </c>
      <c r="AC32" s="60">
        <v>20</v>
      </c>
      <c r="AD32" s="62"/>
      <c r="AE32" s="61"/>
      <c r="AF32" s="4">
        <v>20</v>
      </c>
    </row>
    <row r="33" spans="5:32" ht="13.15" customHeight="1">
      <c r="E33" s="75" t="s">
        <v>45</v>
      </c>
      <c r="F33" s="62"/>
      <c r="G33" s="62"/>
      <c r="H33" s="62"/>
      <c r="I33" s="64"/>
      <c r="J33" s="105">
        <v>12.1</v>
      </c>
      <c r="K33" s="61"/>
      <c r="L33" s="105">
        <v>12.1</v>
      </c>
      <c r="M33" s="61"/>
      <c r="N33" s="105">
        <v>12.2</v>
      </c>
      <c r="O33" s="61"/>
      <c r="P33" s="105">
        <v>12.2</v>
      </c>
      <c r="Q33" s="62"/>
      <c r="R33" s="61"/>
      <c r="S33" s="105">
        <v>12.5</v>
      </c>
      <c r="T33" s="61"/>
      <c r="U33" s="105">
        <v>8.4</v>
      </c>
      <c r="V33" s="61"/>
      <c r="W33" s="105">
        <v>8.4</v>
      </c>
      <c r="X33" s="62"/>
      <c r="Y33" s="62"/>
      <c r="Z33" s="62"/>
      <c r="AA33" s="61"/>
      <c r="AB33" s="9">
        <v>8.4</v>
      </c>
      <c r="AC33" s="76">
        <v>8.4</v>
      </c>
      <c r="AD33" s="62"/>
      <c r="AE33" s="61"/>
      <c r="AF33" s="10">
        <v>8.6</v>
      </c>
    </row>
    <row r="34" spans="5:32" ht="20.25" customHeight="1">
      <c r="E34" s="63" t="s">
        <v>945</v>
      </c>
      <c r="F34" s="62"/>
      <c r="G34" s="62"/>
      <c r="H34" s="62"/>
      <c r="I34" s="64"/>
      <c r="J34" s="104">
        <v>0.6</v>
      </c>
      <c r="K34" s="61"/>
      <c r="L34" s="104">
        <v>0.6</v>
      </c>
      <c r="M34" s="61"/>
      <c r="N34" s="104">
        <v>0.6</v>
      </c>
      <c r="O34" s="61"/>
      <c r="P34" s="104">
        <v>0.6</v>
      </c>
      <c r="Q34" s="62"/>
      <c r="R34" s="61"/>
      <c r="S34" s="104">
        <v>0.6</v>
      </c>
      <c r="T34" s="61"/>
      <c r="U34" s="104">
        <v>0.4</v>
      </c>
      <c r="V34" s="61"/>
      <c r="W34" s="104">
        <v>0.4</v>
      </c>
      <c r="X34" s="62"/>
      <c r="Y34" s="62"/>
      <c r="Z34" s="62"/>
      <c r="AA34" s="61"/>
      <c r="AB34" s="5">
        <v>0.4</v>
      </c>
      <c r="AC34" s="74">
        <v>0.4</v>
      </c>
      <c r="AD34" s="62"/>
      <c r="AE34" s="61"/>
      <c r="AF34" s="6">
        <v>0.4</v>
      </c>
    </row>
    <row r="35" spans="5:32" ht="20.25" customHeight="1">
      <c r="E35" s="63" t="s">
        <v>946</v>
      </c>
      <c r="F35" s="62"/>
      <c r="G35" s="62"/>
      <c r="H35" s="62"/>
      <c r="I35" s="64"/>
      <c r="J35" s="104" t="s">
        <v>1107</v>
      </c>
      <c r="K35" s="61"/>
      <c r="L35" s="104" t="s">
        <v>1107</v>
      </c>
      <c r="M35" s="61"/>
      <c r="N35" s="104" t="s">
        <v>1107</v>
      </c>
      <c r="O35" s="61"/>
      <c r="P35" s="104" t="s">
        <v>1107</v>
      </c>
      <c r="Q35" s="62"/>
      <c r="R35" s="61"/>
      <c r="S35" s="104" t="s">
        <v>1107</v>
      </c>
      <c r="T35" s="61"/>
      <c r="U35" s="104" t="s">
        <v>1107</v>
      </c>
      <c r="V35" s="61"/>
      <c r="W35" s="104" t="s">
        <v>1107</v>
      </c>
      <c r="X35" s="62"/>
      <c r="Y35" s="62"/>
      <c r="Z35" s="62"/>
      <c r="AA35" s="61"/>
      <c r="AB35" s="5" t="s">
        <v>1107</v>
      </c>
      <c r="AC35" s="74" t="s">
        <v>1107</v>
      </c>
      <c r="AD35" s="62"/>
      <c r="AE35" s="61"/>
      <c r="AF35" s="6" t="s">
        <v>1107</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1</v>
      </c>
      <c r="K39" s="61"/>
      <c r="L39" s="101">
        <v>1</v>
      </c>
      <c r="M39" s="61"/>
      <c r="N39" s="101">
        <v>1</v>
      </c>
      <c r="O39" s="61"/>
      <c r="P39" s="101">
        <v>1</v>
      </c>
      <c r="Q39" s="62"/>
      <c r="R39" s="61"/>
      <c r="S39" s="101">
        <v>1</v>
      </c>
      <c r="T39" s="61"/>
      <c r="U39" s="101">
        <v>1</v>
      </c>
      <c r="V39" s="61"/>
      <c r="W39" s="101">
        <v>1</v>
      </c>
      <c r="X39" s="62"/>
      <c r="Y39" s="62"/>
      <c r="Z39" s="62"/>
      <c r="AA39" s="61"/>
      <c r="AB39" s="3">
        <v>1</v>
      </c>
      <c r="AC39" s="60">
        <v>1</v>
      </c>
      <c r="AD39" s="62"/>
      <c r="AE39" s="61"/>
      <c r="AF39" s="4">
        <v>1</v>
      </c>
    </row>
    <row r="40" spans="5:32">
      <c r="E40" s="63" t="s">
        <v>73</v>
      </c>
      <c r="F40" s="62"/>
      <c r="G40" s="62"/>
      <c r="H40" s="62"/>
      <c r="I40" s="64"/>
      <c r="J40" s="101">
        <v>2</v>
      </c>
      <c r="K40" s="61"/>
      <c r="L40" s="101">
        <v>2</v>
      </c>
      <c r="M40" s="61"/>
      <c r="N40" s="101">
        <v>2</v>
      </c>
      <c r="O40" s="61"/>
      <c r="P40" s="101">
        <v>2</v>
      </c>
      <c r="Q40" s="62"/>
      <c r="R40" s="61"/>
      <c r="S40" s="101">
        <v>2</v>
      </c>
      <c r="T40" s="61"/>
      <c r="U40" s="101">
        <v>2</v>
      </c>
      <c r="V40" s="61"/>
      <c r="W40" s="101">
        <v>2</v>
      </c>
      <c r="X40" s="62"/>
      <c r="Y40" s="62"/>
      <c r="Z40" s="62"/>
      <c r="AA40" s="61"/>
      <c r="AB40" s="3">
        <v>2</v>
      </c>
      <c r="AC40" s="60">
        <v>2</v>
      </c>
      <c r="AD40" s="62"/>
      <c r="AE40" s="61"/>
      <c r="AF40" s="4">
        <v>2</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23.092984999999999</v>
      </c>
      <c r="K43" s="61"/>
      <c r="L43" s="101">
        <v>22.723718999999999</v>
      </c>
      <c r="M43" s="61"/>
      <c r="N43" s="101">
        <v>22.271208999999999</v>
      </c>
      <c r="O43" s="61"/>
      <c r="P43" s="101">
        <v>21.846741999999999</v>
      </c>
      <c r="Q43" s="62"/>
      <c r="R43" s="61"/>
      <c r="S43" s="101">
        <v>21.439360999999998</v>
      </c>
      <c r="T43" s="61"/>
      <c r="U43" s="101">
        <v>23.092984999999999</v>
      </c>
      <c r="V43" s="61"/>
      <c r="W43" s="101">
        <v>22.723718999999999</v>
      </c>
      <c r="X43" s="62"/>
      <c r="Y43" s="62"/>
      <c r="Z43" s="62"/>
      <c r="AA43" s="61"/>
      <c r="AB43" s="3">
        <v>22.271208999999999</v>
      </c>
      <c r="AC43" s="60">
        <v>21.846741999999999</v>
      </c>
      <c r="AD43" s="62"/>
      <c r="AE43" s="61"/>
      <c r="AF43" s="4">
        <v>21.439360999999998</v>
      </c>
    </row>
    <row r="44" spans="5:32" ht="30.75" customHeight="1">
      <c r="E44" s="63" t="s">
        <v>88</v>
      </c>
      <c r="F44" s="62"/>
      <c r="G44" s="62"/>
      <c r="H44" s="62"/>
      <c r="I44" s="64"/>
      <c r="J44" s="101">
        <v>7.0929849999999997</v>
      </c>
      <c r="K44" s="61"/>
      <c r="L44" s="101">
        <v>6.723719</v>
      </c>
      <c r="M44" s="61"/>
      <c r="N44" s="101">
        <v>6.2712089999999998</v>
      </c>
      <c r="O44" s="61"/>
      <c r="P44" s="101">
        <v>5.8467419999999999</v>
      </c>
      <c r="Q44" s="62"/>
      <c r="R44" s="61"/>
      <c r="S44" s="101">
        <v>5.4393609999999999</v>
      </c>
      <c r="T44" s="61"/>
      <c r="U44" s="101">
        <v>7.0929849999999997</v>
      </c>
      <c r="V44" s="61"/>
      <c r="W44" s="101">
        <v>6.723719</v>
      </c>
      <c r="X44" s="62"/>
      <c r="Y44" s="62"/>
      <c r="Z44" s="62"/>
      <c r="AA44" s="61"/>
      <c r="AB44" s="3">
        <v>6.2712089999999998</v>
      </c>
      <c r="AC44" s="60">
        <v>5.8467419999999999</v>
      </c>
      <c r="AD44" s="62"/>
      <c r="AE44" s="61"/>
      <c r="AF44" s="4">
        <v>5.4393609999999999</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z1u23PW6LXFp2WxdY6h7B21mcXYIgmbXKjl5B/l83K8y5y7kfYK/RMpKU0og48OJw+Gh8pzhF8EjoEpkSWIeRA==" saltValue="81XmWxxBgppwvG0VjEJMSg=="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132B66E2-F829-4751-BDD7-EDCC41CBB79F}"/>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KECE - Kelsey Creek East (66/11kV)</oddFooter>
  </headerFooter>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0-000000000000}">
  <sheetPr codeName="Sheet122"/>
  <dimension ref="A1:AJ53"/>
  <sheetViews>
    <sheetView showGridLines="0" topLeftCell="A31" zoomScale="145" zoomScaleNormal="145"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1551</v>
      </c>
      <c r="J3" s="160"/>
      <c r="K3" s="160"/>
      <c r="L3" s="160"/>
      <c r="M3" s="160"/>
      <c r="N3" s="160"/>
      <c r="O3" s="160"/>
      <c r="P3" s="160"/>
      <c r="Q3" s="160"/>
      <c r="R3" s="160"/>
      <c r="S3" s="160"/>
      <c r="V3" s="94" t="s">
        <v>926</v>
      </c>
      <c r="W3" s="160"/>
      <c r="Y3" s="95" t="s">
        <v>1552</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960</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1553</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1554</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1555</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79.099999999999994</v>
      </c>
      <c r="K26" s="61"/>
      <c r="L26" s="101">
        <v>79.099999999999994</v>
      </c>
      <c r="M26" s="61"/>
      <c r="N26" s="101">
        <v>79.099999999999994</v>
      </c>
      <c r="O26" s="61"/>
      <c r="P26" s="101">
        <v>79.099999999999994</v>
      </c>
      <c r="Q26" s="62"/>
      <c r="R26" s="61"/>
      <c r="S26" s="101">
        <v>79.099999999999994</v>
      </c>
      <c r="T26" s="61"/>
      <c r="U26" s="101">
        <v>89.8</v>
      </c>
      <c r="V26" s="61"/>
      <c r="W26" s="101">
        <v>89.8</v>
      </c>
      <c r="X26" s="62"/>
      <c r="Y26" s="62"/>
      <c r="Z26" s="62"/>
      <c r="AA26" s="61"/>
      <c r="AB26" s="3">
        <v>89.8</v>
      </c>
      <c r="AC26" s="60">
        <v>89.8</v>
      </c>
      <c r="AD26" s="62"/>
      <c r="AE26" s="61"/>
      <c r="AF26" s="4">
        <v>89.8</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38.5</v>
      </c>
      <c r="K28" s="61"/>
      <c r="L28" s="101">
        <v>38.700000000000003</v>
      </c>
      <c r="M28" s="61"/>
      <c r="N28" s="101">
        <v>39</v>
      </c>
      <c r="O28" s="61"/>
      <c r="P28" s="101">
        <v>39.200000000000003</v>
      </c>
      <c r="Q28" s="62"/>
      <c r="R28" s="61"/>
      <c r="S28" s="101">
        <v>40.4</v>
      </c>
      <c r="T28" s="61"/>
      <c r="U28" s="101">
        <v>37</v>
      </c>
      <c r="V28" s="61"/>
      <c r="W28" s="101">
        <v>36.9</v>
      </c>
      <c r="X28" s="62"/>
      <c r="Y28" s="62"/>
      <c r="Z28" s="62"/>
      <c r="AA28" s="61"/>
      <c r="AB28" s="3">
        <v>37</v>
      </c>
      <c r="AC28" s="60">
        <v>36.9</v>
      </c>
      <c r="AD28" s="62"/>
      <c r="AE28" s="61"/>
      <c r="AF28" s="4">
        <v>37.799999999999997</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0.998</v>
      </c>
      <c r="K31" s="61"/>
      <c r="L31" s="106">
        <v>0.998</v>
      </c>
      <c r="M31" s="61"/>
      <c r="N31" s="106">
        <v>0.998</v>
      </c>
      <c r="O31" s="61"/>
      <c r="P31" s="106">
        <v>0.998</v>
      </c>
      <c r="Q31" s="62"/>
      <c r="R31" s="61"/>
      <c r="S31" s="106">
        <v>0.998</v>
      </c>
      <c r="T31" s="61"/>
      <c r="U31" s="106">
        <v>0.998</v>
      </c>
      <c r="V31" s="61"/>
      <c r="W31" s="106">
        <v>0.998</v>
      </c>
      <c r="X31" s="62"/>
      <c r="Y31" s="62"/>
      <c r="Z31" s="62"/>
      <c r="AA31" s="61"/>
      <c r="AB31" s="7">
        <v>0.998</v>
      </c>
      <c r="AC31" s="77">
        <v>0.998</v>
      </c>
      <c r="AD31" s="62"/>
      <c r="AE31" s="61"/>
      <c r="AF31" s="8">
        <v>0.998</v>
      </c>
    </row>
    <row r="32" spans="4:32" ht="13.15" customHeight="1">
      <c r="E32" s="63" t="s">
        <v>41</v>
      </c>
      <c r="F32" s="62"/>
      <c r="G32" s="62"/>
      <c r="H32" s="62"/>
      <c r="I32" s="64"/>
      <c r="J32" s="101">
        <v>44.8</v>
      </c>
      <c r="K32" s="61"/>
      <c r="L32" s="101">
        <v>44.8</v>
      </c>
      <c r="M32" s="61"/>
      <c r="N32" s="101">
        <v>44.8</v>
      </c>
      <c r="O32" s="61"/>
      <c r="P32" s="101">
        <v>44.8</v>
      </c>
      <c r="Q32" s="62"/>
      <c r="R32" s="61"/>
      <c r="S32" s="101">
        <v>44.8</v>
      </c>
      <c r="T32" s="61"/>
      <c r="U32" s="101">
        <v>49.3</v>
      </c>
      <c r="V32" s="61"/>
      <c r="W32" s="101">
        <v>49.3</v>
      </c>
      <c r="X32" s="62"/>
      <c r="Y32" s="62"/>
      <c r="Z32" s="62"/>
      <c r="AA32" s="61"/>
      <c r="AB32" s="3">
        <v>49.3</v>
      </c>
      <c r="AC32" s="60">
        <v>49.3</v>
      </c>
      <c r="AD32" s="62"/>
      <c r="AE32" s="61"/>
      <c r="AF32" s="4">
        <v>49.3</v>
      </c>
    </row>
    <row r="33" spans="5:32" ht="13.15" customHeight="1">
      <c r="E33" s="75" t="s">
        <v>45</v>
      </c>
      <c r="F33" s="62"/>
      <c r="G33" s="62"/>
      <c r="H33" s="62"/>
      <c r="I33" s="64"/>
      <c r="J33" s="105">
        <v>32.299999999999997</v>
      </c>
      <c r="K33" s="61"/>
      <c r="L33" s="105">
        <v>32.4</v>
      </c>
      <c r="M33" s="61"/>
      <c r="N33" s="105">
        <v>32.700000000000003</v>
      </c>
      <c r="O33" s="61"/>
      <c r="P33" s="105">
        <v>32.9</v>
      </c>
      <c r="Q33" s="62"/>
      <c r="R33" s="61"/>
      <c r="S33" s="105">
        <v>33.9</v>
      </c>
      <c r="T33" s="61"/>
      <c r="U33" s="105">
        <v>33.5</v>
      </c>
      <c r="V33" s="61"/>
      <c r="W33" s="105">
        <v>33.299999999999997</v>
      </c>
      <c r="X33" s="62"/>
      <c r="Y33" s="62"/>
      <c r="Z33" s="62"/>
      <c r="AA33" s="61"/>
      <c r="AB33" s="9">
        <v>33.4</v>
      </c>
      <c r="AC33" s="76">
        <v>33.4</v>
      </c>
      <c r="AD33" s="62"/>
      <c r="AE33" s="61"/>
      <c r="AF33" s="10">
        <v>34.200000000000003</v>
      </c>
    </row>
    <row r="34" spans="5:32" ht="20.25" customHeight="1">
      <c r="E34" s="63" t="s">
        <v>945</v>
      </c>
      <c r="F34" s="62"/>
      <c r="G34" s="62"/>
      <c r="H34" s="62"/>
      <c r="I34" s="64"/>
      <c r="J34" s="104">
        <v>1.6</v>
      </c>
      <c r="K34" s="61"/>
      <c r="L34" s="104">
        <v>1.6</v>
      </c>
      <c r="M34" s="61"/>
      <c r="N34" s="104">
        <v>1.6</v>
      </c>
      <c r="O34" s="61"/>
      <c r="P34" s="104">
        <v>1.6</v>
      </c>
      <c r="Q34" s="62"/>
      <c r="R34" s="61"/>
      <c r="S34" s="104">
        <v>1.7</v>
      </c>
      <c r="T34" s="61"/>
      <c r="U34" s="104">
        <v>1.7</v>
      </c>
      <c r="V34" s="61"/>
      <c r="W34" s="104">
        <v>1.7</v>
      </c>
      <c r="X34" s="62"/>
      <c r="Y34" s="62"/>
      <c r="Z34" s="62"/>
      <c r="AA34" s="61"/>
      <c r="AB34" s="5">
        <v>1.7</v>
      </c>
      <c r="AC34" s="74">
        <v>1.7</v>
      </c>
      <c r="AD34" s="62"/>
      <c r="AE34" s="61"/>
      <c r="AF34" s="6">
        <v>1.7</v>
      </c>
    </row>
    <row r="35" spans="5:32" ht="20.25" customHeight="1">
      <c r="E35" s="63" t="s">
        <v>946</v>
      </c>
      <c r="F35" s="62"/>
      <c r="G35" s="62"/>
      <c r="H35" s="62"/>
      <c r="I35" s="64"/>
      <c r="J35" s="104" t="s">
        <v>1129</v>
      </c>
      <c r="K35" s="61"/>
      <c r="L35" s="104" t="s">
        <v>1129</v>
      </c>
      <c r="M35" s="61"/>
      <c r="N35" s="104" t="s">
        <v>1129</v>
      </c>
      <c r="O35" s="61"/>
      <c r="P35" s="104" t="s">
        <v>1129</v>
      </c>
      <c r="Q35" s="62"/>
      <c r="R35" s="61"/>
      <c r="S35" s="104" t="s">
        <v>1129</v>
      </c>
      <c r="T35" s="61"/>
      <c r="U35" s="104" t="s">
        <v>1129</v>
      </c>
      <c r="V35" s="61"/>
      <c r="W35" s="104" t="s">
        <v>1129</v>
      </c>
      <c r="X35" s="62"/>
      <c r="Y35" s="62"/>
      <c r="Z35" s="62"/>
      <c r="AA35" s="61"/>
      <c r="AB35" s="5" t="s">
        <v>1129</v>
      </c>
      <c r="AC35" s="74" t="s">
        <v>1129</v>
      </c>
      <c r="AD35" s="62"/>
      <c r="AE35" s="61"/>
      <c r="AF35" s="6" t="s">
        <v>1129</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46.534205999999998</v>
      </c>
      <c r="K43" s="61"/>
      <c r="L43" s="101">
        <v>45.851264</v>
      </c>
      <c r="M43" s="61"/>
      <c r="N43" s="101">
        <v>45.026544000000001</v>
      </c>
      <c r="O43" s="61"/>
      <c r="P43" s="101">
        <v>44.294097000000001</v>
      </c>
      <c r="Q43" s="62"/>
      <c r="R43" s="61"/>
      <c r="S43" s="101">
        <v>43.609214999999999</v>
      </c>
      <c r="T43" s="61"/>
      <c r="U43" s="101">
        <v>46.534205999999998</v>
      </c>
      <c r="V43" s="61"/>
      <c r="W43" s="101">
        <v>45.851264</v>
      </c>
      <c r="X43" s="62"/>
      <c r="Y43" s="62"/>
      <c r="Z43" s="62"/>
      <c r="AA43" s="61"/>
      <c r="AB43" s="3">
        <v>45.026544000000001</v>
      </c>
      <c r="AC43" s="60">
        <v>44.294097000000001</v>
      </c>
      <c r="AD43" s="62"/>
      <c r="AE43" s="61"/>
      <c r="AF43" s="4">
        <v>43.609214999999999</v>
      </c>
    </row>
    <row r="44" spans="5:32" ht="30.75" customHeight="1">
      <c r="E44" s="63" t="s">
        <v>88</v>
      </c>
      <c r="F44" s="62"/>
      <c r="G44" s="62"/>
      <c r="H44" s="62"/>
      <c r="I44" s="64"/>
      <c r="J44" s="101">
        <v>16.534205999999998</v>
      </c>
      <c r="K44" s="61"/>
      <c r="L44" s="101">
        <v>15.851263999999999</v>
      </c>
      <c r="M44" s="61"/>
      <c r="N44" s="101">
        <v>15.026544000000001</v>
      </c>
      <c r="O44" s="61"/>
      <c r="P44" s="101">
        <v>14.294097000000001</v>
      </c>
      <c r="Q44" s="62"/>
      <c r="R44" s="61"/>
      <c r="S44" s="101">
        <v>13.609214999999999</v>
      </c>
      <c r="T44" s="61"/>
      <c r="U44" s="101">
        <v>16.534205999999998</v>
      </c>
      <c r="V44" s="61"/>
      <c r="W44" s="101">
        <v>15.851263999999999</v>
      </c>
      <c r="X44" s="62"/>
      <c r="Y44" s="62"/>
      <c r="Z44" s="62"/>
      <c r="AA44" s="61"/>
      <c r="AB44" s="3">
        <v>15.026544000000001</v>
      </c>
      <c r="AC44" s="60">
        <v>14.294097000000001</v>
      </c>
      <c r="AD44" s="62"/>
      <c r="AE44" s="61"/>
      <c r="AF44" s="4">
        <v>13.609214999999999</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957</v>
      </c>
      <c r="K47" s="61"/>
      <c r="L47" s="104" t="s">
        <v>957</v>
      </c>
      <c r="M47" s="61"/>
      <c r="N47" s="104" t="s">
        <v>957</v>
      </c>
      <c r="O47" s="61"/>
      <c r="P47" s="104" t="s">
        <v>957</v>
      </c>
      <c r="Q47" s="62"/>
      <c r="R47" s="61"/>
      <c r="S47" s="104" t="s">
        <v>957</v>
      </c>
      <c r="T47" s="61"/>
      <c r="U47" s="104" t="s">
        <v>957</v>
      </c>
      <c r="V47" s="61"/>
      <c r="W47" s="104" t="s">
        <v>957</v>
      </c>
      <c r="X47" s="62"/>
      <c r="Y47" s="62"/>
      <c r="Z47" s="62"/>
      <c r="AA47" s="61"/>
      <c r="AB47" s="5" t="s">
        <v>957</v>
      </c>
      <c r="AC47" s="74" t="s">
        <v>957</v>
      </c>
      <c r="AD47" s="62"/>
      <c r="AE47" s="61"/>
      <c r="AF47" s="6" t="s">
        <v>957</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lgpkhl/9jF1Sx1kYz3AGNEdgOiJ1x2HuXo28/6wPoQukCntofEstq6/7oDbKSGPWLBs/wHDB/cd1HHy2k2ULQQ==" saltValue="bzv/38AIa96QwBsrQ71bOQ=="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0267D434-AA2C-4491-8D0C-49E25CD03A0C}"/>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KESP - Kearneys Spring (110/11kV)</oddFooter>
  </headerFooter>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B00-000000000000}">
  <sheetPr codeName="Sheet124"/>
  <dimension ref="A1:AJ53"/>
  <sheetViews>
    <sheetView showGridLines="0" topLeftCell="A29" zoomScale="120" zoomScaleNormal="12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1556</v>
      </c>
      <c r="J3" s="160"/>
      <c r="K3" s="160"/>
      <c r="L3" s="160"/>
      <c r="M3" s="160"/>
      <c r="N3" s="160"/>
      <c r="O3" s="160"/>
      <c r="P3" s="160"/>
      <c r="Q3" s="160"/>
      <c r="R3" s="160"/>
      <c r="S3" s="160"/>
      <c r="V3" s="94" t="s">
        <v>926</v>
      </c>
      <c r="W3" s="160"/>
      <c r="Y3" s="95" t="s">
        <v>1398</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980</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1557</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1558</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1559</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42.5</v>
      </c>
      <c r="K26" s="61"/>
      <c r="L26" s="101">
        <v>42.5</v>
      </c>
      <c r="M26" s="61"/>
      <c r="N26" s="101">
        <v>42.5</v>
      </c>
      <c r="O26" s="61"/>
      <c r="P26" s="101">
        <v>42.5</v>
      </c>
      <c r="Q26" s="62"/>
      <c r="R26" s="61"/>
      <c r="S26" s="101">
        <v>42.5</v>
      </c>
      <c r="T26" s="61"/>
      <c r="U26" s="101">
        <v>44.9</v>
      </c>
      <c r="V26" s="61"/>
      <c r="W26" s="101">
        <v>44.9</v>
      </c>
      <c r="X26" s="62"/>
      <c r="Y26" s="62"/>
      <c r="Z26" s="62"/>
      <c r="AA26" s="61"/>
      <c r="AB26" s="3">
        <v>44.9</v>
      </c>
      <c r="AC26" s="60">
        <v>44.9</v>
      </c>
      <c r="AD26" s="62"/>
      <c r="AE26" s="61"/>
      <c r="AF26" s="4">
        <v>44.9</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4.4000000000000004</v>
      </c>
      <c r="K28" s="61"/>
      <c r="L28" s="101">
        <v>1.3</v>
      </c>
      <c r="M28" s="61"/>
      <c r="N28" s="101">
        <v>1.3</v>
      </c>
      <c r="O28" s="61"/>
      <c r="P28" s="101">
        <v>1.3</v>
      </c>
      <c r="Q28" s="62"/>
      <c r="R28" s="61"/>
      <c r="S28" s="101">
        <v>1.4</v>
      </c>
      <c r="T28" s="61"/>
      <c r="U28" s="101">
        <v>3.4</v>
      </c>
      <c r="V28" s="61"/>
      <c r="W28" s="101">
        <v>3.3</v>
      </c>
      <c r="X28" s="62"/>
      <c r="Y28" s="62"/>
      <c r="Z28" s="62"/>
      <c r="AA28" s="61"/>
      <c r="AB28" s="3">
        <v>0.6</v>
      </c>
      <c r="AC28" s="60">
        <v>0.5</v>
      </c>
      <c r="AD28" s="62"/>
      <c r="AE28" s="61"/>
      <c r="AF28" s="4">
        <v>0.6</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0.86299999999999999</v>
      </c>
      <c r="K31" s="61"/>
      <c r="L31" s="106">
        <v>0.89700000000000002</v>
      </c>
      <c r="M31" s="61"/>
      <c r="N31" s="106">
        <v>0.89700000000000002</v>
      </c>
      <c r="O31" s="61"/>
      <c r="P31" s="106">
        <v>0.89700000000000002</v>
      </c>
      <c r="Q31" s="62"/>
      <c r="R31" s="61"/>
      <c r="S31" s="106">
        <v>0.89700000000000002</v>
      </c>
      <c r="T31" s="61"/>
      <c r="U31" s="106">
        <v>0.86499999999999999</v>
      </c>
      <c r="V31" s="61"/>
      <c r="W31" s="106">
        <v>0.86499999999999999</v>
      </c>
      <c r="X31" s="62"/>
      <c r="Y31" s="62"/>
      <c r="Z31" s="62"/>
      <c r="AA31" s="61"/>
      <c r="AB31" s="7">
        <v>0.86499999999999999</v>
      </c>
      <c r="AC31" s="77">
        <v>0.86499999999999999</v>
      </c>
      <c r="AD31" s="62"/>
      <c r="AE31" s="61"/>
      <c r="AF31" s="8">
        <v>0.86499999999999999</v>
      </c>
    </row>
    <row r="32" spans="4:32" ht="13.15" customHeight="1">
      <c r="E32" s="63" t="s">
        <v>41</v>
      </c>
      <c r="F32" s="62"/>
      <c r="G32" s="62"/>
      <c r="H32" s="62"/>
      <c r="I32" s="64"/>
      <c r="J32" s="101">
        <v>25.4</v>
      </c>
      <c r="K32" s="61"/>
      <c r="L32" s="101">
        <v>25.4</v>
      </c>
      <c r="M32" s="61"/>
      <c r="N32" s="101">
        <v>25.4</v>
      </c>
      <c r="O32" s="61"/>
      <c r="P32" s="101">
        <v>25.4</v>
      </c>
      <c r="Q32" s="62"/>
      <c r="R32" s="61"/>
      <c r="S32" s="101">
        <v>25.4</v>
      </c>
      <c r="T32" s="61"/>
      <c r="U32" s="101">
        <v>25.8</v>
      </c>
      <c r="V32" s="61"/>
      <c r="W32" s="101">
        <v>25.8</v>
      </c>
      <c r="X32" s="62"/>
      <c r="Y32" s="62"/>
      <c r="Z32" s="62"/>
      <c r="AA32" s="61"/>
      <c r="AB32" s="3">
        <v>25.8</v>
      </c>
      <c r="AC32" s="60">
        <v>25.8</v>
      </c>
      <c r="AD32" s="62"/>
      <c r="AE32" s="61"/>
      <c r="AF32" s="4">
        <v>25.8</v>
      </c>
    </row>
    <row r="33" spans="5:32" ht="13.15" customHeight="1">
      <c r="E33" s="75" t="s">
        <v>45</v>
      </c>
      <c r="F33" s="62"/>
      <c r="G33" s="62"/>
      <c r="H33" s="62"/>
      <c r="I33" s="64"/>
      <c r="J33" s="105">
        <v>4.4000000000000004</v>
      </c>
      <c r="K33" s="61"/>
      <c r="L33" s="105">
        <v>1.2</v>
      </c>
      <c r="M33" s="61"/>
      <c r="N33" s="105">
        <v>1.2</v>
      </c>
      <c r="O33" s="61"/>
      <c r="P33" s="105">
        <v>1.2</v>
      </c>
      <c r="Q33" s="62"/>
      <c r="R33" s="61"/>
      <c r="S33" s="105">
        <v>1.3</v>
      </c>
      <c r="T33" s="61"/>
      <c r="U33" s="105">
        <v>3.2</v>
      </c>
      <c r="V33" s="61"/>
      <c r="W33" s="105">
        <v>3.2</v>
      </c>
      <c r="X33" s="62"/>
      <c r="Y33" s="62"/>
      <c r="Z33" s="62"/>
      <c r="AA33" s="61"/>
      <c r="AB33" s="9">
        <v>0.4</v>
      </c>
      <c r="AC33" s="76">
        <v>0.3</v>
      </c>
      <c r="AD33" s="62"/>
      <c r="AE33" s="61"/>
      <c r="AF33" s="10">
        <v>0.4</v>
      </c>
    </row>
    <row r="34" spans="5:32" ht="20.25" customHeight="1">
      <c r="E34" s="63" t="s">
        <v>945</v>
      </c>
      <c r="F34" s="62"/>
      <c r="G34" s="62"/>
      <c r="H34" s="62"/>
      <c r="I34" s="64"/>
      <c r="J34" s="104">
        <v>0.2</v>
      </c>
      <c r="K34" s="61"/>
      <c r="L34" s="104">
        <v>0.1</v>
      </c>
      <c r="M34" s="61"/>
      <c r="N34" s="104">
        <v>0.1</v>
      </c>
      <c r="O34" s="61"/>
      <c r="P34" s="104">
        <v>0.1</v>
      </c>
      <c r="Q34" s="62"/>
      <c r="R34" s="61"/>
      <c r="S34" s="104">
        <v>0.1</v>
      </c>
      <c r="T34" s="61"/>
      <c r="U34" s="104">
        <v>0.2</v>
      </c>
      <c r="V34" s="61"/>
      <c r="W34" s="104">
        <v>0.2</v>
      </c>
      <c r="X34" s="62"/>
      <c r="Y34" s="62"/>
      <c r="Z34" s="62"/>
      <c r="AA34" s="61"/>
      <c r="AB34" s="5">
        <v>0</v>
      </c>
      <c r="AC34" s="74">
        <v>0</v>
      </c>
      <c r="AD34" s="62"/>
      <c r="AE34" s="61"/>
      <c r="AF34" s="6">
        <v>0</v>
      </c>
    </row>
    <row r="35" spans="5:32" ht="20.25" customHeight="1">
      <c r="E35" s="63" t="s">
        <v>946</v>
      </c>
      <c r="F35" s="62"/>
      <c r="G35" s="62"/>
      <c r="H35" s="62"/>
      <c r="I35" s="64"/>
      <c r="J35" s="104" t="s">
        <v>1560</v>
      </c>
      <c r="K35" s="61"/>
      <c r="L35" s="104" t="s">
        <v>1560</v>
      </c>
      <c r="M35" s="61"/>
      <c r="N35" s="104" t="s">
        <v>1560</v>
      </c>
      <c r="O35" s="61"/>
      <c r="P35" s="104" t="s">
        <v>1560</v>
      </c>
      <c r="Q35" s="62"/>
      <c r="R35" s="61"/>
      <c r="S35" s="104" t="s">
        <v>1560</v>
      </c>
      <c r="T35" s="61"/>
      <c r="U35" s="104" t="s">
        <v>1560</v>
      </c>
      <c r="V35" s="61"/>
      <c r="W35" s="104" t="s">
        <v>1560</v>
      </c>
      <c r="X35" s="62"/>
      <c r="Y35" s="62"/>
      <c r="Z35" s="62"/>
      <c r="AA35" s="61"/>
      <c r="AB35" s="5" t="s">
        <v>1560</v>
      </c>
      <c r="AC35" s="74" t="s">
        <v>1560</v>
      </c>
      <c r="AD35" s="62"/>
      <c r="AE35" s="61"/>
      <c r="AF35" s="6" t="s">
        <v>1560</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39.938045000000002</v>
      </c>
      <c r="K43" s="61"/>
      <c r="L43" s="101">
        <v>39.938071000000001</v>
      </c>
      <c r="M43" s="61"/>
      <c r="N43" s="101">
        <v>37.334238999999997</v>
      </c>
      <c r="O43" s="61"/>
      <c r="P43" s="101">
        <v>37.335563</v>
      </c>
      <c r="Q43" s="62"/>
      <c r="R43" s="61"/>
      <c r="S43" s="101">
        <v>37.334401999999997</v>
      </c>
      <c r="T43" s="61"/>
      <c r="U43" s="101">
        <v>39.938045000000002</v>
      </c>
      <c r="V43" s="61"/>
      <c r="W43" s="101">
        <v>39.938071000000001</v>
      </c>
      <c r="X43" s="62"/>
      <c r="Y43" s="62"/>
      <c r="Z43" s="62"/>
      <c r="AA43" s="61"/>
      <c r="AB43" s="3">
        <v>37.334238999999997</v>
      </c>
      <c r="AC43" s="60">
        <v>37.335563</v>
      </c>
      <c r="AD43" s="62"/>
      <c r="AE43" s="61"/>
      <c r="AF43" s="4">
        <v>37.334401999999997</v>
      </c>
    </row>
    <row r="44" spans="5:32" ht="30.75" customHeight="1">
      <c r="E44" s="63" t="s">
        <v>88</v>
      </c>
      <c r="F44" s="62"/>
      <c r="G44" s="62"/>
      <c r="H44" s="62"/>
      <c r="I44" s="64"/>
      <c r="J44" s="101">
        <v>19.938044999999999</v>
      </c>
      <c r="K44" s="61"/>
      <c r="L44" s="101">
        <v>19.938071000000001</v>
      </c>
      <c r="M44" s="61"/>
      <c r="N44" s="101">
        <v>17.334239</v>
      </c>
      <c r="O44" s="61"/>
      <c r="P44" s="101">
        <v>17.335563</v>
      </c>
      <c r="Q44" s="62"/>
      <c r="R44" s="61"/>
      <c r="S44" s="101">
        <v>17.334402000000001</v>
      </c>
      <c r="T44" s="61"/>
      <c r="U44" s="101">
        <v>19.938044999999999</v>
      </c>
      <c r="V44" s="61"/>
      <c r="W44" s="101">
        <v>19.938071000000001</v>
      </c>
      <c r="X44" s="62"/>
      <c r="Y44" s="62"/>
      <c r="Z44" s="62"/>
      <c r="AA44" s="61"/>
      <c r="AB44" s="3">
        <v>17.334239</v>
      </c>
      <c r="AC44" s="60">
        <v>17.335563</v>
      </c>
      <c r="AD44" s="62"/>
      <c r="AE44" s="61"/>
      <c r="AF44" s="4">
        <v>17.334402000000001</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KTg/kRyYfKHFXw8QRk2wgftpJ5bxE9AUdEEJbPPT1IUfCTbR4iA648B8jBZ5iP2rZxsuUekOLYFP7ILD7bMMXg==" saltValue="RVDPQfb+ssKk236J7q+jEg=="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CA925DAC-5A8D-4BAE-8885-FC040E5D69DB}"/>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KIDS - Kidston (132/6.6kV)</oddFooter>
  </headerFooter>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AE310-CB90-4BC2-8085-40906AC446F5}">
  <dimension ref="A1:BC421"/>
  <sheetViews>
    <sheetView zoomScale="120" zoomScaleNormal="120" workbookViewId="0">
      <selection activeCell="C1" sqref="C1:AJ1"/>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 min="47" max="55" width="9.140625" style="18"/>
  </cols>
  <sheetData>
    <row r="1" spans="1:46" ht="15" customHeight="1">
      <c r="A1" s="18"/>
      <c r="B1" s="18"/>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c r="AK1" s="18"/>
      <c r="AL1" s="18"/>
      <c r="AM1" s="18"/>
      <c r="AN1" s="18"/>
      <c r="AO1" s="18"/>
      <c r="AP1" s="18"/>
      <c r="AQ1" s="18"/>
      <c r="AR1" s="18"/>
      <c r="AS1" s="18"/>
      <c r="AT1" s="18"/>
    </row>
    <row r="2" spans="1:46" ht="4.7" customHeight="1">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row>
    <row r="3" spans="1:46" ht="15" customHeight="1">
      <c r="A3" s="18"/>
      <c r="B3" s="141" t="s">
        <v>13</v>
      </c>
      <c r="C3" s="161"/>
      <c r="D3" s="161"/>
      <c r="E3" s="161"/>
      <c r="F3" s="161"/>
      <c r="G3" s="18"/>
      <c r="H3" s="18"/>
      <c r="I3" s="146" t="s">
        <v>1561</v>
      </c>
      <c r="J3" s="161"/>
      <c r="K3" s="161"/>
      <c r="L3" s="161"/>
      <c r="M3" s="161"/>
      <c r="N3" s="161"/>
      <c r="O3" s="161"/>
      <c r="P3" s="161"/>
      <c r="Q3" s="161"/>
      <c r="R3" s="161"/>
      <c r="S3" s="161"/>
      <c r="T3" s="18"/>
      <c r="U3" s="18"/>
      <c r="V3" s="147" t="s">
        <v>926</v>
      </c>
      <c r="W3" s="161"/>
      <c r="X3" s="18"/>
      <c r="Y3" s="148" t="s">
        <v>1447</v>
      </c>
      <c r="Z3" s="161"/>
      <c r="AA3" s="161"/>
      <c r="AB3" s="161"/>
      <c r="AC3" s="161"/>
      <c r="AD3" s="161"/>
      <c r="AE3" s="161"/>
      <c r="AF3" s="161"/>
      <c r="AG3" s="161"/>
      <c r="AH3" s="161"/>
      <c r="AI3" s="161"/>
      <c r="AJ3" s="18"/>
      <c r="AK3" s="18"/>
      <c r="AL3" s="18"/>
      <c r="AM3" s="18"/>
      <c r="AN3" s="18"/>
      <c r="AO3" s="18"/>
      <c r="AP3" s="18"/>
      <c r="AQ3" s="18"/>
      <c r="AR3" s="18"/>
      <c r="AS3" s="18"/>
      <c r="AT3" s="18"/>
    </row>
    <row r="4" spans="1:46">
      <c r="A4" s="18"/>
      <c r="B4" s="18"/>
      <c r="C4" s="18"/>
      <c r="D4" s="18"/>
      <c r="E4" s="18"/>
      <c r="F4" s="18"/>
      <c r="G4" s="18"/>
      <c r="H4" s="18"/>
      <c r="I4" s="161"/>
      <c r="J4" s="161"/>
      <c r="K4" s="161"/>
      <c r="L4" s="161"/>
      <c r="M4" s="161"/>
      <c r="N4" s="161"/>
      <c r="O4" s="161"/>
      <c r="P4" s="161"/>
      <c r="Q4" s="161"/>
      <c r="R4" s="161"/>
      <c r="S4" s="161"/>
      <c r="T4" s="18"/>
      <c r="U4" s="18"/>
      <c r="V4" s="161"/>
      <c r="W4" s="161"/>
      <c r="X4" s="18"/>
      <c r="Y4" s="161"/>
      <c r="Z4" s="161"/>
      <c r="AA4" s="161"/>
      <c r="AB4" s="161"/>
      <c r="AC4" s="161"/>
      <c r="AD4" s="161"/>
      <c r="AE4" s="161"/>
      <c r="AF4" s="161"/>
      <c r="AG4" s="161"/>
      <c r="AH4" s="161"/>
      <c r="AI4" s="161"/>
      <c r="AJ4" s="18"/>
      <c r="AK4" s="18"/>
      <c r="AL4" s="18"/>
      <c r="AM4" s="18"/>
      <c r="AN4" s="18"/>
      <c r="AO4" s="18"/>
      <c r="AP4" s="18"/>
      <c r="AQ4" s="18"/>
      <c r="AR4" s="18"/>
      <c r="AS4" s="18"/>
      <c r="AT4" s="18"/>
    </row>
    <row r="5" spans="1:46">
      <c r="A5" s="18"/>
      <c r="B5" s="18"/>
      <c r="C5" s="18"/>
      <c r="D5" s="18"/>
      <c r="E5" s="18"/>
      <c r="F5" s="18"/>
      <c r="G5" s="18"/>
      <c r="H5" s="18"/>
      <c r="I5" s="161"/>
      <c r="J5" s="161"/>
      <c r="K5" s="161"/>
      <c r="L5" s="161"/>
      <c r="M5" s="161"/>
      <c r="N5" s="161"/>
      <c r="O5" s="161"/>
      <c r="P5" s="161"/>
      <c r="Q5" s="161"/>
      <c r="R5" s="161"/>
      <c r="S5" s="161"/>
      <c r="T5" s="18"/>
      <c r="U5" s="18"/>
      <c r="V5" s="18"/>
      <c r="W5" s="18"/>
      <c r="X5" s="18"/>
      <c r="Y5" s="161"/>
      <c r="Z5" s="161"/>
      <c r="AA5" s="161"/>
      <c r="AB5" s="161"/>
      <c r="AC5" s="161"/>
      <c r="AD5" s="161"/>
      <c r="AE5" s="161"/>
      <c r="AF5" s="161"/>
      <c r="AG5" s="161"/>
      <c r="AH5" s="161"/>
      <c r="AI5" s="161"/>
      <c r="AJ5" s="18"/>
      <c r="AK5" s="18"/>
      <c r="AL5" s="18"/>
      <c r="AM5" s="18"/>
      <c r="AN5" s="18"/>
      <c r="AO5" s="18"/>
      <c r="AP5" s="18"/>
      <c r="AQ5" s="18"/>
      <c r="AR5" s="18"/>
      <c r="AS5" s="18"/>
      <c r="AT5" s="18"/>
    </row>
    <row r="6" spans="1:46" ht="2.1" customHeight="1">
      <c r="A6" s="18"/>
      <c r="B6" s="18"/>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row>
    <row r="7" spans="1:46" ht="15" customHeight="1">
      <c r="A7" s="18"/>
      <c r="B7" s="141" t="s">
        <v>928</v>
      </c>
      <c r="C7" s="161"/>
      <c r="D7" s="161"/>
      <c r="E7" s="161"/>
      <c r="F7" s="161"/>
      <c r="G7" s="18"/>
      <c r="H7" s="18"/>
      <c r="I7" s="140" t="s">
        <v>1019</v>
      </c>
      <c r="J7" s="161"/>
      <c r="K7" s="161"/>
      <c r="L7" s="161"/>
      <c r="M7" s="161"/>
      <c r="N7" s="161"/>
      <c r="O7" s="161"/>
      <c r="P7" s="161"/>
      <c r="Q7" s="161"/>
      <c r="R7" s="161"/>
      <c r="S7" s="161"/>
      <c r="T7" s="161"/>
      <c r="U7" s="161"/>
      <c r="V7" s="161"/>
      <c r="W7" s="161"/>
      <c r="X7" s="161"/>
      <c r="Y7" s="161"/>
      <c r="Z7" s="161"/>
      <c r="AA7" s="161"/>
      <c r="AB7" s="161"/>
      <c r="AC7" s="161"/>
      <c r="AD7" s="161"/>
      <c r="AE7" s="161"/>
      <c r="AF7" s="161"/>
      <c r="AG7" s="161"/>
      <c r="AH7" s="161"/>
      <c r="AI7" s="18"/>
      <c r="AJ7" s="18"/>
      <c r="AK7" s="18"/>
      <c r="AL7" s="18"/>
      <c r="AM7" s="18"/>
      <c r="AN7" s="18"/>
      <c r="AO7" s="18"/>
      <c r="AP7" s="18"/>
      <c r="AQ7" s="18"/>
      <c r="AR7" s="18"/>
      <c r="AS7" s="18"/>
      <c r="AT7" s="18"/>
    </row>
    <row r="8" spans="1:46">
      <c r="A8" s="18"/>
      <c r="B8" s="161"/>
      <c r="C8" s="161"/>
      <c r="D8" s="161"/>
      <c r="E8" s="161"/>
      <c r="F8" s="161"/>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row>
    <row r="9" spans="1:46" ht="15" customHeight="1">
      <c r="A9" s="18"/>
      <c r="B9" s="161"/>
      <c r="C9" s="161"/>
      <c r="D9" s="161"/>
      <c r="E9" s="161"/>
      <c r="F9" s="161"/>
      <c r="G9" s="18"/>
      <c r="H9" s="18"/>
      <c r="I9" s="140" t="s">
        <v>1562</v>
      </c>
      <c r="J9" s="161"/>
      <c r="K9" s="161"/>
      <c r="L9" s="161"/>
      <c r="M9" s="161"/>
      <c r="N9" s="161"/>
      <c r="O9" s="161"/>
      <c r="P9" s="161"/>
      <c r="Q9" s="161"/>
      <c r="R9" s="161"/>
      <c r="S9" s="161"/>
      <c r="T9" s="161"/>
      <c r="U9" s="161"/>
      <c r="V9" s="161"/>
      <c r="W9" s="161"/>
      <c r="X9" s="161"/>
      <c r="Y9" s="161"/>
      <c r="Z9" s="161"/>
      <c r="AA9" s="161"/>
      <c r="AB9" s="161"/>
      <c r="AC9" s="161"/>
      <c r="AD9" s="161"/>
      <c r="AE9" s="161"/>
      <c r="AF9" s="161"/>
      <c r="AG9" s="161"/>
      <c r="AH9" s="161"/>
      <c r="AI9" s="18"/>
      <c r="AJ9" s="18"/>
      <c r="AK9" s="18"/>
      <c r="AL9" s="18"/>
      <c r="AM9" s="18"/>
      <c r="AN9" s="18"/>
      <c r="AO9" s="18"/>
      <c r="AP9" s="18"/>
      <c r="AQ9" s="18"/>
      <c r="AR9" s="18"/>
      <c r="AS9" s="18"/>
      <c r="AT9" s="18"/>
    </row>
    <row r="10" spans="1:46" ht="11.45" customHeight="1">
      <c r="A10" s="18"/>
      <c r="B10" s="18"/>
      <c r="C10" s="18"/>
      <c r="D10" s="18"/>
      <c r="E10" s="18"/>
      <c r="F10" s="18"/>
      <c r="G10" s="18"/>
      <c r="H10" s="18"/>
      <c r="I10" s="161"/>
      <c r="J10" s="161"/>
      <c r="K10" s="161"/>
      <c r="L10" s="161"/>
      <c r="M10" s="161"/>
      <c r="N10" s="161"/>
      <c r="O10" s="161"/>
      <c r="P10" s="161"/>
      <c r="Q10" s="161"/>
      <c r="R10" s="161"/>
      <c r="S10" s="161"/>
      <c r="T10" s="161"/>
      <c r="U10" s="161"/>
      <c r="V10" s="161"/>
      <c r="W10" s="161"/>
      <c r="X10" s="161"/>
      <c r="Y10" s="161"/>
      <c r="Z10" s="161"/>
      <c r="AA10" s="161"/>
      <c r="AB10" s="161"/>
      <c r="AC10" s="161"/>
      <c r="AD10" s="161"/>
      <c r="AE10" s="161"/>
      <c r="AF10" s="161"/>
      <c r="AG10" s="161"/>
      <c r="AH10" s="161"/>
      <c r="AI10" s="18"/>
      <c r="AJ10" s="18"/>
      <c r="AK10" s="18"/>
      <c r="AL10" s="18"/>
      <c r="AM10" s="18"/>
      <c r="AN10" s="18"/>
      <c r="AO10" s="18"/>
      <c r="AP10" s="18"/>
      <c r="AQ10" s="18"/>
      <c r="AR10" s="18"/>
      <c r="AS10" s="18"/>
      <c r="AT10" s="18"/>
    </row>
    <row r="11" spans="1:46" ht="1.7" customHeight="1">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row>
    <row r="12" spans="1:46" ht="15" customHeight="1">
      <c r="A12" s="18"/>
      <c r="B12" s="18"/>
      <c r="C12" s="18"/>
      <c r="D12" s="18"/>
      <c r="E12" s="18"/>
      <c r="F12" s="18"/>
      <c r="G12" s="18"/>
      <c r="H12" s="18"/>
      <c r="I12" s="140" t="s">
        <v>931</v>
      </c>
      <c r="J12" s="161"/>
      <c r="K12" s="161"/>
      <c r="L12" s="161"/>
      <c r="M12" s="161"/>
      <c r="N12" s="161"/>
      <c r="O12" s="161"/>
      <c r="P12" s="161"/>
      <c r="Q12" s="161"/>
      <c r="R12" s="161"/>
      <c r="S12" s="161"/>
      <c r="T12" s="161"/>
      <c r="U12" s="161"/>
      <c r="V12" s="161"/>
      <c r="W12" s="161"/>
      <c r="X12" s="161"/>
      <c r="Y12" s="161"/>
      <c r="Z12" s="161"/>
      <c r="AA12" s="161"/>
      <c r="AB12" s="161"/>
      <c r="AC12" s="161"/>
      <c r="AD12" s="161"/>
      <c r="AE12" s="161"/>
      <c r="AF12" s="161"/>
      <c r="AG12" s="161"/>
      <c r="AH12" s="161"/>
      <c r="AI12" s="18"/>
      <c r="AJ12" s="18"/>
      <c r="AK12" s="18"/>
      <c r="AL12" s="18"/>
      <c r="AM12" s="18"/>
      <c r="AN12" s="18"/>
      <c r="AO12" s="18"/>
      <c r="AP12" s="18"/>
      <c r="AQ12" s="18"/>
      <c r="AR12" s="18"/>
      <c r="AS12" s="18"/>
      <c r="AT12" s="18"/>
    </row>
    <row r="13" spans="1:46" ht="3.2" customHeight="1">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row>
    <row r="14" spans="1:46" ht="15" customHeight="1">
      <c r="A14" s="141" t="s">
        <v>932</v>
      </c>
      <c r="B14" s="161"/>
      <c r="C14" s="161"/>
      <c r="D14" s="161"/>
      <c r="E14" s="161"/>
      <c r="F14" s="18"/>
      <c r="G14" s="18"/>
      <c r="H14" s="18"/>
      <c r="I14" s="140" t="s">
        <v>1563</v>
      </c>
      <c r="J14" s="161"/>
      <c r="K14" s="161"/>
      <c r="L14" s="161"/>
      <c r="M14" s="161"/>
      <c r="N14" s="161"/>
      <c r="O14" s="161"/>
      <c r="P14" s="161"/>
      <c r="Q14" s="161"/>
      <c r="R14" s="161"/>
      <c r="S14" s="161"/>
      <c r="T14" s="161"/>
      <c r="U14" s="161"/>
      <c r="V14" s="161"/>
      <c r="W14" s="161"/>
      <c r="X14" s="161"/>
      <c r="Y14" s="161"/>
      <c r="Z14" s="161"/>
      <c r="AA14" s="161"/>
      <c r="AB14" s="161"/>
      <c r="AC14" s="161"/>
      <c r="AD14" s="161"/>
      <c r="AE14" s="161"/>
      <c r="AF14" s="161"/>
      <c r="AG14" s="161"/>
      <c r="AH14" s="161"/>
      <c r="AI14" s="18"/>
      <c r="AJ14" s="18"/>
      <c r="AK14" s="18"/>
      <c r="AL14" s="18"/>
      <c r="AM14" s="18"/>
      <c r="AN14" s="18"/>
      <c r="AO14" s="18"/>
      <c r="AP14" s="18"/>
      <c r="AQ14" s="18"/>
      <c r="AR14" s="18"/>
      <c r="AS14" s="18"/>
      <c r="AT14" s="18"/>
    </row>
    <row r="15" spans="1:46" ht="7.35" customHeight="1">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row>
    <row r="16" spans="1:46" ht="15" customHeight="1">
      <c r="A16" s="18"/>
      <c r="B16" s="18"/>
      <c r="C16" s="18"/>
      <c r="D16" s="141" t="s">
        <v>934</v>
      </c>
      <c r="E16" s="161"/>
      <c r="F16" s="161"/>
      <c r="G16" s="161"/>
      <c r="H16" s="161"/>
      <c r="I16" s="161"/>
      <c r="J16" s="161"/>
      <c r="K16" s="161"/>
      <c r="L16" s="161"/>
      <c r="M16" s="18"/>
      <c r="N16" s="18"/>
      <c r="O16" s="142" t="s">
        <v>1564</v>
      </c>
      <c r="P16" s="161"/>
      <c r="Q16" s="161"/>
      <c r="R16" s="161"/>
      <c r="S16" s="161"/>
      <c r="T16" s="161"/>
      <c r="U16" s="161"/>
      <c r="V16" s="161"/>
      <c r="W16" s="161"/>
      <c r="X16" s="161"/>
      <c r="Y16" s="161"/>
      <c r="Z16" s="18"/>
      <c r="AA16" s="18"/>
      <c r="AB16" s="18"/>
      <c r="AC16" s="18"/>
      <c r="AD16" s="18"/>
      <c r="AE16" s="18"/>
      <c r="AF16" s="18"/>
      <c r="AG16" s="18"/>
      <c r="AH16" s="18"/>
      <c r="AI16" s="18"/>
      <c r="AJ16" s="18"/>
      <c r="AK16" s="18"/>
      <c r="AL16" s="18"/>
      <c r="AM16" s="18"/>
      <c r="AN16" s="18"/>
      <c r="AO16" s="18"/>
      <c r="AP16" s="18"/>
      <c r="AQ16" s="18"/>
      <c r="AR16" s="18"/>
      <c r="AS16" s="18"/>
      <c r="AT16" s="18"/>
    </row>
    <row r="17" spans="1:46" ht="15.95" customHeight="1">
      <c r="A17" s="18"/>
      <c r="B17" s="18"/>
      <c r="C17" s="18"/>
      <c r="D17" s="161"/>
      <c r="E17" s="161"/>
      <c r="F17" s="161"/>
      <c r="G17" s="161"/>
      <c r="H17" s="161"/>
      <c r="I17" s="161"/>
      <c r="J17" s="161"/>
      <c r="K17" s="161"/>
      <c r="L17" s="161"/>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row>
    <row r="18" spans="1:46" ht="0.95" customHeight="1">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row>
    <row r="19" spans="1:46" ht="15" customHeight="1">
      <c r="A19" s="18"/>
      <c r="B19" s="18"/>
      <c r="C19" s="18"/>
      <c r="D19" s="18"/>
      <c r="E19" s="18"/>
      <c r="F19" s="18"/>
      <c r="G19" s="18"/>
      <c r="H19" s="18"/>
      <c r="I19" s="18"/>
      <c r="J19" s="18"/>
      <c r="K19" s="18"/>
      <c r="L19" s="18"/>
      <c r="M19" s="18"/>
      <c r="N19" s="18"/>
      <c r="O19" s="18"/>
      <c r="P19" s="18"/>
      <c r="Q19" s="18"/>
      <c r="R19" s="143" t="s">
        <v>936</v>
      </c>
      <c r="S19" s="161"/>
      <c r="T19" s="161"/>
      <c r="U19" s="161"/>
      <c r="V19" s="161"/>
      <c r="W19" s="161"/>
      <c r="X19" s="161"/>
      <c r="Y19" s="161"/>
      <c r="Z19" s="161"/>
      <c r="AA19" s="144" t="s">
        <v>937</v>
      </c>
      <c r="AB19" s="161"/>
      <c r="AC19" s="161"/>
      <c r="AD19" s="161"/>
      <c r="AE19" s="18"/>
      <c r="AF19" s="18"/>
      <c r="AG19" s="18"/>
      <c r="AH19" s="18"/>
      <c r="AI19" s="18"/>
      <c r="AJ19" s="18"/>
      <c r="AK19" s="18"/>
      <c r="AL19" s="18"/>
      <c r="AM19" s="18"/>
      <c r="AN19" s="18"/>
      <c r="AO19" s="18"/>
      <c r="AP19" s="18"/>
      <c r="AQ19" s="18"/>
      <c r="AR19" s="18"/>
      <c r="AS19" s="18"/>
      <c r="AT19" s="18"/>
    </row>
    <row r="20" spans="1:46" ht="15" customHeight="1">
      <c r="A20" s="18"/>
      <c r="B20" s="18"/>
      <c r="C20" s="18"/>
      <c r="D20" s="143" t="s">
        <v>936</v>
      </c>
      <c r="E20" s="161"/>
      <c r="F20" s="161"/>
      <c r="G20" s="161"/>
      <c r="H20" s="161"/>
      <c r="I20" s="161"/>
      <c r="J20" s="161"/>
      <c r="K20" s="161"/>
      <c r="L20" s="161"/>
      <c r="M20" s="18"/>
      <c r="N20" s="18"/>
      <c r="O20" s="145" t="s">
        <v>937</v>
      </c>
      <c r="P20" s="161"/>
      <c r="Q20" s="18"/>
      <c r="R20" s="161"/>
      <c r="S20" s="161"/>
      <c r="T20" s="161"/>
      <c r="U20" s="161"/>
      <c r="V20" s="161"/>
      <c r="W20" s="161"/>
      <c r="X20" s="161"/>
      <c r="Y20" s="161"/>
      <c r="Z20" s="161"/>
      <c r="AA20" s="161"/>
      <c r="AB20" s="161"/>
      <c r="AC20" s="161"/>
      <c r="AD20" s="161"/>
      <c r="AE20" s="18"/>
      <c r="AF20" s="18"/>
      <c r="AG20" s="18"/>
      <c r="AH20" s="18"/>
      <c r="AI20" s="18"/>
      <c r="AJ20" s="18"/>
      <c r="AK20" s="18"/>
      <c r="AL20" s="18"/>
      <c r="AM20" s="18"/>
      <c r="AN20" s="18"/>
      <c r="AO20" s="18"/>
      <c r="AP20" s="18"/>
      <c r="AQ20" s="18"/>
      <c r="AR20" s="18"/>
      <c r="AS20" s="18"/>
      <c r="AT20" s="18"/>
    </row>
    <row r="21" spans="1:46" ht="15" customHeight="1">
      <c r="A21" s="18"/>
      <c r="B21" s="18"/>
      <c r="C21" s="18"/>
      <c r="D21" s="161"/>
      <c r="E21" s="161"/>
      <c r="F21" s="161"/>
      <c r="G21" s="161"/>
      <c r="H21" s="161"/>
      <c r="I21" s="161"/>
      <c r="J21" s="161"/>
      <c r="K21" s="161"/>
      <c r="L21" s="161"/>
      <c r="M21" s="18"/>
      <c r="N21" s="18"/>
      <c r="O21" s="161"/>
      <c r="P21" s="161"/>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row>
    <row r="22" spans="1:46" ht="15" customHeight="1">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row>
    <row r="23" spans="1:46" ht="1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row>
    <row r="24" spans="1:46" ht="15" customHeight="1">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c r="AH24" s="18"/>
      <c r="AI24" s="18"/>
      <c r="AJ24" s="18"/>
      <c r="AK24" s="18"/>
      <c r="AL24" s="18"/>
      <c r="AM24" s="18"/>
      <c r="AN24" s="18"/>
      <c r="AO24" s="18"/>
      <c r="AP24" s="18"/>
      <c r="AQ24" s="18"/>
      <c r="AR24" s="18"/>
      <c r="AS24" s="18"/>
      <c r="AT24" s="18"/>
    </row>
    <row r="25" spans="1:46" ht="15" customHeight="1">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c r="AH25" s="18"/>
      <c r="AI25" s="18"/>
      <c r="AJ25" s="18"/>
      <c r="AK25" s="18"/>
      <c r="AL25" s="18"/>
      <c r="AM25" s="18"/>
      <c r="AN25" s="18"/>
      <c r="AO25" s="18"/>
      <c r="AP25" s="18"/>
      <c r="AQ25" s="18"/>
      <c r="AR25" s="18"/>
      <c r="AS25" s="18"/>
      <c r="AT25" s="18"/>
    </row>
    <row r="26" spans="1:46" ht="15" customHeight="1">
      <c r="E26" s="63" t="s">
        <v>0</v>
      </c>
      <c r="F26" s="62"/>
      <c r="G26" s="62"/>
      <c r="H26" s="62"/>
      <c r="I26" s="64"/>
      <c r="J26" s="101">
        <v>2</v>
      </c>
      <c r="K26" s="61"/>
      <c r="L26" s="101">
        <v>2</v>
      </c>
      <c r="M26" s="61"/>
      <c r="N26" s="101">
        <v>2</v>
      </c>
      <c r="O26" s="61"/>
      <c r="P26" s="101">
        <v>2</v>
      </c>
      <c r="Q26" s="62"/>
      <c r="R26" s="61"/>
      <c r="S26" s="101">
        <v>2</v>
      </c>
      <c r="T26" s="61"/>
      <c r="U26" s="101">
        <v>2</v>
      </c>
      <c r="V26" s="61"/>
      <c r="W26" s="101">
        <v>2</v>
      </c>
      <c r="X26" s="62"/>
      <c r="Y26" s="62"/>
      <c r="Z26" s="62"/>
      <c r="AA26" s="61"/>
      <c r="AB26" s="3">
        <v>2</v>
      </c>
      <c r="AC26" s="60">
        <v>2</v>
      </c>
      <c r="AD26" s="62"/>
      <c r="AE26" s="61"/>
      <c r="AF26" s="4">
        <v>2</v>
      </c>
      <c r="AH26" s="18"/>
      <c r="AI26" s="18"/>
      <c r="AJ26" s="18"/>
      <c r="AK26" s="18"/>
      <c r="AL26" s="18"/>
      <c r="AM26" s="18"/>
      <c r="AN26" s="18"/>
      <c r="AO26" s="18"/>
      <c r="AP26" s="18"/>
      <c r="AQ26" s="18"/>
      <c r="AR26" s="18"/>
      <c r="AS26" s="18"/>
      <c r="AT26" s="18"/>
    </row>
    <row r="27" spans="1:46" ht="1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c r="AH27" s="18"/>
      <c r="AI27" s="18"/>
      <c r="AJ27" s="18"/>
      <c r="AK27" s="18"/>
      <c r="AL27" s="18"/>
      <c r="AM27" s="18"/>
      <c r="AN27" s="18"/>
      <c r="AO27" s="18"/>
      <c r="AP27" s="18"/>
      <c r="AQ27" s="18"/>
      <c r="AR27" s="18"/>
      <c r="AS27" s="18"/>
      <c r="AT27" s="18"/>
    </row>
    <row r="28" spans="1:46" ht="15" customHeight="1">
      <c r="E28" s="63" t="s">
        <v>28</v>
      </c>
      <c r="F28" s="62"/>
      <c r="G28" s="62"/>
      <c r="H28" s="62"/>
      <c r="I28" s="64"/>
      <c r="J28" s="101">
        <v>1.3</v>
      </c>
      <c r="K28" s="61"/>
      <c r="L28" s="101">
        <v>1.3</v>
      </c>
      <c r="M28" s="61"/>
      <c r="N28" s="101">
        <v>1.3</v>
      </c>
      <c r="O28" s="61"/>
      <c r="P28" s="101">
        <v>1.3</v>
      </c>
      <c r="Q28" s="62"/>
      <c r="R28" s="61"/>
      <c r="S28" s="101">
        <v>1.3</v>
      </c>
      <c r="T28" s="61"/>
      <c r="U28" s="101">
        <v>1.1000000000000001</v>
      </c>
      <c r="V28" s="61"/>
      <c r="W28" s="101">
        <v>1.1000000000000001</v>
      </c>
      <c r="X28" s="62"/>
      <c r="Y28" s="62"/>
      <c r="Z28" s="62"/>
      <c r="AA28" s="61"/>
      <c r="AB28" s="3">
        <v>1.1000000000000001</v>
      </c>
      <c r="AC28" s="60">
        <v>1.1000000000000001</v>
      </c>
      <c r="AD28" s="62"/>
      <c r="AE28" s="61"/>
      <c r="AF28" s="4">
        <v>1.1000000000000001</v>
      </c>
      <c r="AH28" s="18"/>
      <c r="AI28" s="18"/>
      <c r="AJ28" s="18"/>
      <c r="AK28" s="18"/>
      <c r="AL28" s="18"/>
      <c r="AM28" s="18"/>
      <c r="AN28" s="18"/>
      <c r="AO28" s="18"/>
      <c r="AP28" s="18"/>
      <c r="AQ28" s="18"/>
      <c r="AR28" s="18"/>
      <c r="AS28" s="18"/>
      <c r="AT28" s="18"/>
    </row>
    <row r="29" spans="1:46" ht="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c r="AH29" s="18"/>
      <c r="AI29" s="18"/>
      <c r="AJ29" s="18"/>
      <c r="AK29" s="18"/>
      <c r="AL29" s="18"/>
      <c r="AM29" s="18"/>
      <c r="AN29" s="18"/>
      <c r="AO29" s="18"/>
      <c r="AP29" s="18"/>
      <c r="AQ29" s="18"/>
      <c r="AR29" s="18"/>
      <c r="AS29" s="18"/>
      <c r="AT29" s="18"/>
    </row>
    <row r="30" spans="1:46" ht="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c r="AH30" s="18"/>
      <c r="AI30" s="18"/>
      <c r="AJ30" s="18"/>
      <c r="AK30" s="18"/>
      <c r="AL30" s="18"/>
      <c r="AM30" s="18"/>
      <c r="AN30" s="18"/>
      <c r="AO30" s="18"/>
      <c r="AP30" s="18"/>
      <c r="AQ30" s="18"/>
      <c r="AR30" s="18"/>
      <c r="AS30" s="18"/>
      <c r="AT30" s="18"/>
    </row>
    <row r="31" spans="1:46" ht="15" customHeight="1">
      <c r="E31" s="63" t="s">
        <v>38</v>
      </c>
      <c r="F31" s="62"/>
      <c r="G31" s="62"/>
      <c r="H31" s="62"/>
      <c r="I31" s="64"/>
      <c r="J31" s="106">
        <v>0.98799999999999999</v>
      </c>
      <c r="K31" s="61"/>
      <c r="L31" s="106">
        <v>0.98799999999999999</v>
      </c>
      <c r="M31" s="61"/>
      <c r="N31" s="106">
        <v>0.98799999999999999</v>
      </c>
      <c r="O31" s="61"/>
      <c r="P31" s="106">
        <v>0.98799999999999999</v>
      </c>
      <c r="Q31" s="62"/>
      <c r="R31" s="61"/>
      <c r="S31" s="106">
        <v>0.98799999999999999</v>
      </c>
      <c r="T31" s="61"/>
      <c r="U31" s="106">
        <v>0.99099999999999999</v>
      </c>
      <c r="V31" s="61"/>
      <c r="W31" s="106">
        <v>0.99099999999999999</v>
      </c>
      <c r="X31" s="62"/>
      <c r="Y31" s="62"/>
      <c r="Z31" s="62"/>
      <c r="AA31" s="61"/>
      <c r="AB31" s="7">
        <v>0.99099999999999999</v>
      </c>
      <c r="AC31" s="77">
        <v>0.99099999999999999</v>
      </c>
      <c r="AD31" s="62"/>
      <c r="AE31" s="61"/>
      <c r="AF31" s="8">
        <v>0.99099999999999999</v>
      </c>
      <c r="AH31" s="18"/>
      <c r="AI31" s="18"/>
      <c r="AJ31" s="18"/>
      <c r="AK31" s="18"/>
      <c r="AL31" s="18"/>
      <c r="AM31" s="18"/>
      <c r="AN31" s="18"/>
      <c r="AO31" s="18"/>
      <c r="AP31" s="18"/>
      <c r="AQ31" s="18"/>
      <c r="AR31" s="18"/>
      <c r="AS31" s="18"/>
      <c r="AT31" s="18"/>
    </row>
    <row r="32" spans="1:46" ht="15" customHeight="1">
      <c r="E32" s="63" t="s">
        <v>41</v>
      </c>
      <c r="F32" s="62"/>
      <c r="G32" s="62"/>
      <c r="H32" s="62"/>
      <c r="I32" s="64"/>
      <c r="J32" s="101">
        <v>1</v>
      </c>
      <c r="K32" s="61"/>
      <c r="L32" s="101">
        <v>1</v>
      </c>
      <c r="M32" s="61"/>
      <c r="N32" s="101">
        <v>1</v>
      </c>
      <c r="O32" s="61"/>
      <c r="P32" s="101">
        <v>1</v>
      </c>
      <c r="Q32" s="62"/>
      <c r="R32" s="61"/>
      <c r="S32" s="101">
        <v>1</v>
      </c>
      <c r="T32" s="61"/>
      <c r="U32" s="101">
        <v>1</v>
      </c>
      <c r="V32" s="61"/>
      <c r="W32" s="101">
        <v>1</v>
      </c>
      <c r="X32" s="62"/>
      <c r="Y32" s="62"/>
      <c r="Z32" s="62"/>
      <c r="AA32" s="61"/>
      <c r="AB32" s="3">
        <v>1</v>
      </c>
      <c r="AC32" s="60">
        <v>1</v>
      </c>
      <c r="AD32" s="62"/>
      <c r="AE32" s="61"/>
      <c r="AF32" s="4">
        <v>1</v>
      </c>
      <c r="AH32" s="18"/>
      <c r="AI32" s="18"/>
      <c r="AJ32" s="18"/>
      <c r="AK32" s="18"/>
      <c r="AL32" s="18"/>
      <c r="AM32" s="18"/>
      <c r="AN32" s="18"/>
      <c r="AO32" s="18"/>
      <c r="AP32" s="18"/>
      <c r="AQ32" s="18"/>
      <c r="AR32" s="18"/>
      <c r="AS32" s="18"/>
      <c r="AT32" s="18"/>
    </row>
    <row r="33" spans="5:46" ht="15" customHeight="1">
      <c r="E33" s="75" t="s">
        <v>45</v>
      </c>
      <c r="F33" s="62"/>
      <c r="G33" s="62"/>
      <c r="H33" s="62"/>
      <c r="I33" s="64"/>
      <c r="J33" s="105">
        <v>1.1000000000000001</v>
      </c>
      <c r="K33" s="61"/>
      <c r="L33" s="105">
        <v>1.1000000000000001</v>
      </c>
      <c r="M33" s="61"/>
      <c r="N33" s="105">
        <v>1.1000000000000001</v>
      </c>
      <c r="O33" s="61"/>
      <c r="P33" s="105">
        <v>1.1000000000000001</v>
      </c>
      <c r="Q33" s="62"/>
      <c r="R33" s="61"/>
      <c r="S33" s="105">
        <v>1.2</v>
      </c>
      <c r="T33" s="61"/>
      <c r="U33" s="105">
        <v>1</v>
      </c>
      <c r="V33" s="61"/>
      <c r="W33" s="105">
        <v>1</v>
      </c>
      <c r="X33" s="62"/>
      <c r="Y33" s="62"/>
      <c r="Z33" s="62"/>
      <c r="AA33" s="61"/>
      <c r="AB33" s="9">
        <v>1</v>
      </c>
      <c r="AC33" s="76">
        <v>1</v>
      </c>
      <c r="AD33" s="62"/>
      <c r="AE33" s="61"/>
      <c r="AF33" s="10">
        <v>1</v>
      </c>
      <c r="AH33" s="18"/>
      <c r="AI33" s="18"/>
      <c r="AJ33" s="18"/>
      <c r="AK33" s="18"/>
      <c r="AL33" s="18"/>
      <c r="AM33" s="18"/>
      <c r="AN33" s="18"/>
      <c r="AO33" s="18"/>
      <c r="AP33" s="18"/>
      <c r="AQ33" s="18"/>
      <c r="AR33" s="18"/>
      <c r="AS33" s="18"/>
      <c r="AT33" s="18"/>
    </row>
    <row r="34" spans="5:46" ht="15" customHeight="1">
      <c r="E34" s="63" t="s">
        <v>945</v>
      </c>
      <c r="F34" s="62"/>
      <c r="G34" s="62"/>
      <c r="H34" s="62"/>
      <c r="I34" s="64"/>
      <c r="J34" s="104">
        <v>0.1</v>
      </c>
      <c r="K34" s="61"/>
      <c r="L34" s="104">
        <v>0.1</v>
      </c>
      <c r="M34" s="61"/>
      <c r="N34" s="104">
        <v>0.1</v>
      </c>
      <c r="O34" s="61"/>
      <c r="P34" s="104">
        <v>0.1</v>
      </c>
      <c r="Q34" s="62"/>
      <c r="R34" s="61"/>
      <c r="S34" s="104">
        <v>0.1</v>
      </c>
      <c r="T34" s="61"/>
      <c r="U34" s="104">
        <v>0.1</v>
      </c>
      <c r="V34" s="61"/>
      <c r="W34" s="104">
        <v>0.1</v>
      </c>
      <c r="X34" s="62"/>
      <c r="Y34" s="62"/>
      <c r="Z34" s="62"/>
      <c r="AA34" s="61"/>
      <c r="AB34" s="5">
        <v>0.1</v>
      </c>
      <c r="AC34" s="74">
        <v>0.1</v>
      </c>
      <c r="AD34" s="62"/>
      <c r="AE34" s="61"/>
      <c r="AF34" s="6">
        <v>0.1</v>
      </c>
      <c r="AH34" s="18"/>
      <c r="AI34" s="18"/>
      <c r="AJ34" s="18"/>
      <c r="AK34" s="18"/>
      <c r="AL34" s="18"/>
      <c r="AM34" s="18"/>
      <c r="AN34" s="18"/>
      <c r="AO34" s="18"/>
      <c r="AP34" s="18"/>
      <c r="AQ34" s="18"/>
      <c r="AR34" s="18"/>
      <c r="AS34" s="18"/>
      <c r="AT34" s="18"/>
    </row>
    <row r="35" spans="5:46" ht="15" customHeight="1">
      <c r="E35" s="63" t="s">
        <v>946</v>
      </c>
      <c r="F35" s="62"/>
      <c r="G35" s="62"/>
      <c r="H35" s="62"/>
      <c r="I35" s="64"/>
      <c r="J35" s="104" t="s">
        <v>1159</v>
      </c>
      <c r="K35" s="61"/>
      <c r="L35" s="104" t="s">
        <v>1159</v>
      </c>
      <c r="M35" s="61"/>
      <c r="N35" s="104" t="s">
        <v>1159</v>
      </c>
      <c r="O35" s="61"/>
      <c r="P35" s="104" t="s">
        <v>1159</v>
      </c>
      <c r="Q35" s="62"/>
      <c r="R35" s="61"/>
      <c r="S35" s="104" t="s">
        <v>1159</v>
      </c>
      <c r="T35" s="61"/>
      <c r="U35" s="104" t="s">
        <v>1159</v>
      </c>
      <c r="V35" s="61"/>
      <c r="W35" s="104" t="s">
        <v>1159</v>
      </c>
      <c r="X35" s="62"/>
      <c r="Y35" s="62"/>
      <c r="Z35" s="62"/>
      <c r="AA35" s="61"/>
      <c r="AB35" s="5" t="s">
        <v>1159</v>
      </c>
      <c r="AC35" s="74" t="s">
        <v>1159</v>
      </c>
      <c r="AD35" s="62"/>
      <c r="AE35" s="61"/>
      <c r="AF35" s="6" t="s">
        <v>1159</v>
      </c>
      <c r="AH35" s="18"/>
      <c r="AI35" s="18"/>
      <c r="AJ35" s="18"/>
      <c r="AK35" s="18"/>
      <c r="AL35" s="18"/>
      <c r="AM35" s="18"/>
      <c r="AN35" s="18"/>
      <c r="AO35" s="18"/>
      <c r="AP35" s="18"/>
      <c r="AQ35" s="18"/>
      <c r="AR35" s="18"/>
      <c r="AS35" s="18"/>
      <c r="AT35" s="18"/>
    </row>
    <row r="36" spans="5:46" ht="15" customHeight="1">
      <c r="E36" s="63" t="s">
        <v>57</v>
      </c>
      <c r="F36" s="62"/>
      <c r="G36" s="62"/>
      <c r="H36" s="62"/>
      <c r="I36" s="64"/>
      <c r="J36" s="101">
        <v>0.1</v>
      </c>
      <c r="K36" s="61"/>
      <c r="L36" s="101">
        <v>0.1</v>
      </c>
      <c r="M36" s="61"/>
      <c r="N36" s="101">
        <v>0.1</v>
      </c>
      <c r="O36" s="61"/>
      <c r="P36" s="101">
        <v>0.1</v>
      </c>
      <c r="Q36" s="62"/>
      <c r="R36" s="61"/>
      <c r="S36" s="101">
        <v>0.2</v>
      </c>
      <c r="T36" s="61"/>
      <c r="U36" s="104"/>
      <c r="V36" s="61"/>
      <c r="W36" s="104"/>
      <c r="X36" s="62"/>
      <c r="Y36" s="62"/>
      <c r="Z36" s="62"/>
      <c r="AA36" s="61"/>
      <c r="AB36" s="5"/>
      <c r="AC36" s="74"/>
      <c r="AD36" s="62"/>
      <c r="AE36" s="61"/>
      <c r="AF36" s="6"/>
      <c r="AH36" s="18"/>
      <c r="AI36" s="18"/>
      <c r="AJ36" s="18"/>
      <c r="AK36" s="18"/>
      <c r="AL36" s="18"/>
      <c r="AM36" s="18"/>
      <c r="AN36" s="18"/>
      <c r="AO36" s="18"/>
      <c r="AP36" s="18"/>
      <c r="AQ36" s="18"/>
      <c r="AR36" s="18"/>
      <c r="AS36" s="18"/>
      <c r="AT36" s="18"/>
    </row>
    <row r="37" spans="5:46">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c r="AH37" s="18"/>
      <c r="AI37" s="18"/>
      <c r="AJ37" s="18"/>
      <c r="AK37" s="18"/>
      <c r="AL37" s="18"/>
      <c r="AM37" s="18"/>
      <c r="AN37" s="18"/>
      <c r="AO37" s="18"/>
      <c r="AP37" s="18"/>
      <c r="AQ37" s="18"/>
      <c r="AR37" s="18"/>
      <c r="AS37" s="18"/>
      <c r="AT37" s="18"/>
    </row>
    <row r="38" spans="5:46" ht="1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c r="AH38" s="18"/>
      <c r="AI38" s="18"/>
      <c r="AJ38" s="18"/>
      <c r="AK38" s="18"/>
      <c r="AL38" s="18"/>
      <c r="AM38" s="18"/>
      <c r="AN38" s="18"/>
      <c r="AO38" s="18"/>
      <c r="AP38" s="18"/>
      <c r="AQ38" s="18"/>
      <c r="AR38" s="18"/>
      <c r="AS38" s="18"/>
      <c r="AT38" s="18"/>
    </row>
    <row r="39" spans="5:46">
      <c r="E39" s="63" t="s">
        <v>69</v>
      </c>
      <c r="F39" s="62"/>
      <c r="G39" s="62"/>
      <c r="H39" s="62"/>
      <c r="I39" s="64"/>
      <c r="J39" s="101">
        <v>0.6</v>
      </c>
      <c r="K39" s="61"/>
      <c r="L39" s="101">
        <v>0.6</v>
      </c>
      <c r="M39" s="61"/>
      <c r="N39" s="101">
        <v>0.6</v>
      </c>
      <c r="O39" s="61"/>
      <c r="P39" s="101">
        <v>0.6</v>
      </c>
      <c r="Q39" s="62"/>
      <c r="R39" s="61"/>
      <c r="S39" s="101">
        <v>0.6</v>
      </c>
      <c r="T39" s="61"/>
      <c r="U39" s="101">
        <v>0.6</v>
      </c>
      <c r="V39" s="61"/>
      <c r="W39" s="101">
        <v>0.6</v>
      </c>
      <c r="X39" s="62"/>
      <c r="Y39" s="62"/>
      <c r="Z39" s="62"/>
      <c r="AA39" s="61"/>
      <c r="AB39" s="3">
        <v>0.6</v>
      </c>
      <c r="AC39" s="60">
        <v>0.6</v>
      </c>
      <c r="AD39" s="62"/>
      <c r="AE39" s="61"/>
      <c r="AF39" s="4">
        <v>0.6</v>
      </c>
      <c r="AH39" s="18"/>
      <c r="AI39" s="18"/>
      <c r="AJ39" s="18"/>
      <c r="AK39" s="18"/>
      <c r="AL39" s="18"/>
      <c r="AM39" s="18"/>
      <c r="AN39" s="18"/>
      <c r="AO39" s="18"/>
      <c r="AP39" s="18"/>
      <c r="AQ39" s="18"/>
      <c r="AR39" s="18"/>
      <c r="AS39" s="18"/>
      <c r="AT39" s="18"/>
    </row>
    <row r="40" spans="5:46">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c r="AH40" s="18"/>
      <c r="AI40" s="18"/>
      <c r="AJ40" s="18"/>
      <c r="AK40" s="18"/>
      <c r="AL40" s="18"/>
      <c r="AM40" s="18"/>
      <c r="AN40" s="18"/>
      <c r="AO40" s="18"/>
      <c r="AP40" s="18"/>
      <c r="AQ40" s="18"/>
      <c r="AR40" s="18"/>
      <c r="AS40" s="18"/>
      <c r="AT40" s="18"/>
    </row>
    <row r="41" spans="5:46">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c r="AH41" s="18"/>
      <c r="AI41" s="18"/>
      <c r="AJ41" s="18"/>
      <c r="AK41" s="18"/>
      <c r="AL41" s="18"/>
      <c r="AM41" s="18"/>
      <c r="AN41" s="18"/>
      <c r="AO41" s="18"/>
      <c r="AP41" s="18"/>
      <c r="AQ41" s="18"/>
      <c r="AR41" s="18"/>
      <c r="AS41" s="18"/>
      <c r="AT41" s="18"/>
    </row>
    <row r="42" spans="5:46">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c r="AH42" s="18"/>
      <c r="AI42" s="18"/>
      <c r="AJ42" s="18"/>
      <c r="AK42" s="18"/>
      <c r="AL42" s="18"/>
      <c r="AM42" s="18"/>
      <c r="AN42" s="18"/>
      <c r="AO42" s="18"/>
      <c r="AP42" s="18"/>
      <c r="AQ42" s="18"/>
      <c r="AR42" s="18"/>
      <c r="AS42" s="18"/>
      <c r="AT42" s="18"/>
    </row>
    <row r="43" spans="5:46" ht="15" customHeight="1">
      <c r="E43" s="63" t="s">
        <v>84</v>
      </c>
      <c r="F43" s="62"/>
      <c r="G43" s="62"/>
      <c r="H43" s="62"/>
      <c r="I43" s="64"/>
      <c r="J43" s="101">
        <v>0.8</v>
      </c>
      <c r="K43" s="61"/>
      <c r="L43" s="101">
        <v>0.8</v>
      </c>
      <c r="M43" s="61"/>
      <c r="N43" s="101">
        <v>0.8</v>
      </c>
      <c r="O43" s="61"/>
      <c r="P43" s="101">
        <v>0.8</v>
      </c>
      <c r="Q43" s="62"/>
      <c r="R43" s="61"/>
      <c r="S43" s="101">
        <v>0.8</v>
      </c>
      <c r="T43" s="61"/>
      <c r="U43" s="101">
        <v>0.8</v>
      </c>
      <c r="V43" s="61"/>
      <c r="W43" s="101">
        <v>0.8</v>
      </c>
      <c r="X43" s="62"/>
      <c r="Y43" s="62"/>
      <c r="Z43" s="62"/>
      <c r="AA43" s="61"/>
      <c r="AB43" s="3">
        <v>0.8</v>
      </c>
      <c r="AC43" s="60">
        <v>0.8</v>
      </c>
      <c r="AD43" s="62"/>
      <c r="AE43" s="61"/>
      <c r="AF43" s="4">
        <v>0.8</v>
      </c>
      <c r="AH43" s="18"/>
      <c r="AI43" s="18"/>
      <c r="AJ43" s="18"/>
      <c r="AK43" s="18"/>
      <c r="AL43" s="18"/>
      <c r="AM43" s="18"/>
      <c r="AN43" s="18"/>
      <c r="AO43" s="18"/>
      <c r="AP43" s="18"/>
      <c r="AQ43" s="18"/>
      <c r="AR43" s="18"/>
      <c r="AS43" s="18"/>
      <c r="AT43" s="18"/>
    </row>
    <row r="44" spans="5:46" ht="15" customHeight="1">
      <c r="E44" s="63" t="s">
        <v>88</v>
      </c>
      <c r="F44" s="62"/>
      <c r="G44" s="62"/>
      <c r="H44" s="62"/>
      <c r="I44" s="64"/>
      <c r="J44" s="101">
        <v>0.4</v>
      </c>
      <c r="K44" s="61"/>
      <c r="L44" s="101">
        <v>0.4</v>
      </c>
      <c r="M44" s="61"/>
      <c r="N44" s="101">
        <v>0.4</v>
      </c>
      <c r="O44" s="61"/>
      <c r="P44" s="101">
        <v>0.4</v>
      </c>
      <c r="Q44" s="62"/>
      <c r="R44" s="61"/>
      <c r="S44" s="101">
        <v>0.4</v>
      </c>
      <c r="T44" s="61"/>
      <c r="U44" s="101">
        <v>0.4</v>
      </c>
      <c r="V44" s="61"/>
      <c r="W44" s="101">
        <v>0.4</v>
      </c>
      <c r="X44" s="62"/>
      <c r="Y44" s="62"/>
      <c r="Z44" s="62"/>
      <c r="AA44" s="61"/>
      <c r="AB44" s="3">
        <v>0.4</v>
      </c>
      <c r="AC44" s="60">
        <v>0.4</v>
      </c>
      <c r="AD44" s="62"/>
      <c r="AE44" s="61"/>
      <c r="AF44" s="4">
        <v>0.4</v>
      </c>
      <c r="AH44" s="18"/>
      <c r="AI44" s="18"/>
      <c r="AJ44" s="18"/>
      <c r="AK44" s="18"/>
      <c r="AL44" s="18"/>
      <c r="AM44" s="18"/>
      <c r="AN44" s="18"/>
      <c r="AO44" s="18"/>
      <c r="AP44" s="18"/>
      <c r="AQ44" s="18"/>
      <c r="AR44" s="18"/>
      <c r="AS44" s="18"/>
      <c r="AT44" s="18"/>
    </row>
    <row r="45" spans="5:46">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c r="AH45" s="18"/>
      <c r="AI45" s="18"/>
      <c r="AJ45" s="18"/>
      <c r="AK45" s="18"/>
      <c r="AL45" s="18"/>
      <c r="AM45" s="18"/>
      <c r="AN45" s="18"/>
      <c r="AO45" s="18"/>
      <c r="AP45" s="18"/>
      <c r="AQ45" s="18"/>
      <c r="AR45" s="18"/>
      <c r="AS45" s="18"/>
      <c r="AT45" s="18"/>
    </row>
    <row r="46" spans="5:46">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c r="AH46" s="18"/>
      <c r="AI46" s="18"/>
      <c r="AJ46" s="18"/>
      <c r="AK46" s="18"/>
      <c r="AL46" s="18"/>
      <c r="AM46" s="18"/>
      <c r="AN46" s="18"/>
      <c r="AO46" s="18"/>
      <c r="AP46" s="18"/>
      <c r="AQ46" s="18"/>
      <c r="AR46" s="18"/>
      <c r="AS46" s="18"/>
      <c r="AT46" s="18"/>
    </row>
    <row r="47" spans="5:46" ht="15" customHeight="1">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c r="AH47" s="18"/>
      <c r="AI47" s="18"/>
      <c r="AJ47" s="18"/>
      <c r="AK47" s="18"/>
      <c r="AL47" s="18"/>
      <c r="AM47" s="18"/>
      <c r="AN47" s="18"/>
      <c r="AO47" s="18"/>
      <c r="AP47" s="18"/>
      <c r="AQ47" s="18"/>
      <c r="AR47" s="18"/>
      <c r="AS47" s="18"/>
      <c r="AT47" s="18"/>
    </row>
    <row r="48" spans="5:46" ht="15" customHeight="1">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c r="AH48" s="18"/>
      <c r="AI48" s="18"/>
      <c r="AJ48" s="18"/>
      <c r="AK48" s="18"/>
      <c r="AL48" s="18"/>
      <c r="AM48" s="18"/>
      <c r="AN48" s="18"/>
      <c r="AO48" s="18"/>
      <c r="AP48" s="18"/>
      <c r="AQ48" s="18"/>
      <c r="AR48" s="18"/>
      <c r="AS48" s="18"/>
      <c r="AT48" s="18"/>
    </row>
    <row r="49" spans="5:46" ht="0" hidden="1" customHeight="1">
      <c r="AH49" s="18"/>
      <c r="AI49" s="18"/>
      <c r="AJ49" s="18"/>
      <c r="AK49" s="18"/>
      <c r="AL49" s="18"/>
      <c r="AM49" s="18"/>
      <c r="AN49" s="18"/>
      <c r="AO49" s="18"/>
      <c r="AP49" s="18"/>
      <c r="AQ49" s="18"/>
      <c r="AR49" s="18"/>
      <c r="AS49" s="18"/>
      <c r="AT49" s="18"/>
    </row>
    <row r="50" spans="5:46" ht="15" customHeight="1">
      <c r="E50" s="42" t="s">
        <v>950</v>
      </c>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H50" s="18"/>
      <c r="AI50" s="18"/>
      <c r="AJ50" s="18"/>
      <c r="AK50" s="18"/>
      <c r="AL50" s="18"/>
      <c r="AM50" s="18"/>
      <c r="AN50" s="18"/>
      <c r="AO50" s="18"/>
      <c r="AP50" s="18"/>
      <c r="AQ50" s="18"/>
      <c r="AR50" s="18"/>
      <c r="AS50" s="18"/>
      <c r="AT50" s="18"/>
    </row>
    <row r="51" spans="5:46" ht="2.4500000000000002" customHeight="1">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H51" s="18"/>
      <c r="AI51" s="18"/>
      <c r="AJ51" s="18"/>
      <c r="AK51" s="18"/>
      <c r="AL51" s="18"/>
      <c r="AM51" s="18"/>
      <c r="AN51" s="18"/>
      <c r="AO51" s="18"/>
      <c r="AP51" s="18"/>
      <c r="AQ51" s="18"/>
      <c r="AR51" s="18"/>
      <c r="AS51" s="18"/>
      <c r="AT51" s="18"/>
    </row>
    <row r="52" spans="5:46" ht="0.6" customHeight="1">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H52" s="18"/>
      <c r="AI52" s="18"/>
      <c r="AJ52" s="18"/>
      <c r="AK52" s="18"/>
      <c r="AL52" s="18"/>
      <c r="AM52" s="18"/>
      <c r="AN52" s="18"/>
      <c r="AO52" s="18"/>
      <c r="AP52" s="18"/>
      <c r="AQ52" s="18"/>
      <c r="AR52" s="18"/>
      <c r="AS52" s="18"/>
      <c r="AT52" s="18"/>
    </row>
    <row r="53" spans="5:46" ht="0" hidden="1" customHeight="1">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H53" s="18"/>
      <c r="AI53" s="18"/>
      <c r="AJ53" s="18"/>
      <c r="AK53" s="18"/>
      <c r="AL53" s="18"/>
      <c r="AM53" s="18"/>
      <c r="AN53" s="18"/>
      <c r="AO53" s="18"/>
      <c r="AP53" s="18"/>
      <c r="AQ53" s="18"/>
      <c r="AR53" s="18"/>
      <c r="AS53" s="18"/>
      <c r="AT53" s="18"/>
    </row>
    <row r="54" spans="5:46">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H54" s="18"/>
      <c r="AI54" s="18"/>
      <c r="AJ54" s="18"/>
      <c r="AK54" s="18"/>
      <c r="AL54" s="18"/>
      <c r="AM54" s="18"/>
      <c r="AN54" s="18"/>
      <c r="AO54" s="18"/>
      <c r="AP54" s="18"/>
      <c r="AQ54" s="18"/>
      <c r="AR54" s="18"/>
      <c r="AS54" s="18"/>
      <c r="AT54" s="18"/>
    </row>
    <row r="55" spans="5:46">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H55" s="18"/>
      <c r="AI55" s="18"/>
      <c r="AJ55" s="18"/>
      <c r="AK55" s="18"/>
      <c r="AL55" s="18"/>
      <c r="AM55" s="18"/>
      <c r="AN55" s="18"/>
      <c r="AO55" s="18"/>
      <c r="AP55" s="18"/>
      <c r="AQ55" s="18"/>
      <c r="AR55" s="18"/>
      <c r="AS55" s="18"/>
      <c r="AT55" s="18"/>
    </row>
    <row r="56" spans="5:46">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H56" s="18"/>
      <c r="AI56" s="18"/>
      <c r="AJ56" s="18"/>
      <c r="AK56" s="18"/>
      <c r="AL56" s="18"/>
      <c r="AM56" s="18"/>
      <c r="AN56" s="18"/>
      <c r="AO56" s="18"/>
      <c r="AP56" s="18"/>
      <c r="AQ56" s="18"/>
      <c r="AR56" s="18"/>
      <c r="AS56" s="18"/>
      <c r="AT56" s="18"/>
    </row>
    <row r="57" spans="5:46">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H57" s="18"/>
      <c r="AI57" s="18"/>
      <c r="AJ57" s="18"/>
      <c r="AK57" s="18"/>
      <c r="AL57" s="18"/>
      <c r="AM57" s="18"/>
      <c r="AN57" s="18"/>
      <c r="AO57" s="18"/>
      <c r="AP57" s="18"/>
      <c r="AQ57" s="18"/>
      <c r="AR57" s="18"/>
      <c r="AS57" s="18"/>
      <c r="AT57" s="18"/>
    </row>
    <row r="58" spans="5:46">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H58" s="18"/>
      <c r="AI58" s="18"/>
      <c r="AJ58" s="18"/>
      <c r="AK58" s="18"/>
      <c r="AL58" s="18"/>
      <c r="AM58" s="18"/>
      <c r="AN58" s="18"/>
      <c r="AO58" s="18"/>
      <c r="AP58" s="18"/>
      <c r="AQ58" s="18"/>
      <c r="AR58" s="18"/>
      <c r="AS58" s="18"/>
      <c r="AT58" s="18"/>
    </row>
    <row r="59" spans="5:46">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H59" s="18"/>
      <c r="AI59" s="18"/>
      <c r="AJ59" s="18"/>
      <c r="AK59" s="18"/>
      <c r="AL59" s="18"/>
      <c r="AM59" s="18"/>
      <c r="AN59" s="18"/>
      <c r="AO59" s="18"/>
      <c r="AP59" s="18"/>
      <c r="AQ59" s="18"/>
      <c r="AR59" s="18"/>
      <c r="AS59" s="18"/>
      <c r="AT59" s="18"/>
    </row>
    <row r="60" spans="5:46">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H60" s="18"/>
      <c r="AI60" s="18"/>
      <c r="AJ60" s="18"/>
      <c r="AK60" s="18"/>
      <c r="AL60" s="18"/>
      <c r="AM60" s="18"/>
      <c r="AN60" s="18"/>
      <c r="AO60" s="18"/>
      <c r="AP60" s="18"/>
      <c r="AQ60" s="18"/>
      <c r="AR60" s="18"/>
      <c r="AS60" s="18"/>
      <c r="AT60" s="18"/>
    </row>
    <row r="61" spans="5:46">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H61" s="18"/>
      <c r="AI61" s="18"/>
      <c r="AJ61" s="18"/>
      <c r="AK61" s="18"/>
      <c r="AL61" s="18"/>
      <c r="AM61" s="18"/>
      <c r="AN61" s="18"/>
      <c r="AO61" s="18"/>
      <c r="AP61" s="18"/>
      <c r="AQ61" s="18"/>
      <c r="AR61" s="18"/>
      <c r="AS61" s="18"/>
      <c r="AT61" s="18"/>
    </row>
    <row r="62" spans="5:46">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H62" s="18"/>
      <c r="AI62" s="18"/>
      <c r="AJ62" s="18"/>
      <c r="AK62" s="18"/>
      <c r="AL62" s="18"/>
      <c r="AM62" s="18"/>
      <c r="AN62" s="18"/>
      <c r="AO62" s="18"/>
      <c r="AP62" s="18"/>
      <c r="AQ62" s="18"/>
      <c r="AR62" s="18"/>
      <c r="AS62" s="18"/>
      <c r="AT62" s="18"/>
    </row>
    <row r="63" spans="5:46">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H63" s="18"/>
      <c r="AI63" s="18"/>
      <c r="AJ63" s="18"/>
      <c r="AK63" s="18"/>
      <c r="AL63" s="18"/>
      <c r="AM63" s="18"/>
      <c r="AN63" s="18"/>
      <c r="AO63" s="18"/>
      <c r="AP63" s="18"/>
      <c r="AQ63" s="18"/>
      <c r="AR63" s="18"/>
      <c r="AS63" s="18"/>
      <c r="AT63" s="18"/>
    </row>
    <row r="64" spans="5:46">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H64" s="18"/>
      <c r="AI64" s="18"/>
      <c r="AJ64" s="18"/>
      <c r="AK64" s="18"/>
      <c r="AL64" s="18"/>
      <c r="AM64" s="18"/>
      <c r="AN64" s="18"/>
      <c r="AO64" s="18"/>
      <c r="AP64" s="18"/>
      <c r="AQ64" s="18"/>
      <c r="AR64" s="18"/>
      <c r="AS64" s="18"/>
      <c r="AT64" s="18"/>
    </row>
    <row r="65" spans="5:46">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H65" s="18"/>
      <c r="AI65" s="18"/>
      <c r="AJ65" s="18"/>
      <c r="AK65" s="18"/>
      <c r="AL65" s="18"/>
      <c r="AM65" s="18"/>
      <c r="AN65" s="18"/>
      <c r="AO65" s="18"/>
      <c r="AP65" s="18"/>
      <c r="AQ65" s="18"/>
      <c r="AR65" s="18"/>
      <c r="AS65" s="18"/>
      <c r="AT65" s="18"/>
    </row>
    <row r="66" spans="5:46">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H66" s="18"/>
      <c r="AI66" s="18"/>
      <c r="AJ66" s="18"/>
      <c r="AK66" s="18"/>
      <c r="AL66" s="18"/>
      <c r="AM66" s="18"/>
      <c r="AN66" s="18"/>
      <c r="AO66" s="18"/>
      <c r="AP66" s="18"/>
      <c r="AQ66" s="18"/>
      <c r="AR66" s="18"/>
      <c r="AS66" s="18"/>
      <c r="AT66" s="18"/>
    </row>
    <row r="67" spans="5:46">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H67" s="18"/>
      <c r="AI67" s="18"/>
      <c r="AJ67" s="18"/>
      <c r="AK67" s="18"/>
      <c r="AL67" s="18"/>
      <c r="AM67" s="18"/>
      <c r="AN67" s="18"/>
      <c r="AO67" s="18"/>
      <c r="AP67" s="18"/>
      <c r="AQ67" s="18"/>
      <c r="AR67" s="18"/>
      <c r="AS67" s="18"/>
      <c r="AT67" s="18"/>
    </row>
    <row r="68" spans="5:46">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H68" s="18"/>
      <c r="AI68" s="18"/>
      <c r="AJ68" s="18"/>
      <c r="AK68" s="18"/>
      <c r="AL68" s="18"/>
      <c r="AM68" s="18"/>
      <c r="AN68" s="18"/>
      <c r="AO68" s="18"/>
      <c r="AP68" s="18"/>
      <c r="AQ68" s="18"/>
      <c r="AR68" s="18"/>
      <c r="AS68" s="18"/>
      <c r="AT68" s="18"/>
    </row>
    <row r="69" spans="5:46">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H69" s="18"/>
      <c r="AI69" s="18"/>
      <c r="AJ69" s="18"/>
      <c r="AK69" s="18"/>
      <c r="AL69" s="18"/>
      <c r="AM69" s="18"/>
      <c r="AN69" s="18"/>
      <c r="AO69" s="18"/>
      <c r="AP69" s="18"/>
      <c r="AQ69" s="18"/>
      <c r="AR69" s="18"/>
      <c r="AS69" s="18"/>
      <c r="AT69" s="18"/>
    </row>
    <row r="70" spans="5:46">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H70" s="18"/>
      <c r="AI70" s="18"/>
      <c r="AJ70" s="18"/>
      <c r="AK70" s="18"/>
      <c r="AL70" s="18"/>
      <c r="AM70" s="18"/>
      <c r="AN70" s="18"/>
      <c r="AO70" s="18"/>
      <c r="AP70" s="18"/>
      <c r="AQ70" s="18"/>
      <c r="AR70" s="18"/>
      <c r="AS70" s="18"/>
      <c r="AT70" s="18"/>
    </row>
    <row r="71" spans="5:46">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H71" s="18"/>
      <c r="AI71" s="18"/>
      <c r="AJ71" s="18"/>
      <c r="AK71" s="18"/>
      <c r="AL71" s="18"/>
      <c r="AM71" s="18"/>
      <c r="AN71" s="18"/>
      <c r="AO71" s="18"/>
      <c r="AP71" s="18"/>
      <c r="AQ71" s="18"/>
      <c r="AR71" s="18"/>
      <c r="AS71" s="18"/>
      <c r="AT71" s="18"/>
    </row>
    <row r="72" spans="5:46">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H72" s="18"/>
      <c r="AI72" s="18"/>
      <c r="AJ72" s="18"/>
      <c r="AK72" s="18"/>
      <c r="AL72" s="18"/>
      <c r="AM72" s="18"/>
      <c r="AN72" s="18"/>
      <c r="AO72" s="18"/>
      <c r="AP72" s="18"/>
      <c r="AQ72" s="18"/>
      <c r="AR72" s="18"/>
      <c r="AS72" s="18"/>
      <c r="AT72" s="18"/>
    </row>
    <row r="73" spans="5:46">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H73" s="18"/>
      <c r="AI73" s="18"/>
      <c r="AJ73" s="18"/>
      <c r="AK73" s="18"/>
      <c r="AL73" s="18"/>
      <c r="AM73" s="18"/>
      <c r="AN73" s="18"/>
      <c r="AO73" s="18"/>
      <c r="AP73" s="18"/>
      <c r="AQ73" s="18"/>
      <c r="AR73" s="18"/>
      <c r="AS73" s="18"/>
      <c r="AT73" s="18"/>
    </row>
    <row r="74" spans="5:46">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H74" s="18"/>
      <c r="AI74" s="18"/>
      <c r="AJ74" s="18"/>
      <c r="AK74" s="18"/>
      <c r="AL74" s="18"/>
      <c r="AM74" s="18"/>
      <c r="AN74" s="18"/>
      <c r="AO74" s="18"/>
      <c r="AP74" s="18"/>
      <c r="AQ74" s="18"/>
      <c r="AR74" s="18"/>
      <c r="AS74" s="18"/>
      <c r="AT74" s="18"/>
    </row>
    <row r="75" spans="5:46">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H75" s="18"/>
      <c r="AI75" s="18"/>
      <c r="AJ75" s="18"/>
      <c r="AK75" s="18"/>
      <c r="AL75" s="18"/>
      <c r="AM75" s="18"/>
      <c r="AN75" s="18"/>
      <c r="AO75" s="18"/>
      <c r="AP75" s="18"/>
      <c r="AQ75" s="18"/>
      <c r="AR75" s="18"/>
      <c r="AS75" s="18"/>
      <c r="AT75" s="18"/>
    </row>
    <row r="76" spans="5:46">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H76" s="18"/>
      <c r="AI76" s="18"/>
      <c r="AJ76" s="18"/>
      <c r="AK76" s="18"/>
      <c r="AL76" s="18"/>
      <c r="AM76" s="18"/>
      <c r="AN76" s="18"/>
      <c r="AO76" s="18"/>
      <c r="AP76" s="18"/>
      <c r="AQ76" s="18"/>
      <c r="AR76" s="18"/>
      <c r="AS76" s="18"/>
      <c r="AT76" s="18"/>
    </row>
    <row r="77" spans="5:46">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H77" s="18"/>
      <c r="AI77" s="18"/>
      <c r="AJ77" s="18"/>
      <c r="AK77" s="18"/>
      <c r="AL77" s="18"/>
      <c r="AM77" s="18"/>
      <c r="AN77" s="18"/>
      <c r="AO77" s="18"/>
      <c r="AP77" s="18"/>
      <c r="AQ77" s="18"/>
      <c r="AR77" s="18"/>
      <c r="AS77" s="18"/>
      <c r="AT77" s="18"/>
    </row>
    <row r="78" spans="5:46">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H78" s="18"/>
      <c r="AI78" s="18"/>
      <c r="AJ78" s="18"/>
      <c r="AK78" s="18"/>
      <c r="AL78" s="18"/>
      <c r="AM78" s="18"/>
      <c r="AN78" s="18"/>
      <c r="AO78" s="18"/>
      <c r="AP78" s="18"/>
      <c r="AQ78" s="18"/>
      <c r="AR78" s="18"/>
      <c r="AS78" s="18"/>
      <c r="AT78" s="18"/>
    </row>
    <row r="79" spans="5:46">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H79" s="18"/>
      <c r="AI79" s="18"/>
      <c r="AJ79" s="18"/>
      <c r="AK79" s="18"/>
      <c r="AL79" s="18"/>
      <c r="AM79" s="18"/>
      <c r="AN79" s="18"/>
      <c r="AO79" s="18"/>
      <c r="AP79" s="18"/>
      <c r="AQ79" s="18"/>
      <c r="AR79" s="18"/>
      <c r="AS79" s="18"/>
      <c r="AT79" s="18"/>
    </row>
    <row r="80" spans="5:46">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H80" s="18"/>
      <c r="AI80" s="18"/>
      <c r="AJ80" s="18"/>
      <c r="AK80" s="18"/>
      <c r="AL80" s="18"/>
      <c r="AM80" s="18"/>
      <c r="AN80" s="18"/>
      <c r="AO80" s="18"/>
      <c r="AP80" s="18"/>
      <c r="AQ80" s="18"/>
      <c r="AR80" s="18"/>
      <c r="AS80" s="18"/>
      <c r="AT80" s="18"/>
    </row>
    <row r="81" spans="5:46">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H81" s="18"/>
      <c r="AI81" s="18"/>
      <c r="AJ81" s="18"/>
      <c r="AK81" s="18"/>
      <c r="AL81" s="18"/>
      <c r="AM81" s="18"/>
      <c r="AN81" s="18"/>
      <c r="AO81" s="18"/>
      <c r="AP81" s="18"/>
      <c r="AQ81" s="18"/>
      <c r="AR81" s="18"/>
      <c r="AS81" s="18"/>
      <c r="AT81" s="18"/>
    </row>
    <row r="82" spans="5:46">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H82" s="18"/>
      <c r="AI82" s="18"/>
      <c r="AJ82" s="18"/>
      <c r="AK82" s="18"/>
      <c r="AL82" s="18"/>
      <c r="AM82" s="18"/>
      <c r="AN82" s="18"/>
      <c r="AO82" s="18"/>
      <c r="AP82" s="18"/>
      <c r="AQ82" s="18"/>
      <c r="AR82" s="18"/>
      <c r="AS82" s="18"/>
      <c r="AT82" s="18"/>
    </row>
    <row r="83" spans="5:46">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H83" s="18"/>
      <c r="AI83" s="18"/>
      <c r="AJ83" s="18"/>
      <c r="AK83" s="18"/>
      <c r="AL83" s="18"/>
      <c r="AM83" s="18"/>
      <c r="AN83" s="18"/>
      <c r="AO83" s="18"/>
      <c r="AP83" s="18"/>
      <c r="AQ83" s="18"/>
      <c r="AR83" s="18"/>
      <c r="AS83" s="18"/>
      <c r="AT83" s="18"/>
    </row>
    <row r="84" spans="5:46">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H84" s="18"/>
      <c r="AI84" s="18"/>
      <c r="AJ84" s="18"/>
      <c r="AK84" s="18"/>
      <c r="AL84" s="18"/>
      <c r="AM84" s="18"/>
      <c r="AN84" s="18"/>
      <c r="AO84" s="18"/>
      <c r="AP84" s="18"/>
      <c r="AQ84" s="18"/>
      <c r="AR84" s="18"/>
      <c r="AS84" s="18"/>
      <c r="AT84" s="18"/>
    </row>
    <row r="85" spans="5:46">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H85" s="18"/>
      <c r="AI85" s="18"/>
      <c r="AJ85" s="18"/>
      <c r="AK85" s="18"/>
      <c r="AL85" s="18"/>
      <c r="AM85" s="18"/>
      <c r="AN85" s="18"/>
      <c r="AO85" s="18"/>
      <c r="AP85" s="18"/>
      <c r="AQ85" s="18"/>
      <c r="AR85" s="18"/>
      <c r="AS85" s="18"/>
      <c r="AT85" s="18"/>
    </row>
    <row r="86" spans="5:46">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H86" s="18"/>
      <c r="AI86" s="18"/>
      <c r="AJ86" s="18"/>
      <c r="AK86" s="18"/>
      <c r="AL86" s="18"/>
      <c r="AM86" s="18"/>
      <c r="AN86" s="18"/>
      <c r="AO86" s="18"/>
      <c r="AP86" s="18"/>
      <c r="AQ86" s="18"/>
      <c r="AR86" s="18"/>
      <c r="AS86" s="18"/>
      <c r="AT86" s="18"/>
    </row>
    <row r="87" spans="5:46">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H87" s="18"/>
      <c r="AI87" s="18"/>
      <c r="AJ87" s="18"/>
      <c r="AK87" s="18"/>
      <c r="AL87" s="18"/>
      <c r="AM87" s="18"/>
      <c r="AN87" s="18"/>
      <c r="AO87" s="18"/>
      <c r="AP87" s="18"/>
      <c r="AQ87" s="18"/>
      <c r="AR87" s="18"/>
      <c r="AS87" s="18"/>
      <c r="AT87" s="18"/>
    </row>
    <row r="88" spans="5:46">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H88" s="18"/>
      <c r="AI88" s="18"/>
      <c r="AJ88" s="18"/>
      <c r="AK88" s="18"/>
      <c r="AL88" s="18"/>
      <c r="AM88" s="18"/>
      <c r="AN88" s="18"/>
      <c r="AO88" s="18"/>
      <c r="AP88" s="18"/>
      <c r="AQ88" s="18"/>
      <c r="AR88" s="18"/>
      <c r="AS88" s="18"/>
      <c r="AT88" s="18"/>
    </row>
    <row r="89" spans="5:46">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H89" s="18"/>
      <c r="AI89" s="18"/>
      <c r="AJ89" s="18"/>
      <c r="AK89" s="18"/>
      <c r="AL89" s="18"/>
      <c r="AM89" s="18"/>
      <c r="AN89" s="18"/>
      <c r="AO89" s="18"/>
      <c r="AP89" s="18"/>
      <c r="AQ89" s="18"/>
      <c r="AR89" s="18"/>
      <c r="AS89" s="18"/>
      <c r="AT89" s="18"/>
    </row>
    <row r="90" spans="5:46">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H90" s="18"/>
      <c r="AI90" s="18"/>
      <c r="AJ90" s="18"/>
      <c r="AK90" s="18"/>
      <c r="AL90" s="18"/>
      <c r="AM90" s="18"/>
      <c r="AN90" s="18"/>
      <c r="AO90" s="18"/>
      <c r="AP90" s="18"/>
      <c r="AQ90" s="18"/>
      <c r="AR90" s="18"/>
      <c r="AS90" s="18"/>
      <c r="AT90" s="18"/>
    </row>
    <row r="91" spans="5:46">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H91" s="18"/>
      <c r="AI91" s="18"/>
      <c r="AJ91" s="18"/>
      <c r="AK91" s="18"/>
      <c r="AL91" s="18"/>
      <c r="AM91" s="18"/>
      <c r="AN91" s="18"/>
      <c r="AO91" s="18"/>
      <c r="AP91" s="18"/>
      <c r="AQ91" s="18"/>
      <c r="AR91" s="18"/>
      <c r="AS91" s="18"/>
      <c r="AT91" s="18"/>
    </row>
    <row r="92" spans="5:46">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H92" s="18"/>
      <c r="AI92" s="18"/>
      <c r="AJ92" s="18"/>
      <c r="AK92" s="18"/>
      <c r="AL92" s="18"/>
      <c r="AM92" s="18"/>
      <c r="AN92" s="18"/>
      <c r="AO92" s="18"/>
      <c r="AP92" s="18"/>
      <c r="AQ92" s="18"/>
      <c r="AR92" s="18"/>
      <c r="AS92" s="18"/>
      <c r="AT92" s="18"/>
    </row>
    <row r="93" spans="5:46">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H93" s="18"/>
      <c r="AI93" s="18"/>
      <c r="AJ93" s="18"/>
      <c r="AK93" s="18"/>
      <c r="AL93" s="18"/>
      <c r="AM93" s="18"/>
      <c r="AN93" s="18"/>
      <c r="AO93" s="18"/>
      <c r="AP93" s="18"/>
      <c r="AQ93" s="18"/>
      <c r="AR93" s="18"/>
      <c r="AS93" s="18"/>
      <c r="AT93" s="18"/>
    </row>
    <row r="94" spans="5:46">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H94" s="18"/>
      <c r="AI94" s="18"/>
      <c r="AJ94" s="18"/>
      <c r="AK94" s="18"/>
      <c r="AL94" s="18"/>
      <c r="AM94" s="18"/>
      <c r="AN94" s="18"/>
      <c r="AO94" s="18"/>
      <c r="AP94" s="18"/>
      <c r="AQ94" s="18"/>
      <c r="AR94" s="18"/>
      <c r="AS94" s="18"/>
      <c r="AT94" s="18"/>
    </row>
    <row r="95" spans="5:46">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H95" s="18"/>
      <c r="AI95" s="18"/>
      <c r="AJ95" s="18"/>
      <c r="AK95" s="18"/>
      <c r="AL95" s="18"/>
      <c r="AM95" s="18"/>
      <c r="AN95" s="18"/>
      <c r="AO95" s="18"/>
      <c r="AP95" s="18"/>
      <c r="AQ95" s="18"/>
      <c r="AR95" s="18"/>
      <c r="AS95" s="18"/>
      <c r="AT95" s="18"/>
    </row>
    <row r="96" spans="5:46">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H96" s="18"/>
      <c r="AI96" s="18"/>
      <c r="AJ96" s="18"/>
      <c r="AK96" s="18"/>
      <c r="AL96" s="18"/>
      <c r="AM96" s="18"/>
      <c r="AN96" s="18"/>
      <c r="AO96" s="18"/>
      <c r="AP96" s="18"/>
      <c r="AQ96" s="18"/>
      <c r="AR96" s="18"/>
      <c r="AS96" s="18"/>
      <c r="AT96" s="18"/>
    </row>
    <row r="97" spans="5:46">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H97" s="18"/>
      <c r="AI97" s="18"/>
      <c r="AJ97" s="18"/>
      <c r="AK97" s="18"/>
      <c r="AL97" s="18"/>
      <c r="AM97" s="18"/>
      <c r="AN97" s="18"/>
      <c r="AO97" s="18"/>
      <c r="AP97" s="18"/>
      <c r="AQ97" s="18"/>
      <c r="AR97" s="18"/>
      <c r="AS97" s="18"/>
      <c r="AT97" s="18"/>
    </row>
    <row r="98" spans="5:46">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H98" s="18"/>
      <c r="AI98" s="18"/>
      <c r="AJ98" s="18"/>
      <c r="AK98" s="18"/>
      <c r="AL98" s="18"/>
      <c r="AM98" s="18"/>
      <c r="AN98" s="18"/>
      <c r="AO98" s="18"/>
      <c r="AP98" s="18"/>
      <c r="AQ98" s="18"/>
      <c r="AR98" s="18"/>
      <c r="AS98" s="18"/>
      <c r="AT98" s="18"/>
    </row>
    <row r="99" spans="5:46">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H99" s="18"/>
      <c r="AI99" s="18"/>
      <c r="AJ99" s="18"/>
      <c r="AK99" s="18"/>
      <c r="AL99" s="18"/>
      <c r="AM99" s="18"/>
      <c r="AN99" s="18"/>
      <c r="AO99" s="18"/>
      <c r="AP99" s="18"/>
      <c r="AQ99" s="18"/>
      <c r="AR99" s="18"/>
      <c r="AS99" s="18"/>
      <c r="AT99" s="18"/>
    </row>
    <row r="100" spans="5:46">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H100" s="18"/>
      <c r="AI100" s="18"/>
      <c r="AJ100" s="18"/>
      <c r="AK100" s="18"/>
      <c r="AL100" s="18"/>
      <c r="AM100" s="18"/>
      <c r="AN100" s="18"/>
      <c r="AO100" s="18"/>
      <c r="AP100" s="18"/>
      <c r="AQ100" s="18"/>
      <c r="AR100" s="18"/>
      <c r="AS100" s="18"/>
      <c r="AT100" s="18"/>
    </row>
    <row r="101" spans="5:46">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H101" s="18"/>
      <c r="AI101" s="18"/>
      <c r="AJ101" s="18"/>
      <c r="AK101" s="18"/>
      <c r="AL101" s="18"/>
      <c r="AM101" s="18"/>
      <c r="AN101" s="18"/>
      <c r="AO101" s="18"/>
      <c r="AP101" s="18"/>
      <c r="AQ101" s="18"/>
      <c r="AR101" s="18"/>
      <c r="AS101" s="18"/>
      <c r="AT101" s="18"/>
    </row>
    <row r="102" spans="5:46">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H102" s="18"/>
      <c r="AI102" s="18"/>
      <c r="AJ102" s="18"/>
      <c r="AK102" s="18"/>
      <c r="AL102" s="18"/>
      <c r="AM102" s="18"/>
      <c r="AN102" s="18"/>
      <c r="AO102" s="18"/>
      <c r="AP102" s="18"/>
      <c r="AQ102" s="18"/>
      <c r="AR102" s="18"/>
      <c r="AS102" s="18"/>
      <c r="AT102" s="18"/>
    </row>
    <row r="103" spans="5:46">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H103" s="18"/>
      <c r="AI103" s="18"/>
      <c r="AJ103" s="18"/>
      <c r="AK103" s="18"/>
      <c r="AL103" s="18"/>
      <c r="AM103" s="18"/>
      <c r="AN103" s="18"/>
      <c r="AO103" s="18"/>
      <c r="AP103" s="18"/>
      <c r="AQ103" s="18"/>
      <c r="AR103" s="18"/>
      <c r="AS103" s="18"/>
      <c r="AT103" s="18"/>
    </row>
    <row r="104" spans="5:46">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H104" s="18"/>
      <c r="AI104" s="18"/>
      <c r="AJ104" s="18"/>
      <c r="AK104" s="18"/>
      <c r="AL104" s="18"/>
      <c r="AM104" s="18"/>
      <c r="AN104" s="18"/>
      <c r="AO104" s="18"/>
      <c r="AP104" s="18"/>
      <c r="AQ104" s="18"/>
      <c r="AR104" s="18"/>
      <c r="AS104" s="18"/>
      <c r="AT104" s="18"/>
    </row>
    <row r="105" spans="5:46">
      <c r="AH105" s="18"/>
      <c r="AI105" s="18"/>
      <c r="AJ105" s="18"/>
      <c r="AK105" s="18"/>
      <c r="AL105" s="18"/>
      <c r="AM105" s="18"/>
      <c r="AN105" s="18"/>
      <c r="AO105" s="18"/>
      <c r="AP105" s="18"/>
      <c r="AQ105" s="18"/>
      <c r="AR105" s="18"/>
      <c r="AS105" s="18"/>
      <c r="AT105" s="18"/>
    </row>
    <row r="106" spans="5:46">
      <c r="AH106" s="18"/>
      <c r="AI106" s="18"/>
      <c r="AJ106" s="18"/>
      <c r="AK106" s="18"/>
      <c r="AL106" s="18"/>
      <c r="AM106" s="18"/>
      <c r="AN106" s="18"/>
      <c r="AO106" s="18"/>
      <c r="AP106" s="18"/>
      <c r="AQ106" s="18"/>
      <c r="AR106" s="18"/>
      <c r="AS106" s="18"/>
      <c r="AT106" s="18"/>
    </row>
    <row r="107" spans="5:46">
      <c r="AH107" s="18"/>
      <c r="AI107" s="18"/>
      <c r="AJ107" s="18"/>
      <c r="AK107" s="18"/>
      <c r="AL107" s="18"/>
      <c r="AM107" s="18"/>
      <c r="AN107" s="18"/>
      <c r="AO107" s="18"/>
      <c r="AP107" s="18"/>
      <c r="AQ107" s="18"/>
      <c r="AR107" s="18"/>
      <c r="AS107" s="18"/>
      <c r="AT107" s="18"/>
    </row>
    <row r="108" spans="5:46">
      <c r="AH108" s="18"/>
      <c r="AI108" s="18"/>
      <c r="AJ108" s="18"/>
      <c r="AK108" s="18"/>
      <c r="AL108" s="18"/>
      <c r="AM108" s="18"/>
      <c r="AN108" s="18"/>
      <c r="AO108" s="18"/>
      <c r="AP108" s="18"/>
      <c r="AQ108" s="18"/>
      <c r="AR108" s="18"/>
      <c r="AS108" s="18"/>
      <c r="AT108" s="18"/>
    </row>
    <row r="109" spans="5:46">
      <c r="AH109" s="18"/>
      <c r="AI109" s="18"/>
      <c r="AJ109" s="18"/>
      <c r="AK109" s="18"/>
      <c r="AL109" s="18"/>
      <c r="AM109" s="18"/>
      <c r="AN109" s="18"/>
      <c r="AO109" s="18"/>
      <c r="AP109" s="18"/>
      <c r="AQ109" s="18"/>
      <c r="AR109" s="18"/>
      <c r="AS109" s="18"/>
      <c r="AT109" s="18"/>
    </row>
    <row r="110" spans="5:46">
      <c r="AH110" s="18"/>
      <c r="AI110" s="18"/>
      <c r="AJ110" s="18"/>
      <c r="AK110" s="18"/>
      <c r="AL110" s="18"/>
      <c r="AM110" s="18"/>
      <c r="AN110" s="18"/>
      <c r="AO110" s="18"/>
      <c r="AP110" s="18"/>
      <c r="AQ110" s="18"/>
      <c r="AR110" s="18"/>
      <c r="AS110" s="18"/>
      <c r="AT110" s="18"/>
    </row>
    <row r="111" spans="5:46">
      <c r="AH111" s="18"/>
      <c r="AI111" s="18"/>
      <c r="AJ111" s="18"/>
      <c r="AK111" s="18"/>
      <c r="AL111" s="18"/>
      <c r="AM111" s="18"/>
      <c r="AN111" s="18"/>
      <c r="AO111" s="18"/>
      <c r="AP111" s="18"/>
      <c r="AQ111" s="18"/>
      <c r="AR111" s="18"/>
      <c r="AS111" s="18"/>
      <c r="AT111" s="18"/>
    </row>
    <row r="112" spans="5:46">
      <c r="AH112" s="18"/>
      <c r="AI112" s="18"/>
      <c r="AJ112" s="18"/>
      <c r="AK112" s="18"/>
      <c r="AL112" s="18"/>
      <c r="AM112" s="18"/>
      <c r="AN112" s="18"/>
      <c r="AO112" s="18"/>
      <c r="AP112" s="18"/>
      <c r="AQ112" s="18"/>
      <c r="AR112" s="18"/>
      <c r="AS112" s="18"/>
      <c r="AT112" s="18"/>
    </row>
    <row r="113" spans="34:46">
      <c r="AH113" s="18"/>
      <c r="AI113" s="18"/>
      <c r="AJ113" s="18"/>
      <c r="AK113" s="18"/>
      <c r="AL113" s="18"/>
      <c r="AM113" s="18"/>
      <c r="AN113" s="18"/>
      <c r="AO113" s="18"/>
      <c r="AP113" s="18"/>
      <c r="AQ113" s="18"/>
      <c r="AR113" s="18"/>
      <c r="AS113" s="18"/>
      <c r="AT113" s="18"/>
    </row>
    <row r="114" spans="34:46">
      <c r="AH114" s="18"/>
      <c r="AI114" s="18"/>
      <c r="AJ114" s="18"/>
      <c r="AK114" s="18"/>
      <c r="AL114" s="18"/>
      <c r="AM114" s="18"/>
      <c r="AN114" s="18"/>
      <c r="AO114" s="18"/>
      <c r="AP114" s="18"/>
      <c r="AQ114" s="18"/>
      <c r="AR114" s="18"/>
      <c r="AS114" s="18"/>
      <c r="AT114" s="18"/>
    </row>
    <row r="115" spans="34:46">
      <c r="AH115" s="18"/>
      <c r="AI115" s="18"/>
      <c r="AJ115" s="18"/>
      <c r="AK115" s="18"/>
      <c r="AL115" s="18"/>
      <c r="AM115" s="18"/>
      <c r="AN115" s="18"/>
      <c r="AO115" s="18"/>
      <c r="AP115" s="18"/>
      <c r="AQ115" s="18"/>
      <c r="AR115" s="18"/>
      <c r="AS115" s="18"/>
      <c r="AT115" s="18"/>
    </row>
    <row r="116" spans="34:46">
      <c r="AH116" s="18"/>
      <c r="AI116" s="18"/>
      <c r="AJ116" s="18"/>
      <c r="AK116" s="18"/>
      <c r="AL116" s="18"/>
      <c r="AM116" s="18"/>
      <c r="AN116" s="18"/>
      <c r="AO116" s="18"/>
      <c r="AP116" s="18"/>
      <c r="AQ116" s="18"/>
      <c r="AR116" s="18"/>
      <c r="AS116" s="18"/>
      <c r="AT116" s="18"/>
    </row>
    <row r="117" spans="34:46">
      <c r="AH117" s="18"/>
      <c r="AI117" s="18"/>
      <c r="AJ117" s="18"/>
      <c r="AK117" s="18"/>
      <c r="AL117" s="18"/>
      <c r="AM117" s="18"/>
      <c r="AN117" s="18"/>
      <c r="AO117" s="18"/>
      <c r="AP117" s="18"/>
      <c r="AQ117" s="18"/>
      <c r="AR117" s="18"/>
      <c r="AS117" s="18"/>
      <c r="AT117" s="18"/>
    </row>
    <row r="118" spans="34:46">
      <c r="AH118" s="18"/>
      <c r="AI118" s="18"/>
      <c r="AJ118" s="18"/>
      <c r="AK118" s="18"/>
      <c r="AL118" s="18"/>
      <c r="AM118" s="18"/>
      <c r="AN118" s="18"/>
      <c r="AO118" s="18"/>
      <c r="AP118" s="18"/>
      <c r="AQ118" s="18"/>
      <c r="AR118" s="18"/>
      <c r="AS118" s="18"/>
      <c r="AT118" s="18"/>
    </row>
    <row r="119" spans="34:46">
      <c r="AH119" s="18"/>
      <c r="AI119" s="18"/>
      <c r="AJ119" s="18"/>
      <c r="AK119" s="18"/>
      <c r="AL119" s="18"/>
      <c r="AM119" s="18"/>
      <c r="AN119" s="18"/>
      <c r="AO119" s="18"/>
      <c r="AP119" s="18"/>
      <c r="AQ119" s="18"/>
      <c r="AR119" s="18"/>
      <c r="AS119" s="18"/>
      <c r="AT119" s="18"/>
    </row>
    <row r="120" spans="34:46">
      <c r="AH120" s="18"/>
      <c r="AI120" s="18"/>
      <c r="AJ120" s="18"/>
      <c r="AK120" s="18"/>
      <c r="AL120" s="18"/>
      <c r="AM120" s="18"/>
      <c r="AN120" s="18"/>
      <c r="AO120" s="18"/>
      <c r="AP120" s="18"/>
      <c r="AQ120" s="18"/>
      <c r="AR120" s="18"/>
      <c r="AS120" s="18"/>
      <c r="AT120" s="18"/>
    </row>
    <row r="121" spans="34:46">
      <c r="AH121" s="18"/>
      <c r="AI121" s="18"/>
      <c r="AJ121" s="18"/>
      <c r="AK121" s="18"/>
      <c r="AL121" s="18"/>
      <c r="AM121" s="18"/>
      <c r="AN121" s="18"/>
      <c r="AO121" s="18"/>
      <c r="AP121" s="18"/>
      <c r="AQ121" s="18"/>
      <c r="AR121" s="18"/>
      <c r="AS121" s="18"/>
      <c r="AT121" s="18"/>
    </row>
    <row r="122" spans="34:46">
      <c r="AH122" s="18"/>
      <c r="AI122" s="18"/>
      <c r="AJ122" s="18"/>
      <c r="AK122" s="18"/>
      <c r="AL122" s="18"/>
      <c r="AM122" s="18"/>
      <c r="AN122" s="18"/>
      <c r="AO122" s="18"/>
      <c r="AP122" s="18"/>
      <c r="AQ122" s="18"/>
      <c r="AR122" s="18"/>
      <c r="AS122" s="18"/>
      <c r="AT122" s="18"/>
    </row>
    <row r="123" spans="34:46">
      <c r="AH123" s="18"/>
      <c r="AI123" s="18"/>
      <c r="AJ123" s="18"/>
      <c r="AK123" s="18"/>
      <c r="AL123" s="18"/>
      <c r="AM123" s="18"/>
      <c r="AN123" s="18"/>
      <c r="AO123" s="18"/>
      <c r="AP123" s="18"/>
      <c r="AQ123" s="18"/>
      <c r="AR123" s="18"/>
      <c r="AS123" s="18"/>
      <c r="AT123" s="18"/>
    </row>
    <row r="124" spans="34:46">
      <c r="AH124" s="18"/>
      <c r="AI124" s="18"/>
      <c r="AJ124" s="18"/>
      <c r="AK124" s="18"/>
      <c r="AL124" s="18"/>
      <c r="AM124" s="18"/>
      <c r="AN124" s="18"/>
      <c r="AO124" s="18"/>
      <c r="AP124" s="18"/>
      <c r="AQ124" s="18"/>
      <c r="AR124" s="18"/>
      <c r="AS124" s="18"/>
      <c r="AT124" s="18"/>
    </row>
    <row r="125" spans="34:46">
      <c r="AH125" s="18"/>
      <c r="AI125" s="18"/>
      <c r="AJ125" s="18"/>
      <c r="AK125" s="18"/>
      <c r="AL125" s="18"/>
      <c r="AM125" s="18"/>
      <c r="AN125" s="18"/>
      <c r="AO125" s="18"/>
      <c r="AP125" s="18"/>
      <c r="AQ125" s="18"/>
      <c r="AR125" s="18"/>
      <c r="AS125" s="18"/>
      <c r="AT125" s="18"/>
    </row>
    <row r="126" spans="34:46">
      <c r="AH126" s="18"/>
      <c r="AI126" s="18"/>
      <c r="AJ126" s="18"/>
      <c r="AK126" s="18"/>
      <c r="AL126" s="18"/>
      <c r="AM126" s="18"/>
      <c r="AN126" s="18"/>
      <c r="AO126" s="18"/>
      <c r="AP126" s="18"/>
      <c r="AQ126" s="18"/>
      <c r="AR126" s="18"/>
      <c r="AS126" s="18"/>
      <c r="AT126" s="18"/>
    </row>
    <row r="127" spans="34:46">
      <c r="AH127" s="18"/>
      <c r="AI127" s="18"/>
      <c r="AJ127" s="18"/>
      <c r="AK127" s="18"/>
      <c r="AL127" s="18"/>
      <c r="AM127" s="18"/>
      <c r="AN127" s="18"/>
      <c r="AO127" s="18"/>
      <c r="AP127" s="18"/>
      <c r="AQ127" s="18"/>
      <c r="AR127" s="18"/>
      <c r="AS127" s="18"/>
      <c r="AT127" s="18"/>
    </row>
    <row r="128" spans="34:46">
      <c r="AH128" s="18"/>
      <c r="AI128" s="18"/>
      <c r="AJ128" s="18"/>
      <c r="AK128" s="18"/>
      <c r="AL128" s="18"/>
      <c r="AM128" s="18"/>
      <c r="AN128" s="18"/>
      <c r="AO128" s="18"/>
      <c r="AP128" s="18"/>
      <c r="AQ128" s="18"/>
      <c r="AR128" s="18"/>
      <c r="AS128" s="18"/>
      <c r="AT128" s="18"/>
    </row>
    <row r="129" spans="34:46">
      <c r="AH129" s="18"/>
      <c r="AI129" s="18"/>
      <c r="AJ129" s="18"/>
      <c r="AK129" s="18"/>
      <c r="AL129" s="18"/>
      <c r="AM129" s="18"/>
      <c r="AN129" s="18"/>
      <c r="AO129" s="18"/>
      <c r="AP129" s="18"/>
      <c r="AQ129" s="18"/>
      <c r="AR129" s="18"/>
      <c r="AS129" s="18"/>
      <c r="AT129" s="18"/>
    </row>
    <row r="130" spans="34:46">
      <c r="AH130" s="18"/>
      <c r="AI130" s="18"/>
      <c r="AJ130" s="18"/>
      <c r="AK130" s="18"/>
      <c r="AL130" s="18"/>
      <c r="AM130" s="18"/>
      <c r="AN130" s="18"/>
      <c r="AO130" s="18"/>
      <c r="AP130" s="18"/>
      <c r="AQ130" s="18"/>
      <c r="AR130" s="18"/>
      <c r="AS130" s="18"/>
      <c r="AT130" s="18"/>
    </row>
    <row r="131" spans="34:46">
      <c r="AH131" s="18"/>
      <c r="AI131" s="18"/>
      <c r="AJ131" s="18"/>
      <c r="AK131" s="18"/>
      <c r="AL131" s="18"/>
      <c r="AM131" s="18"/>
      <c r="AN131" s="18"/>
      <c r="AO131" s="18"/>
      <c r="AP131" s="18"/>
      <c r="AQ131" s="18"/>
      <c r="AR131" s="18"/>
      <c r="AS131" s="18"/>
      <c r="AT131" s="18"/>
    </row>
    <row r="132" spans="34:46">
      <c r="AH132" s="18"/>
      <c r="AI132" s="18"/>
      <c r="AJ132" s="18"/>
      <c r="AK132" s="18"/>
      <c r="AL132" s="18"/>
      <c r="AM132" s="18"/>
      <c r="AN132" s="18"/>
      <c r="AO132" s="18"/>
      <c r="AP132" s="18"/>
      <c r="AQ132" s="18"/>
      <c r="AR132" s="18"/>
      <c r="AS132" s="18"/>
      <c r="AT132" s="18"/>
    </row>
    <row r="133" spans="34:46">
      <c r="AH133" s="18"/>
      <c r="AI133" s="18"/>
      <c r="AJ133" s="18"/>
      <c r="AK133" s="18"/>
      <c r="AL133" s="18"/>
      <c r="AM133" s="18"/>
      <c r="AN133" s="18"/>
      <c r="AO133" s="18"/>
      <c r="AP133" s="18"/>
      <c r="AQ133" s="18"/>
      <c r="AR133" s="18"/>
      <c r="AS133" s="18"/>
      <c r="AT133" s="18"/>
    </row>
    <row r="134" spans="34:46">
      <c r="AH134" s="18"/>
      <c r="AI134" s="18"/>
      <c r="AJ134" s="18"/>
      <c r="AK134" s="18"/>
      <c r="AL134" s="18"/>
      <c r="AM134" s="18"/>
      <c r="AN134" s="18"/>
      <c r="AO134" s="18"/>
      <c r="AP134" s="18"/>
      <c r="AQ134" s="18"/>
      <c r="AR134" s="18"/>
      <c r="AS134" s="18"/>
      <c r="AT134" s="18"/>
    </row>
    <row r="135" spans="34:46">
      <c r="AH135" s="18"/>
      <c r="AI135" s="18"/>
      <c r="AJ135" s="18"/>
      <c r="AK135" s="18"/>
      <c r="AL135" s="18"/>
      <c r="AM135" s="18"/>
      <c r="AN135" s="18"/>
      <c r="AO135" s="18"/>
      <c r="AP135" s="18"/>
      <c r="AQ135" s="18"/>
      <c r="AR135" s="18"/>
      <c r="AS135" s="18"/>
      <c r="AT135" s="18"/>
    </row>
    <row r="136" spans="34:46">
      <c r="AH136" s="18"/>
      <c r="AI136" s="18"/>
      <c r="AJ136" s="18"/>
      <c r="AK136" s="18"/>
      <c r="AL136" s="18"/>
      <c r="AM136" s="18"/>
      <c r="AN136" s="18"/>
      <c r="AO136" s="18"/>
      <c r="AP136" s="18"/>
      <c r="AQ136" s="18"/>
      <c r="AR136" s="18"/>
      <c r="AS136" s="18"/>
      <c r="AT136" s="18"/>
    </row>
    <row r="137" spans="34:46">
      <c r="AH137" s="18"/>
      <c r="AI137" s="18"/>
      <c r="AJ137" s="18"/>
      <c r="AK137" s="18"/>
      <c r="AL137" s="18"/>
      <c r="AM137" s="18"/>
      <c r="AN137" s="18"/>
      <c r="AO137" s="18"/>
      <c r="AP137" s="18"/>
      <c r="AQ137" s="18"/>
      <c r="AR137" s="18"/>
      <c r="AS137" s="18"/>
      <c r="AT137" s="18"/>
    </row>
    <row r="138" spans="34:46">
      <c r="AH138" s="18"/>
      <c r="AI138" s="18"/>
      <c r="AJ138" s="18"/>
      <c r="AK138" s="18"/>
      <c r="AL138" s="18"/>
      <c r="AM138" s="18"/>
      <c r="AN138" s="18"/>
      <c r="AO138" s="18"/>
      <c r="AP138" s="18"/>
      <c r="AQ138" s="18"/>
      <c r="AR138" s="18"/>
      <c r="AS138" s="18"/>
      <c r="AT138" s="18"/>
    </row>
    <row r="139" spans="34:46">
      <c r="AH139" s="18"/>
      <c r="AI139" s="18"/>
      <c r="AJ139" s="18"/>
      <c r="AK139" s="18"/>
      <c r="AL139" s="18"/>
      <c r="AM139" s="18"/>
      <c r="AN139" s="18"/>
      <c r="AO139" s="18"/>
      <c r="AP139" s="18"/>
      <c r="AQ139" s="18"/>
      <c r="AR139" s="18"/>
      <c r="AS139" s="18"/>
      <c r="AT139" s="18"/>
    </row>
    <row r="140" spans="34:46">
      <c r="AH140" s="18"/>
      <c r="AI140" s="18"/>
      <c r="AJ140" s="18"/>
      <c r="AK140" s="18"/>
      <c r="AL140" s="18"/>
      <c r="AM140" s="18"/>
      <c r="AN140" s="18"/>
      <c r="AO140" s="18"/>
      <c r="AP140" s="18"/>
      <c r="AQ140" s="18"/>
      <c r="AR140" s="18"/>
      <c r="AS140" s="18"/>
      <c r="AT140" s="18"/>
    </row>
    <row r="141" spans="34:46">
      <c r="AH141" s="18"/>
      <c r="AI141" s="18"/>
      <c r="AJ141" s="18"/>
      <c r="AK141" s="18"/>
      <c r="AL141" s="18"/>
      <c r="AM141" s="18"/>
      <c r="AN141" s="18"/>
      <c r="AO141" s="18"/>
      <c r="AP141" s="18"/>
      <c r="AQ141" s="18"/>
      <c r="AR141" s="18"/>
      <c r="AS141" s="18"/>
      <c r="AT141" s="18"/>
    </row>
    <row r="142" spans="34:46">
      <c r="AH142" s="18"/>
      <c r="AI142" s="18"/>
      <c r="AJ142" s="18"/>
      <c r="AK142" s="18"/>
      <c r="AL142" s="18"/>
      <c r="AM142" s="18"/>
      <c r="AN142" s="18"/>
      <c r="AO142" s="18"/>
      <c r="AP142" s="18"/>
      <c r="AQ142" s="18"/>
      <c r="AR142" s="18"/>
      <c r="AS142" s="18"/>
      <c r="AT142" s="18"/>
    </row>
    <row r="143" spans="34:46">
      <c r="AH143" s="18"/>
      <c r="AI143" s="18"/>
      <c r="AJ143" s="18"/>
      <c r="AK143" s="18"/>
      <c r="AL143" s="18"/>
      <c r="AM143" s="18"/>
      <c r="AN143" s="18"/>
      <c r="AO143" s="18"/>
      <c r="AP143" s="18"/>
      <c r="AQ143" s="18"/>
      <c r="AR143" s="18"/>
      <c r="AS143" s="18"/>
      <c r="AT143" s="18"/>
    </row>
    <row r="144" spans="34:46">
      <c r="AH144" s="18"/>
      <c r="AI144" s="18"/>
      <c r="AJ144" s="18"/>
      <c r="AK144" s="18"/>
      <c r="AL144" s="18"/>
      <c r="AM144" s="18"/>
      <c r="AN144" s="18"/>
      <c r="AO144" s="18"/>
      <c r="AP144" s="18"/>
      <c r="AQ144" s="18"/>
      <c r="AR144" s="18"/>
      <c r="AS144" s="18"/>
      <c r="AT144" s="18"/>
    </row>
    <row r="145" spans="34:46">
      <c r="AH145" s="18"/>
      <c r="AI145" s="18"/>
      <c r="AJ145" s="18"/>
      <c r="AK145" s="18"/>
      <c r="AL145" s="18"/>
      <c r="AM145" s="18"/>
      <c r="AN145" s="18"/>
      <c r="AO145" s="18"/>
      <c r="AP145" s="18"/>
      <c r="AQ145" s="18"/>
      <c r="AR145" s="18"/>
      <c r="AS145" s="18"/>
      <c r="AT145" s="18"/>
    </row>
    <row r="146" spans="34:46">
      <c r="AH146" s="18"/>
      <c r="AI146" s="18"/>
      <c r="AJ146" s="18"/>
      <c r="AK146" s="18"/>
      <c r="AL146" s="18"/>
      <c r="AM146" s="18"/>
      <c r="AN146" s="18"/>
      <c r="AO146" s="18"/>
      <c r="AP146" s="18"/>
      <c r="AQ146" s="18"/>
      <c r="AR146" s="18"/>
      <c r="AS146" s="18"/>
      <c r="AT146" s="18"/>
    </row>
    <row r="147" spans="34:46">
      <c r="AH147" s="18"/>
      <c r="AI147" s="18"/>
      <c r="AJ147" s="18"/>
      <c r="AK147" s="18"/>
      <c r="AL147" s="18"/>
      <c r="AM147" s="18"/>
      <c r="AN147" s="18"/>
      <c r="AO147" s="18"/>
      <c r="AP147" s="18"/>
      <c r="AQ147" s="18"/>
      <c r="AR147" s="18"/>
      <c r="AS147" s="18"/>
      <c r="AT147" s="18"/>
    </row>
    <row r="148" spans="34:46">
      <c r="AH148" s="18"/>
      <c r="AI148" s="18"/>
      <c r="AJ148" s="18"/>
      <c r="AK148" s="18"/>
      <c r="AL148" s="18"/>
      <c r="AM148" s="18"/>
      <c r="AN148" s="18"/>
      <c r="AO148" s="18"/>
      <c r="AP148" s="18"/>
      <c r="AQ148" s="18"/>
      <c r="AR148" s="18"/>
      <c r="AS148" s="18"/>
      <c r="AT148" s="18"/>
    </row>
    <row r="149" spans="34:46">
      <c r="AH149" s="18"/>
      <c r="AI149" s="18"/>
      <c r="AJ149" s="18"/>
      <c r="AK149" s="18"/>
      <c r="AL149" s="18"/>
      <c r="AM149" s="18"/>
      <c r="AN149" s="18"/>
      <c r="AO149" s="18"/>
      <c r="AP149" s="18"/>
      <c r="AQ149" s="18"/>
      <c r="AR149" s="18"/>
      <c r="AS149" s="18"/>
      <c r="AT149" s="18"/>
    </row>
    <row r="150" spans="34:46">
      <c r="AH150" s="18"/>
      <c r="AI150" s="18"/>
      <c r="AJ150" s="18"/>
      <c r="AK150" s="18"/>
      <c r="AL150" s="18"/>
      <c r="AM150" s="18"/>
      <c r="AN150" s="18"/>
      <c r="AO150" s="18"/>
      <c r="AP150" s="18"/>
      <c r="AQ150" s="18"/>
      <c r="AR150" s="18"/>
      <c r="AS150" s="18"/>
      <c r="AT150" s="18"/>
    </row>
    <row r="151" spans="34:46">
      <c r="AH151" s="18"/>
      <c r="AI151" s="18"/>
      <c r="AJ151" s="18"/>
      <c r="AK151" s="18"/>
      <c r="AL151" s="18"/>
      <c r="AM151" s="18"/>
      <c r="AN151" s="18"/>
      <c r="AO151" s="18"/>
      <c r="AP151" s="18"/>
      <c r="AQ151" s="18"/>
      <c r="AR151" s="18"/>
      <c r="AS151" s="18"/>
      <c r="AT151" s="18"/>
    </row>
    <row r="152" spans="34:46">
      <c r="AH152" s="18"/>
      <c r="AI152" s="18"/>
      <c r="AJ152" s="18"/>
      <c r="AK152" s="18"/>
      <c r="AL152" s="18"/>
      <c r="AM152" s="18"/>
      <c r="AN152" s="18"/>
      <c r="AO152" s="18"/>
      <c r="AP152" s="18"/>
      <c r="AQ152" s="18"/>
      <c r="AR152" s="18"/>
      <c r="AS152" s="18"/>
      <c r="AT152" s="18"/>
    </row>
    <row r="153" spans="34:46">
      <c r="AH153" s="18"/>
      <c r="AI153" s="18"/>
      <c r="AJ153" s="18"/>
      <c r="AK153" s="18"/>
      <c r="AL153" s="18"/>
      <c r="AM153" s="18"/>
      <c r="AN153" s="18"/>
      <c r="AO153" s="18"/>
      <c r="AP153" s="18"/>
      <c r="AQ153" s="18"/>
      <c r="AR153" s="18"/>
      <c r="AS153" s="18"/>
      <c r="AT153" s="18"/>
    </row>
    <row r="154" spans="34:46">
      <c r="AH154" s="18"/>
      <c r="AI154" s="18"/>
      <c r="AJ154" s="18"/>
      <c r="AK154" s="18"/>
      <c r="AL154" s="18"/>
      <c r="AM154" s="18"/>
      <c r="AN154" s="18"/>
      <c r="AO154" s="18"/>
      <c r="AP154" s="18"/>
      <c r="AQ154" s="18"/>
      <c r="AR154" s="18"/>
      <c r="AS154" s="18"/>
      <c r="AT154" s="18"/>
    </row>
    <row r="155" spans="34:46">
      <c r="AH155" s="18"/>
      <c r="AI155" s="18"/>
      <c r="AJ155" s="18"/>
      <c r="AK155" s="18"/>
      <c r="AL155" s="18"/>
      <c r="AM155" s="18"/>
      <c r="AN155" s="18"/>
      <c r="AO155" s="18"/>
      <c r="AP155" s="18"/>
      <c r="AQ155" s="18"/>
      <c r="AR155" s="18"/>
      <c r="AS155" s="18"/>
      <c r="AT155" s="18"/>
    </row>
    <row r="156" spans="34:46">
      <c r="AH156" s="18"/>
      <c r="AI156" s="18"/>
      <c r="AJ156" s="18"/>
      <c r="AK156" s="18"/>
      <c r="AL156" s="18"/>
      <c r="AM156" s="18"/>
      <c r="AN156" s="18"/>
      <c r="AO156" s="18"/>
      <c r="AP156" s="18"/>
      <c r="AQ156" s="18"/>
      <c r="AR156" s="18"/>
      <c r="AS156" s="18"/>
      <c r="AT156" s="18"/>
    </row>
    <row r="157" spans="34:46">
      <c r="AH157" s="18"/>
      <c r="AI157" s="18"/>
      <c r="AJ157" s="18"/>
      <c r="AK157" s="18"/>
      <c r="AL157" s="18"/>
      <c r="AM157" s="18"/>
      <c r="AN157" s="18"/>
      <c r="AO157" s="18"/>
      <c r="AP157" s="18"/>
      <c r="AQ157" s="18"/>
      <c r="AR157" s="18"/>
      <c r="AS157" s="18"/>
      <c r="AT157" s="18"/>
    </row>
    <row r="158" spans="34:46">
      <c r="AH158" s="18"/>
      <c r="AI158" s="18"/>
      <c r="AJ158" s="18"/>
      <c r="AK158" s="18"/>
      <c r="AL158" s="18"/>
      <c r="AM158" s="18"/>
      <c r="AN158" s="18"/>
      <c r="AO158" s="18"/>
      <c r="AP158" s="18"/>
      <c r="AQ158" s="18"/>
      <c r="AR158" s="18"/>
      <c r="AS158" s="18"/>
      <c r="AT158" s="18"/>
    </row>
    <row r="159" spans="34:46">
      <c r="AH159" s="18"/>
      <c r="AI159" s="18"/>
      <c r="AJ159" s="18"/>
      <c r="AK159" s="18"/>
      <c r="AL159" s="18"/>
      <c r="AM159" s="18"/>
      <c r="AN159" s="18"/>
      <c r="AO159" s="18"/>
      <c r="AP159" s="18"/>
      <c r="AQ159" s="18"/>
      <c r="AR159" s="18"/>
      <c r="AS159" s="18"/>
      <c r="AT159" s="18"/>
    </row>
    <row r="160" spans="34:46">
      <c r="AH160" s="18"/>
      <c r="AI160" s="18"/>
      <c r="AJ160" s="18"/>
      <c r="AK160" s="18"/>
      <c r="AL160" s="18"/>
      <c r="AM160" s="18"/>
      <c r="AN160" s="18"/>
      <c r="AO160" s="18"/>
      <c r="AP160" s="18"/>
      <c r="AQ160" s="18"/>
      <c r="AR160" s="18"/>
      <c r="AS160" s="18"/>
      <c r="AT160" s="18"/>
    </row>
    <row r="161" spans="34:46">
      <c r="AH161" s="18"/>
      <c r="AI161" s="18"/>
      <c r="AJ161" s="18"/>
      <c r="AK161" s="18"/>
      <c r="AL161" s="18"/>
      <c r="AM161" s="18"/>
      <c r="AN161" s="18"/>
      <c r="AO161" s="18"/>
      <c r="AP161" s="18"/>
      <c r="AQ161" s="18"/>
      <c r="AR161" s="18"/>
      <c r="AS161" s="18"/>
      <c r="AT161" s="18"/>
    </row>
    <row r="162" spans="34:46">
      <c r="AH162" s="18"/>
      <c r="AI162" s="18"/>
      <c r="AJ162" s="18"/>
      <c r="AK162" s="18"/>
      <c r="AL162" s="18"/>
      <c r="AM162" s="18"/>
      <c r="AN162" s="18"/>
      <c r="AO162" s="18"/>
      <c r="AP162" s="18"/>
      <c r="AQ162" s="18"/>
      <c r="AR162" s="18"/>
      <c r="AS162" s="18"/>
      <c r="AT162" s="18"/>
    </row>
    <row r="163" spans="34:46">
      <c r="AH163" s="18"/>
      <c r="AI163" s="18"/>
      <c r="AJ163" s="18"/>
      <c r="AK163" s="18"/>
      <c r="AL163" s="18"/>
      <c r="AM163" s="18"/>
      <c r="AN163" s="18"/>
      <c r="AO163" s="18"/>
      <c r="AP163" s="18"/>
      <c r="AQ163" s="18"/>
      <c r="AR163" s="18"/>
      <c r="AS163" s="18"/>
      <c r="AT163" s="18"/>
    </row>
    <row r="164" spans="34:46">
      <c r="AH164" s="18"/>
      <c r="AI164" s="18"/>
      <c r="AJ164" s="18"/>
      <c r="AK164" s="18"/>
      <c r="AL164" s="18"/>
      <c r="AM164" s="18"/>
      <c r="AN164" s="18"/>
      <c r="AO164" s="18"/>
      <c r="AP164" s="18"/>
      <c r="AQ164" s="18"/>
      <c r="AR164" s="18"/>
      <c r="AS164" s="18"/>
      <c r="AT164" s="18"/>
    </row>
    <row r="165" spans="34:46">
      <c r="AH165" s="18"/>
      <c r="AI165" s="18"/>
      <c r="AJ165" s="18"/>
      <c r="AK165" s="18"/>
      <c r="AL165" s="18"/>
      <c r="AM165" s="18"/>
      <c r="AN165" s="18"/>
      <c r="AO165" s="18"/>
      <c r="AP165" s="18"/>
      <c r="AQ165" s="18"/>
      <c r="AR165" s="18"/>
      <c r="AS165" s="18"/>
      <c r="AT165" s="18"/>
    </row>
    <row r="166" spans="34:46">
      <c r="AH166" s="18"/>
      <c r="AI166" s="18"/>
      <c r="AJ166" s="18"/>
      <c r="AK166" s="18"/>
      <c r="AL166" s="18"/>
      <c r="AM166" s="18"/>
      <c r="AN166" s="18"/>
      <c r="AO166" s="18"/>
      <c r="AP166" s="18"/>
      <c r="AQ166" s="18"/>
      <c r="AR166" s="18"/>
      <c r="AS166" s="18"/>
      <c r="AT166" s="18"/>
    </row>
    <row r="167" spans="34:46">
      <c r="AH167" s="18"/>
      <c r="AI167" s="18"/>
      <c r="AJ167" s="18"/>
      <c r="AK167" s="18"/>
      <c r="AL167" s="18"/>
      <c r="AM167" s="18"/>
      <c r="AN167" s="18"/>
      <c r="AO167" s="18"/>
      <c r="AP167" s="18"/>
      <c r="AQ167" s="18"/>
      <c r="AR167" s="18"/>
      <c r="AS167" s="18"/>
      <c r="AT167" s="18"/>
    </row>
    <row r="168" spans="34:46">
      <c r="AH168" s="18"/>
      <c r="AI168" s="18"/>
      <c r="AJ168" s="18"/>
      <c r="AK168" s="18"/>
      <c r="AL168" s="18"/>
      <c r="AM168" s="18"/>
      <c r="AN168" s="18"/>
      <c r="AO168" s="18"/>
      <c r="AP168" s="18"/>
      <c r="AQ168" s="18"/>
      <c r="AR168" s="18"/>
      <c r="AS168" s="18"/>
      <c r="AT168" s="18"/>
    </row>
    <row r="169" spans="34:46">
      <c r="AH169" s="18"/>
      <c r="AI169" s="18"/>
      <c r="AJ169" s="18"/>
      <c r="AK169" s="18"/>
      <c r="AL169" s="18"/>
      <c r="AM169" s="18"/>
      <c r="AN169" s="18"/>
      <c r="AO169" s="18"/>
      <c r="AP169" s="18"/>
      <c r="AQ169" s="18"/>
      <c r="AR169" s="18"/>
      <c r="AS169" s="18"/>
      <c r="AT169" s="18"/>
    </row>
    <row r="170" spans="34:46">
      <c r="AH170" s="18"/>
      <c r="AI170" s="18"/>
      <c r="AJ170" s="18"/>
      <c r="AK170" s="18"/>
      <c r="AL170" s="18"/>
      <c r="AM170" s="18"/>
      <c r="AN170" s="18"/>
      <c r="AO170" s="18"/>
      <c r="AP170" s="18"/>
      <c r="AQ170" s="18"/>
      <c r="AR170" s="18"/>
      <c r="AS170" s="18"/>
      <c r="AT170" s="18"/>
    </row>
    <row r="171" spans="34:46">
      <c r="AH171" s="18"/>
      <c r="AI171" s="18"/>
      <c r="AJ171" s="18"/>
      <c r="AK171" s="18"/>
      <c r="AL171" s="18"/>
      <c r="AM171" s="18"/>
      <c r="AN171" s="18"/>
      <c r="AO171" s="18"/>
      <c r="AP171" s="18"/>
      <c r="AQ171" s="18"/>
      <c r="AR171" s="18"/>
      <c r="AS171" s="18"/>
      <c r="AT171" s="18"/>
    </row>
    <row r="172" spans="34:46">
      <c r="AH172" s="18"/>
      <c r="AI172" s="18"/>
      <c r="AJ172" s="18"/>
      <c r="AK172" s="18"/>
      <c r="AL172" s="18"/>
      <c r="AM172" s="18"/>
      <c r="AN172" s="18"/>
      <c r="AO172" s="18"/>
      <c r="AP172" s="18"/>
      <c r="AQ172" s="18"/>
      <c r="AR172" s="18"/>
      <c r="AS172" s="18"/>
      <c r="AT172" s="18"/>
    </row>
    <row r="173" spans="34:46">
      <c r="AH173" s="18"/>
      <c r="AI173" s="18"/>
      <c r="AJ173" s="18"/>
      <c r="AK173" s="18"/>
      <c r="AL173" s="18"/>
      <c r="AM173" s="18"/>
      <c r="AN173" s="18"/>
      <c r="AO173" s="18"/>
      <c r="AP173" s="18"/>
      <c r="AQ173" s="18"/>
      <c r="AR173" s="18"/>
      <c r="AS173" s="18"/>
      <c r="AT173" s="18"/>
    </row>
    <row r="174" spans="34:46">
      <c r="AH174" s="18"/>
      <c r="AI174" s="18"/>
      <c r="AJ174" s="18"/>
      <c r="AK174" s="18"/>
      <c r="AL174" s="18"/>
      <c r="AM174" s="18"/>
      <c r="AN174" s="18"/>
      <c r="AO174" s="18"/>
      <c r="AP174" s="18"/>
      <c r="AQ174" s="18"/>
      <c r="AR174" s="18"/>
      <c r="AS174" s="18"/>
      <c r="AT174" s="18"/>
    </row>
    <row r="175" spans="34:46">
      <c r="AH175" s="18"/>
      <c r="AI175" s="18"/>
      <c r="AJ175" s="18"/>
      <c r="AK175" s="18"/>
      <c r="AL175" s="18"/>
      <c r="AM175" s="18"/>
      <c r="AN175" s="18"/>
      <c r="AO175" s="18"/>
      <c r="AP175" s="18"/>
      <c r="AQ175" s="18"/>
      <c r="AR175" s="18"/>
      <c r="AS175" s="18"/>
      <c r="AT175" s="18"/>
    </row>
    <row r="176" spans="34:46">
      <c r="AH176" s="18"/>
      <c r="AI176" s="18"/>
      <c r="AJ176" s="18"/>
      <c r="AK176" s="18"/>
      <c r="AL176" s="18"/>
      <c r="AM176" s="18"/>
      <c r="AN176" s="18"/>
      <c r="AO176" s="18"/>
      <c r="AP176" s="18"/>
      <c r="AQ176" s="18"/>
      <c r="AR176" s="18"/>
      <c r="AS176" s="18"/>
      <c r="AT176" s="18"/>
    </row>
    <row r="177" spans="34:46">
      <c r="AH177" s="18"/>
      <c r="AI177" s="18"/>
      <c r="AJ177" s="18"/>
      <c r="AK177" s="18"/>
      <c r="AL177" s="18"/>
      <c r="AM177" s="18"/>
      <c r="AN177" s="18"/>
      <c r="AO177" s="18"/>
      <c r="AP177" s="18"/>
      <c r="AQ177" s="18"/>
      <c r="AR177" s="18"/>
      <c r="AS177" s="18"/>
      <c r="AT177" s="18"/>
    </row>
    <row r="178" spans="34:46">
      <c r="AH178" s="18"/>
      <c r="AI178" s="18"/>
      <c r="AJ178" s="18"/>
      <c r="AK178" s="18"/>
      <c r="AL178" s="18"/>
      <c r="AM178" s="18"/>
      <c r="AN178" s="18"/>
      <c r="AO178" s="18"/>
      <c r="AP178" s="18"/>
      <c r="AQ178" s="18"/>
      <c r="AR178" s="18"/>
      <c r="AS178" s="18"/>
      <c r="AT178" s="18"/>
    </row>
    <row r="179" spans="34:46">
      <c r="AH179" s="18"/>
      <c r="AI179" s="18"/>
      <c r="AJ179" s="18"/>
      <c r="AK179" s="18"/>
      <c r="AL179" s="18"/>
      <c r="AM179" s="18"/>
      <c r="AN179" s="18"/>
      <c r="AO179" s="18"/>
      <c r="AP179" s="18"/>
      <c r="AQ179" s="18"/>
      <c r="AR179" s="18"/>
      <c r="AS179" s="18"/>
      <c r="AT179" s="18"/>
    </row>
    <row r="180" spans="34:46">
      <c r="AH180" s="18"/>
      <c r="AI180" s="18"/>
      <c r="AJ180" s="18"/>
      <c r="AK180" s="18"/>
      <c r="AL180" s="18"/>
      <c r="AM180" s="18"/>
      <c r="AN180" s="18"/>
      <c r="AO180" s="18"/>
      <c r="AP180" s="18"/>
      <c r="AQ180" s="18"/>
      <c r="AR180" s="18"/>
      <c r="AS180" s="18"/>
      <c r="AT180" s="18"/>
    </row>
    <row r="181" spans="34:46">
      <c r="AH181" s="18"/>
      <c r="AI181" s="18"/>
      <c r="AJ181" s="18"/>
      <c r="AK181" s="18"/>
      <c r="AL181" s="18"/>
      <c r="AM181" s="18"/>
      <c r="AN181" s="18"/>
      <c r="AO181" s="18"/>
      <c r="AP181" s="18"/>
      <c r="AQ181" s="18"/>
      <c r="AR181" s="18"/>
      <c r="AS181" s="18"/>
      <c r="AT181" s="18"/>
    </row>
    <row r="182" spans="34:46">
      <c r="AH182" s="18"/>
      <c r="AI182" s="18"/>
      <c r="AJ182" s="18"/>
      <c r="AK182" s="18"/>
      <c r="AL182" s="18"/>
      <c r="AM182" s="18"/>
      <c r="AN182" s="18"/>
      <c r="AO182" s="18"/>
      <c r="AP182" s="18"/>
      <c r="AQ182" s="18"/>
      <c r="AR182" s="18"/>
      <c r="AS182" s="18"/>
      <c r="AT182" s="18"/>
    </row>
    <row r="183" spans="34:46">
      <c r="AH183" s="18"/>
      <c r="AI183" s="18"/>
      <c r="AJ183" s="18"/>
      <c r="AK183" s="18"/>
      <c r="AL183" s="18"/>
      <c r="AM183" s="18"/>
      <c r="AN183" s="18"/>
      <c r="AO183" s="18"/>
      <c r="AP183" s="18"/>
      <c r="AQ183" s="18"/>
      <c r="AR183" s="18"/>
      <c r="AS183" s="18"/>
      <c r="AT183" s="18"/>
    </row>
    <row r="184" spans="34:46">
      <c r="AH184" s="18"/>
      <c r="AI184" s="18"/>
      <c r="AJ184" s="18"/>
      <c r="AK184" s="18"/>
      <c r="AL184" s="18"/>
      <c r="AM184" s="18"/>
      <c r="AN184" s="18"/>
      <c r="AO184" s="18"/>
      <c r="AP184" s="18"/>
      <c r="AQ184" s="18"/>
      <c r="AR184" s="18"/>
      <c r="AS184" s="18"/>
      <c r="AT184" s="18"/>
    </row>
    <row r="185" spans="34:46">
      <c r="AH185" s="18"/>
      <c r="AI185" s="18"/>
      <c r="AJ185" s="18"/>
      <c r="AK185" s="18"/>
      <c r="AL185" s="18"/>
      <c r="AM185" s="18"/>
      <c r="AN185" s="18"/>
      <c r="AO185" s="18"/>
      <c r="AP185" s="18"/>
      <c r="AQ185" s="18"/>
      <c r="AR185" s="18"/>
      <c r="AS185" s="18"/>
      <c r="AT185" s="18"/>
    </row>
    <row r="186" spans="34:46">
      <c r="AH186" s="18"/>
      <c r="AI186" s="18"/>
      <c r="AJ186" s="18"/>
      <c r="AK186" s="18"/>
      <c r="AL186" s="18"/>
      <c r="AM186" s="18"/>
      <c r="AN186" s="18"/>
      <c r="AO186" s="18"/>
      <c r="AP186" s="18"/>
      <c r="AQ186" s="18"/>
      <c r="AR186" s="18"/>
      <c r="AS186" s="18"/>
      <c r="AT186" s="18"/>
    </row>
    <row r="187" spans="34:46">
      <c r="AH187" s="18"/>
      <c r="AI187" s="18"/>
      <c r="AJ187" s="18"/>
      <c r="AK187" s="18"/>
      <c r="AL187" s="18"/>
      <c r="AM187" s="18"/>
      <c r="AN187" s="18"/>
      <c r="AO187" s="18"/>
      <c r="AP187" s="18"/>
      <c r="AQ187" s="18"/>
      <c r="AR187" s="18"/>
      <c r="AS187" s="18"/>
      <c r="AT187" s="18"/>
    </row>
    <row r="188" spans="34:46">
      <c r="AH188" s="18"/>
      <c r="AI188" s="18"/>
      <c r="AJ188" s="18"/>
      <c r="AK188" s="18"/>
      <c r="AL188" s="18"/>
      <c r="AM188" s="18"/>
      <c r="AN188" s="18"/>
      <c r="AO188" s="18"/>
      <c r="AP188" s="18"/>
      <c r="AQ188" s="18"/>
      <c r="AR188" s="18"/>
      <c r="AS188" s="18"/>
      <c r="AT188" s="18"/>
    </row>
    <row r="189" spans="34:46">
      <c r="AH189" s="18"/>
      <c r="AI189" s="18"/>
      <c r="AJ189" s="18"/>
      <c r="AK189" s="18"/>
      <c r="AL189" s="18"/>
      <c r="AM189" s="18"/>
      <c r="AN189" s="18"/>
      <c r="AO189" s="18"/>
      <c r="AP189" s="18"/>
      <c r="AQ189" s="18"/>
      <c r="AR189" s="18"/>
      <c r="AS189" s="18"/>
      <c r="AT189" s="18"/>
    </row>
    <row r="190" spans="34:46">
      <c r="AH190" s="18"/>
      <c r="AI190" s="18"/>
      <c r="AJ190" s="18"/>
      <c r="AK190" s="18"/>
      <c r="AL190" s="18"/>
      <c r="AM190" s="18"/>
      <c r="AN190" s="18"/>
      <c r="AO190" s="18"/>
      <c r="AP190" s="18"/>
      <c r="AQ190" s="18"/>
      <c r="AR190" s="18"/>
      <c r="AS190" s="18"/>
      <c r="AT190" s="18"/>
    </row>
    <row r="191" spans="34:46">
      <c r="AH191" s="18"/>
      <c r="AI191" s="18"/>
      <c r="AJ191" s="18"/>
      <c r="AK191" s="18"/>
      <c r="AL191" s="18"/>
      <c r="AM191" s="18"/>
      <c r="AN191" s="18"/>
      <c r="AO191" s="18"/>
      <c r="AP191" s="18"/>
      <c r="AQ191" s="18"/>
      <c r="AR191" s="18"/>
      <c r="AS191" s="18"/>
      <c r="AT191" s="18"/>
    </row>
    <row r="192" spans="34:46">
      <c r="AH192" s="18"/>
      <c r="AI192" s="18"/>
      <c r="AJ192" s="18"/>
      <c r="AK192" s="18"/>
      <c r="AL192" s="18"/>
      <c r="AM192" s="18"/>
      <c r="AN192" s="18"/>
      <c r="AO192" s="18"/>
      <c r="AP192" s="18"/>
      <c r="AQ192" s="18"/>
      <c r="AR192" s="18"/>
      <c r="AS192" s="18"/>
      <c r="AT192" s="18"/>
    </row>
    <row r="193" spans="34:46">
      <c r="AH193" s="18"/>
      <c r="AI193" s="18"/>
      <c r="AJ193" s="18"/>
      <c r="AK193" s="18"/>
      <c r="AL193" s="18"/>
      <c r="AM193" s="18"/>
      <c r="AN193" s="18"/>
      <c r="AO193" s="18"/>
      <c r="AP193" s="18"/>
      <c r="AQ193" s="18"/>
      <c r="AR193" s="18"/>
      <c r="AS193" s="18"/>
      <c r="AT193" s="18"/>
    </row>
    <row r="194" spans="34:46">
      <c r="AH194" s="18"/>
      <c r="AI194" s="18"/>
      <c r="AJ194" s="18"/>
      <c r="AK194" s="18"/>
      <c r="AL194" s="18"/>
      <c r="AM194" s="18"/>
      <c r="AN194" s="18"/>
      <c r="AO194" s="18"/>
      <c r="AP194" s="18"/>
      <c r="AQ194" s="18"/>
      <c r="AR194" s="18"/>
      <c r="AS194" s="18"/>
      <c r="AT194" s="18"/>
    </row>
    <row r="195" spans="34:46">
      <c r="AH195" s="18"/>
      <c r="AI195" s="18"/>
      <c r="AJ195" s="18"/>
      <c r="AK195" s="18"/>
      <c r="AL195" s="18"/>
      <c r="AM195" s="18"/>
      <c r="AN195" s="18"/>
      <c r="AO195" s="18"/>
      <c r="AP195" s="18"/>
      <c r="AQ195" s="18"/>
      <c r="AR195" s="18"/>
      <c r="AS195" s="18"/>
      <c r="AT195" s="18"/>
    </row>
    <row r="196" spans="34:46">
      <c r="AH196" s="18"/>
      <c r="AI196" s="18"/>
      <c r="AJ196" s="18"/>
      <c r="AK196" s="18"/>
      <c r="AL196" s="18"/>
      <c r="AM196" s="18"/>
      <c r="AN196" s="18"/>
      <c r="AO196" s="18"/>
      <c r="AP196" s="18"/>
      <c r="AQ196" s="18"/>
      <c r="AR196" s="18"/>
      <c r="AS196" s="18"/>
      <c r="AT196" s="18"/>
    </row>
    <row r="197" spans="34:46">
      <c r="AH197" s="18"/>
      <c r="AI197" s="18"/>
      <c r="AJ197" s="18"/>
      <c r="AK197" s="18"/>
      <c r="AL197" s="18"/>
      <c r="AM197" s="18"/>
      <c r="AN197" s="18"/>
      <c r="AO197" s="18"/>
      <c r="AP197" s="18"/>
      <c r="AQ197" s="18"/>
      <c r="AR197" s="18"/>
      <c r="AS197" s="18"/>
      <c r="AT197" s="18"/>
    </row>
    <row r="198" spans="34:46">
      <c r="AH198" s="18"/>
      <c r="AI198" s="18"/>
      <c r="AJ198" s="18"/>
      <c r="AK198" s="18"/>
      <c r="AL198" s="18"/>
      <c r="AM198" s="18"/>
      <c r="AN198" s="18"/>
      <c r="AO198" s="18"/>
      <c r="AP198" s="18"/>
      <c r="AQ198" s="18"/>
      <c r="AR198" s="18"/>
      <c r="AS198" s="18"/>
      <c r="AT198" s="18"/>
    </row>
    <row r="199" spans="34:46">
      <c r="AH199" s="18"/>
      <c r="AI199" s="18"/>
      <c r="AJ199" s="18"/>
      <c r="AK199" s="18"/>
      <c r="AL199" s="18"/>
      <c r="AM199" s="18"/>
      <c r="AN199" s="18"/>
      <c r="AO199" s="18"/>
      <c r="AP199" s="18"/>
      <c r="AQ199" s="18"/>
      <c r="AR199" s="18"/>
      <c r="AS199" s="18"/>
      <c r="AT199" s="18"/>
    </row>
    <row r="200" spans="34:46">
      <c r="AH200" s="18"/>
      <c r="AI200" s="18"/>
      <c r="AJ200" s="18"/>
      <c r="AK200" s="18"/>
      <c r="AL200" s="18"/>
      <c r="AM200" s="18"/>
      <c r="AN200" s="18"/>
      <c r="AO200" s="18"/>
      <c r="AP200" s="18"/>
      <c r="AQ200" s="18"/>
      <c r="AR200" s="18"/>
      <c r="AS200" s="18"/>
      <c r="AT200" s="18"/>
    </row>
    <row r="201" spans="34:46">
      <c r="AH201" s="18"/>
      <c r="AI201" s="18"/>
      <c r="AJ201" s="18"/>
      <c r="AK201" s="18"/>
      <c r="AL201" s="18"/>
      <c r="AM201" s="18"/>
      <c r="AN201" s="18"/>
      <c r="AO201" s="18"/>
      <c r="AP201" s="18"/>
      <c r="AQ201" s="18"/>
      <c r="AR201" s="18"/>
      <c r="AS201" s="18"/>
      <c r="AT201" s="18"/>
    </row>
    <row r="202" spans="34:46">
      <c r="AH202" s="18"/>
      <c r="AI202" s="18"/>
      <c r="AJ202" s="18"/>
      <c r="AK202" s="18"/>
      <c r="AL202" s="18"/>
      <c r="AM202" s="18"/>
      <c r="AN202" s="18"/>
      <c r="AO202" s="18"/>
      <c r="AP202" s="18"/>
      <c r="AQ202" s="18"/>
      <c r="AR202" s="18"/>
      <c r="AS202" s="18"/>
      <c r="AT202" s="18"/>
    </row>
    <row r="203" spans="34:46">
      <c r="AH203" s="18"/>
      <c r="AI203" s="18"/>
      <c r="AJ203" s="18"/>
      <c r="AK203" s="18"/>
      <c r="AL203" s="18"/>
      <c r="AM203" s="18"/>
      <c r="AN203" s="18"/>
      <c r="AO203" s="18"/>
      <c r="AP203" s="18"/>
      <c r="AQ203" s="18"/>
      <c r="AR203" s="18"/>
      <c r="AS203" s="18"/>
      <c r="AT203" s="18"/>
    </row>
    <row r="204" spans="34:46">
      <c r="AH204" s="18"/>
      <c r="AI204" s="18"/>
      <c r="AJ204" s="18"/>
      <c r="AK204" s="18"/>
      <c r="AL204" s="18"/>
      <c r="AM204" s="18"/>
      <c r="AN204" s="18"/>
      <c r="AO204" s="18"/>
      <c r="AP204" s="18"/>
      <c r="AQ204" s="18"/>
      <c r="AR204" s="18"/>
      <c r="AS204" s="18"/>
      <c r="AT204" s="18"/>
    </row>
    <row r="205" spans="34:46">
      <c r="AH205" s="18"/>
      <c r="AI205" s="18"/>
      <c r="AJ205" s="18"/>
      <c r="AK205" s="18"/>
      <c r="AL205" s="18"/>
      <c r="AM205" s="18"/>
      <c r="AN205" s="18"/>
      <c r="AO205" s="18"/>
      <c r="AP205" s="18"/>
      <c r="AQ205" s="18"/>
      <c r="AR205" s="18"/>
      <c r="AS205" s="18"/>
      <c r="AT205" s="18"/>
    </row>
    <row r="206" spans="34:46">
      <c r="AH206" s="18"/>
      <c r="AI206" s="18"/>
      <c r="AJ206" s="18"/>
      <c r="AK206" s="18"/>
      <c r="AL206" s="18"/>
      <c r="AM206" s="18"/>
      <c r="AN206" s="18"/>
      <c r="AO206" s="18"/>
      <c r="AP206" s="18"/>
      <c r="AQ206" s="18"/>
      <c r="AR206" s="18"/>
      <c r="AS206" s="18"/>
      <c r="AT206" s="18"/>
    </row>
    <row r="207" spans="34:46">
      <c r="AH207" s="18"/>
      <c r="AI207" s="18"/>
      <c r="AJ207" s="18"/>
      <c r="AK207" s="18"/>
      <c r="AL207" s="18"/>
      <c r="AM207" s="18"/>
      <c r="AN207" s="18"/>
      <c r="AO207" s="18"/>
      <c r="AP207" s="18"/>
      <c r="AQ207" s="18"/>
      <c r="AR207" s="18"/>
      <c r="AS207" s="18"/>
      <c r="AT207" s="18"/>
    </row>
    <row r="208" spans="34:46">
      <c r="AH208" s="18"/>
      <c r="AI208" s="18"/>
      <c r="AJ208" s="18"/>
      <c r="AK208" s="18"/>
      <c r="AL208" s="18"/>
      <c r="AM208" s="18"/>
      <c r="AN208" s="18"/>
      <c r="AO208" s="18"/>
      <c r="AP208" s="18"/>
      <c r="AQ208" s="18"/>
      <c r="AR208" s="18"/>
      <c r="AS208" s="18"/>
      <c r="AT208" s="18"/>
    </row>
    <row r="209" spans="34:46">
      <c r="AH209" s="18"/>
      <c r="AI209" s="18"/>
      <c r="AJ209" s="18"/>
      <c r="AK209" s="18"/>
      <c r="AL209" s="18"/>
      <c r="AM209" s="18"/>
      <c r="AN209" s="18"/>
      <c r="AO209" s="18"/>
      <c r="AP209" s="18"/>
      <c r="AQ209" s="18"/>
      <c r="AR209" s="18"/>
      <c r="AS209" s="18"/>
      <c r="AT209" s="18"/>
    </row>
    <row r="210" spans="34:46">
      <c r="AH210" s="18"/>
      <c r="AI210" s="18"/>
      <c r="AJ210" s="18"/>
      <c r="AK210" s="18"/>
      <c r="AL210" s="18"/>
      <c r="AM210" s="18"/>
      <c r="AN210" s="18"/>
      <c r="AO210" s="18"/>
      <c r="AP210" s="18"/>
      <c r="AQ210" s="18"/>
      <c r="AR210" s="18"/>
      <c r="AS210" s="18"/>
      <c r="AT210" s="18"/>
    </row>
    <row r="211" spans="34:46">
      <c r="AH211" s="18"/>
      <c r="AI211" s="18"/>
      <c r="AJ211" s="18"/>
      <c r="AK211" s="18"/>
      <c r="AL211" s="18"/>
      <c r="AM211" s="18"/>
      <c r="AN211" s="18"/>
      <c r="AO211" s="18"/>
      <c r="AP211" s="18"/>
      <c r="AQ211" s="18"/>
      <c r="AR211" s="18"/>
      <c r="AS211" s="18"/>
      <c r="AT211" s="18"/>
    </row>
    <row r="212" spans="34:46">
      <c r="AH212" s="18"/>
      <c r="AI212" s="18"/>
      <c r="AJ212" s="18"/>
      <c r="AK212" s="18"/>
      <c r="AL212" s="18"/>
      <c r="AM212" s="18"/>
      <c r="AN212" s="18"/>
      <c r="AO212" s="18"/>
      <c r="AP212" s="18"/>
      <c r="AQ212" s="18"/>
      <c r="AR212" s="18"/>
      <c r="AS212" s="18"/>
      <c r="AT212" s="18"/>
    </row>
    <row r="213" spans="34:46">
      <c r="AH213" s="18"/>
      <c r="AI213" s="18"/>
      <c r="AJ213" s="18"/>
      <c r="AK213" s="18"/>
      <c r="AL213" s="18"/>
      <c r="AM213" s="18"/>
      <c r="AN213" s="18"/>
      <c r="AO213" s="18"/>
      <c r="AP213" s="18"/>
      <c r="AQ213" s="18"/>
      <c r="AR213" s="18"/>
      <c r="AS213" s="18"/>
      <c r="AT213" s="18"/>
    </row>
    <row r="214" spans="34:46">
      <c r="AH214" s="18"/>
      <c r="AI214" s="18"/>
      <c r="AJ214" s="18"/>
      <c r="AK214" s="18"/>
      <c r="AL214" s="18"/>
      <c r="AM214" s="18"/>
      <c r="AN214" s="18"/>
      <c r="AO214" s="18"/>
      <c r="AP214" s="18"/>
      <c r="AQ214" s="18"/>
      <c r="AR214" s="18"/>
      <c r="AS214" s="18"/>
      <c r="AT214" s="18"/>
    </row>
    <row r="215" spans="34:46">
      <c r="AH215" s="18"/>
      <c r="AI215" s="18"/>
      <c r="AJ215" s="18"/>
      <c r="AK215" s="18"/>
      <c r="AL215" s="18"/>
      <c r="AM215" s="18"/>
      <c r="AN215" s="18"/>
      <c r="AO215" s="18"/>
      <c r="AP215" s="18"/>
      <c r="AQ215" s="18"/>
      <c r="AR215" s="18"/>
      <c r="AS215" s="18"/>
      <c r="AT215" s="18"/>
    </row>
    <row r="216" spans="34:46">
      <c r="AH216" s="18"/>
      <c r="AI216" s="18"/>
      <c r="AJ216" s="18"/>
      <c r="AK216" s="18"/>
      <c r="AL216" s="18"/>
      <c r="AM216" s="18"/>
      <c r="AN216" s="18"/>
      <c r="AO216" s="18"/>
      <c r="AP216" s="18"/>
      <c r="AQ216" s="18"/>
      <c r="AR216" s="18"/>
      <c r="AS216" s="18"/>
      <c r="AT216" s="18"/>
    </row>
    <row r="217" spans="34:46">
      <c r="AH217" s="18"/>
      <c r="AI217" s="18"/>
      <c r="AJ217" s="18"/>
      <c r="AK217" s="18"/>
      <c r="AL217" s="18"/>
      <c r="AM217" s="18"/>
      <c r="AN217" s="18"/>
      <c r="AO217" s="18"/>
      <c r="AP217" s="18"/>
      <c r="AQ217" s="18"/>
      <c r="AR217" s="18"/>
      <c r="AS217" s="18"/>
      <c r="AT217" s="18"/>
    </row>
    <row r="218" spans="34:46">
      <c r="AH218" s="18"/>
      <c r="AI218" s="18"/>
      <c r="AJ218" s="18"/>
      <c r="AK218" s="18"/>
      <c r="AL218" s="18"/>
      <c r="AM218" s="18"/>
      <c r="AN218" s="18"/>
      <c r="AO218" s="18"/>
      <c r="AP218" s="18"/>
      <c r="AQ218" s="18"/>
      <c r="AR218" s="18"/>
      <c r="AS218" s="18"/>
      <c r="AT218" s="18"/>
    </row>
    <row r="219" spans="34:46">
      <c r="AH219" s="18"/>
      <c r="AI219" s="18"/>
      <c r="AJ219" s="18"/>
      <c r="AK219" s="18"/>
      <c r="AL219" s="18"/>
      <c r="AM219" s="18"/>
      <c r="AN219" s="18"/>
      <c r="AO219" s="18"/>
      <c r="AP219" s="18"/>
      <c r="AQ219" s="18"/>
      <c r="AR219" s="18"/>
      <c r="AS219" s="18"/>
      <c r="AT219" s="18"/>
    </row>
    <row r="220" spans="34:46">
      <c r="AH220" s="18"/>
      <c r="AI220" s="18"/>
      <c r="AJ220" s="18"/>
      <c r="AK220" s="18"/>
      <c r="AL220" s="18"/>
      <c r="AM220" s="18"/>
      <c r="AN220" s="18"/>
      <c r="AO220" s="18"/>
      <c r="AP220" s="18"/>
      <c r="AQ220" s="18"/>
      <c r="AR220" s="18"/>
      <c r="AS220" s="18"/>
      <c r="AT220" s="18"/>
    </row>
    <row r="221" spans="34:46">
      <c r="AH221" s="18"/>
      <c r="AI221" s="18"/>
      <c r="AJ221" s="18"/>
      <c r="AK221" s="18"/>
      <c r="AL221" s="18"/>
      <c r="AM221" s="18"/>
      <c r="AN221" s="18"/>
      <c r="AO221" s="18"/>
      <c r="AP221" s="18"/>
      <c r="AQ221" s="18"/>
      <c r="AR221" s="18"/>
      <c r="AS221" s="18"/>
      <c r="AT221" s="18"/>
    </row>
    <row r="222" spans="34:46">
      <c r="AH222" s="18"/>
      <c r="AI222" s="18"/>
      <c r="AJ222" s="18"/>
      <c r="AK222" s="18"/>
      <c r="AL222" s="18"/>
      <c r="AM222" s="18"/>
      <c r="AN222" s="18"/>
      <c r="AO222" s="18"/>
      <c r="AP222" s="18"/>
      <c r="AQ222" s="18"/>
      <c r="AR222" s="18"/>
      <c r="AS222" s="18"/>
      <c r="AT222" s="18"/>
    </row>
    <row r="223" spans="34:46">
      <c r="AH223" s="18"/>
      <c r="AI223" s="18"/>
      <c r="AJ223" s="18"/>
      <c r="AK223" s="18"/>
      <c r="AL223" s="18"/>
      <c r="AM223" s="18"/>
      <c r="AN223" s="18"/>
      <c r="AO223" s="18"/>
      <c r="AP223" s="18"/>
      <c r="AQ223" s="18"/>
      <c r="AR223" s="18"/>
      <c r="AS223" s="18"/>
      <c r="AT223" s="18"/>
    </row>
    <row r="224" spans="34:46">
      <c r="AH224" s="18"/>
      <c r="AI224" s="18"/>
      <c r="AJ224" s="18"/>
      <c r="AK224" s="18"/>
      <c r="AL224" s="18"/>
      <c r="AM224" s="18"/>
      <c r="AN224" s="18"/>
      <c r="AO224" s="18"/>
      <c r="AP224" s="18"/>
      <c r="AQ224" s="18"/>
      <c r="AR224" s="18"/>
      <c r="AS224" s="18"/>
      <c r="AT224" s="18"/>
    </row>
    <row r="225" spans="34:46">
      <c r="AH225" s="18"/>
      <c r="AI225" s="18"/>
      <c r="AJ225" s="18"/>
      <c r="AK225" s="18"/>
      <c r="AL225" s="18"/>
      <c r="AM225" s="18"/>
      <c r="AN225" s="18"/>
      <c r="AO225" s="18"/>
      <c r="AP225" s="18"/>
      <c r="AQ225" s="18"/>
      <c r="AR225" s="18"/>
      <c r="AS225" s="18"/>
      <c r="AT225" s="18"/>
    </row>
    <row r="226" spans="34:46">
      <c r="AH226" s="18"/>
      <c r="AI226" s="18"/>
      <c r="AJ226" s="18"/>
      <c r="AK226" s="18"/>
      <c r="AL226" s="18"/>
      <c r="AM226" s="18"/>
      <c r="AN226" s="18"/>
      <c r="AO226" s="18"/>
      <c r="AP226" s="18"/>
      <c r="AQ226" s="18"/>
      <c r="AR226" s="18"/>
      <c r="AS226" s="18"/>
      <c r="AT226" s="18"/>
    </row>
    <row r="227" spans="34:46">
      <c r="AH227" s="18"/>
      <c r="AI227" s="18"/>
      <c r="AJ227" s="18"/>
      <c r="AK227" s="18"/>
      <c r="AL227" s="18"/>
      <c r="AM227" s="18"/>
      <c r="AN227" s="18"/>
      <c r="AO227" s="18"/>
      <c r="AP227" s="18"/>
      <c r="AQ227" s="18"/>
      <c r="AR227" s="18"/>
      <c r="AS227" s="18"/>
      <c r="AT227" s="18"/>
    </row>
    <row r="228" spans="34:46">
      <c r="AH228" s="18"/>
      <c r="AI228" s="18"/>
      <c r="AJ228" s="18"/>
      <c r="AK228" s="18"/>
      <c r="AL228" s="18"/>
      <c r="AM228" s="18"/>
      <c r="AN228" s="18"/>
      <c r="AO228" s="18"/>
      <c r="AP228" s="18"/>
      <c r="AQ228" s="18"/>
      <c r="AR228" s="18"/>
      <c r="AS228" s="18"/>
      <c r="AT228" s="18"/>
    </row>
    <row r="229" spans="34:46">
      <c r="AH229" s="18"/>
      <c r="AI229" s="18"/>
      <c r="AJ229" s="18"/>
      <c r="AK229" s="18"/>
      <c r="AL229" s="18"/>
      <c r="AM229" s="18"/>
      <c r="AN229" s="18"/>
      <c r="AO229" s="18"/>
      <c r="AP229" s="18"/>
      <c r="AQ229" s="18"/>
      <c r="AR229" s="18"/>
      <c r="AS229" s="18"/>
      <c r="AT229" s="18"/>
    </row>
    <row r="230" spans="34:46">
      <c r="AH230" s="18"/>
      <c r="AI230" s="18"/>
      <c r="AJ230" s="18"/>
      <c r="AK230" s="18"/>
      <c r="AL230" s="18"/>
      <c r="AM230" s="18"/>
      <c r="AN230" s="18"/>
      <c r="AO230" s="18"/>
      <c r="AP230" s="18"/>
      <c r="AQ230" s="18"/>
      <c r="AR230" s="18"/>
      <c r="AS230" s="18"/>
      <c r="AT230" s="18"/>
    </row>
    <row r="231" spans="34:46">
      <c r="AH231" s="18"/>
      <c r="AI231" s="18"/>
      <c r="AJ231" s="18"/>
      <c r="AK231" s="18"/>
      <c r="AL231" s="18"/>
      <c r="AM231" s="18"/>
      <c r="AN231" s="18"/>
      <c r="AO231" s="18"/>
      <c r="AP231" s="18"/>
      <c r="AQ231" s="18"/>
      <c r="AR231" s="18"/>
      <c r="AS231" s="18"/>
      <c r="AT231" s="18"/>
    </row>
    <row r="232" spans="34:46">
      <c r="AH232" s="18"/>
      <c r="AI232" s="18"/>
      <c r="AJ232" s="18"/>
      <c r="AK232" s="18"/>
      <c r="AL232" s="18"/>
      <c r="AM232" s="18"/>
      <c r="AN232" s="18"/>
      <c r="AO232" s="18"/>
      <c r="AP232" s="18"/>
      <c r="AQ232" s="18"/>
      <c r="AR232" s="18"/>
      <c r="AS232" s="18"/>
      <c r="AT232" s="18"/>
    </row>
    <row r="233" spans="34:46">
      <c r="AH233" s="18"/>
      <c r="AI233" s="18"/>
      <c r="AJ233" s="18"/>
      <c r="AK233" s="18"/>
      <c r="AL233" s="18"/>
      <c r="AM233" s="18"/>
      <c r="AN233" s="18"/>
      <c r="AO233" s="18"/>
      <c r="AP233" s="18"/>
      <c r="AQ233" s="18"/>
      <c r="AR233" s="18"/>
      <c r="AS233" s="18"/>
      <c r="AT233" s="18"/>
    </row>
    <row r="234" spans="34:46">
      <c r="AH234" s="18"/>
      <c r="AI234" s="18"/>
      <c r="AJ234" s="18"/>
      <c r="AK234" s="18"/>
      <c r="AL234" s="18"/>
      <c r="AM234" s="18"/>
      <c r="AN234" s="18"/>
      <c r="AO234" s="18"/>
      <c r="AP234" s="18"/>
      <c r="AQ234" s="18"/>
      <c r="AR234" s="18"/>
      <c r="AS234" s="18"/>
      <c r="AT234" s="18"/>
    </row>
    <row r="235" spans="34:46">
      <c r="AH235" s="18"/>
      <c r="AI235" s="18"/>
      <c r="AJ235" s="18"/>
      <c r="AK235" s="18"/>
      <c r="AL235" s="18"/>
      <c r="AM235" s="18"/>
      <c r="AN235" s="18"/>
      <c r="AO235" s="18"/>
      <c r="AP235" s="18"/>
      <c r="AQ235" s="18"/>
      <c r="AR235" s="18"/>
      <c r="AS235" s="18"/>
      <c r="AT235" s="18"/>
    </row>
    <row r="236" spans="34:46">
      <c r="AH236" s="18"/>
      <c r="AI236" s="18"/>
      <c r="AJ236" s="18"/>
      <c r="AK236" s="18"/>
      <c r="AL236" s="18"/>
      <c r="AM236" s="18"/>
      <c r="AN236" s="18"/>
      <c r="AO236" s="18"/>
      <c r="AP236" s="18"/>
      <c r="AQ236" s="18"/>
      <c r="AR236" s="18"/>
      <c r="AS236" s="18"/>
      <c r="AT236" s="18"/>
    </row>
    <row r="237" spans="34:46">
      <c r="AH237" s="18"/>
      <c r="AI237" s="18"/>
      <c r="AJ237" s="18"/>
      <c r="AK237" s="18"/>
      <c r="AL237" s="18"/>
      <c r="AM237" s="18"/>
      <c r="AN237" s="18"/>
      <c r="AO237" s="18"/>
      <c r="AP237" s="18"/>
      <c r="AQ237" s="18"/>
      <c r="AR237" s="18"/>
      <c r="AS237" s="18"/>
      <c r="AT237" s="18"/>
    </row>
    <row r="238" spans="34:46">
      <c r="AH238" s="18"/>
      <c r="AI238" s="18"/>
      <c r="AJ238" s="18"/>
      <c r="AK238" s="18"/>
      <c r="AL238" s="18"/>
      <c r="AM238" s="18"/>
      <c r="AN238" s="18"/>
      <c r="AO238" s="18"/>
      <c r="AP238" s="18"/>
      <c r="AQ238" s="18"/>
      <c r="AR238" s="18"/>
      <c r="AS238" s="18"/>
      <c r="AT238" s="18"/>
    </row>
    <row r="239" spans="34:46">
      <c r="AH239" s="18"/>
      <c r="AI239" s="18"/>
      <c r="AJ239" s="18"/>
      <c r="AK239" s="18"/>
      <c r="AL239" s="18"/>
      <c r="AM239" s="18"/>
      <c r="AN239" s="18"/>
      <c r="AO239" s="18"/>
      <c r="AP239" s="18"/>
      <c r="AQ239" s="18"/>
      <c r="AR239" s="18"/>
      <c r="AS239" s="18"/>
      <c r="AT239" s="18"/>
    </row>
    <row r="240" spans="34:46">
      <c r="AH240" s="18"/>
      <c r="AI240" s="18"/>
      <c r="AJ240" s="18"/>
      <c r="AK240" s="18"/>
      <c r="AL240" s="18"/>
      <c r="AM240" s="18"/>
      <c r="AN240" s="18"/>
      <c r="AO240" s="18"/>
      <c r="AP240" s="18"/>
      <c r="AQ240" s="18"/>
      <c r="AR240" s="18"/>
      <c r="AS240" s="18"/>
      <c r="AT240" s="18"/>
    </row>
    <row r="241" spans="34:46">
      <c r="AH241" s="18"/>
      <c r="AI241" s="18"/>
      <c r="AJ241" s="18"/>
      <c r="AK241" s="18"/>
      <c r="AL241" s="18"/>
      <c r="AM241" s="18"/>
      <c r="AN241" s="18"/>
      <c r="AO241" s="18"/>
      <c r="AP241" s="18"/>
      <c r="AQ241" s="18"/>
      <c r="AR241" s="18"/>
      <c r="AS241" s="18"/>
      <c r="AT241" s="18"/>
    </row>
    <row r="242" spans="34:46">
      <c r="AH242" s="18"/>
      <c r="AI242" s="18"/>
      <c r="AJ242" s="18"/>
      <c r="AK242" s="18"/>
      <c r="AL242" s="18"/>
      <c r="AM242" s="18"/>
      <c r="AN242" s="18"/>
      <c r="AO242" s="18"/>
      <c r="AP242" s="18"/>
      <c r="AQ242" s="18"/>
      <c r="AR242" s="18"/>
      <c r="AS242" s="18"/>
      <c r="AT242" s="18"/>
    </row>
    <row r="243" spans="34:46">
      <c r="AH243" s="18"/>
      <c r="AI243" s="18"/>
      <c r="AJ243" s="18"/>
      <c r="AK243" s="18"/>
      <c r="AL243" s="18"/>
      <c r="AM243" s="18"/>
      <c r="AN243" s="18"/>
      <c r="AO243" s="18"/>
      <c r="AP243" s="18"/>
      <c r="AQ243" s="18"/>
      <c r="AR243" s="18"/>
      <c r="AS243" s="18"/>
      <c r="AT243" s="18"/>
    </row>
    <row r="244" spans="34:46">
      <c r="AH244" s="18"/>
      <c r="AI244" s="18"/>
      <c r="AJ244" s="18"/>
      <c r="AK244" s="18"/>
      <c r="AL244" s="18"/>
      <c r="AM244" s="18"/>
      <c r="AN244" s="18"/>
      <c r="AO244" s="18"/>
      <c r="AP244" s="18"/>
      <c r="AQ244" s="18"/>
      <c r="AR244" s="18"/>
      <c r="AS244" s="18"/>
      <c r="AT244" s="18"/>
    </row>
    <row r="245" spans="34:46">
      <c r="AH245" s="18"/>
      <c r="AI245" s="18"/>
      <c r="AJ245" s="18"/>
      <c r="AK245" s="18"/>
      <c r="AL245" s="18"/>
      <c r="AM245" s="18"/>
      <c r="AN245" s="18"/>
      <c r="AO245" s="18"/>
      <c r="AP245" s="18"/>
      <c r="AQ245" s="18"/>
      <c r="AR245" s="18"/>
      <c r="AS245" s="18"/>
      <c r="AT245" s="18"/>
    </row>
    <row r="246" spans="34:46">
      <c r="AH246" s="18"/>
      <c r="AI246" s="18"/>
      <c r="AJ246" s="18"/>
      <c r="AK246" s="18"/>
      <c r="AL246" s="18"/>
      <c r="AM246" s="18"/>
      <c r="AN246" s="18"/>
      <c r="AO246" s="18"/>
      <c r="AP246" s="18"/>
      <c r="AQ246" s="18"/>
      <c r="AR246" s="18"/>
      <c r="AS246" s="18"/>
      <c r="AT246" s="18"/>
    </row>
    <row r="247" spans="34:46">
      <c r="AH247" s="18"/>
      <c r="AI247" s="18"/>
      <c r="AJ247" s="18"/>
      <c r="AK247" s="18"/>
      <c r="AL247" s="18"/>
      <c r="AM247" s="18"/>
      <c r="AN247" s="18"/>
      <c r="AO247" s="18"/>
      <c r="AP247" s="18"/>
      <c r="AQ247" s="18"/>
      <c r="AR247" s="18"/>
      <c r="AS247" s="18"/>
      <c r="AT247" s="18"/>
    </row>
    <row r="248" spans="34:46">
      <c r="AH248" s="18"/>
      <c r="AI248" s="18"/>
      <c r="AJ248" s="18"/>
      <c r="AK248" s="18"/>
      <c r="AL248" s="18"/>
      <c r="AM248" s="18"/>
      <c r="AN248" s="18"/>
      <c r="AO248" s="18"/>
      <c r="AP248" s="18"/>
      <c r="AQ248" s="18"/>
      <c r="AR248" s="18"/>
      <c r="AS248" s="18"/>
      <c r="AT248" s="18"/>
    </row>
    <row r="249" spans="34:46">
      <c r="AH249" s="18"/>
      <c r="AI249" s="18"/>
      <c r="AJ249" s="18"/>
      <c r="AK249" s="18"/>
      <c r="AL249" s="18"/>
      <c r="AM249" s="18"/>
      <c r="AN249" s="18"/>
      <c r="AO249" s="18"/>
      <c r="AP249" s="18"/>
      <c r="AQ249" s="18"/>
      <c r="AR249" s="18"/>
      <c r="AS249" s="18"/>
      <c r="AT249" s="18"/>
    </row>
    <row r="250" spans="34:46">
      <c r="AH250" s="18"/>
      <c r="AI250" s="18"/>
      <c r="AJ250" s="18"/>
      <c r="AK250" s="18"/>
      <c r="AL250" s="18"/>
      <c r="AM250" s="18"/>
      <c r="AN250" s="18"/>
      <c r="AO250" s="18"/>
      <c r="AP250" s="18"/>
      <c r="AQ250" s="18"/>
      <c r="AR250" s="18"/>
      <c r="AS250" s="18"/>
      <c r="AT250" s="18"/>
    </row>
    <row r="251" spans="34:46">
      <c r="AH251" s="18"/>
      <c r="AI251" s="18"/>
      <c r="AJ251" s="18"/>
      <c r="AK251" s="18"/>
      <c r="AL251" s="18"/>
      <c r="AM251" s="18"/>
      <c r="AN251" s="18"/>
      <c r="AO251" s="18"/>
      <c r="AP251" s="18"/>
      <c r="AQ251" s="18"/>
      <c r="AR251" s="18"/>
      <c r="AS251" s="18"/>
      <c r="AT251" s="18"/>
    </row>
    <row r="252" spans="34:46">
      <c r="AH252" s="18"/>
      <c r="AI252" s="18"/>
      <c r="AJ252" s="18"/>
      <c r="AK252" s="18"/>
      <c r="AL252" s="18"/>
      <c r="AM252" s="18"/>
      <c r="AN252" s="18"/>
      <c r="AO252" s="18"/>
      <c r="AP252" s="18"/>
      <c r="AQ252" s="18"/>
      <c r="AR252" s="18"/>
      <c r="AS252" s="18"/>
      <c r="AT252" s="18"/>
    </row>
    <row r="253" spans="34:46">
      <c r="AH253" s="18"/>
      <c r="AI253" s="18"/>
      <c r="AJ253" s="18"/>
      <c r="AK253" s="18"/>
      <c r="AL253" s="18"/>
      <c r="AM253" s="18"/>
      <c r="AN253" s="18"/>
      <c r="AO253" s="18"/>
      <c r="AP253" s="18"/>
      <c r="AQ253" s="18"/>
      <c r="AR253" s="18"/>
      <c r="AS253" s="18"/>
      <c r="AT253" s="18"/>
    </row>
    <row r="254" spans="34:46">
      <c r="AH254" s="18"/>
      <c r="AI254" s="18"/>
      <c r="AJ254" s="18"/>
      <c r="AK254" s="18"/>
      <c r="AL254" s="18"/>
      <c r="AM254" s="18"/>
      <c r="AN254" s="18"/>
      <c r="AO254" s="18"/>
      <c r="AP254" s="18"/>
      <c r="AQ254" s="18"/>
      <c r="AR254" s="18"/>
      <c r="AS254" s="18"/>
      <c r="AT254" s="18"/>
    </row>
    <row r="255" spans="34:46">
      <c r="AH255" s="18"/>
      <c r="AI255" s="18"/>
      <c r="AJ255" s="18"/>
      <c r="AK255" s="18"/>
      <c r="AL255" s="18"/>
      <c r="AM255" s="18"/>
      <c r="AN255" s="18"/>
      <c r="AO255" s="18"/>
      <c r="AP255" s="18"/>
      <c r="AQ255" s="18"/>
      <c r="AR255" s="18"/>
      <c r="AS255" s="18"/>
      <c r="AT255" s="18"/>
    </row>
    <row r="256" spans="34:46">
      <c r="AH256" s="18"/>
      <c r="AI256" s="18"/>
      <c r="AJ256" s="18"/>
      <c r="AK256" s="18"/>
      <c r="AL256" s="18"/>
      <c r="AM256" s="18"/>
      <c r="AN256" s="18"/>
      <c r="AO256" s="18"/>
      <c r="AP256" s="18"/>
      <c r="AQ256" s="18"/>
      <c r="AR256" s="18"/>
      <c r="AS256" s="18"/>
      <c r="AT256" s="18"/>
    </row>
    <row r="257" spans="34:46">
      <c r="AH257" s="18"/>
      <c r="AI257" s="18"/>
      <c r="AJ257" s="18"/>
      <c r="AK257" s="18"/>
      <c r="AL257" s="18"/>
      <c r="AM257" s="18"/>
      <c r="AN257" s="18"/>
      <c r="AO257" s="18"/>
      <c r="AP257" s="18"/>
      <c r="AQ257" s="18"/>
      <c r="AR257" s="18"/>
      <c r="AS257" s="18"/>
      <c r="AT257" s="18"/>
    </row>
    <row r="258" spans="34:46">
      <c r="AH258" s="18"/>
      <c r="AI258" s="18"/>
      <c r="AJ258" s="18"/>
      <c r="AK258" s="18"/>
      <c r="AL258" s="18"/>
      <c r="AM258" s="18"/>
      <c r="AN258" s="18"/>
      <c r="AO258" s="18"/>
      <c r="AP258" s="18"/>
      <c r="AQ258" s="18"/>
      <c r="AR258" s="18"/>
      <c r="AS258" s="18"/>
      <c r="AT258" s="18"/>
    </row>
    <row r="259" spans="34:46">
      <c r="AH259" s="18"/>
      <c r="AI259" s="18"/>
      <c r="AJ259" s="18"/>
      <c r="AK259" s="18"/>
      <c r="AL259" s="18"/>
      <c r="AM259" s="18"/>
      <c r="AN259" s="18"/>
      <c r="AO259" s="18"/>
      <c r="AP259" s="18"/>
      <c r="AQ259" s="18"/>
      <c r="AR259" s="18"/>
      <c r="AS259" s="18"/>
      <c r="AT259" s="18"/>
    </row>
    <row r="260" spans="34:46">
      <c r="AH260" s="18"/>
      <c r="AI260" s="18"/>
      <c r="AJ260" s="18"/>
      <c r="AK260" s="18"/>
      <c r="AL260" s="18"/>
      <c r="AM260" s="18"/>
      <c r="AN260" s="18"/>
      <c r="AO260" s="18"/>
      <c r="AP260" s="18"/>
      <c r="AQ260" s="18"/>
      <c r="AR260" s="18"/>
      <c r="AS260" s="18"/>
      <c r="AT260" s="18"/>
    </row>
    <row r="261" spans="34:46">
      <c r="AH261" s="18"/>
      <c r="AI261" s="18"/>
      <c r="AJ261" s="18"/>
      <c r="AK261" s="18"/>
      <c r="AL261" s="18"/>
      <c r="AM261" s="18"/>
      <c r="AN261" s="18"/>
      <c r="AO261" s="18"/>
      <c r="AP261" s="18"/>
      <c r="AQ261" s="18"/>
      <c r="AR261" s="18"/>
      <c r="AS261" s="18"/>
      <c r="AT261" s="18"/>
    </row>
    <row r="262" spans="34:46">
      <c r="AH262" s="18"/>
      <c r="AI262" s="18"/>
      <c r="AJ262" s="18"/>
      <c r="AK262" s="18"/>
      <c r="AL262" s="18"/>
      <c r="AM262" s="18"/>
      <c r="AN262" s="18"/>
      <c r="AO262" s="18"/>
      <c r="AP262" s="18"/>
      <c r="AQ262" s="18"/>
      <c r="AR262" s="18"/>
      <c r="AS262" s="18"/>
      <c r="AT262" s="18"/>
    </row>
    <row r="263" spans="34:46">
      <c r="AH263" s="18"/>
      <c r="AI263" s="18"/>
      <c r="AJ263" s="18"/>
      <c r="AK263" s="18"/>
      <c r="AL263" s="18"/>
      <c r="AM263" s="18"/>
      <c r="AN263" s="18"/>
      <c r="AO263" s="18"/>
      <c r="AP263" s="18"/>
      <c r="AQ263" s="18"/>
      <c r="AR263" s="18"/>
      <c r="AS263" s="18"/>
      <c r="AT263" s="18"/>
    </row>
    <row r="264" spans="34:46">
      <c r="AH264" s="18"/>
      <c r="AI264" s="18"/>
      <c r="AJ264" s="18"/>
      <c r="AK264" s="18"/>
      <c r="AL264" s="18"/>
      <c r="AM264" s="18"/>
      <c r="AN264" s="18"/>
      <c r="AO264" s="18"/>
      <c r="AP264" s="18"/>
      <c r="AQ264" s="18"/>
      <c r="AR264" s="18"/>
      <c r="AS264" s="18"/>
      <c r="AT264" s="18"/>
    </row>
    <row r="265" spans="34:46">
      <c r="AH265" s="18"/>
      <c r="AI265" s="18"/>
      <c r="AJ265" s="18"/>
      <c r="AK265" s="18"/>
      <c r="AL265" s="18"/>
      <c r="AM265" s="18"/>
      <c r="AN265" s="18"/>
      <c r="AO265" s="18"/>
      <c r="AP265" s="18"/>
      <c r="AQ265" s="18"/>
      <c r="AR265" s="18"/>
      <c r="AS265" s="18"/>
      <c r="AT265" s="18"/>
    </row>
    <row r="266" spans="34:46">
      <c r="AH266" s="18"/>
      <c r="AI266" s="18"/>
      <c r="AJ266" s="18"/>
      <c r="AK266" s="18"/>
      <c r="AL266" s="18"/>
      <c r="AM266" s="18"/>
      <c r="AN266" s="18"/>
      <c r="AO266" s="18"/>
      <c r="AP266" s="18"/>
      <c r="AQ266" s="18"/>
      <c r="AR266" s="18"/>
      <c r="AS266" s="18"/>
      <c r="AT266" s="18"/>
    </row>
    <row r="267" spans="34:46">
      <c r="AH267" s="18"/>
      <c r="AI267" s="18"/>
      <c r="AJ267" s="18"/>
      <c r="AK267" s="18"/>
      <c r="AL267" s="18"/>
      <c r="AM267" s="18"/>
      <c r="AN267" s="18"/>
      <c r="AO267" s="18"/>
      <c r="AP267" s="18"/>
      <c r="AQ267" s="18"/>
      <c r="AR267" s="18"/>
      <c r="AS267" s="18"/>
      <c r="AT267" s="18"/>
    </row>
    <row r="268" spans="34:46">
      <c r="AH268" s="18"/>
      <c r="AI268" s="18"/>
      <c r="AJ268" s="18"/>
      <c r="AK268" s="18"/>
      <c r="AL268" s="18"/>
      <c r="AM268" s="18"/>
      <c r="AN268" s="18"/>
      <c r="AO268" s="18"/>
      <c r="AP268" s="18"/>
      <c r="AQ268" s="18"/>
      <c r="AR268" s="18"/>
      <c r="AS268" s="18"/>
      <c r="AT268" s="18"/>
    </row>
    <row r="269" spans="34:46">
      <c r="AH269" s="18"/>
      <c r="AI269" s="18"/>
      <c r="AJ269" s="18"/>
      <c r="AK269" s="18"/>
      <c r="AL269" s="18"/>
      <c r="AM269" s="18"/>
      <c r="AN269" s="18"/>
      <c r="AO269" s="18"/>
      <c r="AP269" s="18"/>
      <c r="AQ269" s="18"/>
      <c r="AR269" s="18"/>
      <c r="AS269" s="18"/>
      <c r="AT269" s="18"/>
    </row>
    <row r="270" spans="34:46">
      <c r="AH270" s="18"/>
      <c r="AI270" s="18"/>
      <c r="AJ270" s="18"/>
      <c r="AK270" s="18"/>
      <c r="AL270" s="18"/>
      <c r="AM270" s="18"/>
      <c r="AN270" s="18"/>
      <c r="AO270" s="18"/>
      <c r="AP270" s="18"/>
      <c r="AQ270" s="18"/>
      <c r="AR270" s="18"/>
      <c r="AS270" s="18"/>
      <c r="AT270" s="18"/>
    </row>
    <row r="271" spans="34:46">
      <c r="AH271" s="18"/>
      <c r="AI271" s="18"/>
      <c r="AJ271" s="18"/>
      <c r="AK271" s="18"/>
      <c r="AL271" s="18"/>
      <c r="AM271" s="18"/>
      <c r="AN271" s="18"/>
      <c r="AO271" s="18"/>
      <c r="AP271" s="18"/>
      <c r="AQ271" s="18"/>
      <c r="AR271" s="18"/>
      <c r="AS271" s="18"/>
      <c r="AT271" s="18"/>
    </row>
    <row r="272" spans="34:46">
      <c r="AH272" s="18"/>
      <c r="AI272" s="18"/>
      <c r="AJ272" s="18"/>
      <c r="AK272" s="18"/>
      <c r="AL272" s="18"/>
      <c r="AM272" s="18"/>
      <c r="AN272" s="18"/>
      <c r="AO272" s="18"/>
      <c r="AP272" s="18"/>
      <c r="AQ272" s="18"/>
      <c r="AR272" s="18"/>
      <c r="AS272" s="18"/>
      <c r="AT272" s="18"/>
    </row>
    <row r="273" spans="34:46">
      <c r="AH273" s="18"/>
      <c r="AI273" s="18"/>
      <c r="AJ273" s="18"/>
      <c r="AK273" s="18"/>
      <c r="AL273" s="18"/>
      <c r="AM273" s="18"/>
      <c r="AN273" s="18"/>
      <c r="AO273" s="18"/>
      <c r="AP273" s="18"/>
      <c r="AQ273" s="18"/>
      <c r="AR273" s="18"/>
      <c r="AS273" s="18"/>
      <c r="AT273" s="18"/>
    </row>
    <row r="274" spans="34:46">
      <c r="AH274" s="18"/>
      <c r="AI274" s="18"/>
      <c r="AJ274" s="18"/>
      <c r="AK274" s="18"/>
      <c r="AL274" s="18"/>
      <c r="AM274" s="18"/>
      <c r="AN274" s="18"/>
      <c r="AO274" s="18"/>
      <c r="AP274" s="18"/>
      <c r="AQ274" s="18"/>
      <c r="AR274" s="18"/>
      <c r="AS274" s="18"/>
      <c r="AT274" s="18"/>
    </row>
    <row r="275" spans="34:46">
      <c r="AH275" s="18"/>
      <c r="AI275" s="18"/>
      <c r="AJ275" s="18"/>
      <c r="AK275" s="18"/>
      <c r="AL275" s="18"/>
      <c r="AM275" s="18"/>
      <c r="AN275" s="18"/>
      <c r="AO275" s="18"/>
      <c r="AP275" s="18"/>
      <c r="AQ275" s="18"/>
      <c r="AR275" s="18"/>
      <c r="AS275" s="18"/>
      <c r="AT275" s="18"/>
    </row>
    <row r="276" spans="34:46">
      <c r="AH276" s="18"/>
      <c r="AI276" s="18"/>
      <c r="AJ276" s="18"/>
      <c r="AK276" s="18"/>
      <c r="AL276" s="18"/>
      <c r="AM276" s="18"/>
      <c r="AN276" s="18"/>
      <c r="AO276" s="18"/>
      <c r="AP276" s="18"/>
      <c r="AQ276" s="18"/>
      <c r="AR276" s="18"/>
      <c r="AS276" s="18"/>
      <c r="AT276" s="18"/>
    </row>
    <row r="277" spans="34:46">
      <c r="AH277" s="18"/>
      <c r="AI277" s="18"/>
      <c r="AJ277" s="18"/>
      <c r="AK277" s="18"/>
      <c r="AL277" s="18"/>
      <c r="AM277" s="18"/>
      <c r="AN277" s="18"/>
      <c r="AO277" s="18"/>
      <c r="AP277" s="18"/>
      <c r="AQ277" s="18"/>
      <c r="AR277" s="18"/>
      <c r="AS277" s="18"/>
      <c r="AT277" s="18"/>
    </row>
    <row r="278" spans="34:46">
      <c r="AH278" s="18"/>
      <c r="AI278" s="18"/>
      <c r="AJ278" s="18"/>
      <c r="AK278" s="18"/>
      <c r="AL278" s="18"/>
      <c r="AM278" s="18"/>
      <c r="AN278" s="18"/>
      <c r="AO278" s="18"/>
      <c r="AP278" s="18"/>
      <c r="AQ278" s="18"/>
      <c r="AR278" s="18"/>
      <c r="AS278" s="18"/>
      <c r="AT278" s="18"/>
    </row>
    <row r="279" spans="34:46">
      <c r="AH279" s="18"/>
      <c r="AI279" s="18"/>
      <c r="AJ279" s="18"/>
      <c r="AK279" s="18"/>
      <c r="AL279" s="18"/>
      <c r="AM279" s="18"/>
      <c r="AN279" s="18"/>
      <c r="AO279" s="18"/>
      <c r="AP279" s="18"/>
      <c r="AQ279" s="18"/>
      <c r="AR279" s="18"/>
      <c r="AS279" s="18"/>
      <c r="AT279" s="18"/>
    </row>
    <row r="280" spans="34:46">
      <c r="AH280" s="18"/>
      <c r="AI280" s="18"/>
      <c r="AJ280" s="18"/>
      <c r="AK280" s="18"/>
      <c r="AL280" s="18"/>
      <c r="AM280" s="18"/>
      <c r="AN280" s="18"/>
      <c r="AO280" s="18"/>
      <c r="AP280" s="18"/>
      <c r="AQ280" s="18"/>
      <c r="AR280" s="18"/>
      <c r="AS280" s="18"/>
      <c r="AT280" s="18"/>
    </row>
    <row r="281" spans="34:46">
      <c r="AH281" s="18"/>
      <c r="AI281" s="18"/>
      <c r="AJ281" s="18"/>
      <c r="AK281" s="18"/>
      <c r="AL281" s="18"/>
      <c r="AM281" s="18"/>
      <c r="AN281" s="18"/>
      <c r="AO281" s="18"/>
      <c r="AP281" s="18"/>
      <c r="AQ281" s="18"/>
      <c r="AR281" s="18"/>
      <c r="AS281" s="18"/>
      <c r="AT281" s="18"/>
    </row>
    <row r="282" spans="34:46">
      <c r="AH282" s="18"/>
      <c r="AI282" s="18"/>
      <c r="AJ282" s="18"/>
      <c r="AK282" s="18"/>
      <c r="AL282" s="18"/>
      <c r="AM282" s="18"/>
      <c r="AN282" s="18"/>
      <c r="AO282" s="18"/>
      <c r="AP282" s="18"/>
      <c r="AQ282" s="18"/>
      <c r="AR282" s="18"/>
      <c r="AS282" s="18"/>
      <c r="AT282" s="18"/>
    </row>
    <row r="283" spans="34:46">
      <c r="AH283" s="18"/>
      <c r="AI283" s="18"/>
      <c r="AJ283" s="18"/>
      <c r="AK283" s="18"/>
      <c r="AL283" s="18"/>
      <c r="AM283" s="18"/>
      <c r="AN283" s="18"/>
      <c r="AO283" s="18"/>
      <c r="AP283" s="18"/>
      <c r="AQ283" s="18"/>
      <c r="AR283" s="18"/>
      <c r="AS283" s="18"/>
      <c r="AT283" s="18"/>
    </row>
    <row r="284" spans="34:46">
      <c r="AH284" s="18"/>
      <c r="AI284" s="18"/>
      <c r="AJ284" s="18"/>
      <c r="AK284" s="18"/>
      <c r="AL284" s="18"/>
      <c r="AM284" s="18"/>
      <c r="AN284" s="18"/>
      <c r="AO284" s="18"/>
      <c r="AP284" s="18"/>
      <c r="AQ284" s="18"/>
      <c r="AR284" s="18"/>
      <c r="AS284" s="18"/>
      <c r="AT284" s="18"/>
    </row>
    <row r="285" spans="34:46">
      <c r="AH285" s="18"/>
      <c r="AI285" s="18"/>
      <c r="AJ285" s="18"/>
      <c r="AK285" s="18"/>
      <c r="AL285" s="18"/>
      <c r="AM285" s="18"/>
      <c r="AN285" s="18"/>
      <c r="AO285" s="18"/>
      <c r="AP285" s="18"/>
      <c r="AQ285" s="18"/>
      <c r="AR285" s="18"/>
      <c r="AS285" s="18"/>
      <c r="AT285" s="18"/>
    </row>
    <row r="286" spans="34:46">
      <c r="AH286" s="18"/>
      <c r="AI286" s="18"/>
      <c r="AJ286" s="18"/>
      <c r="AK286" s="18"/>
      <c r="AL286" s="18"/>
      <c r="AM286" s="18"/>
      <c r="AN286" s="18"/>
      <c r="AO286" s="18"/>
      <c r="AP286" s="18"/>
      <c r="AQ286" s="18"/>
      <c r="AR286" s="18"/>
      <c r="AS286" s="18"/>
      <c r="AT286" s="18"/>
    </row>
    <row r="287" spans="34:46">
      <c r="AH287" s="18"/>
      <c r="AI287" s="18"/>
      <c r="AJ287" s="18"/>
      <c r="AK287" s="18"/>
      <c r="AL287" s="18"/>
      <c r="AM287" s="18"/>
      <c r="AN287" s="18"/>
      <c r="AO287" s="18"/>
      <c r="AP287" s="18"/>
      <c r="AQ287" s="18"/>
      <c r="AR287" s="18"/>
      <c r="AS287" s="18"/>
      <c r="AT287" s="18"/>
    </row>
    <row r="288" spans="34:46">
      <c r="AH288" s="18"/>
      <c r="AI288" s="18"/>
      <c r="AJ288" s="18"/>
      <c r="AK288" s="18"/>
      <c r="AL288" s="18"/>
      <c r="AM288" s="18"/>
      <c r="AN288" s="18"/>
      <c r="AO288" s="18"/>
      <c r="AP288" s="18"/>
      <c r="AQ288" s="18"/>
      <c r="AR288" s="18"/>
      <c r="AS288" s="18"/>
      <c r="AT288" s="18"/>
    </row>
    <row r="289" spans="34:46">
      <c r="AH289" s="18"/>
      <c r="AI289" s="18"/>
      <c r="AJ289" s="18"/>
      <c r="AK289" s="18"/>
      <c r="AL289" s="18"/>
      <c r="AM289" s="18"/>
      <c r="AN289" s="18"/>
      <c r="AO289" s="18"/>
      <c r="AP289" s="18"/>
      <c r="AQ289" s="18"/>
      <c r="AR289" s="18"/>
      <c r="AS289" s="18"/>
      <c r="AT289" s="18"/>
    </row>
    <row r="290" spans="34:46">
      <c r="AH290" s="18"/>
      <c r="AI290" s="18"/>
      <c r="AJ290" s="18"/>
      <c r="AK290" s="18"/>
      <c r="AL290" s="18"/>
      <c r="AM290" s="18"/>
      <c r="AN290" s="18"/>
      <c r="AO290" s="18"/>
      <c r="AP290" s="18"/>
      <c r="AQ290" s="18"/>
      <c r="AR290" s="18"/>
      <c r="AS290" s="18"/>
      <c r="AT290" s="18"/>
    </row>
    <row r="291" spans="34:46">
      <c r="AH291" s="18"/>
      <c r="AI291" s="18"/>
      <c r="AJ291" s="18"/>
      <c r="AK291" s="18"/>
      <c r="AL291" s="18"/>
      <c r="AM291" s="18"/>
      <c r="AN291" s="18"/>
      <c r="AO291" s="18"/>
      <c r="AP291" s="18"/>
      <c r="AQ291" s="18"/>
      <c r="AR291" s="18"/>
      <c r="AS291" s="18"/>
      <c r="AT291" s="18"/>
    </row>
    <row r="292" spans="34:46">
      <c r="AH292" s="18"/>
      <c r="AI292" s="18"/>
      <c r="AJ292" s="18"/>
      <c r="AK292" s="18"/>
      <c r="AL292" s="18"/>
      <c r="AM292" s="18"/>
      <c r="AN292" s="18"/>
      <c r="AO292" s="18"/>
      <c r="AP292" s="18"/>
      <c r="AQ292" s="18"/>
      <c r="AR292" s="18"/>
      <c r="AS292" s="18"/>
      <c r="AT292" s="18"/>
    </row>
    <row r="293" spans="34:46">
      <c r="AH293" s="18"/>
      <c r="AI293" s="18"/>
      <c r="AJ293" s="18"/>
      <c r="AK293" s="18"/>
      <c r="AL293" s="18"/>
      <c r="AM293" s="18"/>
      <c r="AN293" s="18"/>
      <c r="AO293" s="18"/>
      <c r="AP293" s="18"/>
      <c r="AQ293" s="18"/>
      <c r="AR293" s="18"/>
      <c r="AS293" s="18"/>
      <c r="AT293" s="18"/>
    </row>
    <row r="294" spans="34:46">
      <c r="AH294" s="18"/>
      <c r="AI294" s="18"/>
      <c r="AJ294" s="18"/>
      <c r="AK294" s="18"/>
      <c r="AL294" s="18"/>
      <c r="AM294" s="18"/>
      <c r="AN294" s="18"/>
      <c r="AO294" s="18"/>
      <c r="AP294" s="18"/>
      <c r="AQ294" s="18"/>
      <c r="AR294" s="18"/>
      <c r="AS294" s="18"/>
      <c r="AT294" s="18"/>
    </row>
    <row r="295" spans="34:46">
      <c r="AH295" s="18"/>
      <c r="AI295" s="18"/>
      <c r="AJ295" s="18"/>
      <c r="AK295" s="18"/>
      <c r="AL295" s="18"/>
      <c r="AM295" s="18"/>
      <c r="AN295" s="18"/>
      <c r="AO295" s="18"/>
      <c r="AP295" s="18"/>
      <c r="AQ295" s="18"/>
      <c r="AR295" s="18"/>
      <c r="AS295" s="18"/>
      <c r="AT295" s="18"/>
    </row>
    <row r="296" spans="34:46">
      <c r="AH296" s="18"/>
      <c r="AI296" s="18"/>
      <c r="AJ296" s="18"/>
      <c r="AK296" s="18"/>
      <c r="AL296" s="18"/>
      <c r="AM296" s="18"/>
      <c r="AN296" s="18"/>
      <c r="AO296" s="18"/>
      <c r="AP296" s="18"/>
      <c r="AQ296" s="18"/>
      <c r="AR296" s="18"/>
      <c r="AS296" s="18"/>
      <c r="AT296" s="18"/>
    </row>
    <row r="297" spans="34:46">
      <c r="AH297" s="18"/>
      <c r="AI297" s="18"/>
      <c r="AJ297" s="18"/>
      <c r="AK297" s="18"/>
      <c r="AL297" s="18"/>
      <c r="AM297" s="18"/>
      <c r="AN297" s="18"/>
      <c r="AO297" s="18"/>
      <c r="AP297" s="18"/>
      <c r="AQ297" s="18"/>
      <c r="AR297" s="18"/>
      <c r="AS297" s="18"/>
      <c r="AT297" s="18"/>
    </row>
    <row r="298" spans="34:46">
      <c r="AH298" s="18"/>
      <c r="AI298" s="18"/>
      <c r="AJ298" s="18"/>
      <c r="AK298" s="18"/>
      <c r="AL298" s="18"/>
      <c r="AM298" s="18"/>
      <c r="AN298" s="18"/>
      <c r="AO298" s="18"/>
      <c r="AP298" s="18"/>
      <c r="AQ298" s="18"/>
      <c r="AR298" s="18"/>
      <c r="AS298" s="18"/>
      <c r="AT298" s="18"/>
    </row>
    <row r="299" spans="34:46">
      <c r="AH299" s="18"/>
      <c r="AI299" s="18"/>
      <c r="AJ299" s="18"/>
      <c r="AK299" s="18"/>
      <c r="AL299" s="18"/>
      <c r="AM299" s="18"/>
      <c r="AN299" s="18"/>
      <c r="AO299" s="18"/>
      <c r="AP299" s="18"/>
      <c r="AQ299" s="18"/>
      <c r="AR299" s="18"/>
      <c r="AS299" s="18"/>
      <c r="AT299" s="18"/>
    </row>
    <row r="300" spans="34:46">
      <c r="AH300" s="18"/>
      <c r="AI300" s="18"/>
      <c r="AJ300" s="18"/>
      <c r="AK300" s="18"/>
      <c r="AL300" s="18"/>
      <c r="AM300" s="18"/>
      <c r="AN300" s="18"/>
      <c r="AO300" s="18"/>
      <c r="AP300" s="18"/>
      <c r="AQ300" s="18"/>
      <c r="AR300" s="18"/>
      <c r="AS300" s="18"/>
      <c r="AT300" s="18"/>
    </row>
    <row r="301" spans="34:46">
      <c r="AH301" s="18"/>
      <c r="AI301" s="18"/>
      <c r="AJ301" s="18"/>
      <c r="AK301" s="18"/>
      <c r="AL301" s="18"/>
      <c r="AM301" s="18"/>
      <c r="AN301" s="18"/>
      <c r="AO301" s="18"/>
      <c r="AP301" s="18"/>
      <c r="AQ301" s="18"/>
      <c r="AR301" s="18"/>
      <c r="AS301" s="18"/>
      <c r="AT301" s="18"/>
    </row>
    <row r="302" spans="34:46">
      <c r="AH302" s="18"/>
      <c r="AI302" s="18"/>
      <c r="AJ302" s="18"/>
      <c r="AK302" s="18"/>
      <c r="AL302" s="18"/>
      <c r="AM302" s="18"/>
      <c r="AN302" s="18"/>
      <c r="AO302" s="18"/>
      <c r="AP302" s="18"/>
      <c r="AQ302" s="18"/>
      <c r="AR302" s="18"/>
      <c r="AS302" s="18"/>
      <c r="AT302" s="18"/>
    </row>
    <row r="303" spans="34:46">
      <c r="AH303" s="18"/>
      <c r="AI303" s="18"/>
      <c r="AJ303" s="18"/>
      <c r="AK303" s="18"/>
      <c r="AL303" s="18"/>
      <c r="AM303" s="18"/>
      <c r="AN303" s="18"/>
      <c r="AO303" s="18"/>
      <c r="AP303" s="18"/>
      <c r="AQ303" s="18"/>
      <c r="AR303" s="18"/>
      <c r="AS303" s="18"/>
      <c r="AT303" s="18"/>
    </row>
    <row r="304" spans="34:46">
      <c r="AH304" s="18"/>
      <c r="AI304" s="18"/>
      <c r="AJ304" s="18"/>
      <c r="AK304" s="18"/>
      <c r="AL304" s="18"/>
      <c r="AM304" s="18"/>
      <c r="AN304" s="18"/>
      <c r="AO304" s="18"/>
      <c r="AP304" s="18"/>
      <c r="AQ304" s="18"/>
      <c r="AR304" s="18"/>
      <c r="AS304" s="18"/>
      <c r="AT304" s="18"/>
    </row>
    <row r="305" spans="34:46">
      <c r="AH305" s="18"/>
      <c r="AI305" s="18"/>
      <c r="AJ305" s="18"/>
      <c r="AK305" s="18"/>
      <c r="AL305" s="18"/>
      <c r="AM305" s="18"/>
      <c r="AN305" s="18"/>
      <c r="AO305" s="18"/>
      <c r="AP305" s="18"/>
      <c r="AQ305" s="18"/>
      <c r="AR305" s="18"/>
      <c r="AS305" s="18"/>
      <c r="AT305" s="18"/>
    </row>
    <row r="306" spans="34:46">
      <c r="AH306" s="18"/>
      <c r="AI306" s="18"/>
      <c r="AJ306" s="18"/>
      <c r="AK306" s="18"/>
      <c r="AL306" s="18"/>
      <c r="AM306" s="18"/>
      <c r="AN306" s="18"/>
      <c r="AO306" s="18"/>
      <c r="AP306" s="18"/>
      <c r="AQ306" s="18"/>
      <c r="AR306" s="18"/>
      <c r="AS306" s="18"/>
      <c r="AT306" s="18"/>
    </row>
    <row r="307" spans="34:46">
      <c r="AH307" s="18"/>
      <c r="AI307" s="18"/>
      <c r="AJ307" s="18"/>
      <c r="AK307" s="18"/>
      <c r="AL307" s="18"/>
      <c r="AM307" s="18"/>
      <c r="AN307" s="18"/>
      <c r="AO307" s="18"/>
      <c r="AP307" s="18"/>
      <c r="AQ307" s="18"/>
      <c r="AR307" s="18"/>
      <c r="AS307" s="18"/>
      <c r="AT307" s="18"/>
    </row>
    <row r="308" spans="34:46">
      <c r="AH308" s="18"/>
      <c r="AI308" s="18"/>
      <c r="AJ308" s="18"/>
      <c r="AK308" s="18"/>
      <c r="AL308" s="18"/>
      <c r="AM308" s="18"/>
      <c r="AN308" s="18"/>
      <c r="AO308" s="18"/>
      <c r="AP308" s="18"/>
      <c r="AQ308" s="18"/>
      <c r="AR308" s="18"/>
      <c r="AS308" s="18"/>
      <c r="AT308" s="18"/>
    </row>
    <row r="309" spans="34:46">
      <c r="AH309" s="18"/>
      <c r="AI309" s="18"/>
      <c r="AJ309" s="18"/>
      <c r="AK309" s="18"/>
      <c r="AL309" s="18"/>
      <c r="AM309" s="18"/>
      <c r="AN309" s="18"/>
      <c r="AO309" s="18"/>
      <c r="AP309" s="18"/>
      <c r="AQ309" s="18"/>
      <c r="AR309" s="18"/>
      <c r="AS309" s="18"/>
      <c r="AT309" s="18"/>
    </row>
    <row r="310" spans="34:46">
      <c r="AH310" s="18"/>
      <c r="AI310" s="18"/>
      <c r="AJ310" s="18"/>
      <c r="AK310" s="18"/>
      <c r="AL310" s="18"/>
      <c r="AM310" s="18"/>
      <c r="AN310" s="18"/>
      <c r="AO310" s="18"/>
      <c r="AP310" s="18"/>
      <c r="AQ310" s="18"/>
      <c r="AR310" s="18"/>
      <c r="AS310" s="18"/>
      <c r="AT310" s="18"/>
    </row>
    <row r="311" spans="34:46">
      <c r="AH311" s="18"/>
      <c r="AI311" s="18"/>
      <c r="AJ311" s="18"/>
      <c r="AK311" s="18"/>
      <c r="AL311" s="18"/>
      <c r="AM311" s="18"/>
      <c r="AN311" s="18"/>
      <c r="AO311" s="18"/>
      <c r="AP311" s="18"/>
      <c r="AQ311" s="18"/>
      <c r="AR311" s="18"/>
      <c r="AS311" s="18"/>
      <c r="AT311" s="18"/>
    </row>
    <row r="312" spans="34:46">
      <c r="AH312" s="18"/>
      <c r="AI312" s="18"/>
      <c r="AJ312" s="18"/>
      <c r="AK312" s="18"/>
      <c r="AL312" s="18"/>
      <c r="AM312" s="18"/>
      <c r="AN312" s="18"/>
      <c r="AO312" s="18"/>
      <c r="AP312" s="18"/>
      <c r="AQ312" s="18"/>
      <c r="AR312" s="18"/>
      <c r="AS312" s="18"/>
      <c r="AT312" s="18"/>
    </row>
    <row r="313" spans="34:46">
      <c r="AH313" s="18"/>
      <c r="AI313" s="18"/>
      <c r="AJ313" s="18"/>
      <c r="AK313" s="18"/>
      <c r="AL313" s="18"/>
      <c r="AM313" s="18"/>
      <c r="AN313" s="18"/>
      <c r="AO313" s="18"/>
      <c r="AP313" s="18"/>
      <c r="AQ313" s="18"/>
      <c r="AR313" s="18"/>
      <c r="AS313" s="18"/>
      <c r="AT313" s="18"/>
    </row>
    <row r="314" spans="34:46">
      <c r="AH314" s="18"/>
      <c r="AI314" s="18"/>
      <c r="AJ314" s="18"/>
      <c r="AK314" s="18"/>
      <c r="AL314" s="18"/>
      <c r="AM314" s="18"/>
      <c r="AN314" s="18"/>
      <c r="AO314" s="18"/>
      <c r="AP314" s="18"/>
      <c r="AQ314" s="18"/>
      <c r="AR314" s="18"/>
      <c r="AS314" s="18"/>
      <c r="AT314" s="18"/>
    </row>
    <row r="315" spans="34:46">
      <c r="AH315" s="18"/>
      <c r="AI315" s="18"/>
      <c r="AJ315" s="18"/>
      <c r="AK315" s="18"/>
      <c r="AL315" s="18"/>
      <c r="AM315" s="18"/>
      <c r="AN315" s="18"/>
      <c r="AO315" s="18"/>
      <c r="AP315" s="18"/>
      <c r="AQ315" s="18"/>
      <c r="AR315" s="18"/>
      <c r="AS315" s="18"/>
      <c r="AT315" s="18"/>
    </row>
    <row r="316" spans="34:46">
      <c r="AH316" s="18"/>
      <c r="AI316" s="18"/>
      <c r="AJ316" s="18"/>
      <c r="AK316" s="18"/>
      <c r="AL316" s="18"/>
      <c r="AM316" s="18"/>
      <c r="AN316" s="18"/>
      <c r="AO316" s="18"/>
      <c r="AP316" s="18"/>
      <c r="AQ316" s="18"/>
      <c r="AR316" s="18"/>
      <c r="AS316" s="18"/>
      <c r="AT316" s="18"/>
    </row>
    <row r="317" spans="34:46">
      <c r="AH317" s="18"/>
      <c r="AI317" s="18"/>
      <c r="AJ317" s="18"/>
      <c r="AK317" s="18"/>
      <c r="AL317" s="18"/>
      <c r="AM317" s="18"/>
      <c r="AN317" s="18"/>
      <c r="AO317" s="18"/>
      <c r="AP317" s="18"/>
      <c r="AQ317" s="18"/>
      <c r="AR317" s="18"/>
      <c r="AS317" s="18"/>
      <c r="AT317" s="18"/>
    </row>
    <row r="318" spans="34:46">
      <c r="AH318" s="18"/>
      <c r="AI318" s="18"/>
      <c r="AJ318" s="18"/>
      <c r="AK318" s="18"/>
      <c r="AL318" s="18"/>
      <c r="AM318" s="18"/>
      <c r="AN318" s="18"/>
      <c r="AO318" s="18"/>
      <c r="AP318" s="18"/>
      <c r="AQ318" s="18"/>
      <c r="AR318" s="18"/>
      <c r="AS318" s="18"/>
      <c r="AT318" s="18"/>
    </row>
    <row r="319" spans="34:46">
      <c r="AH319" s="18"/>
      <c r="AI319" s="18"/>
      <c r="AJ319" s="18"/>
      <c r="AK319" s="18"/>
      <c r="AL319" s="18"/>
      <c r="AM319" s="18"/>
      <c r="AN319" s="18"/>
      <c r="AO319" s="18"/>
      <c r="AP319" s="18"/>
      <c r="AQ319" s="18"/>
      <c r="AR319" s="18"/>
      <c r="AS319" s="18"/>
      <c r="AT319" s="18"/>
    </row>
    <row r="320" spans="34:46">
      <c r="AH320" s="18"/>
      <c r="AI320" s="18"/>
      <c r="AJ320" s="18"/>
      <c r="AK320" s="18"/>
      <c r="AL320" s="18"/>
      <c r="AM320" s="18"/>
      <c r="AN320" s="18"/>
      <c r="AO320" s="18"/>
      <c r="AP320" s="18"/>
      <c r="AQ320" s="18"/>
      <c r="AR320" s="18"/>
      <c r="AS320" s="18"/>
      <c r="AT320" s="18"/>
    </row>
    <row r="321" spans="34:46">
      <c r="AH321" s="18"/>
      <c r="AI321" s="18"/>
      <c r="AJ321" s="18"/>
      <c r="AK321" s="18"/>
      <c r="AL321" s="18"/>
      <c r="AM321" s="18"/>
      <c r="AN321" s="18"/>
      <c r="AO321" s="18"/>
      <c r="AP321" s="18"/>
      <c r="AQ321" s="18"/>
      <c r="AR321" s="18"/>
      <c r="AS321" s="18"/>
      <c r="AT321" s="18"/>
    </row>
    <row r="322" spans="34:46">
      <c r="AH322" s="18"/>
      <c r="AI322" s="18"/>
      <c r="AJ322" s="18"/>
      <c r="AK322" s="18"/>
      <c r="AL322" s="18"/>
      <c r="AM322" s="18"/>
      <c r="AN322" s="18"/>
      <c r="AO322" s="18"/>
      <c r="AP322" s="18"/>
      <c r="AQ322" s="18"/>
      <c r="AR322" s="18"/>
      <c r="AS322" s="18"/>
      <c r="AT322" s="18"/>
    </row>
    <row r="323" spans="34:46">
      <c r="AH323" s="18"/>
      <c r="AI323" s="18"/>
      <c r="AJ323" s="18"/>
      <c r="AK323" s="18"/>
      <c r="AL323" s="18"/>
      <c r="AM323" s="18"/>
      <c r="AN323" s="18"/>
      <c r="AO323" s="18"/>
      <c r="AP323" s="18"/>
      <c r="AQ323" s="18"/>
      <c r="AR323" s="18"/>
      <c r="AS323" s="18"/>
      <c r="AT323" s="18"/>
    </row>
    <row r="324" spans="34:46">
      <c r="AH324" s="18"/>
      <c r="AI324" s="18"/>
      <c r="AJ324" s="18"/>
      <c r="AK324" s="18"/>
      <c r="AL324" s="18"/>
      <c r="AM324" s="18"/>
      <c r="AN324" s="18"/>
      <c r="AO324" s="18"/>
      <c r="AP324" s="18"/>
      <c r="AQ324" s="18"/>
      <c r="AR324" s="18"/>
      <c r="AS324" s="18"/>
      <c r="AT324" s="18"/>
    </row>
    <row r="325" spans="34:46">
      <c r="AH325" s="18"/>
      <c r="AI325" s="18"/>
      <c r="AJ325" s="18"/>
      <c r="AK325" s="18"/>
      <c r="AL325" s="18"/>
      <c r="AM325" s="18"/>
      <c r="AN325" s="18"/>
      <c r="AO325" s="18"/>
      <c r="AP325" s="18"/>
      <c r="AQ325" s="18"/>
      <c r="AR325" s="18"/>
      <c r="AS325" s="18"/>
      <c r="AT325" s="18"/>
    </row>
    <row r="326" spans="34:46">
      <c r="AH326" s="18"/>
      <c r="AI326" s="18"/>
      <c r="AJ326" s="18"/>
      <c r="AK326" s="18"/>
      <c r="AL326" s="18"/>
      <c r="AM326" s="18"/>
      <c r="AN326" s="18"/>
      <c r="AO326" s="18"/>
      <c r="AP326" s="18"/>
      <c r="AQ326" s="18"/>
      <c r="AR326" s="18"/>
      <c r="AS326" s="18"/>
      <c r="AT326" s="18"/>
    </row>
    <row r="327" spans="34:46">
      <c r="AH327" s="18"/>
      <c r="AI327" s="18"/>
      <c r="AJ327" s="18"/>
      <c r="AK327" s="18"/>
      <c r="AL327" s="18"/>
      <c r="AM327" s="18"/>
      <c r="AN327" s="18"/>
      <c r="AO327" s="18"/>
      <c r="AP327" s="18"/>
      <c r="AQ327" s="18"/>
      <c r="AR327" s="18"/>
      <c r="AS327" s="18"/>
      <c r="AT327" s="18"/>
    </row>
    <row r="328" spans="34:46">
      <c r="AH328" s="18"/>
      <c r="AI328" s="18"/>
      <c r="AJ328" s="18"/>
      <c r="AK328" s="18"/>
      <c r="AL328" s="18"/>
      <c r="AM328" s="18"/>
      <c r="AN328" s="18"/>
      <c r="AO328" s="18"/>
      <c r="AP328" s="18"/>
      <c r="AQ328" s="18"/>
      <c r="AR328" s="18"/>
      <c r="AS328" s="18"/>
      <c r="AT328" s="18"/>
    </row>
    <row r="329" spans="34:46">
      <c r="AH329" s="18"/>
      <c r="AI329" s="18"/>
      <c r="AJ329" s="18"/>
      <c r="AK329" s="18"/>
      <c r="AL329" s="18"/>
      <c r="AM329" s="18"/>
      <c r="AN329" s="18"/>
      <c r="AO329" s="18"/>
      <c r="AP329" s="18"/>
      <c r="AQ329" s="18"/>
      <c r="AR329" s="18"/>
      <c r="AS329" s="18"/>
      <c r="AT329" s="18"/>
    </row>
    <row r="330" spans="34:46">
      <c r="AH330" s="18"/>
      <c r="AI330" s="18"/>
      <c r="AJ330" s="18"/>
      <c r="AK330" s="18"/>
      <c r="AL330" s="18"/>
      <c r="AM330" s="18"/>
      <c r="AN330" s="18"/>
      <c r="AO330" s="18"/>
      <c r="AP330" s="18"/>
      <c r="AQ330" s="18"/>
      <c r="AR330" s="18"/>
      <c r="AS330" s="18"/>
      <c r="AT330" s="18"/>
    </row>
    <row r="331" spans="34:46">
      <c r="AH331" s="18"/>
      <c r="AI331" s="18"/>
      <c r="AJ331" s="18"/>
      <c r="AK331" s="18"/>
      <c r="AL331" s="18"/>
      <c r="AM331" s="18"/>
      <c r="AN331" s="18"/>
      <c r="AO331" s="18"/>
      <c r="AP331" s="18"/>
      <c r="AQ331" s="18"/>
      <c r="AR331" s="18"/>
      <c r="AS331" s="18"/>
      <c r="AT331" s="18"/>
    </row>
    <row r="332" spans="34:46">
      <c r="AH332" s="18"/>
      <c r="AI332" s="18"/>
      <c r="AJ332" s="18"/>
      <c r="AK332" s="18"/>
      <c r="AL332" s="18"/>
      <c r="AM332" s="18"/>
      <c r="AN332" s="18"/>
      <c r="AO332" s="18"/>
      <c r="AP332" s="18"/>
      <c r="AQ332" s="18"/>
      <c r="AR332" s="18"/>
      <c r="AS332" s="18"/>
      <c r="AT332" s="18"/>
    </row>
    <row r="333" spans="34:46">
      <c r="AH333" s="18"/>
      <c r="AI333" s="18"/>
      <c r="AJ333" s="18"/>
      <c r="AK333" s="18"/>
      <c r="AL333" s="18"/>
      <c r="AM333" s="18"/>
      <c r="AN333" s="18"/>
      <c r="AO333" s="18"/>
      <c r="AP333" s="18"/>
      <c r="AQ333" s="18"/>
      <c r="AR333" s="18"/>
      <c r="AS333" s="18"/>
      <c r="AT333" s="18"/>
    </row>
    <row r="334" spans="34:46">
      <c r="AH334" s="18"/>
      <c r="AI334" s="18"/>
      <c r="AJ334" s="18"/>
      <c r="AK334" s="18"/>
      <c r="AL334" s="18"/>
      <c r="AM334" s="18"/>
      <c r="AN334" s="18"/>
      <c r="AO334" s="18"/>
      <c r="AP334" s="18"/>
      <c r="AQ334" s="18"/>
      <c r="AR334" s="18"/>
      <c r="AS334" s="18"/>
      <c r="AT334" s="18"/>
    </row>
    <row r="335" spans="34:46">
      <c r="AH335" s="18"/>
      <c r="AI335" s="18"/>
      <c r="AJ335" s="18"/>
      <c r="AK335" s="18"/>
      <c r="AL335" s="18"/>
      <c r="AM335" s="18"/>
      <c r="AN335" s="18"/>
      <c r="AO335" s="18"/>
      <c r="AP335" s="18"/>
      <c r="AQ335" s="18"/>
      <c r="AR335" s="18"/>
      <c r="AS335" s="18"/>
      <c r="AT335" s="18"/>
    </row>
    <row r="336" spans="34:46">
      <c r="AH336" s="18"/>
      <c r="AI336" s="18"/>
      <c r="AJ336" s="18"/>
      <c r="AK336" s="18"/>
      <c r="AL336" s="18"/>
      <c r="AM336" s="18"/>
      <c r="AN336" s="18"/>
      <c r="AO336" s="18"/>
      <c r="AP336" s="18"/>
      <c r="AQ336" s="18"/>
      <c r="AR336" s="18"/>
      <c r="AS336" s="18"/>
      <c r="AT336" s="18"/>
    </row>
    <row r="337" spans="34:46">
      <c r="AH337" s="18"/>
      <c r="AI337" s="18"/>
      <c r="AJ337" s="18"/>
      <c r="AK337" s="18"/>
      <c r="AL337" s="18"/>
      <c r="AM337" s="18"/>
      <c r="AN337" s="18"/>
      <c r="AO337" s="18"/>
      <c r="AP337" s="18"/>
      <c r="AQ337" s="18"/>
      <c r="AR337" s="18"/>
      <c r="AS337" s="18"/>
      <c r="AT337" s="18"/>
    </row>
    <row r="338" spans="34:46">
      <c r="AH338" s="18"/>
      <c r="AI338" s="18"/>
      <c r="AJ338" s="18"/>
      <c r="AK338" s="18"/>
      <c r="AL338" s="18"/>
      <c r="AM338" s="18"/>
      <c r="AN338" s="18"/>
      <c r="AO338" s="18"/>
      <c r="AP338" s="18"/>
      <c r="AQ338" s="18"/>
      <c r="AR338" s="18"/>
      <c r="AS338" s="18"/>
      <c r="AT338" s="18"/>
    </row>
    <row r="339" spans="34:46">
      <c r="AH339" s="18"/>
      <c r="AI339" s="18"/>
      <c r="AJ339" s="18"/>
      <c r="AK339" s="18"/>
      <c r="AL339" s="18"/>
      <c r="AM339" s="18"/>
      <c r="AN339" s="18"/>
      <c r="AO339" s="18"/>
      <c r="AP339" s="18"/>
      <c r="AQ339" s="18"/>
      <c r="AR339" s="18"/>
      <c r="AS339" s="18"/>
      <c r="AT339" s="18"/>
    </row>
    <row r="340" spans="34:46">
      <c r="AH340" s="18"/>
      <c r="AI340" s="18"/>
      <c r="AJ340" s="18"/>
      <c r="AK340" s="18"/>
      <c r="AL340" s="18"/>
      <c r="AM340" s="18"/>
      <c r="AN340" s="18"/>
      <c r="AO340" s="18"/>
      <c r="AP340" s="18"/>
      <c r="AQ340" s="18"/>
      <c r="AR340" s="18"/>
      <c r="AS340" s="18"/>
      <c r="AT340" s="18"/>
    </row>
    <row r="341" spans="34:46">
      <c r="AH341" s="18"/>
      <c r="AI341" s="18"/>
      <c r="AJ341" s="18"/>
      <c r="AK341" s="18"/>
      <c r="AL341" s="18"/>
      <c r="AM341" s="18"/>
      <c r="AN341" s="18"/>
      <c r="AO341" s="18"/>
      <c r="AP341" s="18"/>
      <c r="AQ341" s="18"/>
      <c r="AR341" s="18"/>
      <c r="AS341" s="18"/>
      <c r="AT341" s="18"/>
    </row>
    <row r="342" spans="34:46">
      <c r="AH342" s="18"/>
      <c r="AI342" s="18"/>
      <c r="AJ342" s="18"/>
      <c r="AK342" s="18"/>
      <c r="AL342" s="18"/>
      <c r="AM342" s="18"/>
      <c r="AN342" s="18"/>
      <c r="AO342" s="18"/>
      <c r="AP342" s="18"/>
      <c r="AQ342" s="18"/>
      <c r="AR342" s="18"/>
      <c r="AS342" s="18"/>
      <c r="AT342" s="18"/>
    </row>
    <row r="343" spans="34:46">
      <c r="AH343" s="18"/>
      <c r="AI343" s="18"/>
      <c r="AJ343" s="18"/>
      <c r="AK343" s="18"/>
      <c r="AL343" s="18"/>
      <c r="AM343" s="18"/>
      <c r="AN343" s="18"/>
      <c r="AO343" s="18"/>
      <c r="AP343" s="18"/>
      <c r="AQ343" s="18"/>
      <c r="AR343" s="18"/>
      <c r="AS343" s="18"/>
      <c r="AT343" s="18"/>
    </row>
    <row r="344" spans="34:46">
      <c r="AH344" s="18"/>
      <c r="AI344" s="18"/>
      <c r="AJ344" s="18"/>
      <c r="AK344" s="18"/>
      <c r="AL344" s="18"/>
      <c r="AM344" s="18"/>
      <c r="AN344" s="18"/>
      <c r="AO344" s="18"/>
      <c r="AP344" s="18"/>
      <c r="AQ344" s="18"/>
      <c r="AR344" s="18"/>
      <c r="AS344" s="18"/>
      <c r="AT344" s="18"/>
    </row>
    <row r="345" spans="34:46">
      <c r="AH345" s="18"/>
      <c r="AI345" s="18"/>
      <c r="AJ345" s="18"/>
      <c r="AK345" s="18"/>
      <c r="AL345" s="18"/>
      <c r="AM345" s="18"/>
      <c r="AN345" s="18"/>
      <c r="AO345" s="18"/>
      <c r="AP345" s="18"/>
      <c r="AQ345" s="18"/>
      <c r="AR345" s="18"/>
      <c r="AS345" s="18"/>
      <c r="AT345" s="18"/>
    </row>
    <row r="346" spans="34:46">
      <c r="AH346" s="18"/>
      <c r="AI346" s="18"/>
      <c r="AJ346" s="18"/>
      <c r="AK346" s="18"/>
      <c r="AL346" s="18"/>
      <c r="AM346" s="18"/>
      <c r="AN346" s="18"/>
      <c r="AO346" s="18"/>
      <c r="AP346" s="18"/>
      <c r="AQ346" s="18"/>
      <c r="AR346" s="18"/>
      <c r="AS346" s="18"/>
      <c r="AT346" s="18"/>
    </row>
    <row r="347" spans="34:46">
      <c r="AH347" s="18"/>
      <c r="AI347" s="18"/>
      <c r="AJ347" s="18"/>
      <c r="AK347" s="18"/>
      <c r="AL347" s="18"/>
      <c r="AM347" s="18"/>
      <c r="AN347" s="18"/>
      <c r="AO347" s="18"/>
      <c r="AP347" s="18"/>
      <c r="AQ347" s="18"/>
      <c r="AR347" s="18"/>
      <c r="AS347" s="18"/>
      <c r="AT347" s="18"/>
    </row>
    <row r="348" spans="34:46">
      <c r="AH348" s="18"/>
      <c r="AI348" s="18"/>
      <c r="AJ348" s="18"/>
      <c r="AK348" s="18"/>
      <c r="AL348" s="18"/>
      <c r="AM348" s="18"/>
      <c r="AN348" s="18"/>
      <c r="AO348" s="18"/>
      <c r="AP348" s="18"/>
      <c r="AQ348" s="18"/>
      <c r="AR348" s="18"/>
      <c r="AS348" s="18"/>
      <c r="AT348" s="18"/>
    </row>
    <row r="349" spans="34:46">
      <c r="AH349" s="18"/>
      <c r="AI349" s="18"/>
      <c r="AJ349" s="18"/>
      <c r="AK349" s="18"/>
      <c r="AL349" s="18"/>
      <c r="AM349" s="18"/>
      <c r="AN349" s="18"/>
      <c r="AO349" s="18"/>
      <c r="AP349" s="18"/>
      <c r="AQ349" s="18"/>
      <c r="AR349" s="18"/>
      <c r="AS349" s="18"/>
      <c r="AT349" s="18"/>
    </row>
    <row r="350" spans="34:46">
      <c r="AH350" s="18"/>
      <c r="AI350" s="18"/>
      <c r="AJ350" s="18"/>
      <c r="AK350" s="18"/>
      <c r="AL350" s="18"/>
      <c r="AM350" s="18"/>
      <c r="AN350" s="18"/>
      <c r="AO350" s="18"/>
      <c r="AP350" s="18"/>
      <c r="AQ350" s="18"/>
      <c r="AR350" s="18"/>
      <c r="AS350" s="18"/>
      <c r="AT350" s="18"/>
    </row>
    <row r="351" spans="34:46">
      <c r="AH351" s="18"/>
      <c r="AI351" s="18"/>
      <c r="AJ351" s="18"/>
      <c r="AK351" s="18"/>
      <c r="AL351" s="18"/>
      <c r="AM351" s="18"/>
      <c r="AN351" s="18"/>
      <c r="AO351" s="18"/>
      <c r="AP351" s="18"/>
      <c r="AQ351" s="18"/>
      <c r="AR351" s="18"/>
      <c r="AS351" s="18"/>
      <c r="AT351" s="18"/>
    </row>
    <row r="352" spans="34:46">
      <c r="AH352" s="18"/>
      <c r="AI352" s="18"/>
      <c r="AJ352" s="18"/>
      <c r="AK352" s="18"/>
      <c r="AL352" s="18"/>
      <c r="AM352" s="18"/>
      <c r="AN352" s="18"/>
      <c r="AO352" s="18"/>
      <c r="AP352" s="18"/>
      <c r="AQ352" s="18"/>
      <c r="AR352" s="18"/>
      <c r="AS352" s="18"/>
      <c r="AT352" s="18"/>
    </row>
    <row r="353" spans="34:46">
      <c r="AH353" s="18"/>
      <c r="AI353" s="18"/>
      <c r="AJ353" s="18"/>
      <c r="AK353" s="18"/>
      <c r="AL353" s="18"/>
      <c r="AM353" s="18"/>
      <c r="AN353" s="18"/>
      <c r="AO353" s="18"/>
      <c r="AP353" s="18"/>
      <c r="AQ353" s="18"/>
      <c r="AR353" s="18"/>
      <c r="AS353" s="18"/>
      <c r="AT353" s="18"/>
    </row>
    <row r="354" spans="34:46">
      <c r="AH354" s="18"/>
      <c r="AI354" s="18"/>
      <c r="AJ354" s="18"/>
      <c r="AK354" s="18"/>
      <c r="AL354" s="18"/>
      <c r="AM354" s="18"/>
      <c r="AN354" s="18"/>
      <c r="AO354" s="18"/>
      <c r="AP354" s="18"/>
      <c r="AQ354" s="18"/>
      <c r="AR354" s="18"/>
      <c r="AS354" s="18"/>
      <c r="AT354" s="18"/>
    </row>
    <row r="355" spans="34:46">
      <c r="AH355" s="18"/>
      <c r="AI355" s="18"/>
      <c r="AJ355" s="18"/>
      <c r="AK355" s="18"/>
      <c r="AL355" s="18"/>
      <c r="AM355" s="18"/>
      <c r="AN355" s="18"/>
      <c r="AO355" s="18"/>
      <c r="AP355" s="18"/>
      <c r="AQ355" s="18"/>
      <c r="AR355" s="18"/>
      <c r="AS355" s="18"/>
      <c r="AT355" s="18"/>
    </row>
    <row r="356" spans="34:46">
      <c r="AH356" s="18"/>
      <c r="AI356" s="18"/>
      <c r="AJ356" s="18"/>
      <c r="AK356" s="18"/>
      <c r="AL356" s="18"/>
      <c r="AM356" s="18"/>
      <c r="AN356" s="18"/>
      <c r="AO356" s="18"/>
      <c r="AP356" s="18"/>
      <c r="AQ356" s="18"/>
      <c r="AR356" s="18"/>
      <c r="AS356" s="18"/>
      <c r="AT356" s="18"/>
    </row>
    <row r="357" spans="34:46">
      <c r="AH357" s="18"/>
      <c r="AI357" s="18"/>
      <c r="AJ357" s="18"/>
      <c r="AK357" s="18"/>
      <c r="AL357" s="18"/>
      <c r="AM357" s="18"/>
      <c r="AN357" s="18"/>
      <c r="AO357" s="18"/>
      <c r="AP357" s="18"/>
      <c r="AQ357" s="18"/>
      <c r="AR357" s="18"/>
      <c r="AS357" s="18"/>
      <c r="AT357" s="18"/>
    </row>
    <row r="358" spans="34:46">
      <c r="AH358" s="18"/>
      <c r="AI358" s="18"/>
      <c r="AJ358" s="18"/>
      <c r="AK358" s="18"/>
      <c r="AL358" s="18"/>
      <c r="AM358" s="18"/>
      <c r="AN358" s="18"/>
      <c r="AO358" s="18"/>
      <c r="AP358" s="18"/>
      <c r="AQ358" s="18"/>
      <c r="AR358" s="18"/>
      <c r="AS358" s="18"/>
      <c r="AT358" s="18"/>
    </row>
    <row r="359" spans="34:46">
      <c r="AH359" s="18"/>
      <c r="AI359" s="18"/>
      <c r="AJ359" s="18"/>
      <c r="AK359" s="18"/>
      <c r="AL359" s="18"/>
      <c r="AM359" s="18"/>
      <c r="AN359" s="18"/>
      <c r="AO359" s="18"/>
      <c r="AP359" s="18"/>
      <c r="AQ359" s="18"/>
      <c r="AR359" s="18"/>
      <c r="AS359" s="18"/>
      <c r="AT359" s="18"/>
    </row>
    <row r="360" spans="34:46">
      <c r="AH360" s="18"/>
      <c r="AI360" s="18"/>
      <c r="AJ360" s="18"/>
      <c r="AK360" s="18"/>
      <c r="AL360" s="18"/>
      <c r="AM360" s="18"/>
      <c r="AN360" s="18"/>
      <c r="AO360" s="18"/>
      <c r="AP360" s="18"/>
      <c r="AQ360" s="18"/>
      <c r="AR360" s="18"/>
      <c r="AS360" s="18"/>
      <c r="AT360" s="18"/>
    </row>
    <row r="361" spans="34:46">
      <c r="AH361" s="18"/>
      <c r="AI361" s="18"/>
      <c r="AJ361" s="18"/>
      <c r="AK361" s="18"/>
      <c r="AL361" s="18"/>
      <c r="AM361" s="18"/>
      <c r="AN361" s="18"/>
      <c r="AO361" s="18"/>
      <c r="AP361" s="18"/>
      <c r="AQ361" s="18"/>
      <c r="AR361" s="18"/>
      <c r="AS361" s="18"/>
      <c r="AT361" s="18"/>
    </row>
    <row r="362" spans="34:46">
      <c r="AH362" s="18"/>
      <c r="AI362" s="18"/>
      <c r="AJ362" s="18"/>
      <c r="AK362" s="18"/>
      <c r="AL362" s="18"/>
      <c r="AM362" s="18"/>
      <c r="AN362" s="18"/>
      <c r="AO362" s="18"/>
      <c r="AP362" s="18"/>
      <c r="AQ362" s="18"/>
      <c r="AR362" s="18"/>
      <c r="AS362" s="18"/>
      <c r="AT362" s="18"/>
    </row>
    <row r="363" spans="34:46">
      <c r="AH363" s="18"/>
      <c r="AI363" s="18"/>
      <c r="AJ363" s="18"/>
      <c r="AK363" s="18"/>
      <c r="AL363" s="18"/>
      <c r="AM363" s="18"/>
      <c r="AN363" s="18"/>
      <c r="AO363" s="18"/>
      <c r="AP363" s="18"/>
      <c r="AQ363" s="18"/>
      <c r="AR363" s="18"/>
      <c r="AS363" s="18"/>
      <c r="AT363" s="18"/>
    </row>
    <row r="364" spans="34:46">
      <c r="AH364" s="18"/>
      <c r="AI364" s="18"/>
      <c r="AJ364" s="18"/>
      <c r="AK364" s="18"/>
      <c r="AL364" s="18"/>
      <c r="AM364" s="18"/>
      <c r="AN364" s="18"/>
      <c r="AO364" s="18"/>
      <c r="AP364" s="18"/>
      <c r="AQ364" s="18"/>
      <c r="AR364" s="18"/>
      <c r="AS364" s="18"/>
      <c r="AT364" s="18"/>
    </row>
    <row r="365" spans="34:46">
      <c r="AH365" s="18"/>
      <c r="AI365" s="18"/>
      <c r="AJ365" s="18"/>
      <c r="AK365" s="18"/>
      <c r="AL365" s="18"/>
      <c r="AM365" s="18"/>
      <c r="AN365" s="18"/>
      <c r="AO365" s="18"/>
      <c r="AP365" s="18"/>
      <c r="AQ365" s="18"/>
      <c r="AR365" s="18"/>
      <c r="AS365" s="18"/>
      <c r="AT365" s="18"/>
    </row>
    <row r="366" spans="34:46">
      <c r="AH366" s="18"/>
      <c r="AI366" s="18"/>
      <c r="AJ366" s="18"/>
      <c r="AK366" s="18"/>
      <c r="AL366" s="18"/>
      <c r="AM366" s="18"/>
      <c r="AN366" s="18"/>
      <c r="AO366" s="18"/>
      <c r="AP366" s="18"/>
      <c r="AQ366" s="18"/>
      <c r="AR366" s="18"/>
      <c r="AS366" s="18"/>
      <c r="AT366" s="18"/>
    </row>
    <row r="367" spans="34:46">
      <c r="AH367" s="18"/>
      <c r="AI367" s="18"/>
      <c r="AJ367" s="18"/>
      <c r="AK367" s="18"/>
      <c r="AL367" s="18"/>
      <c r="AM367" s="18"/>
      <c r="AN367" s="18"/>
      <c r="AO367" s="18"/>
      <c r="AP367" s="18"/>
      <c r="AQ367" s="18"/>
      <c r="AR367" s="18"/>
      <c r="AS367" s="18"/>
      <c r="AT367" s="18"/>
    </row>
    <row r="368" spans="34:46">
      <c r="AH368" s="18"/>
      <c r="AI368" s="18"/>
      <c r="AJ368" s="18"/>
      <c r="AK368" s="18"/>
      <c r="AL368" s="18"/>
      <c r="AM368" s="18"/>
      <c r="AN368" s="18"/>
      <c r="AO368" s="18"/>
      <c r="AP368" s="18"/>
      <c r="AQ368" s="18"/>
      <c r="AR368" s="18"/>
      <c r="AS368" s="18"/>
      <c r="AT368" s="18"/>
    </row>
    <row r="369" spans="34:46">
      <c r="AH369" s="18"/>
      <c r="AI369" s="18"/>
      <c r="AJ369" s="18"/>
      <c r="AK369" s="18"/>
      <c r="AL369" s="18"/>
      <c r="AM369" s="18"/>
      <c r="AN369" s="18"/>
      <c r="AO369" s="18"/>
      <c r="AP369" s="18"/>
      <c r="AQ369" s="18"/>
      <c r="AR369" s="18"/>
      <c r="AS369" s="18"/>
      <c r="AT369" s="18"/>
    </row>
    <row r="370" spans="34:46">
      <c r="AH370" s="18"/>
      <c r="AI370" s="18"/>
      <c r="AJ370" s="18"/>
      <c r="AK370" s="18"/>
      <c r="AL370" s="18"/>
      <c r="AM370" s="18"/>
      <c r="AN370" s="18"/>
      <c r="AO370" s="18"/>
      <c r="AP370" s="18"/>
      <c r="AQ370" s="18"/>
      <c r="AR370" s="18"/>
      <c r="AS370" s="18"/>
      <c r="AT370" s="18"/>
    </row>
    <row r="371" spans="34:46">
      <c r="AH371" s="18"/>
      <c r="AI371" s="18"/>
      <c r="AJ371" s="18"/>
      <c r="AK371" s="18"/>
      <c r="AL371" s="18"/>
      <c r="AM371" s="18"/>
      <c r="AN371" s="18"/>
      <c r="AO371" s="18"/>
      <c r="AP371" s="18"/>
      <c r="AQ371" s="18"/>
      <c r="AR371" s="18"/>
      <c r="AS371" s="18"/>
      <c r="AT371" s="18"/>
    </row>
    <row r="372" spans="34:46">
      <c r="AH372" s="18"/>
      <c r="AI372" s="18"/>
      <c r="AJ372" s="18"/>
      <c r="AK372" s="18"/>
      <c r="AL372" s="18"/>
      <c r="AM372" s="18"/>
      <c r="AN372" s="18"/>
      <c r="AO372" s="18"/>
      <c r="AP372" s="18"/>
      <c r="AQ372" s="18"/>
      <c r="AR372" s="18"/>
      <c r="AS372" s="18"/>
      <c r="AT372" s="18"/>
    </row>
    <row r="373" spans="34:46">
      <c r="AH373" s="18"/>
      <c r="AI373" s="18"/>
      <c r="AJ373" s="18"/>
      <c r="AK373" s="18"/>
      <c r="AL373" s="18"/>
      <c r="AM373" s="18"/>
      <c r="AN373" s="18"/>
      <c r="AO373" s="18"/>
      <c r="AP373" s="18"/>
      <c r="AQ373" s="18"/>
      <c r="AR373" s="18"/>
      <c r="AS373" s="18"/>
      <c r="AT373" s="18"/>
    </row>
    <row r="374" spans="34:46">
      <c r="AH374" s="18"/>
      <c r="AI374" s="18"/>
      <c r="AJ374" s="18"/>
      <c r="AK374" s="18"/>
      <c r="AL374" s="18"/>
      <c r="AM374" s="18"/>
      <c r="AN374" s="18"/>
      <c r="AO374" s="18"/>
      <c r="AP374" s="18"/>
      <c r="AQ374" s="18"/>
      <c r="AR374" s="18"/>
      <c r="AS374" s="18"/>
      <c r="AT374" s="18"/>
    </row>
    <row r="375" spans="34:46">
      <c r="AH375" s="18"/>
      <c r="AI375" s="18"/>
      <c r="AJ375" s="18"/>
      <c r="AK375" s="18"/>
      <c r="AL375" s="18"/>
      <c r="AM375" s="18"/>
      <c r="AN375" s="18"/>
      <c r="AO375" s="18"/>
      <c r="AP375" s="18"/>
      <c r="AQ375" s="18"/>
      <c r="AR375" s="18"/>
      <c r="AS375" s="18"/>
      <c r="AT375" s="18"/>
    </row>
    <row r="376" spans="34:46">
      <c r="AH376" s="18"/>
      <c r="AI376" s="18"/>
      <c r="AJ376" s="18"/>
      <c r="AK376" s="18"/>
      <c r="AL376" s="18"/>
      <c r="AM376" s="18"/>
      <c r="AN376" s="18"/>
      <c r="AO376" s="18"/>
      <c r="AP376" s="18"/>
      <c r="AQ376" s="18"/>
      <c r="AR376" s="18"/>
      <c r="AS376" s="18"/>
      <c r="AT376" s="18"/>
    </row>
    <row r="377" spans="34:46">
      <c r="AH377" s="18"/>
      <c r="AI377" s="18"/>
      <c r="AJ377" s="18"/>
      <c r="AK377" s="18"/>
      <c r="AL377" s="18"/>
      <c r="AM377" s="18"/>
      <c r="AN377" s="18"/>
      <c r="AO377" s="18"/>
      <c r="AP377" s="18"/>
      <c r="AQ377" s="18"/>
      <c r="AR377" s="18"/>
      <c r="AS377" s="18"/>
      <c r="AT377" s="18"/>
    </row>
    <row r="378" spans="34:46">
      <c r="AH378" s="18"/>
      <c r="AI378" s="18"/>
      <c r="AJ378" s="18"/>
      <c r="AK378" s="18"/>
      <c r="AL378" s="18"/>
      <c r="AM378" s="18"/>
      <c r="AN378" s="18"/>
      <c r="AO378" s="18"/>
      <c r="AP378" s="18"/>
      <c r="AQ378" s="18"/>
      <c r="AR378" s="18"/>
      <c r="AS378" s="18"/>
      <c r="AT378" s="18"/>
    </row>
    <row r="379" spans="34:46">
      <c r="AH379" s="18"/>
      <c r="AI379" s="18"/>
      <c r="AJ379" s="18"/>
      <c r="AK379" s="18"/>
      <c r="AL379" s="18"/>
      <c r="AM379" s="18"/>
      <c r="AN379" s="18"/>
      <c r="AO379" s="18"/>
      <c r="AP379" s="18"/>
      <c r="AQ379" s="18"/>
      <c r="AR379" s="18"/>
      <c r="AS379" s="18"/>
      <c r="AT379" s="18"/>
    </row>
    <row r="380" spans="34:46">
      <c r="AH380" s="18"/>
      <c r="AI380" s="18"/>
      <c r="AJ380" s="18"/>
      <c r="AK380" s="18"/>
      <c r="AL380" s="18"/>
      <c r="AM380" s="18"/>
      <c r="AN380" s="18"/>
      <c r="AO380" s="18"/>
      <c r="AP380" s="18"/>
      <c r="AQ380" s="18"/>
      <c r="AR380" s="18"/>
      <c r="AS380" s="18"/>
      <c r="AT380" s="18"/>
    </row>
    <row r="381" spans="34:46">
      <c r="AH381" s="18"/>
      <c r="AI381" s="18"/>
      <c r="AJ381" s="18"/>
      <c r="AK381" s="18"/>
      <c r="AL381" s="18"/>
      <c r="AM381" s="18"/>
      <c r="AN381" s="18"/>
      <c r="AO381" s="18"/>
      <c r="AP381" s="18"/>
      <c r="AQ381" s="18"/>
      <c r="AR381" s="18"/>
      <c r="AS381" s="18"/>
      <c r="AT381" s="18"/>
    </row>
    <row r="382" spans="34:46">
      <c r="AH382" s="18"/>
      <c r="AI382" s="18"/>
      <c r="AJ382" s="18"/>
      <c r="AK382" s="18"/>
      <c r="AL382" s="18"/>
      <c r="AM382" s="18"/>
      <c r="AN382" s="18"/>
      <c r="AO382" s="18"/>
      <c r="AP382" s="18"/>
      <c r="AQ382" s="18"/>
      <c r="AR382" s="18"/>
      <c r="AS382" s="18"/>
      <c r="AT382" s="18"/>
    </row>
    <row r="383" spans="34:46">
      <c r="AH383" s="18"/>
      <c r="AI383" s="18"/>
      <c r="AJ383" s="18"/>
      <c r="AK383" s="18"/>
      <c r="AL383" s="18"/>
      <c r="AM383" s="18"/>
      <c r="AN383" s="18"/>
      <c r="AO383" s="18"/>
      <c r="AP383" s="18"/>
      <c r="AQ383" s="18"/>
      <c r="AR383" s="18"/>
      <c r="AS383" s="18"/>
      <c r="AT383" s="18"/>
    </row>
    <row r="384" spans="34:46">
      <c r="AH384" s="18"/>
      <c r="AI384" s="18"/>
      <c r="AJ384" s="18"/>
      <c r="AK384" s="18"/>
      <c r="AL384" s="18"/>
      <c r="AM384" s="18"/>
      <c r="AN384" s="18"/>
      <c r="AO384" s="18"/>
      <c r="AP384" s="18"/>
      <c r="AQ384" s="18"/>
      <c r="AR384" s="18"/>
      <c r="AS384" s="18"/>
      <c r="AT384" s="18"/>
    </row>
    <row r="385" spans="34:46">
      <c r="AH385" s="18"/>
      <c r="AI385" s="18"/>
      <c r="AJ385" s="18"/>
      <c r="AK385" s="18"/>
      <c r="AL385" s="18"/>
      <c r="AM385" s="18"/>
      <c r="AN385" s="18"/>
      <c r="AO385" s="18"/>
      <c r="AP385" s="18"/>
      <c r="AQ385" s="18"/>
      <c r="AR385" s="18"/>
      <c r="AS385" s="18"/>
      <c r="AT385" s="18"/>
    </row>
    <row r="386" spans="34:46">
      <c r="AH386" s="18"/>
      <c r="AI386" s="18"/>
      <c r="AJ386" s="18"/>
      <c r="AK386" s="18"/>
      <c r="AL386" s="18"/>
      <c r="AM386" s="18"/>
      <c r="AN386" s="18"/>
      <c r="AO386" s="18"/>
      <c r="AP386" s="18"/>
      <c r="AQ386" s="18"/>
      <c r="AR386" s="18"/>
      <c r="AS386" s="18"/>
      <c r="AT386" s="18"/>
    </row>
    <row r="387" spans="34:46">
      <c r="AH387" s="18"/>
      <c r="AI387" s="18"/>
      <c r="AJ387" s="18"/>
      <c r="AK387" s="18"/>
      <c r="AL387" s="18"/>
      <c r="AM387" s="18"/>
      <c r="AN387" s="18"/>
      <c r="AO387" s="18"/>
      <c r="AP387" s="18"/>
      <c r="AQ387" s="18"/>
      <c r="AR387" s="18"/>
      <c r="AS387" s="18"/>
      <c r="AT387" s="18"/>
    </row>
    <row r="388" spans="34:46">
      <c r="AH388" s="18"/>
      <c r="AI388" s="18"/>
      <c r="AJ388" s="18"/>
      <c r="AK388" s="18"/>
      <c r="AL388" s="18"/>
      <c r="AM388" s="18"/>
      <c r="AN388" s="18"/>
      <c r="AO388" s="18"/>
      <c r="AP388" s="18"/>
      <c r="AQ388" s="18"/>
      <c r="AR388" s="18"/>
      <c r="AS388" s="18"/>
      <c r="AT388" s="18"/>
    </row>
    <row r="389" spans="34:46">
      <c r="AH389" s="18"/>
      <c r="AI389" s="18"/>
      <c r="AJ389" s="18"/>
      <c r="AK389" s="18"/>
      <c r="AL389" s="18"/>
      <c r="AM389" s="18"/>
      <c r="AN389" s="18"/>
      <c r="AO389" s="18"/>
      <c r="AP389" s="18"/>
      <c r="AQ389" s="18"/>
      <c r="AR389" s="18"/>
      <c r="AS389" s="18"/>
      <c r="AT389" s="18"/>
    </row>
    <row r="390" spans="34:46">
      <c r="AH390" s="18"/>
      <c r="AI390" s="18"/>
      <c r="AJ390" s="18"/>
      <c r="AK390" s="18"/>
      <c r="AL390" s="18"/>
      <c r="AM390" s="18"/>
      <c r="AN390" s="18"/>
      <c r="AO390" s="18"/>
      <c r="AP390" s="18"/>
      <c r="AQ390" s="18"/>
      <c r="AR390" s="18"/>
      <c r="AS390" s="18"/>
      <c r="AT390" s="18"/>
    </row>
    <row r="391" spans="34:46">
      <c r="AH391" s="18"/>
      <c r="AI391" s="18"/>
      <c r="AJ391" s="18"/>
      <c r="AK391" s="18"/>
      <c r="AL391" s="18"/>
      <c r="AM391" s="18"/>
      <c r="AN391" s="18"/>
      <c r="AO391" s="18"/>
      <c r="AP391" s="18"/>
      <c r="AQ391" s="18"/>
      <c r="AR391" s="18"/>
      <c r="AS391" s="18"/>
      <c r="AT391" s="18"/>
    </row>
    <row r="392" spans="34:46">
      <c r="AH392" s="18"/>
      <c r="AI392" s="18"/>
      <c r="AJ392" s="18"/>
      <c r="AK392" s="18"/>
      <c r="AL392" s="18"/>
      <c r="AM392" s="18"/>
      <c r="AN392" s="18"/>
      <c r="AO392" s="18"/>
      <c r="AP392" s="18"/>
      <c r="AQ392" s="18"/>
      <c r="AR392" s="18"/>
      <c r="AS392" s="18"/>
      <c r="AT392" s="18"/>
    </row>
    <row r="393" spans="34:46">
      <c r="AH393" s="18"/>
      <c r="AI393" s="18"/>
      <c r="AJ393" s="18"/>
      <c r="AK393" s="18"/>
      <c r="AL393" s="18"/>
      <c r="AM393" s="18"/>
      <c r="AN393" s="18"/>
      <c r="AO393" s="18"/>
      <c r="AP393" s="18"/>
      <c r="AQ393" s="18"/>
      <c r="AR393" s="18"/>
      <c r="AS393" s="18"/>
      <c r="AT393" s="18"/>
    </row>
    <row r="394" spans="34:46">
      <c r="AH394" s="18"/>
      <c r="AI394" s="18"/>
      <c r="AJ394" s="18"/>
      <c r="AK394" s="18"/>
      <c r="AL394" s="18"/>
      <c r="AM394" s="18"/>
      <c r="AN394" s="18"/>
      <c r="AO394" s="18"/>
      <c r="AP394" s="18"/>
      <c r="AQ394" s="18"/>
      <c r="AR394" s="18"/>
      <c r="AS394" s="18"/>
      <c r="AT394" s="18"/>
    </row>
    <row r="395" spans="34:46">
      <c r="AH395" s="18"/>
      <c r="AI395" s="18"/>
      <c r="AJ395" s="18"/>
      <c r="AK395" s="18"/>
      <c r="AL395" s="18"/>
      <c r="AM395" s="18"/>
      <c r="AN395" s="18"/>
      <c r="AO395" s="18"/>
      <c r="AP395" s="18"/>
      <c r="AQ395" s="18"/>
      <c r="AR395" s="18"/>
      <c r="AS395" s="18"/>
      <c r="AT395" s="18"/>
    </row>
    <row r="396" spans="34:46">
      <c r="AH396" s="18"/>
      <c r="AI396" s="18"/>
      <c r="AJ396" s="18"/>
      <c r="AK396" s="18"/>
      <c r="AL396" s="18"/>
      <c r="AM396" s="18"/>
      <c r="AN396" s="18"/>
      <c r="AO396" s="18"/>
      <c r="AP396" s="18"/>
      <c r="AQ396" s="18"/>
      <c r="AR396" s="18"/>
      <c r="AS396" s="18"/>
      <c r="AT396" s="18"/>
    </row>
    <row r="397" spans="34:46">
      <c r="AH397" s="18"/>
      <c r="AI397" s="18"/>
      <c r="AJ397" s="18"/>
      <c r="AK397" s="18"/>
      <c r="AL397" s="18"/>
      <c r="AM397" s="18"/>
      <c r="AN397" s="18"/>
      <c r="AO397" s="18"/>
      <c r="AP397" s="18"/>
      <c r="AQ397" s="18"/>
      <c r="AR397" s="18"/>
      <c r="AS397" s="18"/>
      <c r="AT397" s="18"/>
    </row>
    <row r="398" spans="34:46">
      <c r="AH398" s="18"/>
      <c r="AI398" s="18"/>
      <c r="AJ398" s="18"/>
      <c r="AK398" s="18"/>
      <c r="AL398" s="18"/>
      <c r="AM398" s="18"/>
      <c r="AN398" s="18"/>
      <c r="AO398" s="18"/>
      <c r="AP398" s="18"/>
      <c r="AQ398" s="18"/>
      <c r="AR398" s="18"/>
      <c r="AS398" s="18"/>
      <c r="AT398" s="18"/>
    </row>
    <row r="399" spans="34:46">
      <c r="AH399" s="18"/>
      <c r="AI399" s="18"/>
      <c r="AJ399" s="18"/>
      <c r="AK399" s="18"/>
      <c r="AL399" s="18"/>
      <c r="AM399" s="18"/>
      <c r="AN399" s="18"/>
      <c r="AO399" s="18"/>
      <c r="AP399" s="18"/>
      <c r="AQ399" s="18"/>
      <c r="AR399" s="18"/>
      <c r="AS399" s="18"/>
      <c r="AT399" s="18"/>
    </row>
    <row r="400" spans="34:46">
      <c r="AH400" s="18"/>
      <c r="AI400" s="18"/>
      <c r="AJ400" s="18"/>
      <c r="AK400" s="18"/>
      <c r="AL400" s="18"/>
      <c r="AM400" s="18"/>
      <c r="AN400" s="18"/>
      <c r="AO400" s="18"/>
      <c r="AP400" s="18"/>
      <c r="AQ400" s="18"/>
      <c r="AR400" s="18"/>
      <c r="AS400" s="18"/>
      <c r="AT400" s="18"/>
    </row>
    <row r="401" spans="34:46">
      <c r="AH401" s="18"/>
      <c r="AI401" s="18"/>
      <c r="AJ401" s="18"/>
      <c r="AK401" s="18"/>
      <c r="AL401" s="18"/>
      <c r="AM401" s="18"/>
      <c r="AN401" s="18"/>
      <c r="AO401" s="18"/>
      <c r="AP401" s="18"/>
      <c r="AQ401" s="18"/>
      <c r="AR401" s="18"/>
      <c r="AS401" s="18"/>
      <c r="AT401" s="18"/>
    </row>
    <row r="402" spans="34:46">
      <c r="AH402" s="18"/>
      <c r="AI402" s="18"/>
      <c r="AJ402" s="18"/>
      <c r="AK402" s="18"/>
      <c r="AL402" s="18"/>
      <c r="AM402" s="18"/>
      <c r="AN402" s="18"/>
      <c r="AO402" s="18"/>
      <c r="AP402" s="18"/>
      <c r="AQ402" s="18"/>
      <c r="AR402" s="18"/>
      <c r="AS402" s="18"/>
      <c r="AT402" s="18"/>
    </row>
    <row r="403" spans="34:46">
      <c r="AH403" s="18"/>
      <c r="AI403" s="18"/>
      <c r="AJ403" s="18"/>
      <c r="AK403" s="18"/>
      <c r="AL403" s="18"/>
      <c r="AM403" s="18"/>
      <c r="AN403" s="18"/>
      <c r="AO403" s="18"/>
      <c r="AP403" s="18"/>
      <c r="AQ403" s="18"/>
      <c r="AR403" s="18"/>
      <c r="AS403" s="18"/>
      <c r="AT403" s="18"/>
    </row>
    <row r="404" spans="34:46">
      <c r="AH404" s="18"/>
      <c r="AI404" s="18"/>
      <c r="AJ404" s="18"/>
      <c r="AK404" s="18"/>
      <c r="AL404" s="18"/>
      <c r="AM404" s="18"/>
      <c r="AN404" s="18"/>
      <c r="AO404" s="18"/>
      <c r="AP404" s="18"/>
      <c r="AQ404" s="18"/>
      <c r="AR404" s="18"/>
      <c r="AS404" s="18"/>
      <c r="AT404" s="18"/>
    </row>
    <row r="405" spans="34:46">
      <c r="AH405" s="18"/>
      <c r="AI405" s="18"/>
      <c r="AJ405" s="18"/>
      <c r="AK405" s="18"/>
      <c r="AL405" s="18"/>
      <c r="AM405" s="18"/>
      <c r="AN405" s="18"/>
      <c r="AO405" s="18"/>
      <c r="AP405" s="18"/>
      <c r="AQ405" s="18"/>
      <c r="AR405" s="18"/>
      <c r="AS405" s="18"/>
      <c r="AT405" s="18"/>
    </row>
    <row r="406" spans="34:46">
      <c r="AH406" s="18"/>
      <c r="AI406" s="18"/>
      <c r="AJ406" s="18"/>
      <c r="AK406" s="18"/>
      <c r="AL406" s="18"/>
      <c r="AM406" s="18"/>
      <c r="AN406" s="18"/>
      <c r="AO406" s="18"/>
      <c r="AP406" s="18"/>
      <c r="AQ406" s="18"/>
      <c r="AR406" s="18"/>
      <c r="AS406" s="18"/>
      <c r="AT406" s="18"/>
    </row>
    <row r="407" spans="34:46">
      <c r="AH407" s="18"/>
      <c r="AI407" s="18"/>
      <c r="AJ407" s="18"/>
      <c r="AK407" s="18"/>
      <c r="AL407" s="18"/>
      <c r="AM407" s="18"/>
      <c r="AN407" s="18"/>
      <c r="AO407" s="18"/>
      <c r="AP407" s="18"/>
      <c r="AQ407" s="18"/>
      <c r="AR407" s="18"/>
      <c r="AS407" s="18"/>
      <c r="AT407" s="18"/>
    </row>
    <row r="408" spans="34:46">
      <c r="AH408" s="18"/>
      <c r="AI408" s="18"/>
      <c r="AJ408" s="18"/>
      <c r="AK408" s="18"/>
      <c r="AL408" s="18"/>
      <c r="AM408" s="18"/>
      <c r="AN408" s="18"/>
      <c r="AO408" s="18"/>
      <c r="AP408" s="18"/>
      <c r="AQ408" s="18"/>
      <c r="AR408" s="18"/>
      <c r="AS408" s="18"/>
      <c r="AT408" s="18"/>
    </row>
    <row r="409" spans="34:46">
      <c r="AH409" s="18"/>
      <c r="AI409" s="18"/>
      <c r="AJ409" s="18"/>
      <c r="AK409" s="18"/>
      <c r="AL409" s="18"/>
      <c r="AM409" s="18"/>
      <c r="AN409" s="18"/>
      <c r="AO409" s="18"/>
      <c r="AP409" s="18"/>
      <c r="AQ409" s="18"/>
      <c r="AR409" s="18"/>
      <c r="AS409" s="18"/>
      <c r="AT409" s="18"/>
    </row>
    <row r="410" spans="34:46">
      <c r="AH410" s="18"/>
      <c r="AI410" s="18"/>
      <c r="AJ410" s="18"/>
      <c r="AK410" s="18"/>
      <c r="AL410" s="18"/>
      <c r="AM410" s="18"/>
      <c r="AN410" s="18"/>
      <c r="AO410" s="18"/>
      <c r="AP410" s="18"/>
      <c r="AQ410" s="18"/>
      <c r="AR410" s="18"/>
      <c r="AS410" s="18"/>
      <c r="AT410" s="18"/>
    </row>
    <row r="411" spans="34:46">
      <c r="AH411" s="18"/>
      <c r="AI411" s="18"/>
      <c r="AJ411" s="18"/>
      <c r="AK411" s="18"/>
      <c r="AL411" s="18"/>
      <c r="AM411" s="18"/>
      <c r="AN411" s="18"/>
      <c r="AO411" s="18"/>
      <c r="AP411" s="18"/>
      <c r="AQ411" s="18"/>
      <c r="AR411" s="18"/>
      <c r="AS411" s="18"/>
      <c r="AT411" s="18"/>
    </row>
    <row r="412" spans="34:46">
      <c r="AH412" s="18"/>
      <c r="AI412" s="18"/>
      <c r="AJ412" s="18"/>
      <c r="AK412" s="18"/>
      <c r="AL412" s="18"/>
      <c r="AM412" s="18"/>
      <c r="AN412" s="18"/>
      <c r="AO412" s="18"/>
      <c r="AP412" s="18"/>
      <c r="AQ412" s="18"/>
      <c r="AR412" s="18"/>
      <c r="AS412" s="18"/>
      <c r="AT412" s="18"/>
    </row>
    <row r="413" spans="34:46">
      <c r="AH413" s="18"/>
      <c r="AI413" s="18"/>
      <c r="AJ413" s="18"/>
      <c r="AK413" s="18"/>
      <c r="AL413" s="18"/>
      <c r="AM413" s="18"/>
      <c r="AN413" s="18"/>
      <c r="AO413" s="18"/>
      <c r="AP413" s="18"/>
      <c r="AQ413" s="18"/>
      <c r="AR413" s="18"/>
      <c r="AS413" s="18"/>
      <c r="AT413" s="18"/>
    </row>
    <row r="414" spans="34:46">
      <c r="AH414" s="18"/>
      <c r="AI414" s="18"/>
      <c r="AJ414" s="18"/>
      <c r="AK414" s="18"/>
      <c r="AL414" s="18"/>
      <c r="AM414" s="18"/>
      <c r="AN414" s="18"/>
      <c r="AO414" s="18"/>
      <c r="AP414" s="18"/>
      <c r="AQ414" s="18"/>
      <c r="AR414" s="18"/>
      <c r="AS414" s="18"/>
      <c r="AT414" s="18"/>
    </row>
    <row r="415" spans="34:46">
      <c r="AH415" s="18"/>
      <c r="AI415" s="18"/>
      <c r="AJ415" s="18"/>
      <c r="AK415" s="18"/>
      <c r="AL415" s="18"/>
      <c r="AM415" s="18"/>
      <c r="AN415" s="18"/>
      <c r="AO415" s="18"/>
      <c r="AP415" s="18"/>
      <c r="AQ415" s="18"/>
      <c r="AR415" s="18"/>
      <c r="AS415" s="18"/>
      <c r="AT415" s="18"/>
    </row>
    <row r="416" spans="34:46">
      <c r="AH416" s="18"/>
      <c r="AI416" s="18"/>
      <c r="AJ416" s="18"/>
      <c r="AK416" s="18"/>
      <c r="AL416" s="18"/>
      <c r="AM416" s="18"/>
      <c r="AN416" s="18"/>
      <c r="AO416" s="18"/>
      <c r="AP416" s="18"/>
      <c r="AQ416" s="18"/>
      <c r="AR416" s="18"/>
      <c r="AS416" s="18"/>
      <c r="AT416" s="18"/>
    </row>
    <row r="417" spans="34:46">
      <c r="AH417" s="18"/>
      <c r="AI417" s="18"/>
      <c r="AJ417" s="18"/>
      <c r="AK417" s="18"/>
      <c r="AL417" s="18"/>
      <c r="AM417" s="18"/>
      <c r="AN417" s="18"/>
      <c r="AO417" s="18"/>
      <c r="AP417" s="18"/>
      <c r="AQ417" s="18"/>
      <c r="AR417" s="18"/>
      <c r="AS417" s="18"/>
      <c r="AT417" s="18"/>
    </row>
    <row r="418" spans="34:46">
      <c r="AH418" s="18"/>
      <c r="AI418" s="18"/>
      <c r="AJ418" s="18"/>
      <c r="AK418" s="18"/>
      <c r="AL418" s="18"/>
      <c r="AM418" s="18"/>
      <c r="AN418" s="18"/>
      <c r="AO418" s="18"/>
      <c r="AP418" s="18"/>
      <c r="AQ418" s="18"/>
      <c r="AR418" s="18"/>
      <c r="AS418" s="18"/>
      <c r="AT418" s="18"/>
    </row>
    <row r="419" spans="34:46">
      <c r="AH419" s="18"/>
      <c r="AI419" s="18"/>
      <c r="AJ419" s="18"/>
      <c r="AK419" s="18"/>
      <c r="AL419" s="18"/>
      <c r="AM419" s="18"/>
      <c r="AN419" s="18"/>
      <c r="AO419" s="18"/>
      <c r="AP419" s="18"/>
      <c r="AQ419" s="18"/>
      <c r="AR419" s="18"/>
      <c r="AS419" s="18"/>
      <c r="AT419" s="18"/>
    </row>
    <row r="420" spans="34:46">
      <c r="AH420" s="18"/>
      <c r="AI420" s="18"/>
      <c r="AJ420" s="18"/>
      <c r="AK420" s="18"/>
      <c r="AL420" s="18"/>
      <c r="AM420" s="18"/>
      <c r="AN420" s="18"/>
      <c r="AO420" s="18"/>
      <c r="AP420" s="18"/>
      <c r="AQ420" s="18"/>
      <c r="AR420" s="18"/>
      <c r="AS420" s="18"/>
      <c r="AT420" s="18"/>
    </row>
    <row r="421" spans="34:46">
      <c r="AH421" s="18"/>
      <c r="AI421" s="18"/>
      <c r="AJ421" s="18"/>
      <c r="AK421" s="18"/>
      <c r="AL421" s="18"/>
      <c r="AM421" s="18"/>
      <c r="AN421" s="18"/>
      <c r="AO421" s="18"/>
      <c r="AP421" s="18"/>
      <c r="AQ421" s="18"/>
      <c r="AR421" s="18"/>
      <c r="AS421" s="18"/>
      <c r="AT421" s="18"/>
    </row>
  </sheetData>
  <sheetProtection algorithmName="SHA-512" hashValue="k/LXzJzu+qLHljX/EFz1lkETyk9H6fndCHsJMfAELCosMyp1L113J4lp3PvXsddtbdyQG+teXGFkWk5iNXJshQ==" saltValue="w/TEiOce/P/pp0FY4VwnTw==" spinCount="100000" sheet="1" objects="1" scenarios="1" sort="0" autoFilter="0" pivotTables="0"/>
  <mergeCells count="234">
    <mergeCell ref="W48:AA48"/>
    <mergeCell ref="AC48:AE48"/>
    <mergeCell ref="U47:V47"/>
    <mergeCell ref="W47:AA47"/>
    <mergeCell ref="AC47:AE47"/>
    <mergeCell ref="E48:I48"/>
    <mergeCell ref="J48:K48"/>
    <mergeCell ref="L48:M48"/>
    <mergeCell ref="N48:O48"/>
    <mergeCell ref="P48:R48"/>
    <mergeCell ref="S48:T48"/>
    <mergeCell ref="U48:V48"/>
    <mergeCell ref="E47:I47"/>
    <mergeCell ref="J47:K47"/>
    <mergeCell ref="L47:M47"/>
    <mergeCell ref="N47:O47"/>
    <mergeCell ref="P47:R47"/>
    <mergeCell ref="S47:T47"/>
    <mergeCell ref="E46:I46"/>
    <mergeCell ref="J46:K46"/>
    <mergeCell ref="L46:M46"/>
    <mergeCell ref="N46:O46"/>
    <mergeCell ref="P46:R46"/>
    <mergeCell ref="S46:T46"/>
    <mergeCell ref="U46:V46"/>
    <mergeCell ref="W46:AA46"/>
    <mergeCell ref="AC46:AE46"/>
    <mergeCell ref="E45:I45"/>
    <mergeCell ref="J45:K45"/>
    <mergeCell ref="L45:M45"/>
    <mergeCell ref="N45:O45"/>
    <mergeCell ref="P45:R45"/>
    <mergeCell ref="S45:T45"/>
    <mergeCell ref="U45:V45"/>
    <mergeCell ref="W45:AA45"/>
    <mergeCell ref="AC45:AE45"/>
    <mergeCell ref="U43:V43"/>
    <mergeCell ref="W43:AA43"/>
    <mergeCell ref="AC43:AE43"/>
    <mergeCell ref="E44:I44"/>
    <mergeCell ref="J44:K44"/>
    <mergeCell ref="L44:M44"/>
    <mergeCell ref="N44:O44"/>
    <mergeCell ref="P44:R44"/>
    <mergeCell ref="S44:T44"/>
    <mergeCell ref="U44:V44"/>
    <mergeCell ref="E43:I43"/>
    <mergeCell ref="J43:K43"/>
    <mergeCell ref="L43:M43"/>
    <mergeCell ref="N43:O43"/>
    <mergeCell ref="P43:R43"/>
    <mergeCell ref="S43:T43"/>
    <mergeCell ref="W44:AA44"/>
    <mergeCell ref="AC44:AE44"/>
    <mergeCell ref="E42:I42"/>
    <mergeCell ref="J42:K42"/>
    <mergeCell ref="L42:M42"/>
    <mergeCell ref="N42:O42"/>
    <mergeCell ref="P42:R42"/>
    <mergeCell ref="S42:T42"/>
    <mergeCell ref="U42:V42"/>
    <mergeCell ref="W42:AA42"/>
    <mergeCell ref="AC42:AE42"/>
    <mergeCell ref="E41:I41"/>
    <mergeCell ref="J41:K41"/>
    <mergeCell ref="L41:M41"/>
    <mergeCell ref="N41:O41"/>
    <mergeCell ref="P41:R41"/>
    <mergeCell ref="S41:T41"/>
    <mergeCell ref="U41:V41"/>
    <mergeCell ref="W41:AA41"/>
    <mergeCell ref="AC41:AE41"/>
    <mergeCell ref="U39:V39"/>
    <mergeCell ref="W39:AA39"/>
    <mergeCell ref="AC39:AE39"/>
    <mergeCell ref="E40:I40"/>
    <mergeCell ref="J40:K40"/>
    <mergeCell ref="L40:M40"/>
    <mergeCell ref="N40:O40"/>
    <mergeCell ref="P40:R40"/>
    <mergeCell ref="S40:T40"/>
    <mergeCell ref="U40:V40"/>
    <mergeCell ref="E39:I39"/>
    <mergeCell ref="J39:K39"/>
    <mergeCell ref="L39:M39"/>
    <mergeCell ref="N39:O39"/>
    <mergeCell ref="P39:R39"/>
    <mergeCell ref="S39:T39"/>
    <mergeCell ref="W40:AA40"/>
    <mergeCell ref="AC40:AE40"/>
    <mergeCell ref="E38:I38"/>
    <mergeCell ref="J38:K38"/>
    <mergeCell ref="L38:M38"/>
    <mergeCell ref="N38:O38"/>
    <mergeCell ref="P38:R38"/>
    <mergeCell ref="S38:T38"/>
    <mergeCell ref="U38:V38"/>
    <mergeCell ref="W38:AA38"/>
    <mergeCell ref="AC38:AE38"/>
    <mergeCell ref="E37:I37"/>
    <mergeCell ref="J37:K37"/>
    <mergeCell ref="L37:M37"/>
    <mergeCell ref="N37:O37"/>
    <mergeCell ref="P37:R37"/>
    <mergeCell ref="S37:T37"/>
    <mergeCell ref="U37:V37"/>
    <mergeCell ref="W37:AA37"/>
    <mergeCell ref="AC37:AE37"/>
    <mergeCell ref="U35:V35"/>
    <mergeCell ref="W35:AA35"/>
    <mergeCell ref="AC35:AE35"/>
    <mergeCell ref="E36:I36"/>
    <mergeCell ref="J36:K36"/>
    <mergeCell ref="L36:M36"/>
    <mergeCell ref="N36:O36"/>
    <mergeCell ref="P36:R36"/>
    <mergeCell ref="S36:T36"/>
    <mergeCell ref="U36:V36"/>
    <mergeCell ref="E35:I35"/>
    <mergeCell ref="J35:K35"/>
    <mergeCell ref="L35:M35"/>
    <mergeCell ref="N35:O35"/>
    <mergeCell ref="P35:R35"/>
    <mergeCell ref="S35:T35"/>
    <mergeCell ref="W36:AA36"/>
    <mergeCell ref="AC36:AE36"/>
    <mergeCell ref="E34:I34"/>
    <mergeCell ref="J34:K34"/>
    <mergeCell ref="L34:M34"/>
    <mergeCell ref="N34:O34"/>
    <mergeCell ref="P34:R34"/>
    <mergeCell ref="S34:T34"/>
    <mergeCell ref="U34:V34"/>
    <mergeCell ref="W34:AA34"/>
    <mergeCell ref="AC34:AE34"/>
    <mergeCell ref="E33:I33"/>
    <mergeCell ref="J33:K33"/>
    <mergeCell ref="L33:M33"/>
    <mergeCell ref="N33:O33"/>
    <mergeCell ref="P33:R33"/>
    <mergeCell ref="S33:T33"/>
    <mergeCell ref="U33:V33"/>
    <mergeCell ref="W33:AA33"/>
    <mergeCell ref="AC33:AE33"/>
    <mergeCell ref="U31:V31"/>
    <mergeCell ref="W31:AA31"/>
    <mergeCell ref="AC31:AE31"/>
    <mergeCell ref="E32:I32"/>
    <mergeCell ref="J32:K32"/>
    <mergeCell ref="L32:M32"/>
    <mergeCell ref="N32:O32"/>
    <mergeCell ref="P32:R32"/>
    <mergeCell ref="S32:T32"/>
    <mergeCell ref="U32:V32"/>
    <mergeCell ref="E31:I31"/>
    <mergeCell ref="J31:K31"/>
    <mergeCell ref="L31:M31"/>
    <mergeCell ref="N31:O31"/>
    <mergeCell ref="P31:R31"/>
    <mergeCell ref="S31:T31"/>
    <mergeCell ref="W32:AA32"/>
    <mergeCell ref="AC32:AE32"/>
    <mergeCell ref="E30:I30"/>
    <mergeCell ref="J30:K30"/>
    <mergeCell ref="L30:M30"/>
    <mergeCell ref="N30:O30"/>
    <mergeCell ref="P30:R30"/>
    <mergeCell ref="S30:T30"/>
    <mergeCell ref="U30:V30"/>
    <mergeCell ref="W30:AA30"/>
    <mergeCell ref="AC30:AE30"/>
    <mergeCell ref="E29:I29"/>
    <mergeCell ref="J29:K29"/>
    <mergeCell ref="L29:M29"/>
    <mergeCell ref="N29:O29"/>
    <mergeCell ref="P29:R29"/>
    <mergeCell ref="S29:T29"/>
    <mergeCell ref="U29:V29"/>
    <mergeCell ref="W29:AA29"/>
    <mergeCell ref="AC29:AE29"/>
    <mergeCell ref="U27:V27"/>
    <mergeCell ref="W27:AA27"/>
    <mergeCell ref="AC27:AE27"/>
    <mergeCell ref="E28:I28"/>
    <mergeCell ref="J28:K28"/>
    <mergeCell ref="L28:M28"/>
    <mergeCell ref="N28:O28"/>
    <mergeCell ref="P28:R28"/>
    <mergeCell ref="S28:T28"/>
    <mergeCell ref="U28:V28"/>
    <mergeCell ref="E27:I27"/>
    <mergeCell ref="J27:K27"/>
    <mergeCell ref="L27:M27"/>
    <mergeCell ref="N27:O27"/>
    <mergeCell ref="P27:R27"/>
    <mergeCell ref="S27:T27"/>
    <mergeCell ref="W28:AA28"/>
    <mergeCell ref="AC28:AE28"/>
    <mergeCell ref="AC25:AE25"/>
    <mergeCell ref="E26:I26"/>
    <mergeCell ref="J26:K26"/>
    <mergeCell ref="L26:M26"/>
    <mergeCell ref="N26:O26"/>
    <mergeCell ref="P26:R26"/>
    <mergeCell ref="S26:T26"/>
    <mergeCell ref="U26:V26"/>
    <mergeCell ref="W26:AA26"/>
    <mergeCell ref="AC26:AE26"/>
    <mergeCell ref="E24:I25"/>
    <mergeCell ref="J24:T24"/>
    <mergeCell ref="U24:AF24"/>
    <mergeCell ref="J25:K25"/>
    <mergeCell ref="L25:M25"/>
    <mergeCell ref="N25:O25"/>
    <mergeCell ref="P25:R25"/>
    <mergeCell ref="S25:T25"/>
    <mergeCell ref="U25:V25"/>
    <mergeCell ref="W25:AA25"/>
    <mergeCell ref="I12:AH12"/>
    <mergeCell ref="A14:E14"/>
    <mergeCell ref="I14:AH14"/>
    <mergeCell ref="D16:L17"/>
    <mergeCell ref="O16:Y16"/>
    <mergeCell ref="R19:AD20"/>
    <mergeCell ref="D20:L21"/>
    <mergeCell ref="O20:P21"/>
    <mergeCell ref="C1:AJ1"/>
    <mergeCell ref="B3:F3"/>
    <mergeCell ref="I3:S5"/>
    <mergeCell ref="V3:W4"/>
    <mergeCell ref="Y3:AI5"/>
    <mergeCell ref="B7:F9"/>
    <mergeCell ref="I7:AH7"/>
    <mergeCell ref="I9:AH10"/>
  </mergeCells>
  <hyperlinks>
    <hyperlink ref="E50" location="INDEX!A1" display="Return to Index" xr:uid="{D692C1A8-4BD3-4833-B412-40C801019087}"/>
  </hyperlinks>
  <pageMargins left="0.7" right="0.7" top="0.75" bottom="0.75" header="0.3" footer="0.3"/>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1-000000000000}">
  <sheetPr codeName="Sheet290"/>
  <dimension ref="B1:AI51"/>
  <sheetViews>
    <sheetView showGridLines="0" topLeftCell="A29" zoomScale="120" zoomScaleNormal="120" workbookViewId="0">
      <selection activeCell="E48" sqref="E48"/>
    </sheetView>
  </sheetViews>
  <sheetFormatPr defaultRowHeight="15"/>
  <cols>
    <col min="1" max="2" width="0.140625" customWidth="1"/>
    <col min="3" max="4" width="0" hidden="1" customWidth="1"/>
    <col min="5" max="5" width="13.28515625" customWidth="1"/>
    <col min="6" max="7" width="0.28515625" customWidth="1"/>
    <col min="8" max="8" width="6.28515625" customWidth="1"/>
    <col min="9" max="9" width="0.42578125" customWidth="1"/>
    <col min="10" max="10" width="6.5703125" customWidth="1"/>
    <col min="11" max="11" width="5.5703125" customWidth="1"/>
    <col min="12" max="12" width="1.42578125" customWidth="1"/>
    <col min="13" max="13" width="0.28515625" customWidth="1"/>
    <col min="14" max="14" width="6.85546875" customWidth="1"/>
    <col min="15" max="15" width="3.140625" customWidth="1"/>
    <col min="16" max="16" width="0.42578125" customWidth="1"/>
    <col min="17" max="17" width="3.5703125" customWidth="1"/>
    <col min="18" max="18" width="6.85546875" customWidth="1"/>
    <col min="19" max="19" width="0.28515625" customWidth="1"/>
    <col min="20" max="20" width="0.42578125" customWidth="1"/>
    <col min="21" max="21" width="6.7109375" customWidth="1"/>
    <col min="22" max="22" width="1.42578125" customWidth="1"/>
    <col min="23" max="23" width="0.5703125" customWidth="1"/>
    <col min="24" max="24" width="1.28515625" customWidth="1"/>
    <col min="25" max="25" width="1.5703125" customWidth="1"/>
    <col min="26" max="26" width="2.140625" customWidth="1"/>
    <col min="27" max="27" width="7" customWidth="1"/>
    <col min="28" max="28" width="0.7109375" customWidth="1"/>
    <col min="29" max="29" width="0.42578125" customWidth="1"/>
    <col min="30" max="30" width="6" customWidth="1"/>
    <col min="31" max="31" width="7" customWidth="1"/>
    <col min="32" max="32" width="0" hidden="1" customWidth="1"/>
    <col min="33" max="33" width="1.140625" customWidth="1"/>
    <col min="34" max="34" width="0" hidden="1" customWidth="1"/>
    <col min="35" max="35" width="0.42578125" customWidth="1"/>
    <col min="36" max="36" width="8.85546875" customWidth="1"/>
  </cols>
  <sheetData>
    <row r="1" spans="2:35" ht="18" customHeight="1">
      <c r="C1" s="115" t="s">
        <v>1108</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row>
    <row r="2" spans="2:35" ht="4.7" customHeight="1"/>
    <row r="3" spans="2:35">
      <c r="B3" s="92" t="s">
        <v>13</v>
      </c>
      <c r="C3" s="160"/>
      <c r="D3" s="160"/>
      <c r="E3" s="160"/>
      <c r="H3" s="93" t="s">
        <v>1565</v>
      </c>
      <c r="I3" s="160"/>
      <c r="J3" s="160"/>
      <c r="K3" s="160"/>
      <c r="L3" s="160"/>
      <c r="M3" s="160"/>
      <c r="N3" s="160"/>
      <c r="O3" s="160"/>
      <c r="P3" s="160"/>
      <c r="Q3" s="160"/>
      <c r="R3" s="160"/>
      <c r="U3" s="94" t="s">
        <v>926</v>
      </c>
      <c r="V3" s="160"/>
      <c r="X3" s="95" t="s">
        <v>1566</v>
      </c>
      <c r="Y3" s="160"/>
      <c r="Z3" s="160"/>
      <c r="AA3" s="160"/>
      <c r="AB3" s="160"/>
      <c r="AC3" s="160"/>
      <c r="AD3" s="160"/>
      <c r="AE3" s="160"/>
      <c r="AF3" s="160"/>
      <c r="AG3" s="160"/>
      <c r="AH3" s="160"/>
    </row>
    <row r="4" spans="2:35">
      <c r="H4" s="160"/>
      <c r="I4" s="160"/>
      <c r="J4" s="160"/>
      <c r="K4" s="160"/>
      <c r="L4" s="160"/>
      <c r="M4" s="160"/>
      <c r="N4" s="160"/>
      <c r="O4" s="160"/>
      <c r="P4" s="160"/>
      <c r="Q4" s="160"/>
      <c r="R4" s="160"/>
      <c r="U4" s="160"/>
      <c r="V4" s="160"/>
      <c r="X4" s="160"/>
      <c r="Y4" s="160"/>
      <c r="Z4" s="160"/>
      <c r="AA4" s="160"/>
      <c r="AB4" s="160"/>
      <c r="AC4" s="160"/>
      <c r="AD4" s="160"/>
      <c r="AE4" s="160"/>
      <c r="AF4" s="160"/>
      <c r="AG4" s="160"/>
      <c r="AH4" s="160"/>
    </row>
    <row r="5" spans="2:35">
      <c r="H5" s="160"/>
      <c r="I5" s="160"/>
      <c r="J5" s="160"/>
      <c r="K5" s="160"/>
      <c r="L5" s="160"/>
      <c r="M5" s="160"/>
      <c r="N5" s="160"/>
      <c r="O5" s="160"/>
      <c r="P5" s="160"/>
      <c r="Q5" s="160"/>
      <c r="R5" s="160"/>
      <c r="X5" s="160"/>
      <c r="Y5" s="160"/>
      <c r="Z5" s="160"/>
      <c r="AA5" s="160"/>
      <c r="AB5" s="160"/>
      <c r="AC5" s="160"/>
      <c r="AD5" s="160"/>
      <c r="AE5" s="160"/>
      <c r="AF5" s="160"/>
      <c r="AG5" s="160"/>
      <c r="AH5" s="160"/>
    </row>
    <row r="6" spans="2:35" ht="2.1" customHeight="1"/>
    <row r="7" spans="2:35">
      <c r="B7" s="92" t="s">
        <v>928</v>
      </c>
      <c r="C7" s="160"/>
      <c r="D7" s="160"/>
      <c r="E7" s="160"/>
      <c r="H7" s="100" t="s">
        <v>1019</v>
      </c>
      <c r="I7" s="160"/>
      <c r="J7" s="160"/>
      <c r="K7" s="160"/>
      <c r="L7" s="160"/>
      <c r="M7" s="160"/>
      <c r="N7" s="160"/>
      <c r="O7" s="160"/>
      <c r="P7" s="160"/>
      <c r="Q7" s="160"/>
      <c r="R7" s="160"/>
      <c r="S7" s="160"/>
      <c r="T7" s="160"/>
      <c r="U7" s="160"/>
      <c r="V7" s="160"/>
      <c r="W7" s="160"/>
      <c r="X7" s="160"/>
      <c r="Y7" s="160"/>
      <c r="Z7" s="160"/>
      <c r="AA7" s="160"/>
      <c r="AB7" s="160"/>
      <c r="AC7" s="160"/>
      <c r="AD7" s="160"/>
      <c r="AE7" s="160"/>
      <c r="AF7" s="160"/>
      <c r="AG7" s="160"/>
    </row>
    <row r="8" spans="2:35">
      <c r="B8" s="160"/>
      <c r="C8" s="160"/>
      <c r="D8" s="160"/>
      <c r="E8" s="160"/>
    </row>
    <row r="9" spans="2:35">
      <c r="B9" s="160"/>
      <c r="C9" s="160"/>
      <c r="D9" s="160"/>
      <c r="E9" s="160"/>
      <c r="H9" s="100" t="s">
        <v>1567</v>
      </c>
      <c r="I9" s="160"/>
      <c r="J9" s="160"/>
      <c r="K9" s="160"/>
      <c r="L9" s="160"/>
      <c r="M9" s="160"/>
      <c r="N9" s="160"/>
      <c r="O9" s="160"/>
      <c r="P9" s="160"/>
      <c r="Q9" s="160"/>
      <c r="R9" s="160"/>
      <c r="S9" s="160"/>
      <c r="T9" s="160"/>
      <c r="U9" s="160"/>
      <c r="V9" s="160"/>
      <c r="W9" s="160"/>
      <c r="X9" s="160"/>
      <c r="Y9" s="160"/>
      <c r="Z9" s="160"/>
      <c r="AA9" s="160"/>
      <c r="AB9" s="160"/>
      <c r="AC9" s="160"/>
      <c r="AD9" s="160"/>
      <c r="AE9" s="160"/>
      <c r="AF9" s="160"/>
      <c r="AG9" s="160"/>
    </row>
    <row r="10" spans="2:35" ht="11.45" customHeight="1">
      <c r="H10" s="160"/>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row>
    <row r="11" spans="2:35" ht="1.7" customHeight="1"/>
    <row r="12" spans="2:35" ht="12" customHeight="1">
      <c r="H12" s="100" t="s">
        <v>931</v>
      </c>
      <c r="I12" s="160"/>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row>
    <row r="13" spans="2:35" ht="10.5" customHeight="1"/>
    <row r="14" spans="2:35" ht="13.5" customHeight="1">
      <c r="D14" s="92" t="s">
        <v>934</v>
      </c>
      <c r="E14" s="160"/>
      <c r="F14" s="160"/>
      <c r="G14" s="160"/>
      <c r="H14" s="160"/>
      <c r="I14" s="160"/>
      <c r="J14" s="160"/>
      <c r="K14" s="160"/>
      <c r="N14" s="96" t="s">
        <v>1568</v>
      </c>
      <c r="O14" s="160"/>
      <c r="P14" s="160"/>
      <c r="Q14" s="160"/>
      <c r="R14" s="160"/>
      <c r="S14" s="160"/>
      <c r="T14" s="160"/>
      <c r="U14" s="160"/>
      <c r="V14" s="160"/>
      <c r="W14" s="160"/>
      <c r="X14" s="160"/>
    </row>
    <row r="15" spans="2:35" ht="0.75" customHeight="1">
      <c r="D15" s="160"/>
      <c r="E15" s="160"/>
      <c r="F15" s="160"/>
      <c r="G15" s="160"/>
      <c r="H15" s="160"/>
      <c r="I15" s="160"/>
      <c r="J15" s="160"/>
      <c r="K15" s="160"/>
    </row>
    <row r="16" spans="2:35" ht="15.95" customHeight="1"/>
    <row r="17" spans="4:31" ht="15.95" customHeight="1">
      <c r="Q17" s="97" t="s">
        <v>936</v>
      </c>
      <c r="R17" s="160"/>
      <c r="S17" s="160"/>
      <c r="T17" s="160"/>
      <c r="U17" s="160"/>
      <c r="V17" s="160"/>
      <c r="W17" s="160"/>
      <c r="X17" s="160"/>
      <c r="Y17" s="160"/>
      <c r="Z17" s="98" t="s">
        <v>937</v>
      </c>
      <c r="AA17" s="160"/>
      <c r="AB17" s="160"/>
      <c r="AC17" s="160"/>
    </row>
    <row r="18" spans="4:31" ht="0.95" customHeight="1">
      <c r="D18" s="97" t="s">
        <v>936</v>
      </c>
      <c r="E18" s="160"/>
      <c r="F18" s="160"/>
      <c r="G18" s="160"/>
      <c r="H18" s="160"/>
      <c r="I18" s="160"/>
      <c r="J18" s="160"/>
      <c r="K18" s="160"/>
      <c r="N18" s="99" t="s">
        <v>937</v>
      </c>
      <c r="O18" s="160"/>
      <c r="Q18" s="160"/>
      <c r="R18" s="160"/>
      <c r="S18" s="160"/>
      <c r="T18" s="160"/>
      <c r="U18" s="160"/>
      <c r="V18" s="160"/>
      <c r="W18" s="160"/>
      <c r="X18" s="160"/>
      <c r="Y18" s="160"/>
      <c r="Z18" s="160"/>
      <c r="AA18" s="160"/>
      <c r="AB18" s="160"/>
      <c r="AC18" s="160"/>
    </row>
    <row r="19" spans="4:31" ht="0.95" customHeight="1">
      <c r="D19" s="160"/>
      <c r="E19" s="160"/>
      <c r="F19" s="160"/>
      <c r="G19" s="160"/>
      <c r="H19" s="160"/>
      <c r="I19" s="160"/>
      <c r="J19" s="160"/>
      <c r="K19" s="160"/>
      <c r="N19" s="160"/>
      <c r="O19" s="160"/>
    </row>
    <row r="20" spans="4:31" ht="0.95" customHeight="1"/>
    <row r="21" spans="4:31" ht="15" customHeight="1"/>
    <row r="22" spans="4:31" ht="15" customHeight="1">
      <c r="E22" s="78" t="s">
        <v>938</v>
      </c>
      <c r="F22" s="79"/>
      <c r="G22" s="79"/>
      <c r="H22" s="80"/>
      <c r="I22" s="84" t="s">
        <v>2</v>
      </c>
      <c r="J22" s="85"/>
      <c r="K22" s="85"/>
      <c r="L22" s="85"/>
      <c r="M22" s="85"/>
      <c r="N22" s="85"/>
      <c r="O22" s="85"/>
      <c r="P22" s="85"/>
      <c r="Q22" s="85"/>
      <c r="R22" s="85"/>
      <c r="S22" s="86"/>
      <c r="T22" s="87" t="s">
        <v>3</v>
      </c>
      <c r="U22" s="88"/>
      <c r="V22" s="88"/>
      <c r="W22" s="88"/>
      <c r="X22" s="88"/>
      <c r="Y22" s="88"/>
      <c r="Z22" s="88"/>
      <c r="AA22" s="88"/>
      <c r="AB22" s="88"/>
      <c r="AC22" s="88"/>
      <c r="AD22" s="88"/>
      <c r="AE22" s="89"/>
    </row>
    <row r="23" spans="4:31" ht="15" customHeight="1">
      <c r="E23" s="81"/>
      <c r="F23" s="82"/>
      <c r="G23" s="82"/>
      <c r="H23" s="83"/>
      <c r="I23" s="107" t="s">
        <v>6</v>
      </c>
      <c r="J23" s="61"/>
      <c r="K23" s="107" t="s">
        <v>7</v>
      </c>
      <c r="L23" s="61"/>
      <c r="M23" s="107" t="s">
        <v>8</v>
      </c>
      <c r="N23" s="61"/>
      <c r="O23" s="107" t="s">
        <v>9</v>
      </c>
      <c r="P23" s="62"/>
      <c r="Q23" s="61"/>
      <c r="R23" s="107" t="s">
        <v>10</v>
      </c>
      <c r="S23" s="61"/>
      <c r="T23" s="107" t="s">
        <v>939</v>
      </c>
      <c r="U23" s="61"/>
      <c r="V23" s="107" t="s">
        <v>940</v>
      </c>
      <c r="W23" s="62"/>
      <c r="X23" s="62"/>
      <c r="Y23" s="62"/>
      <c r="Z23" s="61"/>
      <c r="AA23" s="1" t="s">
        <v>941</v>
      </c>
      <c r="AB23" s="90" t="s">
        <v>942</v>
      </c>
      <c r="AC23" s="62"/>
      <c r="AD23" s="61"/>
      <c r="AE23" s="2" t="s">
        <v>943</v>
      </c>
    </row>
    <row r="24" spans="4:31" ht="13.15" customHeight="1">
      <c r="E24" s="63" t="s">
        <v>0</v>
      </c>
      <c r="F24" s="62"/>
      <c r="G24" s="62"/>
      <c r="H24" s="64"/>
      <c r="I24" s="101">
        <v>64</v>
      </c>
      <c r="J24" s="61"/>
      <c r="K24" s="101">
        <v>64</v>
      </c>
      <c r="L24" s="61"/>
      <c r="M24" s="101">
        <v>64</v>
      </c>
      <c r="N24" s="61"/>
      <c r="O24" s="101">
        <v>64</v>
      </c>
      <c r="P24" s="62"/>
      <c r="Q24" s="61"/>
      <c r="R24" s="101">
        <v>64</v>
      </c>
      <c r="S24" s="61"/>
      <c r="T24" s="101">
        <v>70.400000000000006</v>
      </c>
      <c r="U24" s="61"/>
      <c r="V24" s="101">
        <v>70.400000000000006</v>
      </c>
      <c r="W24" s="62"/>
      <c r="X24" s="62"/>
      <c r="Y24" s="62"/>
      <c r="Z24" s="61"/>
      <c r="AA24" s="3">
        <v>70.400000000000006</v>
      </c>
      <c r="AB24" s="60">
        <v>70.400000000000006</v>
      </c>
      <c r="AC24" s="62"/>
      <c r="AD24" s="61"/>
      <c r="AE24" s="4">
        <v>70.400000000000006</v>
      </c>
    </row>
    <row r="25" spans="4:31" ht="20.25" customHeight="1">
      <c r="E25" s="63" t="s">
        <v>24</v>
      </c>
      <c r="F25" s="62"/>
      <c r="G25" s="62"/>
      <c r="H25" s="64"/>
      <c r="I25" s="101">
        <v>0</v>
      </c>
      <c r="J25" s="61"/>
      <c r="K25" s="101">
        <v>0</v>
      </c>
      <c r="L25" s="61"/>
      <c r="M25" s="101">
        <v>0</v>
      </c>
      <c r="N25" s="61"/>
      <c r="O25" s="101">
        <v>0</v>
      </c>
      <c r="P25" s="62"/>
      <c r="Q25" s="61"/>
      <c r="R25" s="101">
        <v>0</v>
      </c>
      <c r="S25" s="61"/>
      <c r="T25" s="101">
        <v>0</v>
      </c>
      <c r="U25" s="61"/>
      <c r="V25" s="101">
        <v>0</v>
      </c>
      <c r="W25" s="62"/>
      <c r="X25" s="62"/>
      <c r="Y25" s="62"/>
      <c r="Z25" s="61"/>
      <c r="AA25" s="3">
        <v>0</v>
      </c>
      <c r="AB25" s="60">
        <v>0</v>
      </c>
      <c r="AC25" s="62"/>
      <c r="AD25" s="61"/>
      <c r="AE25" s="4">
        <v>0</v>
      </c>
    </row>
    <row r="26" spans="4:31" ht="13.15" customHeight="1">
      <c r="E26" s="63" t="s">
        <v>28</v>
      </c>
      <c r="F26" s="62"/>
      <c r="G26" s="62"/>
      <c r="H26" s="64"/>
      <c r="I26" s="101">
        <v>21</v>
      </c>
      <c r="J26" s="61"/>
      <c r="K26" s="101">
        <v>21</v>
      </c>
      <c r="L26" s="61"/>
      <c r="M26" s="101">
        <v>21.1</v>
      </c>
      <c r="N26" s="61"/>
      <c r="O26" s="101">
        <v>21</v>
      </c>
      <c r="P26" s="62"/>
      <c r="Q26" s="61"/>
      <c r="R26" s="101">
        <v>21.5</v>
      </c>
      <c r="S26" s="61"/>
      <c r="T26" s="101">
        <v>20</v>
      </c>
      <c r="U26" s="61"/>
      <c r="V26" s="101">
        <v>19.8</v>
      </c>
      <c r="W26" s="62"/>
      <c r="X26" s="62"/>
      <c r="Y26" s="62"/>
      <c r="Z26" s="61"/>
      <c r="AA26" s="3">
        <v>19.899999999999999</v>
      </c>
      <c r="AB26" s="60">
        <v>19.8</v>
      </c>
      <c r="AC26" s="62"/>
      <c r="AD26" s="61"/>
      <c r="AE26" s="4">
        <v>20.100000000000001</v>
      </c>
    </row>
    <row r="27" spans="4:31" ht="13.15" customHeight="1">
      <c r="E27" s="63" t="s">
        <v>32</v>
      </c>
      <c r="F27" s="62"/>
      <c r="G27" s="62"/>
      <c r="H27" s="64"/>
      <c r="I27" s="104"/>
      <c r="J27" s="61"/>
      <c r="K27" s="104"/>
      <c r="L27" s="61"/>
      <c r="M27" s="104"/>
      <c r="N27" s="61"/>
      <c r="O27" s="104"/>
      <c r="P27" s="62"/>
      <c r="Q27" s="61"/>
      <c r="R27" s="104"/>
      <c r="S27" s="61"/>
      <c r="T27" s="104"/>
      <c r="U27" s="61"/>
      <c r="V27" s="104"/>
      <c r="W27" s="62"/>
      <c r="X27" s="62"/>
      <c r="Y27" s="62"/>
      <c r="Z27" s="61"/>
      <c r="AA27" s="5"/>
      <c r="AB27" s="74"/>
      <c r="AC27" s="62"/>
      <c r="AD27" s="61"/>
      <c r="AE27" s="6"/>
    </row>
    <row r="28" spans="4:31" ht="13.15" customHeight="1">
      <c r="E28" s="63" t="s">
        <v>944</v>
      </c>
      <c r="F28" s="62"/>
      <c r="G28" s="62"/>
      <c r="H28" s="64"/>
      <c r="I28" s="104"/>
      <c r="J28" s="61"/>
      <c r="K28" s="104"/>
      <c r="L28" s="61"/>
      <c r="M28" s="104"/>
      <c r="N28" s="61"/>
      <c r="O28" s="104"/>
      <c r="P28" s="62"/>
      <c r="Q28" s="61"/>
      <c r="R28" s="104"/>
      <c r="S28" s="61"/>
      <c r="T28" s="104"/>
      <c r="U28" s="61"/>
      <c r="V28" s="104"/>
      <c r="W28" s="62"/>
      <c r="X28" s="62"/>
      <c r="Y28" s="62"/>
      <c r="Z28" s="61"/>
      <c r="AA28" s="5"/>
      <c r="AB28" s="74"/>
      <c r="AC28" s="62"/>
      <c r="AD28" s="61"/>
      <c r="AE28" s="6"/>
    </row>
    <row r="29" spans="4:31" ht="20.25" customHeight="1">
      <c r="E29" s="63" t="s">
        <v>38</v>
      </c>
      <c r="F29" s="62"/>
      <c r="G29" s="62"/>
      <c r="H29" s="64"/>
      <c r="I29" s="106">
        <v>0.98499999999999999</v>
      </c>
      <c r="J29" s="61"/>
      <c r="K29" s="106">
        <v>0.98499999999999999</v>
      </c>
      <c r="L29" s="61"/>
      <c r="M29" s="106">
        <v>0.98499999999999999</v>
      </c>
      <c r="N29" s="61"/>
      <c r="O29" s="106">
        <v>0.98499999999999999</v>
      </c>
      <c r="P29" s="62"/>
      <c r="Q29" s="61"/>
      <c r="R29" s="106">
        <v>0.98499999999999999</v>
      </c>
      <c r="S29" s="61"/>
      <c r="T29" s="106">
        <v>0.996</v>
      </c>
      <c r="U29" s="61"/>
      <c r="V29" s="106">
        <v>0.996</v>
      </c>
      <c r="W29" s="62"/>
      <c r="X29" s="62"/>
      <c r="Y29" s="62"/>
      <c r="Z29" s="61"/>
      <c r="AA29" s="7">
        <v>0.996</v>
      </c>
      <c r="AB29" s="77">
        <v>0.996</v>
      </c>
      <c r="AC29" s="62"/>
      <c r="AD29" s="61"/>
      <c r="AE29" s="8">
        <v>0.996</v>
      </c>
    </row>
    <row r="30" spans="4:31" ht="13.15" customHeight="1">
      <c r="E30" s="63" t="s">
        <v>41</v>
      </c>
      <c r="F30" s="62"/>
      <c r="G30" s="62"/>
      <c r="H30" s="64"/>
      <c r="I30" s="101">
        <v>38.4</v>
      </c>
      <c r="J30" s="61"/>
      <c r="K30" s="101">
        <v>38.4</v>
      </c>
      <c r="L30" s="61"/>
      <c r="M30" s="101">
        <v>38.4</v>
      </c>
      <c r="N30" s="61"/>
      <c r="O30" s="101">
        <v>38.4</v>
      </c>
      <c r="P30" s="62"/>
      <c r="Q30" s="61"/>
      <c r="R30" s="101">
        <v>38.4</v>
      </c>
      <c r="S30" s="61"/>
      <c r="T30" s="101">
        <v>38.4</v>
      </c>
      <c r="U30" s="61"/>
      <c r="V30" s="101">
        <v>38.4</v>
      </c>
      <c r="W30" s="62"/>
      <c r="X30" s="62"/>
      <c r="Y30" s="62"/>
      <c r="Z30" s="61"/>
      <c r="AA30" s="3">
        <v>38.4</v>
      </c>
      <c r="AB30" s="60">
        <v>38.4</v>
      </c>
      <c r="AC30" s="62"/>
      <c r="AD30" s="61"/>
      <c r="AE30" s="4">
        <v>38.4</v>
      </c>
    </row>
    <row r="31" spans="4:31" ht="13.15" customHeight="1">
      <c r="E31" s="75" t="s">
        <v>45</v>
      </c>
      <c r="F31" s="62"/>
      <c r="G31" s="62"/>
      <c r="H31" s="64"/>
      <c r="I31" s="105">
        <v>19.399999999999999</v>
      </c>
      <c r="J31" s="61"/>
      <c r="K31" s="105">
        <v>19.5</v>
      </c>
      <c r="L31" s="61"/>
      <c r="M31" s="105">
        <v>19.5</v>
      </c>
      <c r="N31" s="61"/>
      <c r="O31" s="105">
        <v>19.5</v>
      </c>
      <c r="P31" s="62"/>
      <c r="Q31" s="61"/>
      <c r="R31" s="105">
        <v>19.899999999999999</v>
      </c>
      <c r="S31" s="61"/>
      <c r="T31" s="105">
        <v>18.3</v>
      </c>
      <c r="U31" s="61"/>
      <c r="V31" s="105">
        <v>18.2</v>
      </c>
      <c r="W31" s="62"/>
      <c r="X31" s="62"/>
      <c r="Y31" s="62"/>
      <c r="Z31" s="61"/>
      <c r="AA31" s="9">
        <v>18.2</v>
      </c>
      <c r="AB31" s="76">
        <v>18.100000000000001</v>
      </c>
      <c r="AC31" s="62"/>
      <c r="AD31" s="61"/>
      <c r="AE31" s="10">
        <v>18.399999999999999</v>
      </c>
    </row>
    <row r="32" spans="4:31" ht="20.25" customHeight="1">
      <c r="E32" s="63" t="s">
        <v>945</v>
      </c>
      <c r="F32" s="62"/>
      <c r="G32" s="62"/>
      <c r="H32" s="64"/>
      <c r="I32" s="104">
        <v>1</v>
      </c>
      <c r="J32" s="61"/>
      <c r="K32" s="104">
        <v>1</v>
      </c>
      <c r="L32" s="61"/>
      <c r="M32" s="104">
        <v>1</v>
      </c>
      <c r="N32" s="61"/>
      <c r="O32" s="104">
        <v>1</v>
      </c>
      <c r="P32" s="62"/>
      <c r="Q32" s="61"/>
      <c r="R32" s="104">
        <v>1</v>
      </c>
      <c r="S32" s="61"/>
      <c r="T32" s="104">
        <v>0.9</v>
      </c>
      <c r="U32" s="61"/>
      <c r="V32" s="104">
        <v>0.9</v>
      </c>
      <c r="W32" s="62"/>
      <c r="X32" s="62"/>
      <c r="Y32" s="62"/>
      <c r="Z32" s="61"/>
      <c r="AA32" s="5">
        <v>0.9</v>
      </c>
      <c r="AB32" s="74">
        <v>0.9</v>
      </c>
      <c r="AC32" s="62"/>
      <c r="AD32" s="61"/>
      <c r="AE32" s="6">
        <v>0.9</v>
      </c>
    </row>
    <row r="33" spans="5:31" ht="20.25" customHeight="1">
      <c r="E33" s="63" t="s">
        <v>946</v>
      </c>
      <c r="F33" s="62"/>
      <c r="G33" s="62"/>
      <c r="H33" s="64"/>
      <c r="I33" s="104" t="s">
        <v>1569</v>
      </c>
      <c r="J33" s="61"/>
      <c r="K33" s="104" t="s">
        <v>1569</v>
      </c>
      <c r="L33" s="61"/>
      <c r="M33" s="104" t="s">
        <v>1569</v>
      </c>
      <c r="N33" s="61"/>
      <c r="O33" s="104" t="s">
        <v>1569</v>
      </c>
      <c r="P33" s="62"/>
      <c r="Q33" s="61"/>
      <c r="R33" s="104" t="s">
        <v>1569</v>
      </c>
      <c r="S33" s="61"/>
      <c r="T33" s="104" t="s">
        <v>1569</v>
      </c>
      <c r="U33" s="61"/>
      <c r="V33" s="104" t="s">
        <v>1569</v>
      </c>
      <c r="W33" s="62"/>
      <c r="X33" s="62"/>
      <c r="Y33" s="62"/>
      <c r="Z33" s="61"/>
      <c r="AA33" s="5" t="s">
        <v>1569</v>
      </c>
      <c r="AB33" s="74" t="s">
        <v>1569</v>
      </c>
      <c r="AC33" s="62"/>
      <c r="AD33" s="61"/>
      <c r="AE33" s="6" t="s">
        <v>1569</v>
      </c>
    </row>
    <row r="34" spans="5:31" ht="13.15" customHeight="1">
      <c r="E34" s="63" t="s">
        <v>57</v>
      </c>
      <c r="F34" s="62"/>
      <c r="G34" s="62"/>
      <c r="H34" s="64"/>
      <c r="I34" s="104"/>
      <c r="J34" s="61"/>
      <c r="K34" s="104"/>
      <c r="L34" s="61"/>
      <c r="M34" s="104"/>
      <c r="N34" s="61"/>
      <c r="O34" s="104"/>
      <c r="P34" s="62"/>
      <c r="Q34" s="61"/>
      <c r="R34" s="104"/>
      <c r="S34" s="61"/>
      <c r="T34" s="104"/>
      <c r="U34" s="61"/>
      <c r="V34" s="104"/>
      <c r="W34" s="62"/>
      <c r="X34" s="62"/>
      <c r="Y34" s="62"/>
      <c r="Z34" s="61"/>
      <c r="AA34" s="5"/>
      <c r="AB34" s="74"/>
      <c r="AC34" s="62"/>
      <c r="AD34" s="61"/>
      <c r="AE34" s="6"/>
    </row>
    <row r="35" spans="5:31">
      <c r="E35" s="63" t="s">
        <v>61</v>
      </c>
      <c r="F35" s="62"/>
      <c r="G35" s="62"/>
      <c r="H35" s="64"/>
      <c r="I35" s="101">
        <v>0</v>
      </c>
      <c r="J35" s="61"/>
      <c r="K35" s="101">
        <v>0</v>
      </c>
      <c r="L35" s="61"/>
      <c r="M35" s="101">
        <v>0</v>
      </c>
      <c r="N35" s="61"/>
      <c r="O35" s="101">
        <v>0</v>
      </c>
      <c r="P35" s="62"/>
      <c r="Q35" s="61"/>
      <c r="R35" s="101">
        <v>0</v>
      </c>
      <c r="S35" s="61"/>
      <c r="T35" s="101">
        <v>0</v>
      </c>
      <c r="U35" s="61"/>
      <c r="V35" s="101">
        <v>0</v>
      </c>
      <c r="W35" s="62"/>
      <c r="X35" s="62"/>
      <c r="Y35" s="62"/>
      <c r="Z35" s="61"/>
      <c r="AA35" s="3">
        <v>0</v>
      </c>
      <c r="AB35" s="60">
        <v>0</v>
      </c>
      <c r="AC35" s="62"/>
      <c r="AD35" s="61"/>
      <c r="AE35" s="4">
        <v>0</v>
      </c>
    </row>
    <row r="36" spans="5:31" ht="20.25" customHeight="1">
      <c r="E36" s="63" t="s">
        <v>66</v>
      </c>
      <c r="F36" s="62"/>
      <c r="G36" s="62"/>
      <c r="H36" s="64"/>
      <c r="I36" s="101">
        <v>0</v>
      </c>
      <c r="J36" s="61"/>
      <c r="K36" s="101">
        <v>0</v>
      </c>
      <c r="L36" s="61"/>
      <c r="M36" s="101">
        <v>0</v>
      </c>
      <c r="N36" s="61"/>
      <c r="O36" s="101">
        <v>0</v>
      </c>
      <c r="P36" s="62"/>
      <c r="Q36" s="61"/>
      <c r="R36" s="101">
        <v>0</v>
      </c>
      <c r="S36" s="61"/>
      <c r="T36" s="101">
        <v>0</v>
      </c>
      <c r="U36" s="61"/>
      <c r="V36" s="101">
        <v>0</v>
      </c>
      <c r="W36" s="62"/>
      <c r="X36" s="62"/>
      <c r="Y36" s="62"/>
      <c r="Z36" s="61"/>
      <c r="AA36" s="3">
        <v>0</v>
      </c>
      <c r="AB36" s="60">
        <v>0</v>
      </c>
      <c r="AC36" s="62"/>
      <c r="AD36" s="61"/>
      <c r="AE36" s="4">
        <v>0</v>
      </c>
    </row>
    <row r="37" spans="5:31">
      <c r="E37" s="63" t="s">
        <v>69</v>
      </c>
      <c r="F37" s="62"/>
      <c r="G37" s="62"/>
      <c r="H37" s="64"/>
      <c r="I37" s="101">
        <v>25.7</v>
      </c>
      <c r="J37" s="61"/>
      <c r="K37" s="101">
        <v>25.7</v>
      </c>
      <c r="L37" s="61"/>
      <c r="M37" s="101">
        <v>25.7</v>
      </c>
      <c r="N37" s="61"/>
      <c r="O37" s="101">
        <v>25.7</v>
      </c>
      <c r="P37" s="62"/>
      <c r="Q37" s="61"/>
      <c r="R37" s="101">
        <v>25.7</v>
      </c>
      <c r="S37" s="61"/>
      <c r="T37" s="101">
        <v>28.4</v>
      </c>
      <c r="U37" s="61"/>
      <c r="V37" s="101">
        <v>28.4</v>
      </c>
      <c r="W37" s="62"/>
      <c r="X37" s="62"/>
      <c r="Y37" s="62"/>
      <c r="Z37" s="61"/>
      <c r="AA37" s="3">
        <v>28.4</v>
      </c>
      <c r="AB37" s="60">
        <v>28.4</v>
      </c>
      <c r="AC37" s="62"/>
      <c r="AD37" s="61"/>
      <c r="AE37" s="4">
        <v>28.4</v>
      </c>
    </row>
    <row r="38" spans="5:31">
      <c r="E38" s="63" t="s">
        <v>73</v>
      </c>
      <c r="F38" s="62"/>
      <c r="G38" s="62"/>
      <c r="H38" s="64"/>
      <c r="I38" s="101">
        <v>0</v>
      </c>
      <c r="J38" s="61"/>
      <c r="K38" s="101">
        <v>0</v>
      </c>
      <c r="L38" s="61"/>
      <c r="M38" s="101">
        <v>0</v>
      </c>
      <c r="N38" s="61"/>
      <c r="O38" s="101">
        <v>0</v>
      </c>
      <c r="P38" s="62"/>
      <c r="Q38" s="61"/>
      <c r="R38" s="101">
        <v>0</v>
      </c>
      <c r="S38" s="61"/>
      <c r="T38" s="101">
        <v>0</v>
      </c>
      <c r="U38" s="61"/>
      <c r="V38" s="101">
        <v>0</v>
      </c>
      <c r="W38" s="62"/>
      <c r="X38" s="62"/>
      <c r="Y38" s="62"/>
      <c r="Z38" s="61"/>
      <c r="AA38" s="3">
        <v>0</v>
      </c>
      <c r="AB38" s="60">
        <v>0</v>
      </c>
      <c r="AC38" s="62"/>
      <c r="AD38" s="61"/>
      <c r="AE38" s="4">
        <v>0</v>
      </c>
    </row>
    <row r="39" spans="5:31">
      <c r="E39" s="63" t="s">
        <v>76</v>
      </c>
      <c r="F39" s="62"/>
      <c r="G39" s="62"/>
      <c r="H39" s="64"/>
      <c r="I39" s="101">
        <v>0</v>
      </c>
      <c r="J39" s="61"/>
      <c r="K39" s="101">
        <v>0</v>
      </c>
      <c r="L39" s="61"/>
      <c r="M39" s="101">
        <v>0</v>
      </c>
      <c r="N39" s="61"/>
      <c r="O39" s="101">
        <v>0</v>
      </c>
      <c r="P39" s="62"/>
      <c r="Q39" s="61"/>
      <c r="R39" s="101">
        <v>0</v>
      </c>
      <c r="S39" s="61"/>
      <c r="T39" s="101">
        <v>0</v>
      </c>
      <c r="U39" s="61"/>
      <c r="V39" s="101">
        <v>0</v>
      </c>
      <c r="W39" s="62"/>
      <c r="X39" s="62"/>
      <c r="Y39" s="62"/>
      <c r="Z39" s="61"/>
      <c r="AA39" s="3">
        <v>0</v>
      </c>
      <c r="AB39" s="60">
        <v>0</v>
      </c>
      <c r="AC39" s="62"/>
      <c r="AD39" s="61"/>
      <c r="AE39" s="4">
        <v>0</v>
      </c>
    </row>
    <row r="40" spans="5:31">
      <c r="E40" s="63" t="s">
        <v>80</v>
      </c>
      <c r="F40" s="62"/>
      <c r="G40" s="62"/>
      <c r="H40" s="64"/>
      <c r="I40" s="101">
        <v>0</v>
      </c>
      <c r="J40" s="61"/>
      <c r="K40" s="101">
        <v>0</v>
      </c>
      <c r="L40" s="61"/>
      <c r="M40" s="101">
        <v>0</v>
      </c>
      <c r="N40" s="61"/>
      <c r="O40" s="101">
        <v>0</v>
      </c>
      <c r="P40" s="62"/>
      <c r="Q40" s="61"/>
      <c r="R40" s="101">
        <v>0</v>
      </c>
      <c r="S40" s="61"/>
      <c r="T40" s="101">
        <v>0</v>
      </c>
      <c r="U40" s="61"/>
      <c r="V40" s="101">
        <v>0</v>
      </c>
      <c r="W40" s="62"/>
      <c r="X40" s="62"/>
      <c r="Y40" s="62"/>
      <c r="Z40" s="61"/>
      <c r="AA40" s="3">
        <v>0</v>
      </c>
      <c r="AB40" s="60">
        <v>0</v>
      </c>
      <c r="AC40" s="62"/>
      <c r="AD40" s="61"/>
      <c r="AE40" s="4">
        <v>0</v>
      </c>
    </row>
    <row r="41" spans="5:31" ht="25.5" customHeight="1">
      <c r="E41" s="63" t="s">
        <v>84</v>
      </c>
      <c r="F41" s="62"/>
      <c r="G41" s="62"/>
      <c r="H41" s="64"/>
      <c r="I41" s="149">
        <v>46</v>
      </c>
      <c r="J41" s="150"/>
      <c r="K41" s="129">
        <v>44.4</v>
      </c>
      <c r="L41" s="131"/>
      <c r="M41" s="129">
        <v>42.2</v>
      </c>
      <c r="N41" s="131"/>
      <c r="O41" s="129">
        <v>39.700000000000003</v>
      </c>
      <c r="P41" s="130"/>
      <c r="Q41" s="131"/>
      <c r="R41" s="129">
        <v>38.200000000000003</v>
      </c>
      <c r="S41" s="131"/>
      <c r="T41" s="129">
        <v>46</v>
      </c>
      <c r="U41" s="131"/>
      <c r="V41" s="129">
        <v>44.4</v>
      </c>
      <c r="W41" s="130"/>
      <c r="X41" s="130"/>
      <c r="Y41" s="130"/>
      <c r="Z41" s="131"/>
      <c r="AA41" s="5">
        <v>42.2</v>
      </c>
      <c r="AB41" s="129">
        <v>39.700000000000003</v>
      </c>
      <c r="AC41" s="130"/>
      <c r="AD41" s="131"/>
      <c r="AE41" s="6">
        <v>38.200000000000003</v>
      </c>
    </row>
    <row r="42" spans="5:31" ht="26.25" customHeight="1">
      <c r="E42" s="63" t="s">
        <v>88</v>
      </c>
      <c r="F42" s="62"/>
      <c r="G42" s="62"/>
      <c r="H42" s="64"/>
      <c r="I42" s="132">
        <v>23</v>
      </c>
      <c r="J42" s="133"/>
      <c r="K42" s="104">
        <v>22.2</v>
      </c>
      <c r="L42" s="61"/>
      <c r="M42" s="104">
        <v>21.1</v>
      </c>
      <c r="N42" s="61"/>
      <c r="O42" s="104">
        <v>19.8</v>
      </c>
      <c r="P42" s="62"/>
      <c r="Q42" s="61"/>
      <c r="R42" s="104">
        <v>19.100000000000001</v>
      </c>
      <c r="S42" s="61"/>
      <c r="T42" s="104">
        <v>23</v>
      </c>
      <c r="U42" s="61"/>
      <c r="V42" s="104">
        <v>22.2</v>
      </c>
      <c r="W42" s="62"/>
      <c r="X42" s="62"/>
      <c r="Y42" s="62"/>
      <c r="Z42" s="61"/>
      <c r="AA42" s="5">
        <v>21.1</v>
      </c>
      <c r="AB42" s="74">
        <v>19.8</v>
      </c>
      <c r="AC42" s="62"/>
      <c r="AD42" s="61"/>
      <c r="AE42" s="6">
        <v>19.100000000000001</v>
      </c>
    </row>
    <row r="43" spans="5:31">
      <c r="E43" s="63" t="s">
        <v>92</v>
      </c>
      <c r="F43" s="62"/>
      <c r="G43" s="62"/>
      <c r="H43" s="64"/>
      <c r="I43" s="104"/>
      <c r="J43" s="61"/>
      <c r="K43" s="104"/>
      <c r="L43" s="61"/>
      <c r="M43" s="104"/>
      <c r="N43" s="61"/>
      <c r="O43" s="104"/>
      <c r="P43" s="62"/>
      <c r="Q43" s="61"/>
      <c r="R43" s="104"/>
      <c r="S43" s="61"/>
      <c r="T43" s="104"/>
      <c r="U43" s="61"/>
      <c r="V43" s="104"/>
      <c r="W43" s="62"/>
      <c r="X43" s="62"/>
      <c r="Y43" s="62"/>
      <c r="Z43" s="61"/>
      <c r="AA43" s="5"/>
      <c r="AB43" s="74"/>
      <c r="AC43" s="62"/>
      <c r="AD43" s="61"/>
      <c r="AE43" s="6"/>
    </row>
    <row r="44" spans="5:31">
      <c r="E44" s="63" t="s">
        <v>96</v>
      </c>
      <c r="F44" s="62"/>
      <c r="G44" s="62"/>
      <c r="H44" s="64"/>
      <c r="I44" s="104"/>
      <c r="J44" s="61"/>
      <c r="K44" s="104"/>
      <c r="L44" s="61"/>
      <c r="M44" s="104"/>
      <c r="N44" s="61"/>
      <c r="O44" s="104"/>
      <c r="P44" s="62"/>
      <c r="Q44" s="61"/>
      <c r="R44" s="104"/>
      <c r="S44" s="61"/>
      <c r="T44" s="104"/>
      <c r="U44" s="61"/>
      <c r="V44" s="104"/>
      <c r="W44" s="62"/>
      <c r="X44" s="62"/>
      <c r="Y44" s="62"/>
      <c r="Z44" s="61"/>
      <c r="AA44" s="5"/>
      <c r="AB44" s="74"/>
      <c r="AC44" s="62"/>
      <c r="AD44" s="61"/>
      <c r="AE44" s="6"/>
    </row>
    <row r="45" spans="5:31" ht="18">
      <c r="E45" s="63" t="s">
        <v>100</v>
      </c>
      <c r="F45" s="62"/>
      <c r="G45" s="62"/>
      <c r="H45" s="64"/>
      <c r="I45" s="104" t="s">
        <v>948</v>
      </c>
      <c r="J45" s="61"/>
      <c r="K45" s="104" t="s">
        <v>948</v>
      </c>
      <c r="L45" s="61"/>
      <c r="M45" s="104" t="s">
        <v>948</v>
      </c>
      <c r="N45" s="61"/>
      <c r="O45" s="104" t="s">
        <v>948</v>
      </c>
      <c r="P45" s="62"/>
      <c r="Q45" s="61"/>
      <c r="R45" s="104" t="s">
        <v>948</v>
      </c>
      <c r="S45" s="61"/>
      <c r="T45" s="104" t="s">
        <v>948</v>
      </c>
      <c r="U45" s="61"/>
      <c r="V45" s="104" t="s">
        <v>948</v>
      </c>
      <c r="W45" s="62"/>
      <c r="X45" s="62"/>
      <c r="Y45" s="62"/>
      <c r="Z45" s="61"/>
      <c r="AA45" s="5" t="s">
        <v>948</v>
      </c>
      <c r="AB45" s="74" t="s">
        <v>948</v>
      </c>
      <c r="AC45" s="62"/>
      <c r="AD45" s="61"/>
      <c r="AE45" s="6" t="s">
        <v>948</v>
      </c>
    </row>
    <row r="46" spans="5:31">
      <c r="E46" s="70" t="s">
        <v>104</v>
      </c>
      <c r="F46" s="71"/>
      <c r="G46" s="71"/>
      <c r="H46" s="72"/>
      <c r="I46" s="102" t="s">
        <v>949</v>
      </c>
      <c r="J46" s="66"/>
      <c r="K46" s="102" t="s">
        <v>949</v>
      </c>
      <c r="L46" s="66"/>
      <c r="M46" s="102" t="s">
        <v>949</v>
      </c>
      <c r="N46" s="66"/>
      <c r="O46" s="102" t="s">
        <v>949</v>
      </c>
      <c r="P46" s="73"/>
      <c r="Q46" s="66"/>
      <c r="R46" s="102" t="s">
        <v>949</v>
      </c>
      <c r="S46" s="66"/>
      <c r="T46" s="103" t="s">
        <v>949</v>
      </c>
      <c r="U46" s="68"/>
      <c r="V46" s="103" t="s">
        <v>949</v>
      </c>
      <c r="W46" s="69"/>
      <c r="X46" s="69"/>
      <c r="Y46" s="69"/>
      <c r="Z46" s="68"/>
      <c r="AA46" s="11" t="s">
        <v>949</v>
      </c>
      <c r="AB46" s="67" t="s">
        <v>949</v>
      </c>
      <c r="AC46" s="69"/>
      <c r="AD46" s="68"/>
      <c r="AE46" s="12" t="s">
        <v>949</v>
      </c>
    </row>
    <row r="47" spans="5:31" ht="0" hidden="1" customHeight="1"/>
    <row r="48" spans="5:31" ht="15.95" customHeight="1">
      <c r="E48" s="15" t="s">
        <v>950</v>
      </c>
    </row>
    <row r="49" ht="2.4500000000000002" customHeight="1"/>
    <row r="50" ht="0.6" customHeight="1"/>
    <row r="51" ht="0" hidden="1" customHeight="1"/>
  </sheetData>
  <sheetProtection algorithmName="SHA-512" hashValue="989xm83beD9aqL3cBHvEWYpO2cAW8tvzbMhkIJ7FcUlT/JzLy832XxWY8fibo6JAijTBYPShiNnJ/eF8Lr3H2w==" saltValue="mG51xv/Op0C3UfH30S8Grg==" spinCount="100000" sheet="1" objects="1" scenarios="1" sort="0" autoFilter="0" pivotTables="0"/>
  <mergeCells count="232">
    <mergeCell ref="B7:E9"/>
    <mergeCell ref="H7:AG7"/>
    <mergeCell ref="H9:AG10"/>
    <mergeCell ref="H12:AG12"/>
    <mergeCell ref="D14:K15"/>
    <mergeCell ref="N14:X14"/>
    <mergeCell ref="C1:AI1"/>
    <mergeCell ref="B3:E3"/>
    <mergeCell ref="H3:R5"/>
    <mergeCell ref="U3:V4"/>
    <mergeCell ref="X3:AH5"/>
    <mergeCell ref="Q17:AC18"/>
    <mergeCell ref="D18:K19"/>
    <mergeCell ref="N18:O19"/>
    <mergeCell ref="E22:H23"/>
    <mergeCell ref="I22:S22"/>
    <mergeCell ref="T22:AE22"/>
    <mergeCell ref="I23:J23"/>
    <mergeCell ref="K23:L23"/>
    <mergeCell ref="M23:N23"/>
    <mergeCell ref="O23:Q23"/>
    <mergeCell ref="R23:S23"/>
    <mergeCell ref="T23:U23"/>
    <mergeCell ref="V23:Z23"/>
    <mergeCell ref="AB23:AD23"/>
    <mergeCell ref="R24:S24"/>
    <mergeCell ref="T24:U24"/>
    <mergeCell ref="V24:Z24"/>
    <mergeCell ref="AB24:AD24"/>
    <mergeCell ref="E25:H25"/>
    <mergeCell ref="I25:J25"/>
    <mergeCell ref="K25:L25"/>
    <mergeCell ref="M25:N25"/>
    <mergeCell ref="O25:Q25"/>
    <mergeCell ref="R25:S25"/>
    <mergeCell ref="T25:U25"/>
    <mergeCell ref="V25:Z25"/>
    <mergeCell ref="AB25:AD25"/>
    <mergeCell ref="E24:H24"/>
    <mergeCell ref="I24:J24"/>
    <mergeCell ref="K24:L24"/>
    <mergeCell ref="M24:N24"/>
    <mergeCell ref="O24:Q24"/>
    <mergeCell ref="R26:S26"/>
    <mergeCell ref="T26:U26"/>
    <mergeCell ref="V26:Z26"/>
    <mergeCell ref="AB26:AD26"/>
    <mergeCell ref="E27:H27"/>
    <mergeCell ref="I27:J27"/>
    <mergeCell ref="K27:L27"/>
    <mergeCell ref="M27:N27"/>
    <mergeCell ref="O27:Q27"/>
    <mergeCell ref="R27:S27"/>
    <mergeCell ref="T27:U27"/>
    <mergeCell ref="V27:Z27"/>
    <mergeCell ref="AB27:AD27"/>
    <mergeCell ref="E26:H26"/>
    <mergeCell ref="I26:J26"/>
    <mergeCell ref="K26:L26"/>
    <mergeCell ref="M26:N26"/>
    <mergeCell ref="O26:Q26"/>
    <mergeCell ref="R28:S28"/>
    <mergeCell ref="T28:U28"/>
    <mergeCell ref="V28:Z28"/>
    <mergeCell ref="AB28:AD28"/>
    <mergeCell ref="E29:H29"/>
    <mergeCell ref="I29:J29"/>
    <mergeCell ref="K29:L29"/>
    <mergeCell ref="M29:N29"/>
    <mergeCell ref="O29:Q29"/>
    <mergeCell ref="R29:S29"/>
    <mergeCell ref="T29:U29"/>
    <mergeCell ref="V29:Z29"/>
    <mergeCell ref="AB29:AD29"/>
    <mergeCell ref="E28:H28"/>
    <mergeCell ref="I28:J28"/>
    <mergeCell ref="K28:L28"/>
    <mergeCell ref="M28:N28"/>
    <mergeCell ref="O28:Q28"/>
    <mergeCell ref="R30:S30"/>
    <mergeCell ref="T30:U30"/>
    <mergeCell ref="V30:Z30"/>
    <mergeCell ref="AB30:AD30"/>
    <mergeCell ref="E31:H31"/>
    <mergeCell ref="I31:J31"/>
    <mergeCell ref="K31:L31"/>
    <mergeCell ref="M31:N31"/>
    <mergeCell ref="O31:Q31"/>
    <mergeCell ref="R31:S31"/>
    <mergeCell ref="T31:U31"/>
    <mergeCell ref="V31:Z31"/>
    <mergeCell ref="AB31:AD31"/>
    <mergeCell ref="E30:H30"/>
    <mergeCell ref="I30:J30"/>
    <mergeCell ref="K30:L30"/>
    <mergeCell ref="M30:N30"/>
    <mergeCell ref="O30:Q30"/>
    <mergeCell ref="R32:S32"/>
    <mergeCell ref="T32:U32"/>
    <mergeCell ref="V32:Z32"/>
    <mergeCell ref="AB32:AD32"/>
    <mergeCell ref="E33:H33"/>
    <mergeCell ref="I33:J33"/>
    <mergeCell ref="K33:L33"/>
    <mergeCell ref="M33:N33"/>
    <mergeCell ref="O33:Q33"/>
    <mergeCell ref="R33:S33"/>
    <mergeCell ref="T33:U33"/>
    <mergeCell ref="V33:Z33"/>
    <mergeCell ref="AB33:AD33"/>
    <mergeCell ref="E32:H32"/>
    <mergeCell ref="I32:J32"/>
    <mergeCell ref="K32:L32"/>
    <mergeCell ref="M32:N32"/>
    <mergeCell ref="O32:Q32"/>
    <mergeCell ref="R34:S34"/>
    <mergeCell ref="T34:U34"/>
    <mergeCell ref="V34:Z34"/>
    <mergeCell ref="AB34:AD34"/>
    <mergeCell ref="E35:H35"/>
    <mergeCell ref="I35:J35"/>
    <mergeCell ref="K35:L35"/>
    <mergeCell ref="M35:N35"/>
    <mergeCell ref="O35:Q35"/>
    <mergeCell ref="R35:S35"/>
    <mergeCell ref="T35:U35"/>
    <mergeCell ref="V35:Z35"/>
    <mergeCell ref="AB35:AD35"/>
    <mergeCell ref="E34:H34"/>
    <mergeCell ref="I34:J34"/>
    <mergeCell ref="K34:L34"/>
    <mergeCell ref="M34:N34"/>
    <mergeCell ref="O34:Q34"/>
    <mergeCell ref="R36:S36"/>
    <mergeCell ref="T36:U36"/>
    <mergeCell ref="V36:Z36"/>
    <mergeCell ref="AB36:AD36"/>
    <mergeCell ref="E37:H37"/>
    <mergeCell ref="I37:J37"/>
    <mergeCell ref="K37:L37"/>
    <mergeCell ref="M37:N37"/>
    <mergeCell ref="O37:Q37"/>
    <mergeCell ref="R37:S37"/>
    <mergeCell ref="T37:U37"/>
    <mergeCell ref="V37:Z37"/>
    <mergeCell ref="AB37:AD37"/>
    <mergeCell ref="E36:H36"/>
    <mergeCell ref="I36:J36"/>
    <mergeCell ref="K36:L36"/>
    <mergeCell ref="M36:N36"/>
    <mergeCell ref="O36:Q36"/>
    <mergeCell ref="R38:S38"/>
    <mergeCell ref="T38:U38"/>
    <mergeCell ref="V38:Z38"/>
    <mergeCell ref="AB38:AD38"/>
    <mergeCell ref="E39:H39"/>
    <mergeCell ref="I39:J39"/>
    <mergeCell ref="K39:L39"/>
    <mergeCell ref="M39:N39"/>
    <mergeCell ref="O39:Q39"/>
    <mergeCell ref="R39:S39"/>
    <mergeCell ref="T39:U39"/>
    <mergeCell ref="V39:Z39"/>
    <mergeCell ref="AB39:AD39"/>
    <mergeCell ref="E38:H38"/>
    <mergeCell ref="I38:J38"/>
    <mergeCell ref="K38:L38"/>
    <mergeCell ref="M38:N38"/>
    <mergeCell ref="O38:Q38"/>
    <mergeCell ref="R40:S40"/>
    <mergeCell ref="T40:U40"/>
    <mergeCell ref="V40:Z40"/>
    <mergeCell ref="AB40:AD40"/>
    <mergeCell ref="E43:H43"/>
    <mergeCell ref="I43:J43"/>
    <mergeCell ref="K43:L43"/>
    <mergeCell ref="M43:N43"/>
    <mergeCell ref="O43:Q43"/>
    <mergeCell ref="R43:S43"/>
    <mergeCell ref="T43:U43"/>
    <mergeCell ref="V43:Z43"/>
    <mergeCell ref="AB43:AD43"/>
    <mergeCell ref="E40:H40"/>
    <mergeCell ref="I40:J40"/>
    <mergeCell ref="K40:L40"/>
    <mergeCell ref="M40:N40"/>
    <mergeCell ref="O40:Q40"/>
    <mergeCell ref="E41:H41"/>
    <mergeCell ref="I41:J41"/>
    <mergeCell ref="K41:L41"/>
    <mergeCell ref="M41:N41"/>
    <mergeCell ref="O41:Q41"/>
    <mergeCell ref="R41:S41"/>
    <mergeCell ref="R44:S44"/>
    <mergeCell ref="T44:U44"/>
    <mergeCell ref="V44:Z44"/>
    <mergeCell ref="AB44:AD44"/>
    <mergeCell ref="E45:H45"/>
    <mergeCell ref="I45:J45"/>
    <mergeCell ref="K45:L45"/>
    <mergeCell ref="M45:N45"/>
    <mergeCell ref="O45:Q45"/>
    <mergeCell ref="R45:S45"/>
    <mergeCell ref="T45:U45"/>
    <mergeCell ref="V45:Z45"/>
    <mergeCell ref="AB45:AD45"/>
    <mergeCell ref="E44:H44"/>
    <mergeCell ref="I44:J44"/>
    <mergeCell ref="K44:L44"/>
    <mergeCell ref="M44:N44"/>
    <mergeCell ref="O44:Q44"/>
    <mergeCell ref="R46:S46"/>
    <mergeCell ref="T46:U46"/>
    <mergeCell ref="V46:Z46"/>
    <mergeCell ref="AB46:AD46"/>
    <mergeCell ref="E46:H46"/>
    <mergeCell ref="I46:J46"/>
    <mergeCell ref="K46:L46"/>
    <mergeCell ref="M46:N46"/>
    <mergeCell ref="O46:Q46"/>
    <mergeCell ref="T41:U41"/>
    <mergeCell ref="V41:Z41"/>
    <mergeCell ref="AB41:AD41"/>
    <mergeCell ref="E42:H42"/>
    <mergeCell ref="I42:J42"/>
    <mergeCell ref="K42:L42"/>
    <mergeCell ref="M42:N42"/>
    <mergeCell ref="O42:Q42"/>
    <mergeCell ref="R42:S42"/>
    <mergeCell ref="T42:U42"/>
    <mergeCell ref="V42:Z42"/>
    <mergeCell ref="AB42:AD42"/>
  </mergeCells>
  <hyperlinks>
    <hyperlink ref="E48" location="INDEX!A1" display="Return to Index" xr:uid="{44BA8882-51C3-41BC-ACF1-37640B8C3585}"/>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KIEA - Kilkivan East BSP (132/66kV)</oddFooter>
  </headerFooter>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D00-000000000000}">
  <sheetPr codeName="Sheet126"/>
  <dimension ref="A1:AJ53"/>
  <sheetViews>
    <sheetView showGridLines="0"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1570</v>
      </c>
      <c r="J3" s="160"/>
      <c r="K3" s="160"/>
      <c r="L3" s="160"/>
      <c r="M3" s="160"/>
      <c r="N3" s="160"/>
      <c r="O3" s="160"/>
      <c r="P3" s="160"/>
      <c r="Q3" s="160"/>
      <c r="R3" s="160"/>
      <c r="S3" s="160"/>
      <c r="V3" s="94" t="s">
        <v>926</v>
      </c>
      <c r="W3" s="160"/>
      <c r="Y3" s="95" t="s">
        <v>959</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960</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961</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1571</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1572</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7.5</v>
      </c>
      <c r="K26" s="61"/>
      <c r="L26" s="101">
        <v>7.5</v>
      </c>
      <c r="M26" s="61"/>
      <c r="N26" s="101">
        <v>7.5</v>
      </c>
      <c r="O26" s="61"/>
      <c r="P26" s="101">
        <v>7.5</v>
      </c>
      <c r="Q26" s="62"/>
      <c r="R26" s="61"/>
      <c r="S26" s="101">
        <v>7.5</v>
      </c>
      <c r="T26" s="61"/>
      <c r="U26" s="101">
        <v>8.9</v>
      </c>
      <c r="V26" s="61"/>
      <c r="W26" s="101">
        <v>8.9</v>
      </c>
      <c r="X26" s="62"/>
      <c r="Y26" s="62"/>
      <c r="Z26" s="62"/>
      <c r="AA26" s="61"/>
      <c r="AB26" s="3">
        <v>8.9</v>
      </c>
      <c r="AC26" s="60">
        <v>8.9</v>
      </c>
      <c r="AD26" s="62"/>
      <c r="AE26" s="61"/>
      <c r="AF26" s="4">
        <v>8.9</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2.2000000000000002</v>
      </c>
      <c r="K28" s="61"/>
      <c r="L28" s="101">
        <v>2.2000000000000002</v>
      </c>
      <c r="M28" s="61"/>
      <c r="N28" s="101">
        <v>2.2000000000000002</v>
      </c>
      <c r="O28" s="61"/>
      <c r="P28" s="101">
        <v>2.2000000000000002</v>
      </c>
      <c r="Q28" s="62"/>
      <c r="R28" s="61"/>
      <c r="S28" s="101">
        <v>2.2000000000000002</v>
      </c>
      <c r="T28" s="61"/>
      <c r="U28" s="101">
        <v>2.8</v>
      </c>
      <c r="V28" s="61"/>
      <c r="W28" s="101">
        <v>2.8</v>
      </c>
      <c r="X28" s="62"/>
      <c r="Y28" s="62"/>
      <c r="Z28" s="62"/>
      <c r="AA28" s="61"/>
      <c r="AB28" s="3">
        <v>2.8</v>
      </c>
      <c r="AC28" s="60">
        <v>2.8</v>
      </c>
      <c r="AD28" s="62"/>
      <c r="AE28" s="61"/>
      <c r="AF28" s="4">
        <v>2.8</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0.99</v>
      </c>
      <c r="K31" s="61"/>
      <c r="L31" s="106">
        <v>0.99</v>
      </c>
      <c r="M31" s="61"/>
      <c r="N31" s="106">
        <v>0.99</v>
      </c>
      <c r="O31" s="61"/>
      <c r="P31" s="106">
        <v>0.99</v>
      </c>
      <c r="Q31" s="62"/>
      <c r="R31" s="61"/>
      <c r="S31" s="106">
        <v>0.99</v>
      </c>
      <c r="T31" s="61"/>
      <c r="U31" s="106">
        <v>0.996</v>
      </c>
      <c r="V31" s="61"/>
      <c r="W31" s="106">
        <v>0.996</v>
      </c>
      <c r="X31" s="62"/>
      <c r="Y31" s="62"/>
      <c r="Z31" s="62"/>
      <c r="AA31" s="61"/>
      <c r="AB31" s="7">
        <v>0.996</v>
      </c>
      <c r="AC31" s="77">
        <v>0.996</v>
      </c>
      <c r="AD31" s="62"/>
      <c r="AE31" s="61"/>
      <c r="AF31" s="8">
        <v>0.996</v>
      </c>
    </row>
    <row r="32" spans="4:32" ht="13.15" customHeight="1">
      <c r="E32" s="63" t="s">
        <v>41</v>
      </c>
      <c r="F32" s="62"/>
      <c r="G32" s="62"/>
      <c r="H32" s="62"/>
      <c r="I32" s="64"/>
      <c r="J32" s="101">
        <v>4.3</v>
      </c>
      <c r="K32" s="61"/>
      <c r="L32" s="101">
        <v>4.3</v>
      </c>
      <c r="M32" s="61"/>
      <c r="N32" s="101">
        <v>4.3</v>
      </c>
      <c r="O32" s="61"/>
      <c r="P32" s="101">
        <v>4.3</v>
      </c>
      <c r="Q32" s="62"/>
      <c r="R32" s="61"/>
      <c r="S32" s="101">
        <v>4.3</v>
      </c>
      <c r="T32" s="61"/>
      <c r="U32" s="101">
        <v>4.5</v>
      </c>
      <c r="V32" s="61"/>
      <c r="W32" s="101">
        <v>4.5</v>
      </c>
      <c r="X32" s="62"/>
      <c r="Y32" s="62"/>
      <c r="Z32" s="62"/>
      <c r="AA32" s="61"/>
      <c r="AB32" s="3">
        <v>4.5</v>
      </c>
      <c r="AC32" s="60">
        <v>4.5</v>
      </c>
      <c r="AD32" s="62"/>
      <c r="AE32" s="61"/>
      <c r="AF32" s="4">
        <v>4.5</v>
      </c>
    </row>
    <row r="33" spans="5:32" ht="13.15" customHeight="1">
      <c r="E33" s="75" t="s">
        <v>45</v>
      </c>
      <c r="F33" s="62"/>
      <c r="G33" s="62"/>
      <c r="H33" s="62"/>
      <c r="I33" s="64"/>
      <c r="J33" s="105">
        <v>2.1</v>
      </c>
      <c r="K33" s="61"/>
      <c r="L33" s="105">
        <v>2.1</v>
      </c>
      <c r="M33" s="61"/>
      <c r="N33" s="105">
        <v>2.1</v>
      </c>
      <c r="O33" s="61"/>
      <c r="P33" s="105">
        <v>2.1</v>
      </c>
      <c r="Q33" s="62"/>
      <c r="R33" s="61"/>
      <c r="S33" s="105">
        <v>2.1</v>
      </c>
      <c r="T33" s="61"/>
      <c r="U33" s="105">
        <v>2.5</v>
      </c>
      <c r="V33" s="61"/>
      <c r="W33" s="105">
        <v>2.5</v>
      </c>
      <c r="X33" s="62"/>
      <c r="Y33" s="62"/>
      <c r="Z33" s="62"/>
      <c r="AA33" s="61"/>
      <c r="AB33" s="9">
        <v>2.5</v>
      </c>
      <c r="AC33" s="76">
        <v>2.5</v>
      </c>
      <c r="AD33" s="62"/>
      <c r="AE33" s="61"/>
      <c r="AF33" s="10">
        <v>2.5</v>
      </c>
    </row>
    <row r="34" spans="5:32" ht="20.25" customHeight="1">
      <c r="E34" s="63" t="s">
        <v>945</v>
      </c>
      <c r="F34" s="62"/>
      <c r="G34" s="62"/>
      <c r="H34" s="62"/>
      <c r="I34" s="64"/>
      <c r="J34" s="104">
        <v>0.1</v>
      </c>
      <c r="K34" s="61"/>
      <c r="L34" s="104">
        <v>0.1</v>
      </c>
      <c r="M34" s="61"/>
      <c r="N34" s="104">
        <v>0.1</v>
      </c>
      <c r="O34" s="61"/>
      <c r="P34" s="104">
        <v>0.1</v>
      </c>
      <c r="Q34" s="62"/>
      <c r="R34" s="61"/>
      <c r="S34" s="104">
        <v>0.1</v>
      </c>
      <c r="T34" s="61"/>
      <c r="U34" s="104">
        <v>0.1</v>
      </c>
      <c r="V34" s="61"/>
      <c r="W34" s="104">
        <v>0.1</v>
      </c>
      <c r="X34" s="62"/>
      <c r="Y34" s="62"/>
      <c r="Z34" s="62"/>
      <c r="AA34" s="61"/>
      <c r="AB34" s="5">
        <v>0.1</v>
      </c>
      <c r="AC34" s="74">
        <v>0.1</v>
      </c>
      <c r="AD34" s="62"/>
      <c r="AE34" s="61"/>
      <c r="AF34" s="6">
        <v>0.1</v>
      </c>
    </row>
    <row r="35" spans="5:32" ht="20.25" customHeight="1">
      <c r="E35" s="63" t="s">
        <v>946</v>
      </c>
      <c r="F35" s="62"/>
      <c r="G35" s="62"/>
      <c r="H35" s="62"/>
      <c r="I35" s="64"/>
      <c r="J35" s="104" t="s">
        <v>1313</v>
      </c>
      <c r="K35" s="61"/>
      <c r="L35" s="104" t="s">
        <v>1313</v>
      </c>
      <c r="M35" s="61"/>
      <c r="N35" s="104" t="s">
        <v>1313</v>
      </c>
      <c r="O35" s="61"/>
      <c r="P35" s="104" t="s">
        <v>1313</v>
      </c>
      <c r="Q35" s="62"/>
      <c r="R35" s="61"/>
      <c r="S35" s="104" t="s">
        <v>1313</v>
      </c>
      <c r="T35" s="61"/>
      <c r="U35" s="104" t="s">
        <v>1313</v>
      </c>
      <c r="V35" s="61"/>
      <c r="W35" s="104" t="s">
        <v>1313</v>
      </c>
      <c r="X35" s="62"/>
      <c r="Y35" s="62"/>
      <c r="Z35" s="62"/>
      <c r="AA35" s="61"/>
      <c r="AB35" s="5" t="s">
        <v>1313</v>
      </c>
      <c r="AC35" s="74" t="s">
        <v>1313</v>
      </c>
      <c r="AD35" s="62"/>
      <c r="AE35" s="61"/>
      <c r="AF35" s="6" t="s">
        <v>1313</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5.635675</v>
      </c>
      <c r="K43" s="61"/>
      <c r="L43" s="101">
        <v>5.5704089999999997</v>
      </c>
      <c r="M43" s="61"/>
      <c r="N43" s="101">
        <v>5.4914209999999999</v>
      </c>
      <c r="O43" s="61"/>
      <c r="P43" s="101">
        <v>5.4168070000000004</v>
      </c>
      <c r="Q43" s="62"/>
      <c r="R43" s="61"/>
      <c r="S43" s="101">
        <v>5.3424719999999999</v>
      </c>
      <c r="T43" s="61"/>
      <c r="U43" s="101">
        <v>5.635675</v>
      </c>
      <c r="V43" s="61"/>
      <c r="W43" s="101">
        <v>5.5704089999999997</v>
      </c>
      <c r="X43" s="62"/>
      <c r="Y43" s="62"/>
      <c r="Z43" s="62"/>
      <c r="AA43" s="61"/>
      <c r="AB43" s="3">
        <v>5.4914209999999999</v>
      </c>
      <c r="AC43" s="60">
        <v>5.4168070000000004</v>
      </c>
      <c r="AD43" s="62"/>
      <c r="AE43" s="61"/>
      <c r="AF43" s="4">
        <v>5.3424719999999999</v>
      </c>
    </row>
    <row r="44" spans="5:32" ht="30.75" customHeight="1">
      <c r="E44" s="63" t="s">
        <v>88</v>
      </c>
      <c r="F44" s="62"/>
      <c r="G44" s="62"/>
      <c r="H44" s="62"/>
      <c r="I44" s="64"/>
      <c r="J44" s="101">
        <v>2.635675</v>
      </c>
      <c r="K44" s="61"/>
      <c r="L44" s="101">
        <v>2.5704090000000002</v>
      </c>
      <c r="M44" s="61"/>
      <c r="N44" s="101">
        <v>2.4914209999999999</v>
      </c>
      <c r="O44" s="61"/>
      <c r="P44" s="101">
        <v>2.4168069999999999</v>
      </c>
      <c r="Q44" s="62"/>
      <c r="R44" s="61"/>
      <c r="S44" s="101">
        <v>2.3424719999999999</v>
      </c>
      <c r="T44" s="61"/>
      <c r="U44" s="101">
        <v>2.635675</v>
      </c>
      <c r="V44" s="61"/>
      <c r="W44" s="101">
        <v>2.5704090000000002</v>
      </c>
      <c r="X44" s="62"/>
      <c r="Y44" s="62"/>
      <c r="Z44" s="62"/>
      <c r="AA44" s="61"/>
      <c r="AB44" s="3">
        <v>2.4914209999999999</v>
      </c>
      <c r="AC44" s="60">
        <v>2.4168069999999999</v>
      </c>
      <c r="AD44" s="62"/>
      <c r="AE44" s="61"/>
      <c r="AF44" s="4">
        <v>2.3424719999999999</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NMwyj8i2htrXiGlrc+INB9eVLVILRgm+mm3EB2tZnF66bhb6NJ84Aa+BAdE14epeWncXeRto7QTG1l7IJKKvJQ==" saltValue="VeMtxVByjM3jdCgVzE3dHg=="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8986D8BA-CC52-4916-BD25-6375CA9F6B84}"/>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KILL - Killarney (33/11kV)</oddFooter>
  </headerFooter>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E00-000000000000}">
  <sheetPr codeName="Sheet127"/>
  <dimension ref="A1:AJ53"/>
  <sheetViews>
    <sheetView showGridLines="0"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1573</v>
      </c>
      <c r="J3" s="160"/>
      <c r="K3" s="160"/>
      <c r="L3" s="160"/>
      <c r="M3" s="160"/>
      <c r="N3" s="160"/>
      <c r="O3" s="160"/>
      <c r="P3" s="160"/>
      <c r="Q3" s="160"/>
      <c r="R3" s="160"/>
      <c r="S3" s="160"/>
      <c r="V3" s="94" t="s">
        <v>926</v>
      </c>
      <c r="W3" s="160"/>
      <c r="Y3" s="95" t="s">
        <v>1074</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1019</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1574</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1575</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1576</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57.4</v>
      </c>
      <c r="K26" s="61"/>
      <c r="L26" s="101">
        <v>57.4</v>
      </c>
      <c r="M26" s="61"/>
      <c r="N26" s="101">
        <v>57.4</v>
      </c>
      <c r="O26" s="61"/>
      <c r="P26" s="101">
        <v>57.4</v>
      </c>
      <c r="Q26" s="62"/>
      <c r="R26" s="61"/>
      <c r="S26" s="101">
        <v>57.4</v>
      </c>
      <c r="T26" s="61"/>
      <c r="U26" s="101">
        <v>64.7</v>
      </c>
      <c r="V26" s="61"/>
      <c r="W26" s="101">
        <v>64.7</v>
      </c>
      <c r="X26" s="62"/>
      <c r="Y26" s="62"/>
      <c r="Z26" s="62"/>
      <c r="AA26" s="61"/>
      <c r="AB26" s="3">
        <v>64.7</v>
      </c>
      <c r="AC26" s="60">
        <v>64.7</v>
      </c>
      <c r="AD26" s="62"/>
      <c r="AE26" s="61"/>
      <c r="AF26" s="4">
        <v>64.7</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27.1</v>
      </c>
      <c r="K28" s="61"/>
      <c r="L28" s="101">
        <v>26.9</v>
      </c>
      <c r="M28" s="61"/>
      <c r="N28" s="101">
        <v>26.8</v>
      </c>
      <c r="O28" s="61"/>
      <c r="P28" s="101">
        <v>26.6</v>
      </c>
      <c r="Q28" s="62"/>
      <c r="R28" s="61"/>
      <c r="S28" s="101">
        <v>26.9</v>
      </c>
      <c r="T28" s="61"/>
      <c r="U28" s="101">
        <v>24.9</v>
      </c>
      <c r="V28" s="61"/>
      <c r="W28" s="101">
        <v>24.7</v>
      </c>
      <c r="X28" s="62"/>
      <c r="Y28" s="62"/>
      <c r="Z28" s="62"/>
      <c r="AA28" s="61"/>
      <c r="AB28" s="3">
        <v>24.8</v>
      </c>
      <c r="AC28" s="60">
        <v>24.6</v>
      </c>
      <c r="AD28" s="62"/>
      <c r="AE28" s="61"/>
      <c r="AF28" s="4">
        <v>25.1</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0.95599999999999996</v>
      </c>
      <c r="K31" s="61"/>
      <c r="L31" s="106">
        <v>0.95599999999999996</v>
      </c>
      <c r="M31" s="61"/>
      <c r="N31" s="106">
        <v>0.95599999999999996</v>
      </c>
      <c r="O31" s="61"/>
      <c r="P31" s="106">
        <v>0.95599999999999996</v>
      </c>
      <c r="Q31" s="62"/>
      <c r="R31" s="61"/>
      <c r="S31" s="106">
        <v>0.95599999999999996</v>
      </c>
      <c r="T31" s="61"/>
      <c r="U31" s="106">
        <v>0.99199999999999999</v>
      </c>
      <c r="V31" s="61"/>
      <c r="W31" s="106">
        <v>0.99199999999999999</v>
      </c>
      <c r="X31" s="62"/>
      <c r="Y31" s="62"/>
      <c r="Z31" s="62"/>
      <c r="AA31" s="61"/>
      <c r="AB31" s="7">
        <v>0.99199999999999999</v>
      </c>
      <c r="AC31" s="77">
        <v>0.99199999999999999</v>
      </c>
      <c r="AD31" s="62"/>
      <c r="AE31" s="61"/>
      <c r="AF31" s="8">
        <v>0.99199999999999999</v>
      </c>
    </row>
    <row r="32" spans="4:32" ht="13.15" customHeight="1">
      <c r="E32" s="63" t="s">
        <v>41</v>
      </c>
      <c r="F32" s="62"/>
      <c r="G32" s="62"/>
      <c r="H32" s="62"/>
      <c r="I32" s="64"/>
      <c r="J32" s="101">
        <v>32.5</v>
      </c>
      <c r="K32" s="61"/>
      <c r="L32" s="101">
        <v>32.5</v>
      </c>
      <c r="M32" s="61"/>
      <c r="N32" s="101">
        <v>32.5</v>
      </c>
      <c r="O32" s="61"/>
      <c r="P32" s="101">
        <v>32.5</v>
      </c>
      <c r="Q32" s="62"/>
      <c r="R32" s="61"/>
      <c r="S32" s="101">
        <v>32.5</v>
      </c>
      <c r="T32" s="61"/>
      <c r="U32" s="101">
        <v>36.200000000000003</v>
      </c>
      <c r="V32" s="61"/>
      <c r="W32" s="101">
        <v>36.200000000000003</v>
      </c>
      <c r="X32" s="62"/>
      <c r="Y32" s="62"/>
      <c r="Z32" s="62"/>
      <c r="AA32" s="61"/>
      <c r="AB32" s="3">
        <v>36.200000000000003</v>
      </c>
      <c r="AC32" s="60">
        <v>36.200000000000003</v>
      </c>
      <c r="AD32" s="62"/>
      <c r="AE32" s="61"/>
      <c r="AF32" s="4">
        <v>36.200000000000003</v>
      </c>
    </row>
    <row r="33" spans="5:32" ht="13.15" customHeight="1">
      <c r="E33" s="75" t="s">
        <v>45</v>
      </c>
      <c r="F33" s="62"/>
      <c r="G33" s="62"/>
      <c r="H33" s="62"/>
      <c r="I33" s="64"/>
      <c r="J33" s="105">
        <v>24.7</v>
      </c>
      <c r="K33" s="61"/>
      <c r="L33" s="105">
        <v>24.5</v>
      </c>
      <c r="M33" s="61"/>
      <c r="N33" s="105">
        <v>24.4</v>
      </c>
      <c r="O33" s="61"/>
      <c r="P33" s="105">
        <v>24.2</v>
      </c>
      <c r="Q33" s="62"/>
      <c r="R33" s="61"/>
      <c r="S33" s="105">
        <v>24.5</v>
      </c>
      <c r="T33" s="61"/>
      <c r="U33" s="105">
        <v>23.4</v>
      </c>
      <c r="V33" s="61"/>
      <c r="W33" s="105">
        <v>23.3</v>
      </c>
      <c r="X33" s="62"/>
      <c r="Y33" s="62"/>
      <c r="Z33" s="62"/>
      <c r="AA33" s="61"/>
      <c r="AB33" s="9">
        <v>23.3</v>
      </c>
      <c r="AC33" s="76">
        <v>23.2</v>
      </c>
      <c r="AD33" s="62"/>
      <c r="AE33" s="61"/>
      <c r="AF33" s="10">
        <v>23.6</v>
      </c>
    </row>
    <row r="34" spans="5:32" ht="20.25" customHeight="1">
      <c r="E34" s="63" t="s">
        <v>945</v>
      </c>
      <c r="F34" s="62"/>
      <c r="G34" s="62"/>
      <c r="H34" s="62"/>
      <c r="I34" s="64"/>
      <c r="J34" s="104">
        <v>1.2</v>
      </c>
      <c r="K34" s="61"/>
      <c r="L34" s="104">
        <v>1.2</v>
      </c>
      <c r="M34" s="61"/>
      <c r="N34" s="104">
        <v>1.2</v>
      </c>
      <c r="O34" s="61"/>
      <c r="P34" s="104">
        <v>1.2</v>
      </c>
      <c r="Q34" s="62"/>
      <c r="R34" s="61"/>
      <c r="S34" s="104">
        <v>1.2</v>
      </c>
      <c r="T34" s="61"/>
      <c r="U34" s="104">
        <v>1.2</v>
      </c>
      <c r="V34" s="61"/>
      <c r="W34" s="104">
        <v>1.2</v>
      </c>
      <c r="X34" s="62"/>
      <c r="Y34" s="62"/>
      <c r="Z34" s="62"/>
      <c r="AA34" s="61"/>
      <c r="AB34" s="5">
        <v>1.2</v>
      </c>
      <c r="AC34" s="74">
        <v>1.2</v>
      </c>
      <c r="AD34" s="62"/>
      <c r="AE34" s="61"/>
      <c r="AF34" s="6">
        <v>1.2</v>
      </c>
    </row>
    <row r="35" spans="5:32" ht="20.25" customHeight="1">
      <c r="E35" s="63" t="s">
        <v>946</v>
      </c>
      <c r="F35" s="62"/>
      <c r="G35" s="62"/>
      <c r="H35" s="62"/>
      <c r="I35" s="64"/>
      <c r="J35" s="104" t="s">
        <v>1223</v>
      </c>
      <c r="K35" s="61"/>
      <c r="L35" s="104" t="s">
        <v>1223</v>
      </c>
      <c r="M35" s="61"/>
      <c r="N35" s="104" t="s">
        <v>1223</v>
      </c>
      <c r="O35" s="61"/>
      <c r="P35" s="104" t="s">
        <v>1223</v>
      </c>
      <c r="Q35" s="62"/>
      <c r="R35" s="61"/>
      <c r="S35" s="104" t="s">
        <v>1223</v>
      </c>
      <c r="T35" s="61"/>
      <c r="U35" s="104" t="s">
        <v>1223</v>
      </c>
      <c r="V35" s="61"/>
      <c r="W35" s="104" t="s">
        <v>1223</v>
      </c>
      <c r="X35" s="62"/>
      <c r="Y35" s="62"/>
      <c r="Z35" s="62"/>
      <c r="AA35" s="61"/>
      <c r="AB35" s="5" t="s">
        <v>1223</v>
      </c>
      <c r="AC35" s="74" t="s">
        <v>1223</v>
      </c>
      <c r="AD35" s="62"/>
      <c r="AE35" s="61"/>
      <c r="AF35" s="6" t="s">
        <v>1223</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38.368212999999997</v>
      </c>
      <c r="K43" s="61"/>
      <c r="L43" s="101">
        <v>37.832690999999997</v>
      </c>
      <c r="M43" s="61"/>
      <c r="N43" s="101">
        <v>37.187060000000002</v>
      </c>
      <c r="O43" s="61"/>
      <c r="P43" s="101">
        <v>36.598227999999999</v>
      </c>
      <c r="Q43" s="62"/>
      <c r="R43" s="61"/>
      <c r="S43" s="101">
        <v>35.995747000000001</v>
      </c>
      <c r="T43" s="61"/>
      <c r="U43" s="101">
        <v>38.368212999999997</v>
      </c>
      <c r="V43" s="61"/>
      <c r="W43" s="101">
        <v>37.832690999999997</v>
      </c>
      <c r="X43" s="62"/>
      <c r="Y43" s="62"/>
      <c r="Z43" s="62"/>
      <c r="AA43" s="61"/>
      <c r="AB43" s="3">
        <v>37.187060000000002</v>
      </c>
      <c r="AC43" s="60">
        <v>36.598227999999999</v>
      </c>
      <c r="AD43" s="62"/>
      <c r="AE43" s="61"/>
      <c r="AF43" s="4">
        <v>35.995747000000001</v>
      </c>
    </row>
    <row r="44" spans="5:32" ht="30.75" customHeight="1">
      <c r="E44" s="63" t="s">
        <v>88</v>
      </c>
      <c r="F44" s="62"/>
      <c r="G44" s="62"/>
      <c r="H44" s="62"/>
      <c r="I44" s="64"/>
      <c r="J44" s="101">
        <v>18.368213000000001</v>
      </c>
      <c r="K44" s="61"/>
      <c r="L44" s="101">
        <v>17.832691000000001</v>
      </c>
      <c r="M44" s="61"/>
      <c r="N44" s="101">
        <v>17.187060000000002</v>
      </c>
      <c r="O44" s="61"/>
      <c r="P44" s="101">
        <v>16.598227999999999</v>
      </c>
      <c r="Q44" s="62"/>
      <c r="R44" s="61"/>
      <c r="S44" s="101">
        <v>15.995747</v>
      </c>
      <c r="T44" s="61"/>
      <c r="U44" s="101">
        <v>18.368213000000001</v>
      </c>
      <c r="V44" s="61"/>
      <c r="W44" s="101">
        <v>17.832691000000001</v>
      </c>
      <c r="X44" s="62"/>
      <c r="Y44" s="62"/>
      <c r="Z44" s="62"/>
      <c r="AA44" s="61"/>
      <c r="AB44" s="3">
        <v>17.187060000000002</v>
      </c>
      <c r="AC44" s="60">
        <v>16.598227999999999</v>
      </c>
      <c r="AD44" s="62"/>
      <c r="AE44" s="61"/>
      <c r="AF44" s="4">
        <v>15.995747</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957</v>
      </c>
      <c r="K47" s="61"/>
      <c r="L47" s="104" t="s">
        <v>957</v>
      </c>
      <c r="M47" s="61"/>
      <c r="N47" s="104" t="s">
        <v>957</v>
      </c>
      <c r="O47" s="61"/>
      <c r="P47" s="104" t="s">
        <v>957</v>
      </c>
      <c r="Q47" s="62"/>
      <c r="R47" s="61"/>
      <c r="S47" s="104" t="s">
        <v>957</v>
      </c>
      <c r="T47" s="61"/>
      <c r="U47" s="104" t="s">
        <v>957</v>
      </c>
      <c r="V47" s="61"/>
      <c r="W47" s="104" t="s">
        <v>957</v>
      </c>
      <c r="X47" s="62"/>
      <c r="Y47" s="62"/>
      <c r="Z47" s="62"/>
      <c r="AA47" s="61"/>
      <c r="AB47" s="5" t="s">
        <v>957</v>
      </c>
      <c r="AC47" s="74" t="s">
        <v>957</v>
      </c>
      <c r="AD47" s="62"/>
      <c r="AE47" s="61"/>
      <c r="AF47" s="6" t="s">
        <v>957</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pSf280gmeiz6yW62uXHmuEH5++ObO2Lc5jLlvNivbCm/8fJ/PIDF6uO2Sttjmzk0xLDQNRYFrATc+Ik3LuCkFA==" saltValue="kYYM54AONo74W6/5rxE/rA=="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36DB5C21-4B8B-4B94-B6E9-E3771BE27F70}"/>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KING - Kingaroy (66/11kV)</oddFooter>
  </headerFooter>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F00-000000000000}">
  <sheetPr codeName="Sheet128"/>
  <dimension ref="A1:AJ53"/>
  <sheetViews>
    <sheetView showGridLines="0" topLeftCell="A34" zoomScale="115" zoomScaleNormal="115"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1577</v>
      </c>
      <c r="J3" s="160"/>
      <c r="K3" s="160"/>
      <c r="L3" s="160"/>
      <c r="M3" s="160"/>
      <c r="N3" s="160"/>
      <c r="O3" s="160"/>
      <c r="P3" s="160"/>
      <c r="Q3" s="160"/>
      <c r="R3" s="160"/>
      <c r="S3" s="160"/>
      <c r="V3" s="94" t="s">
        <v>926</v>
      </c>
      <c r="W3" s="160"/>
      <c r="Y3" s="95" t="s">
        <v>994</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953</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1578</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1579</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1580</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9.6999999999999993</v>
      </c>
      <c r="K26" s="61"/>
      <c r="L26" s="101">
        <v>9.6999999999999993</v>
      </c>
      <c r="M26" s="61"/>
      <c r="N26" s="101">
        <v>9.6999999999999993</v>
      </c>
      <c r="O26" s="61"/>
      <c r="P26" s="101">
        <v>9.6999999999999993</v>
      </c>
      <c r="Q26" s="62"/>
      <c r="R26" s="61"/>
      <c r="S26" s="101">
        <v>9.6999999999999993</v>
      </c>
      <c r="T26" s="61"/>
      <c r="U26" s="101">
        <v>10.9</v>
      </c>
      <c r="V26" s="61"/>
      <c r="W26" s="101">
        <v>10.9</v>
      </c>
      <c r="X26" s="62"/>
      <c r="Y26" s="62"/>
      <c r="Z26" s="62"/>
      <c r="AA26" s="61"/>
      <c r="AB26" s="3">
        <v>10.9</v>
      </c>
      <c r="AC26" s="60">
        <v>10.9</v>
      </c>
      <c r="AD26" s="62"/>
      <c r="AE26" s="61"/>
      <c r="AF26" s="4">
        <v>10.9</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8</v>
      </c>
      <c r="K28" s="61"/>
      <c r="L28" s="101">
        <v>8</v>
      </c>
      <c r="M28" s="61"/>
      <c r="N28" s="101">
        <v>8</v>
      </c>
      <c r="O28" s="61"/>
      <c r="P28" s="101">
        <v>8</v>
      </c>
      <c r="Q28" s="62"/>
      <c r="R28" s="61"/>
      <c r="S28" s="101">
        <v>8.1</v>
      </c>
      <c r="T28" s="61"/>
      <c r="U28" s="101">
        <v>6.1</v>
      </c>
      <c r="V28" s="61"/>
      <c r="W28" s="101">
        <v>6</v>
      </c>
      <c r="X28" s="62"/>
      <c r="Y28" s="62"/>
      <c r="Z28" s="62"/>
      <c r="AA28" s="61"/>
      <c r="AB28" s="3">
        <v>6</v>
      </c>
      <c r="AC28" s="60">
        <v>6</v>
      </c>
      <c r="AD28" s="62"/>
      <c r="AE28" s="61"/>
      <c r="AF28" s="4">
        <v>6.1</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0.82799999999999996</v>
      </c>
      <c r="K31" s="61"/>
      <c r="L31" s="106">
        <v>0.82799999999999996</v>
      </c>
      <c r="M31" s="61"/>
      <c r="N31" s="106">
        <v>0.82799999999999996</v>
      </c>
      <c r="O31" s="61"/>
      <c r="P31" s="106">
        <v>0.82799999999999996</v>
      </c>
      <c r="Q31" s="62"/>
      <c r="R31" s="61"/>
      <c r="S31" s="106">
        <v>0.82799999999999996</v>
      </c>
      <c r="T31" s="61"/>
      <c r="U31" s="106">
        <v>0.85299999999999998</v>
      </c>
      <c r="V31" s="61"/>
      <c r="W31" s="106">
        <v>0.85299999999999998</v>
      </c>
      <c r="X31" s="62"/>
      <c r="Y31" s="62"/>
      <c r="Z31" s="62"/>
      <c r="AA31" s="61"/>
      <c r="AB31" s="7">
        <v>0.85299999999999998</v>
      </c>
      <c r="AC31" s="77">
        <v>0.85299999999999998</v>
      </c>
      <c r="AD31" s="62"/>
      <c r="AE31" s="61"/>
      <c r="AF31" s="8">
        <v>0.85299999999999998</v>
      </c>
    </row>
    <row r="32" spans="4:32" ht="13.15" customHeight="1">
      <c r="E32" s="63" t="s">
        <v>41</v>
      </c>
      <c r="F32" s="62"/>
      <c r="G32" s="62"/>
      <c r="H32" s="62"/>
      <c r="I32" s="64"/>
      <c r="J32" s="101">
        <v>0</v>
      </c>
      <c r="K32" s="61"/>
      <c r="L32" s="101">
        <v>0</v>
      </c>
      <c r="M32" s="61"/>
      <c r="N32" s="101">
        <v>0</v>
      </c>
      <c r="O32" s="61"/>
      <c r="P32" s="101">
        <v>0</v>
      </c>
      <c r="Q32" s="62"/>
      <c r="R32" s="61"/>
      <c r="S32" s="101">
        <v>0</v>
      </c>
      <c r="T32" s="61"/>
      <c r="U32" s="101">
        <v>0</v>
      </c>
      <c r="V32" s="61"/>
      <c r="W32" s="101">
        <v>0</v>
      </c>
      <c r="X32" s="62"/>
      <c r="Y32" s="62"/>
      <c r="Z32" s="62"/>
      <c r="AA32" s="61"/>
      <c r="AB32" s="3">
        <v>0</v>
      </c>
      <c r="AC32" s="60">
        <v>0</v>
      </c>
      <c r="AD32" s="62"/>
      <c r="AE32" s="61"/>
      <c r="AF32" s="4">
        <v>0</v>
      </c>
    </row>
    <row r="33" spans="5:32" ht="13.15" customHeight="1">
      <c r="E33" s="75" t="s">
        <v>45</v>
      </c>
      <c r="F33" s="62"/>
      <c r="G33" s="62"/>
      <c r="H33" s="62"/>
      <c r="I33" s="64"/>
      <c r="J33" s="105">
        <v>7.6</v>
      </c>
      <c r="K33" s="61"/>
      <c r="L33" s="105">
        <v>7.6</v>
      </c>
      <c r="M33" s="61"/>
      <c r="N33" s="105">
        <v>7.6</v>
      </c>
      <c r="O33" s="61"/>
      <c r="P33" s="105">
        <v>7.5</v>
      </c>
      <c r="Q33" s="62"/>
      <c r="R33" s="61"/>
      <c r="S33" s="105">
        <v>7.7</v>
      </c>
      <c r="T33" s="61"/>
      <c r="U33" s="105">
        <v>5.9</v>
      </c>
      <c r="V33" s="61"/>
      <c r="W33" s="105">
        <v>5.8</v>
      </c>
      <c r="X33" s="62"/>
      <c r="Y33" s="62"/>
      <c r="Z33" s="62"/>
      <c r="AA33" s="61"/>
      <c r="AB33" s="9">
        <v>5.8</v>
      </c>
      <c r="AC33" s="76">
        <v>5.8</v>
      </c>
      <c r="AD33" s="62"/>
      <c r="AE33" s="61"/>
      <c r="AF33" s="10">
        <v>5.9</v>
      </c>
    </row>
    <row r="34" spans="5:32" ht="20.25" customHeight="1">
      <c r="E34" s="63" t="s">
        <v>945</v>
      </c>
      <c r="F34" s="62"/>
      <c r="G34" s="62"/>
      <c r="H34" s="62"/>
      <c r="I34" s="64"/>
      <c r="J34" s="104">
        <v>0.4</v>
      </c>
      <c r="K34" s="61"/>
      <c r="L34" s="104">
        <v>0.4</v>
      </c>
      <c r="M34" s="61"/>
      <c r="N34" s="104">
        <v>0.4</v>
      </c>
      <c r="O34" s="61"/>
      <c r="P34" s="104">
        <v>0.4</v>
      </c>
      <c r="Q34" s="62"/>
      <c r="R34" s="61"/>
      <c r="S34" s="104">
        <v>0.4</v>
      </c>
      <c r="T34" s="61"/>
      <c r="U34" s="104">
        <v>0.3</v>
      </c>
      <c r="V34" s="61"/>
      <c r="W34" s="104">
        <v>0.3</v>
      </c>
      <c r="X34" s="62"/>
      <c r="Y34" s="62"/>
      <c r="Z34" s="62"/>
      <c r="AA34" s="61"/>
      <c r="AB34" s="5">
        <v>0.3</v>
      </c>
      <c r="AC34" s="74">
        <v>0.3</v>
      </c>
      <c r="AD34" s="62"/>
      <c r="AE34" s="61"/>
      <c r="AF34" s="6">
        <v>0.3</v>
      </c>
    </row>
    <row r="35" spans="5:32" ht="20.25" customHeight="1">
      <c r="E35" s="63" t="s">
        <v>946</v>
      </c>
      <c r="F35" s="62"/>
      <c r="G35" s="62"/>
      <c r="H35" s="62"/>
      <c r="I35" s="64"/>
      <c r="J35" s="104" t="s">
        <v>1581</v>
      </c>
      <c r="K35" s="61"/>
      <c r="L35" s="104" t="s">
        <v>1581</v>
      </c>
      <c r="M35" s="61"/>
      <c r="N35" s="104" t="s">
        <v>1581</v>
      </c>
      <c r="O35" s="61"/>
      <c r="P35" s="104" t="s">
        <v>1581</v>
      </c>
      <c r="Q35" s="62"/>
      <c r="R35" s="61"/>
      <c r="S35" s="104" t="s">
        <v>1581</v>
      </c>
      <c r="T35" s="61"/>
      <c r="U35" s="104" t="s">
        <v>1581</v>
      </c>
      <c r="V35" s="61"/>
      <c r="W35" s="104" t="s">
        <v>1581</v>
      </c>
      <c r="X35" s="62"/>
      <c r="Y35" s="62"/>
      <c r="Z35" s="62"/>
      <c r="AA35" s="61"/>
      <c r="AB35" s="5" t="s">
        <v>1581</v>
      </c>
      <c r="AC35" s="74" t="s">
        <v>1581</v>
      </c>
      <c r="AD35" s="62"/>
      <c r="AE35" s="61"/>
      <c r="AF35" s="6" t="s">
        <v>1581</v>
      </c>
    </row>
    <row r="36" spans="5:32" ht="13.15" customHeight="1">
      <c r="E36" s="63" t="s">
        <v>57</v>
      </c>
      <c r="F36" s="62"/>
      <c r="G36" s="62"/>
      <c r="H36" s="62"/>
      <c r="I36" s="64"/>
      <c r="J36" s="101">
        <v>7.6</v>
      </c>
      <c r="K36" s="61"/>
      <c r="L36" s="101">
        <v>7.6</v>
      </c>
      <c r="M36" s="61"/>
      <c r="N36" s="101">
        <v>7.6</v>
      </c>
      <c r="O36" s="61"/>
      <c r="P36" s="101">
        <v>7.5</v>
      </c>
      <c r="Q36" s="62"/>
      <c r="R36" s="61"/>
      <c r="S36" s="101">
        <v>7.7</v>
      </c>
      <c r="T36" s="61"/>
      <c r="U36" s="101">
        <v>5.9</v>
      </c>
      <c r="V36" s="61"/>
      <c r="W36" s="101">
        <v>5.8</v>
      </c>
      <c r="X36" s="62"/>
      <c r="Y36" s="62"/>
      <c r="Z36" s="62"/>
      <c r="AA36" s="61"/>
      <c r="AB36" s="3">
        <v>5.8</v>
      </c>
      <c r="AC36" s="60">
        <v>5.8</v>
      </c>
      <c r="AD36" s="62"/>
      <c r="AE36" s="61"/>
      <c r="AF36" s="4">
        <v>5.9</v>
      </c>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2</v>
      </c>
      <c r="K39" s="61"/>
      <c r="L39" s="101">
        <v>2</v>
      </c>
      <c r="M39" s="61"/>
      <c r="N39" s="101">
        <v>2</v>
      </c>
      <c r="O39" s="61"/>
      <c r="P39" s="101">
        <v>2</v>
      </c>
      <c r="Q39" s="62"/>
      <c r="R39" s="61"/>
      <c r="S39" s="101">
        <v>2</v>
      </c>
      <c r="T39" s="61"/>
      <c r="U39" s="101">
        <v>2</v>
      </c>
      <c r="V39" s="61"/>
      <c r="W39" s="101">
        <v>2</v>
      </c>
      <c r="X39" s="62"/>
      <c r="Y39" s="62"/>
      <c r="Z39" s="62"/>
      <c r="AA39" s="61"/>
      <c r="AB39" s="3">
        <v>2</v>
      </c>
      <c r="AC39" s="60">
        <v>2</v>
      </c>
      <c r="AD39" s="62"/>
      <c r="AE39" s="61"/>
      <c r="AF39" s="4">
        <v>2</v>
      </c>
    </row>
    <row r="40" spans="5:32">
      <c r="E40" s="63" t="s">
        <v>73</v>
      </c>
      <c r="F40" s="62"/>
      <c r="G40" s="62"/>
      <c r="H40" s="62"/>
      <c r="I40" s="64"/>
      <c r="J40" s="101">
        <v>1.3</v>
      </c>
      <c r="K40" s="61"/>
      <c r="L40" s="101">
        <v>1.3</v>
      </c>
      <c r="M40" s="61"/>
      <c r="N40" s="101">
        <v>1.3</v>
      </c>
      <c r="O40" s="61"/>
      <c r="P40" s="101">
        <v>1.3</v>
      </c>
      <c r="Q40" s="62"/>
      <c r="R40" s="61"/>
      <c r="S40" s="101">
        <v>1.3</v>
      </c>
      <c r="T40" s="61"/>
      <c r="U40" s="101">
        <v>1.3</v>
      </c>
      <c r="V40" s="61"/>
      <c r="W40" s="101">
        <v>1.3</v>
      </c>
      <c r="X40" s="62"/>
      <c r="Y40" s="62"/>
      <c r="Z40" s="62"/>
      <c r="AA40" s="61"/>
      <c r="AB40" s="3">
        <v>1.3</v>
      </c>
      <c r="AC40" s="60">
        <v>1.3</v>
      </c>
      <c r="AD40" s="62"/>
      <c r="AE40" s="61"/>
      <c r="AF40" s="4">
        <v>1.3</v>
      </c>
    </row>
    <row r="41" spans="5:32">
      <c r="E41" s="63" t="s">
        <v>76</v>
      </c>
      <c r="F41" s="62"/>
      <c r="G41" s="62"/>
      <c r="H41" s="62"/>
      <c r="I41" s="64"/>
      <c r="J41" s="101">
        <v>7</v>
      </c>
      <c r="K41" s="61"/>
      <c r="L41" s="101">
        <v>7</v>
      </c>
      <c r="M41" s="61"/>
      <c r="N41" s="101">
        <v>7</v>
      </c>
      <c r="O41" s="61"/>
      <c r="P41" s="101">
        <v>7</v>
      </c>
      <c r="Q41" s="62"/>
      <c r="R41" s="61"/>
      <c r="S41" s="101">
        <v>7</v>
      </c>
      <c r="T41" s="61"/>
      <c r="U41" s="101">
        <v>7</v>
      </c>
      <c r="V41" s="61"/>
      <c r="W41" s="101">
        <v>7</v>
      </c>
      <c r="X41" s="62"/>
      <c r="Y41" s="62"/>
      <c r="Z41" s="62"/>
      <c r="AA41" s="61"/>
      <c r="AB41" s="3">
        <v>7</v>
      </c>
      <c r="AC41" s="60">
        <v>7</v>
      </c>
      <c r="AD41" s="62"/>
      <c r="AE41" s="61"/>
      <c r="AF41" s="4">
        <v>7</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0</v>
      </c>
      <c r="K43" s="61"/>
      <c r="L43" s="101">
        <v>0</v>
      </c>
      <c r="M43" s="61"/>
      <c r="N43" s="101">
        <v>0</v>
      </c>
      <c r="O43" s="61"/>
      <c r="P43" s="101">
        <v>0</v>
      </c>
      <c r="Q43" s="62"/>
      <c r="R43" s="61"/>
      <c r="S43" s="101">
        <v>0</v>
      </c>
      <c r="T43" s="61"/>
      <c r="U43" s="101">
        <v>0</v>
      </c>
      <c r="V43" s="61"/>
      <c r="W43" s="101">
        <v>0</v>
      </c>
      <c r="X43" s="62"/>
      <c r="Y43" s="62"/>
      <c r="Z43" s="62"/>
      <c r="AA43" s="61"/>
      <c r="AB43" s="3">
        <v>0</v>
      </c>
      <c r="AC43" s="60">
        <v>0</v>
      </c>
      <c r="AD43" s="62"/>
      <c r="AE43" s="61"/>
      <c r="AF43" s="4">
        <v>0</v>
      </c>
    </row>
    <row r="44" spans="5:32" ht="30.75" customHeight="1">
      <c r="E44" s="63" t="s">
        <v>88</v>
      </c>
      <c r="F44" s="62"/>
      <c r="G44" s="62"/>
      <c r="H44" s="62"/>
      <c r="I44" s="64"/>
      <c r="J44" s="101">
        <v>0</v>
      </c>
      <c r="K44" s="61"/>
      <c r="L44" s="101">
        <v>0</v>
      </c>
      <c r="M44" s="61"/>
      <c r="N44" s="101">
        <v>0</v>
      </c>
      <c r="O44" s="61"/>
      <c r="P44" s="101">
        <v>0</v>
      </c>
      <c r="Q44" s="62"/>
      <c r="R44" s="61"/>
      <c r="S44" s="101">
        <v>0</v>
      </c>
      <c r="T44" s="61"/>
      <c r="U44" s="101">
        <v>0</v>
      </c>
      <c r="V44" s="61"/>
      <c r="W44" s="101">
        <v>0</v>
      </c>
      <c r="X44" s="62"/>
      <c r="Y44" s="62"/>
      <c r="Z44" s="62"/>
      <c r="AA44" s="61"/>
      <c r="AB44" s="3">
        <v>0</v>
      </c>
      <c r="AC44" s="60">
        <v>0</v>
      </c>
      <c r="AD44" s="62"/>
      <c r="AE44" s="61"/>
      <c r="AF44" s="4">
        <v>0</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bvnNeovL8jVDrV3reQpGqt/tpOux//pC3JBQ36EeNyHIea7o5oY3AT0eS4NRsjgrcaHOsTe64Lns/FoZZg7U3A==" saltValue="JcIjYwH56Yt6bhrJ/t8Nuw=="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84DB9FD3-07EA-456A-9A11-92D4F3F17066}"/>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KIRK - Kirknie (66/11kV)</oddFooter>
  </headerFooter>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000-000000000000}">
  <sheetPr codeName="Sheet129"/>
  <dimension ref="A1:AJ53"/>
  <sheetViews>
    <sheetView showGridLines="0" topLeftCell="A34"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1582</v>
      </c>
      <c r="J3" s="160"/>
      <c r="K3" s="160"/>
      <c r="L3" s="160"/>
      <c r="M3" s="160"/>
      <c r="N3" s="160"/>
      <c r="O3" s="160"/>
      <c r="P3" s="160"/>
      <c r="Q3" s="160"/>
      <c r="R3" s="160"/>
      <c r="S3" s="160"/>
      <c r="V3" s="94" t="s">
        <v>926</v>
      </c>
      <c r="W3" s="160"/>
      <c r="Y3" s="95" t="s">
        <v>1202</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960</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1583</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1584</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1585</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5</v>
      </c>
      <c r="K26" s="61"/>
      <c r="L26" s="101">
        <v>5</v>
      </c>
      <c r="M26" s="61"/>
      <c r="N26" s="101">
        <v>5</v>
      </c>
      <c r="O26" s="61"/>
      <c r="P26" s="101">
        <v>5</v>
      </c>
      <c r="Q26" s="62"/>
      <c r="R26" s="61"/>
      <c r="S26" s="101">
        <v>5</v>
      </c>
      <c r="T26" s="61"/>
      <c r="U26" s="101">
        <v>5</v>
      </c>
      <c r="V26" s="61"/>
      <c r="W26" s="101">
        <v>5</v>
      </c>
      <c r="X26" s="62"/>
      <c r="Y26" s="62"/>
      <c r="Z26" s="62"/>
      <c r="AA26" s="61"/>
      <c r="AB26" s="3">
        <v>5</v>
      </c>
      <c r="AC26" s="60">
        <v>5</v>
      </c>
      <c r="AD26" s="62"/>
      <c r="AE26" s="61"/>
      <c r="AF26" s="4">
        <v>5</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0.2</v>
      </c>
      <c r="K28" s="61"/>
      <c r="L28" s="101">
        <v>0.2</v>
      </c>
      <c r="M28" s="61"/>
      <c r="N28" s="101">
        <v>0.2</v>
      </c>
      <c r="O28" s="61"/>
      <c r="P28" s="101">
        <v>0.2</v>
      </c>
      <c r="Q28" s="62"/>
      <c r="R28" s="61"/>
      <c r="S28" s="101">
        <v>0.2</v>
      </c>
      <c r="T28" s="61"/>
      <c r="U28" s="101">
        <v>0.2</v>
      </c>
      <c r="V28" s="61"/>
      <c r="W28" s="101">
        <v>0.2</v>
      </c>
      <c r="X28" s="62"/>
      <c r="Y28" s="62"/>
      <c r="Z28" s="62"/>
      <c r="AA28" s="61"/>
      <c r="AB28" s="3">
        <v>0.2</v>
      </c>
      <c r="AC28" s="60">
        <v>0.2</v>
      </c>
      <c r="AD28" s="62"/>
      <c r="AE28" s="61"/>
      <c r="AF28" s="4">
        <v>0.2</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0.999</v>
      </c>
      <c r="K31" s="61"/>
      <c r="L31" s="106">
        <v>0.999</v>
      </c>
      <c r="M31" s="61"/>
      <c r="N31" s="106">
        <v>0.999</v>
      </c>
      <c r="O31" s="61"/>
      <c r="P31" s="106">
        <v>0.98599999999999999</v>
      </c>
      <c r="Q31" s="62"/>
      <c r="R31" s="61"/>
      <c r="S31" s="106">
        <v>0.98599999999999999</v>
      </c>
      <c r="T31" s="61"/>
      <c r="U31" s="106">
        <v>0.997</v>
      </c>
      <c r="V31" s="61"/>
      <c r="W31" s="106">
        <v>0.997</v>
      </c>
      <c r="X31" s="62"/>
      <c r="Y31" s="62"/>
      <c r="Z31" s="62"/>
      <c r="AA31" s="61"/>
      <c r="AB31" s="7">
        <v>0.996</v>
      </c>
      <c r="AC31" s="77">
        <v>0.996</v>
      </c>
      <c r="AD31" s="62"/>
      <c r="AE31" s="61"/>
      <c r="AF31" s="8">
        <v>0.996</v>
      </c>
    </row>
    <row r="32" spans="4:32" ht="13.15" customHeight="1">
      <c r="E32" s="63" t="s">
        <v>41</v>
      </c>
      <c r="F32" s="62"/>
      <c r="G32" s="62"/>
      <c r="H32" s="62"/>
      <c r="I32" s="64"/>
      <c r="J32" s="101">
        <v>0</v>
      </c>
      <c r="K32" s="61"/>
      <c r="L32" s="101">
        <v>0</v>
      </c>
      <c r="M32" s="61"/>
      <c r="N32" s="101">
        <v>0</v>
      </c>
      <c r="O32" s="61"/>
      <c r="P32" s="101">
        <v>0</v>
      </c>
      <c r="Q32" s="62"/>
      <c r="R32" s="61"/>
      <c r="S32" s="101">
        <v>0</v>
      </c>
      <c r="T32" s="61"/>
      <c r="U32" s="101">
        <v>0</v>
      </c>
      <c r="V32" s="61"/>
      <c r="W32" s="101">
        <v>0</v>
      </c>
      <c r="X32" s="62"/>
      <c r="Y32" s="62"/>
      <c r="Z32" s="62"/>
      <c r="AA32" s="61"/>
      <c r="AB32" s="3">
        <v>0</v>
      </c>
      <c r="AC32" s="60">
        <v>0</v>
      </c>
      <c r="AD32" s="62"/>
      <c r="AE32" s="61"/>
      <c r="AF32" s="4">
        <v>0</v>
      </c>
    </row>
    <row r="33" spans="5:32" ht="13.15" customHeight="1">
      <c r="E33" s="75" t="s">
        <v>45</v>
      </c>
      <c r="F33" s="62"/>
      <c r="G33" s="62"/>
      <c r="H33" s="62"/>
      <c r="I33" s="64"/>
      <c r="J33" s="105">
        <v>0.2</v>
      </c>
      <c r="K33" s="61"/>
      <c r="L33" s="105">
        <v>0.2</v>
      </c>
      <c r="M33" s="61"/>
      <c r="N33" s="105">
        <v>0.2</v>
      </c>
      <c r="O33" s="61"/>
      <c r="P33" s="105">
        <v>0.2</v>
      </c>
      <c r="Q33" s="62"/>
      <c r="R33" s="61"/>
      <c r="S33" s="105">
        <v>0.2</v>
      </c>
      <c r="T33" s="61"/>
      <c r="U33" s="105">
        <v>0.2</v>
      </c>
      <c r="V33" s="61"/>
      <c r="W33" s="105">
        <v>0.2</v>
      </c>
      <c r="X33" s="62"/>
      <c r="Y33" s="62"/>
      <c r="Z33" s="62"/>
      <c r="AA33" s="61"/>
      <c r="AB33" s="9">
        <v>0.2</v>
      </c>
      <c r="AC33" s="76">
        <v>0.2</v>
      </c>
      <c r="AD33" s="62"/>
      <c r="AE33" s="61"/>
      <c r="AF33" s="10">
        <v>0.2</v>
      </c>
    </row>
    <row r="34" spans="5:32" ht="20.25" customHeight="1">
      <c r="E34" s="63" t="s">
        <v>945</v>
      </c>
      <c r="F34" s="62"/>
      <c r="G34" s="62"/>
      <c r="H34" s="62"/>
      <c r="I34" s="64"/>
      <c r="J34" s="104">
        <v>0</v>
      </c>
      <c r="K34" s="61"/>
      <c r="L34" s="104">
        <v>0</v>
      </c>
      <c r="M34" s="61"/>
      <c r="N34" s="104">
        <v>0</v>
      </c>
      <c r="O34" s="61"/>
      <c r="P34" s="104">
        <v>0</v>
      </c>
      <c r="Q34" s="62"/>
      <c r="R34" s="61"/>
      <c r="S34" s="104">
        <v>0</v>
      </c>
      <c r="T34" s="61"/>
      <c r="U34" s="104">
        <v>0</v>
      </c>
      <c r="V34" s="61"/>
      <c r="W34" s="104">
        <v>0</v>
      </c>
      <c r="X34" s="62"/>
      <c r="Y34" s="62"/>
      <c r="Z34" s="62"/>
      <c r="AA34" s="61"/>
      <c r="AB34" s="5">
        <v>0</v>
      </c>
      <c r="AC34" s="74">
        <v>0</v>
      </c>
      <c r="AD34" s="62"/>
      <c r="AE34" s="61"/>
      <c r="AF34" s="6">
        <v>0</v>
      </c>
    </row>
    <row r="35" spans="5:32" ht="20.25" customHeight="1">
      <c r="E35" s="63" t="s">
        <v>946</v>
      </c>
      <c r="F35" s="62"/>
      <c r="G35" s="62"/>
      <c r="H35" s="62"/>
      <c r="I35" s="64"/>
      <c r="J35" s="104" t="s">
        <v>1129</v>
      </c>
      <c r="K35" s="61"/>
      <c r="L35" s="104" t="s">
        <v>1129</v>
      </c>
      <c r="M35" s="61"/>
      <c r="N35" s="104" t="s">
        <v>1129</v>
      </c>
      <c r="O35" s="61"/>
      <c r="P35" s="104" t="s">
        <v>1129</v>
      </c>
      <c r="Q35" s="62"/>
      <c r="R35" s="61"/>
      <c r="S35" s="104" t="s">
        <v>1129</v>
      </c>
      <c r="T35" s="61"/>
      <c r="U35" s="104" t="s">
        <v>1129</v>
      </c>
      <c r="V35" s="61"/>
      <c r="W35" s="104" t="s">
        <v>1129</v>
      </c>
      <c r="X35" s="62"/>
      <c r="Y35" s="62"/>
      <c r="Z35" s="62"/>
      <c r="AA35" s="61"/>
      <c r="AB35" s="5" t="s">
        <v>1129</v>
      </c>
      <c r="AC35" s="74" t="s">
        <v>1129</v>
      </c>
      <c r="AD35" s="62"/>
      <c r="AE35" s="61"/>
      <c r="AF35" s="6" t="s">
        <v>1129</v>
      </c>
    </row>
    <row r="36" spans="5:32" ht="13.15" customHeight="1">
      <c r="E36" s="63" t="s">
        <v>57</v>
      </c>
      <c r="F36" s="62"/>
      <c r="G36" s="62"/>
      <c r="H36" s="62"/>
      <c r="I36" s="64"/>
      <c r="J36" s="101">
        <v>0.2</v>
      </c>
      <c r="K36" s="61"/>
      <c r="L36" s="101">
        <v>0.2</v>
      </c>
      <c r="M36" s="61"/>
      <c r="N36" s="101">
        <v>0.2</v>
      </c>
      <c r="O36" s="61"/>
      <c r="P36" s="101">
        <v>0.2</v>
      </c>
      <c r="Q36" s="62"/>
      <c r="R36" s="61"/>
      <c r="S36" s="101">
        <v>0.2</v>
      </c>
      <c r="T36" s="61"/>
      <c r="U36" s="101">
        <v>0.2</v>
      </c>
      <c r="V36" s="61"/>
      <c r="W36" s="101">
        <v>0.2</v>
      </c>
      <c r="X36" s="62"/>
      <c r="Y36" s="62"/>
      <c r="Z36" s="62"/>
      <c r="AA36" s="61"/>
      <c r="AB36" s="3">
        <v>0.2</v>
      </c>
      <c r="AC36" s="60">
        <v>0.2</v>
      </c>
      <c r="AD36" s="62"/>
      <c r="AE36" s="61"/>
      <c r="AF36" s="4">
        <v>0.2</v>
      </c>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0.3</v>
      </c>
      <c r="K39" s="61"/>
      <c r="L39" s="101">
        <v>0.3</v>
      </c>
      <c r="M39" s="61"/>
      <c r="N39" s="101">
        <v>0.3</v>
      </c>
      <c r="O39" s="61"/>
      <c r="P39" s="101">
        <v>0.3</v>
      </c>
      <c r="Q39" s="62"/>
      <c r="R39" s="61"/>
      <c r="S39" s="101">
        <v>0.3</v>
      </c>
      <c r="T39" s="61"/>
      <c r="U39" s="101">
        <v>0.3</v>
      </c>
      <c r="V39" s="61"/>
      <c r="W39" s="101">
        <v>0.3</v>
      </c>
      <c r="X39" s="62"/>
      <c r="Y39" s="62"/>
      <c r="Z39" s="62"/>
      <c r="AA39" s="61"/>
      <c r="AB39" s="3">
        <v>0.3</v>
      </c>
      <c r="AC39" s="60">
        <v>0.3</v>
      </c>
      <c r="AD39" s="62"/>
      <c r="AE39" s="61"/>
      <c r="AF39" s="4">
        <v>0.3</v>
      </c>
    </row>
    <row r="40" spans="5:32">
      <c r="E40" s="63" t="s">
        <v>73</v>
      </c>
      <c r="F40" s="62"/>
      <c r="G40" s="62"/>
      <c r="H40" s="62"/>
      <c r="I40" s="64"/>
      <c r="J40" s="101">
        <v>0.5</v>
      </c>
      <c r="K40" s="61"/>
      <c r="L40" s="101">
        <v>0.5</v>
      </c>
      <c r="M40" s="61"/>
      <c r="N40" s="101">
        <v>0.5</v>
      </c>
      <c r="O40" s="61"/>
      <c r="P40" s="101">
        <v>0.5</v>
      </c>
      <c r="Q40" s="62"/>
      <c r="R40" s="61"/>
      <c r="S40" s="101">
        <v>0.5</v>
      </c>
      <c r="T40" s="61"/>
      <c r="U40" s="101">
        <v>0.5</v>
      </c>
      <c r="V40" s="61"/>
      <c r="W40" s="101">
        <v>0.5</v>
      </c>
      <c r="X40" s="62"/>
      <c r="Y40" s="62"/>
      <c r="Z40" s="62"/>
      <c r="AA40" s="61"/>
      <c r="AB40" s="3">
        <v>0.5</v>
      </c>
      <c r="AC40" s="60">
        <v>0.5</v>
      </c>
      <c r="AD40" s="62"/>
      <c r="AE40" s="61"/>
      <c r="AF40" s="4">
        <v>0.5</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0</v>
      </c>
      <c r="K43" s="61"/>
      <c r="L43" s="101">
        <v>0</v>
      </c>
      <c r="M43" s="61"/>
      <c r="N43" s="101">
        <v>0</v>
      </c>
      <c r="O43" s="61"/>
      <c r="P43" s="101">
        <v>0</v>
      </c>
      <c r="Q43" s="62"/>
      <c r="R43" s="61"/>
      <c r="S43" s="101">
        <v>0</v>
      </c>
      <c r="T43" s="61"/>
      <c r="U43" s="101">
        <v>0</v>
      </c>
      <c r="V43" s="61"/>
      <c r="W43" s="101">
        <v>0</v>
      </c>
      <c r="X43" s="62"/>
      <c r="Y43" s="62"/>
      <c r="Z43" s="62"/>
      <c r="AA43" s="61"/>
      <c r="AB43" s="3">
        <v>0</v>
      </c>
      <c r="AC43" s="60">
        <v>0</v>
      </c>
      <c r="AD43" s="62"/>
      <c r="AE43" s="61"/>
      <c r="AF43" s="4">
        <v>0</v>
      </c>
    </row>
    <row r="44" spans="5:32" ht="30.75" customHeight="1">
      <c r="E44" s="63" t="s">
        <v>88</v>
      </c>
      <c r="F44" s="62"/>
      <c r="G44" s="62"/>
      <c r="H44" s="62"/>
      <c r="I44" s="64"/>
      <c r="J44" s="101">
        <v>0</v>
      </c>
      <c r="K44" s="61"/>
      <c r="L44" s="101">
        <v>0</v>
      </c>
      <c r="M44" s="61"/>
      <c r="N44" s="101">
        <v>0</v>
      </c>
      <c r="O44" s="61"/>
      <c r="P44" s="101">
        <v>0</v>
      </c>
      <c r="Q44" s="62"/>
      <c r="R44" s="61"/>
      <c r="S44" s="101">
        <v>0</v>
      </c>
      <c r="T44" s="61"/>
      <c r="U44" s="101">
        <v>0</v>
      </c>
      <c r="V44" s="61"/>
      <c r="W44" s="101">
        <v>0</v>
      </c>
      <c r="X44" s="62"/>
      <c r="Y44" s="62"/>
      <c r="Z44" s="62"/>
      <c r="AA44" s="61"/>
      <c r="AB44" s="3">
        <v>0</v>
      </c>
      <c r="AC44" s="60">
        <v>0</v>
      </c>
      <c r="AD44" s="62"/>
      <c r="AE44" s="61"/>
      <c r="AF44" s="4">
        <v>0</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gAO5GSkbHHm1/r6BmG+gNjHY+5Qkq2lp9zIp9eh2ukmi+p87HA/2xxxTAWDIUKRdlYnTJw0I+tsNSi/DZmvJbg==" saltValue="i/izsyl8Zcj77BLuZaFyMw=="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9A870009-D1AA-426E-AE84-6542E022533A}"/>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KOCR - Kogan Creek (33/11kV)</oddFooter>
  </headerFooter>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100-000000000000}">
  <sheetPr codeName="Sheet130"/>
  <dimension ref="A1:AJ53"/>
  <sheetViews>
    <sheetView showGridLines="0" topLeftCell="A31" zoomScale="145" zoomScaleNormal="145"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1586</v>
      </c>
      <c r="J3" s="160"/>
      <c r="K3" s="160"/>
      <c r="L3" s="160"/>
      <c r="M3" s="160"/>
      <c r="N3" s="160"/>
      <c r="O3" s="160"/>
      <c r="P3" s="160"/>
      <c r="Q3" s="160"/>
      <c r="R3" s="160"/>
      <c r="S3" s="160"/>
      <c r="V3" s="94" t="s">
        <v>926</v>
      </c>
      <c r="W3" s="160"/>
      <c r="Y3" s="95" t="s">
        <v>1000</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973</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1001</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1587</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1588</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7</v>
      </c>
      <c r="K26" s="61"/>
      <c r="L26" s="101">
        <v>7</v>
      </c>
      <c r="M26" s="61"/>
      <c r="N26" s="101">
        <v>7</v>
      </c>
      <c r="O26" s="61"/>
      <c r="P26" s="101">
        <v>7</v>
      </c>
      <c r="Q26" s="62"/>
      <c r="R26" s="61"/>
      <c r="S26" s="101">
        <v>7</v>
      </c>
      <c r="T26" s="61"/>
      <c r="U26" s="101">
        <v>7.5</v>
      </c>
      <c r="V26" s="61"/>
      <c r="W26" s="101">
        <v>7.5</v>
      </c>
      <c r="X26" s="62"/>
      <c r="Y26" s="62"/>
      <c r="Z26" s="62"/>
      <c r="AA26" s="61"/>
      <c r="AB26" s="3">
        <v>7.5</v>
      </c>
      <c r="AC26" s="60">
        <v>7.5</v>
      </c>
      <c r="AD26" s="62"/>
      <c r="AE26" s="61"/>
      <c r="AF26" s="4">
        <v>7.5</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1.1000000000000001</v>
      </c>
      <c r="K28" s="61"/>
      <c r="L28" s="101">
        <v>1.1000000000000001</v>
      </c>
      <c r="M28" s="61"/>
      <c r="N28" s="101">
        <v>1.1000000000000001</v>
      </c>
      <c r="O28" s="61"/>
      <c r="P28" s="101">
        <v>1.1000000000000001</v>
      </c>
      <c r="Q28" s="62"/>
      <c r="R28" s="61"/>
      <c r="S28" s="101">
        <v>1.1000000000000001</v>
      </c>
      <c r="T28" s="61"/>
      <c r="U28" s="101">
        <v>0.8</v>
      </c>
      <c r="V28" s="61"/>
      <c r="W28" s="101">
        <v>0.8</v>
      </c>
      <c r="X28" s="62"/>
      <c r="Y28" s="62"/>
      <c r="Z28" s="62"/>
      <c r="AA28" s="61"/>
      <c r="AB28" s="3">
        <v>0.8</v>
      </c>
      <c r="AC28" s="60">
        <v>0.8</v>
      </c>
      <c r="AD28" s="62"/>
      <c r="AE28" s="61"/>
      <c r="AF28" s="4">
        <v>0.8</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0.94499999999999995</v>
      </c>
      <c r="K31" s="61"/>
      <c r="L31" s="106">
        <v>0.94499999999999995</v>
      </c>
      <c r="M31" s="61"/>
      <c r="N31" s="106">
        <v>0.94499999999999995</v>
      </c>
      <c r="O31" s="61"/>
      <c r="P31" s="106">
        <v>0.94499999999999995</v>
      </c>
      <c r="Q31" s="62"/>
      <c r="R31" s="61"/>
      <c r="S31" s="106">
        <v>0.94499999999999995</v>
      </c>
      <c r="T31" s="61"/>
      <c r="U31" s="106">
        <v>0.95299999999999996</v>
      </c>
      <c r="V31" s="61"/>
      <c r="W31" s="106">
        <v>0.95299999999999996</v>
      </c>
      <c r="X31" s="62"/>
      <c r="Y31" s="62"/>
      <c r="Z31" s="62"/>
      <c r="AA31" s="61"/>
      <c r="AB31" s="7">
        <v>0.95299999999999996</v>
      </c>
      <c r="AC31" s="77">
        <v>0.95299999999999996</v>
      </c>
      <c r="AD31" s="62"/>
      <c r="AE31" s="61"/>
      <c r="AF31" s="8">
        <v>0.95299999999999996</v>
      </c>
    </row>
    <row r="32" spans="4:32" ht="13.15" customHeight="1">
      <c r="E32" s="63" t="s">
        <v>41</v>
      </c>
      <c r="F32" s="62"/>
      <c r="G32" s="62"/>
      <c r="H32" s="62"/>
      <c r="I32" s="64"/>
      <c r="J32" s="101">
        <v>0</v>
      </c>
      <c r="K32" s="61"/>
      <c r="L32" s="101">
        <v>0</v>
      </c>
      <c r="M32" s="61"/>
      <c r="N32" s="101">
        <v>0</v>
      </c>
      <c r="O32" s="61"/>
      <c r="P32" s="101">
        <v>0</v>
      </c>
      <c r="Q32" s="62"/>
      <c r="R32" s="61"/>
      <c r="S32" s="101">
        <v>0</v>
      </c>
      <c r="T32" s="61"/>
      <c r="U32" s="101">
        <v>0</v>
      </c>
      <c r="V32" s="61"/>
      <c r="W32" s="101">
        <v>0</v>
      </c>
      <c r="X32" s="62"/>
      <c r="Y32" s="62"/>
      <c r="Z32" s="62"/>
      <c r="AA32" s="61"/>
      <c r="AB32" s="3">
        <v>0</v>
      </c>
      <c r="AC32" s="60">
        <v>0</v>
      </c>
      <c r="AD32" s="62"/>
      <c r="AE32" s="61"/>
      <c r="AF32" s="4">
        <v>0</v>
      </c>
    </row>
    <row r="33" spans="5:32" ht="13.15" customHeight="1">
      <c r="E33" s="75" t="s">
        <v>45</v>
      </c>
      <c r="F33" s="62"/>
      <c r="G33" s="62"/>
      <c r="H33" s="62"/>
      <c r="I33" s="64"/>
      <c r="J33" s="105">
        <v>1</v>
      </c>
      <c r="K33" s="61"/>
      <c r="L33" s="105">
        <v>1</v>
      </c>
      <c r="M33" s="61"/>
      <c r="N33" s="105">
        <v>1</v>
      </c>
      <c r="O33" s="61"/>
      <c r="P33" s="105">
        <v>1</v>
      </c>
      <c r="Q33" s="62"/>
      <c r="R33" s="61"/>
      <c r="S33" s="105">
        <v>1</v>
      </c>
      <c r="T33" s="61"/>
      <c r="U33" s="105">
        <v>0.7</v>
      </c>
      <c r="V33" s="61"/>
      <c r="W33" s="105">
        <v>0.7</v>
      </c>
      <c r="X33" s="62"/>
      <c r="Y33" s="62"/>
      <c r="Z33" s="62"/>
      <c r="AA33" s="61"/>
      <c r="AB33" s="9">
        <v>0.7</v>
      </c>
      <c r="AC33" s="76">
        <v>0.7</v>
      </c>
      <c r="AD33" s="62"/>
      <c r="AE33" s="61"/>
      <c r="AF33" s="10">
        <v>0.7</v>
      </c>
    </row>
    <row r="34" spans="5:32" ht="20.25" customHeight="1">
      <c r="E34" s="63" t="s">
        <v>945</v>
      </c>
      <c r="F34" s="62"/>
      <c r="G34" s="62"/>
      <c r="H34" s="62"/>
      <c r="I34" s="64"/>
      <c r="J34" s="104">
        <v>0.1</v>
      </c>
      <c r="K34" s="61"/>
      <c r="L34" s="104">
        <v>0.1</v>
      </c>
      <c r="M34" s="61"/>
      <c r="N34" s="104">
        <v>0.1</v>
      </c>
      <c r="O34" s="61"/>
      <c r="P34" s="104">
        <v>0.1</v>
      </c>
      <c r="Q34" s="62"/>
      <c r="R34" s="61"/>
      <c r="S34" s="104">
        <v>0.1</v>
      </c>
      <c r="T34" s="61"/>
      <c r="U34" s="104">
        <v>0</v>
      </c>
      <c r="V34" s="61"/>
      <c r="W34" s="104">
        <v>0</v>
      </c>
      <c r="X34" s="62"/>
      <c r="Y34" s="62"/>
      <c r="Z34" s="62"/>
      <c r="AA34" s="61"/>
      <c r="AB34" s="5">
        <v>0</v>
      </c>
      <c r="AC34" s="74">
        <v>0</v>
      </c>
      <c r="AD34" s="62"/>
      <c r="AE34" s="61"/>
      <c r="AF34" s="6">
        <v>0</v>
      </c>
    </row>
    <row r="35" spans="5:32" ht="20.25" customHeight="1">
      <c r="E35" s="63" t="s">
        <v>946</v>
      </c>
      <c r="F35" s="62"/>
      <c r="G35" s="62"/>
      <c r="H35" s="62"/>
      <c r="I35" s="64"/>
      <c r="J35" s="104" t="s">
        <v>1181</v>
      </c>
      <c r="K35" s="61"/>
      <c r="L35" s="104" t="s">
        <v>1181</v>
      </c>
      <c r="M35" s="61"/>
      <c r="N35" s="104" t="s">
        <v>1181</v>
      </c>
      <c r="O35" s="61"/>
      <c r="P35" s="104" t="s">
        <v>1181</v>
      </c>
      <c r="Q35" s="62"/>
      <c r="R35" s="61"/>
      <c r="S35" s="104" t="s">
        <v>1181</v>
      </c>
      <c r="T35" s="61"/>
      <c r="U35" s="104" t="s">
        <v>1181</v>
      </c>
      <c r="V35" s="61"/>
      <c r="W35" s="104" t="s">
        <v>1181</v>
      </c>
      <c r="X35" s="62"/>
      <c r="Y35" s="62"/>
      <c r="Z35" s="62"/>
      <c r="AA35" s="61"/>
      <c r="AB35" s="5" t="s">
        <v>1181</v>
      </c>
      <c r="AC35" s="74" t="s">
        <v>1181</v>
      </c>
      <c r="AD35" s="62"/>
      <c r="AE35" s="61"/>
      <c r="AF35" s="6" t="s">
        <v>1181</v>
      </c>
    </row>
    <row r="36" spans="5:32" ht="13.15" customHeight="1">
      <c r="E36" s="63" t="s">
        <v>57</v>
      </c>
      <c r="F36" s="62"/>
      <c r="G36" s="62"/>
      <c r="H36" s="62"/>
      <c r="I36" s="64"/>
      <c r="J36" s="101">
        <v>1</v>
      </c>
      <c r="K36" s="61"/>
      <c r="L36" s="101">
        <v>1</v>
      </c>
      <c r="M36" s="61"/>
      <c r="N36" s="101">
        <v>1</v>
      </c>
      <c r="O36" s="61"/>
      <c r="P36" s="101">
        <v>1</v>
      </c>
      <c r="Q36" s="62"/>
      <c r="R36" s="61"/>
      <c r="S36" s="101">
        <v>1</v>
      </c>
      <c r="T36" s="61"/>
      <c r="U36" s="101">
        <v>0.7</v>
      </c>
      <c r="V36" s="61"/>
      <c r="W36" s="101">
        <v>0.7</v>
      </c>
      <c r="X36" s="62"/>
      <c r="Y36" s="62"/>
      <c r="Z36" s="62"/>
      <c r="AA36" s="61"/>
      <c r="AB36" s="3">
        <v>0.7</v>
      </c>
      <c r="AC36" s="60">
        <v>0.7</v>
      </c>
      <c r="AD36" s="62"/>
      <c r="AE36" s="61"/>
      <c r="AF36" s="4">
        <v>0.7</v>
      </c>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1.9</v>
      </c>
      <c r="K39" s="61"/>
      <c r="L39" s="101">
        <v>1.9</v>
      </c>
      <c r="M39" s="61"/>
      <c r="N39" s="101">
        <v>1.9</v>
      </c>
      <c r="O39" s="61"/>
      <c r="P39" s="101">
        <v>1.9</v>
      </c>
      <c r="Q39" s="62"/>
      <c r="R39" s="61"/>
      <c r="S39" s="101">
        <v>1.9</v>
      </c>
      <c r="T39" s="61"/>
      <c r="U39" s="101">
        <v>1.9</v>
      </c>
      <c r="V39" s="61"/>
      <c r="W39" s="101">
        <v>1.9</v>
      </c>
      <c r="X39" s="62"/>
      <c r="Y39" s="62"/>
      <c r="Z39" s="62"/>
      <c r="AA39" s="61"/>
      <c r="AB39" s="3">
        <v>1.9</v>
      </c>
      <c r="AC39" s="60">
        <v>1.9</v>
      </c>
      <c r="AD39" s="62"/>
      <c r="AE39" s="61"/>
      <c r="AF39" s="4">
        <v>1.9</v>
      </c>
    </row>
    <row r="40" spans="5:32">
      <c r="E40" s="63" t="s">
        <v>73</v>
      </c>
      <c r="F40" s="62"/>
      <c r="G40" s="62"/>
      <c r="H40" s="62"/>
      <c r="I40" s="64"/>
      <c r="J40" s="101">
        <v>0.4</v>
      </c>
      <c r="K40" s="61"/>
      <c r="L40" s="101">
        <v>0.4</v>
      </c>
      <c r="M40" s="61"/>
      <c r="N40" s="101">
        <v>0.4</v>
      </c>
      <c r="O40" s="61"/>
      <c r="P40" s="101">
        <v>0.4</v>
      </c>
      <c r="Q40" s="62"/>
      <c r="R40" s="61"/>
      <c r="S40" s="101">
        <v>0.4</v>
      </c>
      <c r="T40" s="61"/>
      <c r="U40" s="101">
        <v>0.4</v>
      </c>
      <c r="V40" s="61"/>
      <c r="W40" s="101">
        <v>0.4</v>
      </c>
      <c r="X40" s="62"/>
      <c r="Y40" s="62"/>
      <c r="Z40" s="62"/>
      <c r="AA40" s="61"/>
      <c r="AB40" s="3">
        <v>0.4</v>
      </c>
      <c r="AC40" s="60">
        <v>0.4</v>
      </c>
      <c r="AD40" s="62"/>
      <c r="AE40" s="61"/>
      <c r="AF40" s="4">
        <v>0.4</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4.7636500000000002</v>
      </c>
      <c r="K43" s="61"/>
      <c r="L43" s="101">
        <v>4.7325030000000003</v>
      </c>
      <c r="M43" s="61"/>
      <c r="N43" s="101">
        <v>4.6941030000000001</v>
      </c>
      <c r="O43" s="61"/>
      <c r="P43" s="101">
        <v>4.6543840000000003</v>
      </c>
      <c r="Q43" s="62"/>
      <c r="R43" s="61"/>
      <c r="S43" s="101">
        <v>4.6137550000000003</v>
      </c>
      <c r="T43" s="61"/>
      <c r="U43" s="101">
        <v>4.7636500000000002</v>
      </c>
      <c r="V43" s="61"/>
      <c r="W43" s="101">
        <v>4.7325030000000003</v>
      </c>
      <c r="X43" s="62"/>
      <c r="Y43" s="62"/>
      <c r="Z43" s="62"/>
      <c r="AA43" s="61"/>
      <c r="AB43" s="3">
        <v>4.6941030000000001</v>
      </c>
      <c r="AC43" s="60">
        <v>4.6543840000000003</v>
      </c>
      <c r="AD43" s="62"/>
      <c r="AE43" s="61"/>
      <c r="AF43" s="4">
        <v>4.6137550000000003</v>
      </c>
    </row>
    <row r="44" spans="5:32" ht="30.75" customHeight="1">
      <c r="E44" s="63" t="s">
        <v>88</v>
      </c>
      <c r="F44" s="62"/>
      <c r="G44" s="62"/>
      <c r="H44" s="62"/>
      <c r="I44" s="64"/>
      <c r="J44" s="101">
        <v>0</v>
      </c>
      <c r="K44" s="61"/>
      <c r="L44" s="101">
        <v>0</v>
      </c>
      <c r="M44" s="61"/>
      <c r="N44" s="101">
        <v>0</v>
      </c>
      <c r="O44" s="61"/>
      <c r="P44" s="101">
        <v>0</v>
      </c>
      <c r="Q44" s="62"/>
      <c r="R44" s="61"/>
      <c r="S44" s="101">
        <v>0</v>
      </c>
      <c r="T44" s="61"/>
      <c r="U44" s="101">
        <v>0</v>
      </c>
      <c r="V44" s="61"/>
      <c r="W44" s="101">
        <v>0</v>
      </c>
      <c r="X44" s="62"/>
      <c r="Y44" s="62"/>
      <c r="Z44" s="62"/>
      <c r="AA44" s="61"/>
      <c r="AB44" s="3">
        <v>0</v>
      </c>
      <c r="AC44" s="60">
        <v>0</v>
      </c>
      <c r="AD44" s="62"/>
      <c r="AE44" s="61"/>
      <c r="AF44" s="4">
        <v>0</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RugQoxakHuSU7s2DRzSDYmLgxW1fl7QioVXD4xL3nPZEpaqpjKvTx3+840NMx2NP+dN4iL6Cb6zuBZAOesZz4w==" saltValue="1loFOfIG5sdy3c/CteV1TQ=="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F8D30DF4-BFE5-4C88-B7DF-95F48D51D10E}"/>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KOUM - Koumala (33/11kV)</oddFooter>
  </headerFooter>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400-000000000000}">
  <sheetPr codeName="Sheet133"/>
  <dimension ref="A1:AJ53"/>
  <sheetViews>
    <sheetView showGridLines="0" topLeftCell="A34"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1589</v>
      </c>
      <c r="J3" s="160"/>
      <c r="K3" s="160"/>
      <c r="L3" s="160"/>
      <c r="M3" s="160"/>
      <c r="N3" s="160"/>
      <c r="O3" s="160"/>
      <c r="P3" s="160"/>
      <c r="Q3" s="160"/>
      <c r="R3" s="160"/>
      <c r="S3" s="160"/>
      <c r="V3" s="94" t="s">
        <v>926</v>
      </c>
      <c r="W3" s="160"/>
      <c r="Y3" s="95" t="s">
        <v>1035</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929</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1590</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1591</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1592</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45.9</v>
      </c>
      <c r="K26" s="61"/>
      <c r="L26" s="101">
        <v>45.9</v>
      </c>
      <c r="M26" s="61"/>
      <c r="N26" s="101">
        <v>45.9</v>
      </c>
      <c r="O26" s="61"/>
      <c r="P26" s="101">
        <v>45.9</v>
      </c>
      <c r="Q26" s="62"/>
      <c r="R26" s="61"/>
      <c r="S26" s="101">
        <v>45.9</v>
      </c>
      <c r="T26" s="61"/>
      <c r="U26" s="101">
        <v>50.9</v>
      </c>
      <c r="V26" s="61"/>
      <c r="W26" s="101">
        <v>50.9</v>
      </c>
      <c r="X26" s="62"/>
      <c r="Y26" s="62"/>
      <c r="Z26" s="62"/>
      <c r="AA26" s="61"/>
      <c r="AB26" s="3">
        <v>50.9</v>
      </c>
      <c r="AC26" s="60">
        <v>50.9</v>
      </c>
      <c r="AD26" s="62"/>
      <c r="AE26" s="61"/>
      <c r="AF26" s="4">
        <v>50.9</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15.3</v>
      </c>
      <c r="K28" s="61"/>
      <c r="L28" s="101">
        <v>15.3</v>
      </c>
      <c r="M28" s="61"/>
      <c r="N28" s="101">
        <v>15.2</v>
      </c>
      <c r="O28" s="61"/>
      <c r="P28" s="101">
        <v>15.2</v>
      </c>
      <c r="Q28" s="62"/>
      <c r="R28" s="61"/>
      <c r="S28" s="101">
        <v>15.5</v>
      </c>
      <c r="T28" s="61"/>
      <c r="U28" s="101">
        <v>11.7</v>
      </c>
      <c r="V28" s="61"/>
      <c r="W28" s="101">
        <v>11.6</v>
      </c>
      <c r="X28" s="62"/>
      <c r="Y28" s="62"/>
      <c r="Z28" s="62"/>
      <c r="AA28" s="61"/>
      <c r="AB28" s="3">
        <v>11.7</v>
      </c>
      <c r="AC28" s="60">
        <v>11.6</v>
      </c>
      <c r="AD28" s="62"/>
      <c r="AE28" s="61"/>
      <c r="AF28" s="4">
        <v>11.8</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0.997</v>
      </c>
      <c r="K31" s="61"/>
      <c r="L31" s="106">
        <v>0.997</v>
      </c>
      <c r="M31" s="61"/>
      <c r="N31" s="106">
        <v>0.997</v>
      </c>
      <c r="O31" s="61"/>
      <c r="P31" s="106">
        <v>0.997</v>
      </c>
      <c r="Q31" s="62"/>
      <c r="R31" s="61"/>
      <c r="S31" s="106">
        <v>0.996</v>
      </c>
      <c r="T31" s="61"/>
      <c r="U31" s="106">
        <v>0.99399999999999999</v>
      </c>
      <c r="V31" s="61"/>
      <c r="W31" s="106">
        <v>0.99399999999999999</v>
      </c>
      <c r="X31" s="62"/>
      <c r="Y31" s="62"/>
      <c r="Z31" s="62"/>
      <c r="AA31" s="61"/>
      <c r="AB31" s="7">
        <v>0.99399999999999999</v>
      </c>
      <c r="AC31" s="77">
        <v>0.99399999999999999</v>
      </c>
      <c r="AD31" s="62"/>
      <c r="AE31" s="61"/>
      <c r="AF31" s="8">
        <v>0.99399999999999999</v>
      </c>
    </row>
    <row r="32" spans="4:32" ht="13.15" customHeight="1">
      <c r="E32" s="63" t="s">
        <v>41</v>
      </c>
      <c r="F32" s="62"/>
      <c r="G32" s="62"/>
      <c r="H32" s="62"/>
      <c r="I32" s="64"/>
      <c r="J32" s="101">
        <v>27</v>
      </c>
      <c r="K32" s="61"/>
      <c r="L32" s="101">
        <v>27</v>
      </c>
      <c r="M32" s="61"/>
      <c r="N32" s="101">
        <v>27</v>
      </c>
      <c r="O32" s="61"/>
      <c r="P32" s="101">
        <v>27</v>
      </c>
      <c r="Q32" s="62"/>
      <c r="R32" s="61"/>
      <c r="S32" s="101">
        <v>27</v>
      </c>
      <c r="T32" s="61"/>
      <c r="U32" s="101">
        <v>29.3</v>
      </c>
      <c r="V32" s="61"/>
      <c r="W32" s="101">
        <v>29.3</v>
      </c>
      <c r="X32" s="62"/>
      <c r="Y32" s="62"/>
      <c r="Z32" s="62"/>
      <c r="AA32" s="61"/>
      <c r="AB32" s="3">
        <v>29.3</v>
      </c>
      <c r="AC32" s="60">
        <v>29.3</v>
      </c>
      <c r="AD32" s="62"/>
      <c r="AE32" s="61"/>
      <c r="AF32" s="4">
        <v>29.3</v>
      </c>
    </row>
    <row r="33" spans="5:32" ht="13.15" customHeight="1">
      <c r="E33" s="75" t="s">
        <v>45</v>
      </c>
      <c r="F33" s="62"/>
      <c r="G33" s="62"/>
      <c r="H33" s="62"/>
      <c r="I33" s="64"/>
      <c r="J33" s="105">
        <v>14.7</v>
      </c>
      <c r="K33" s="61"/>
      <c r="L33" s="105">
        <v>14.6</v>
      </c>
      <c r="M33" s="61"/>
      <c r="N33" s="105">
        <v>14.6</v>
      </c>
      <c r="O33" s="61"/>
      <c r="P33" s="105">
        <v>14.5</v>
      </c>
      <c r="Q33" s="62"/>
      <c r="R33" s="61"/>
      <c r="S33" s="105">
        <v>14.8</v>
      </c>
      <c r="T33" s="61"/>
      <c r="U33" s="105">
        <v>11.2</v>
      </c>
      <c r="V33" s="61"/>
      <c r="W33" s="105">
        <v>11.2</v>
      </c>
      <c r="X33" s="62"/>
      <c r="Y33" s="62"/>
      <c r="Z33" s="62"/>
      <c r="AA33" s="61"/>
      <c r="AB33" s="9">
        <v>11.2</v>
      </c>
      <c r="AC33" s="76">
        <v>11.1</v>
      </c>
      <c r="AD33" s="62"/>
      <c r="AE33" s="61"/>
      <c r="AF33" s="10">
        <v>11.3</v>
      </c>
    </row>
    <row r="34" spans="5:32" ht="20.25" customHeight="1">
      <c r="E34" s="63" t="s">
        <v>945</v>
      </c>
      <c r="F34" s="62"/>
      <c r="G34" s="62"/>
      <c r="H34" s="62"/>
      <c r="I34" s="64"/>
      <c r="J34" s="104">
        <v>0.7</v>
      </c>
      <c r="K34" s="61"/>
      <c r="L34" s="104">
        <v>0.7</v>
      </c>
      <c r="M34" s="61"/>
      <c r="N34" s="104">
        <v>0.7</v>
      </c>
      <c r="O34" s="61"/>
      <c r="P34" s="104">
        <v>0.7</v>
      </c>
      <c r="Q34" s="62"/>
      <c r="R34" s="61"/>
      <c r="S34" s="104">
        <v>0.7</v>
      </c>
      <c r="T34" s="61"/>
      <c r="U34" s="104">
        <v>0.6</v>
      </c>
      <c r="V34" s="61"/>
      <c r="W34" s="104">
        <v>0.6</v>
      </c>
      <c r="X34" s="62"/>
      <c r="Y34" s="62"/>
      <c r="Z34" s="62"/>
      <c r="AA34" s="61"/>
      <c r="AB34" s="5">
        <v>0.6</v>
      </c>
      <c r="AC34" s="74">
        <v>0.6</v>
      </c>
      <c r="AD34" s="62"/>
      <c r="AE34" s="61"/>
      <c r="AF34" s="6">
        <v>0.6</v>
      </c>
    </row>
    <row r="35" spans="5:32" ht="20.25" customHeight="1">
      <c r="E35" s="63" t="s">
        <v>946</v>
      </c>
      <c r="F35" s="62"/>
      <c r="G35" s="62"/>
      <c r="H35" s="62"/>
      <c r="I35" s="64"/>
      <c r="J35" s="104" t="s">
        <v>1593</v>
      </c>
      <c r="K35" s="61"/>
      <c r="L35" s="104" t="s">
        <v>1593</v>
      </c>
      <c r="M35" s="61"/>
      <c r="N35" s="104" t="s">
        <v>1593</v>
      </c>
      <c r="O35" s="61"/>
      <c r="P35" s="104" t="s">
        <v>1593</v>
      </c>
      <c r="Q35" s="62"/>
      <c r="R35" s="61"/>
      <c r="S35" s="104" t="s">
        <v>1593</v>
      </c>
      <c r="T35" s="61"/>
      <c r="U35" s="104" t="s">
        <v>1593</v>
      </c>
      <c r="V35" s="61"/>
      <c r="W35" s="104" t="s">
        <v>1593</v>
      </c>
      <c r="X35" s="62"/>
      <c r="Y35" s="62"/>
      <c r="Z35" s="62"/>
      <c r="AA35" s="61"/>
      <c r="AB35" s="5" t="s">
        <v>1593</v>
      </c>
      <c r="AC35" s="74" t="s">
        <v>1593</v>
      </c>
      <c r="AD35" s="62"/>
      <c r="AE35" s="61"/>
      <c r="AF35" s="6" t="s">
        <v>1593</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31.368991000000001</v>
      </c>
      <c r="K43" s="61"/>
      <c r="L43" s="101">
        <v>31.382100999999999</v>
      </c>
      <c r="M43" s="61"/>
      <c r="N43" s="101">
        <v>31.233267000000001</v>
      </c>
      <c r="O43" s="61"/>
      <c r="P43" s="101">
        <v>31.065178</v>
      </c>
      <c r="Q43" s="62"/>
      <c r="R43" s="61"/>
      <c r="S43" s="101">
        <v>30.913081999999999</v>
      </c>
      <c r="T43" s="61"/>
      <c r="U43" s="101">
        <v>31.368991000000001</v>
      </c>
      <c r="V43" s="61"/>
      <c r="W43" s="101">
        <v>31.382100999999999</v>
      </c>
      <c r="X43" s="62"/>
      <c r="Y43" s="62"/>
      <c r="Z43" s="62"/>
      <c r="AA43" s="61"/>
      <c r="AB43" s="3">
        <v>31.233267000000001</v>
      </c>
      <c r="AC43" s="60">
        <v>31.065178</v>
      </c>
      <c r="AD43" s="62"/>
      <c r="AE43" s="61"/>
      <c r="AF43" s="4">
        <v>30.913081999999999</v>
      </c>
    </row>
    <row r="44" spans="5:32" ht="30.75" customHeight="1">
      <c r="E44" s="63" t="s">
        <v>88</v>
      </c>
      <c r="F44" s="62"/>
      <c r="G44" s="62"/>
      <c r="H44" s="62"/>
      <c r="I44" s="64"/>
      <c r="J44" s="101">
        <v>15.368990999999999</v>
      </c>
      <c r="K44" s="61"/>
      <c r="L44" s="101">
        <v>15.382101</v>
      </c>
      <c r="M44" s="61"/>
      <c r="N44" s="101">
        <v>15.233267</v>
      </c>
      <c r="O44" s="61"/>
      <c r="P44" s="101">
        <v>15.065178</v>
      </c>
      <c r="Q44" s="62"/>
      <c r="R44" s="61"/>
      <c r="S44" s="101">
        <v>14.913081999999999</v>
      </c>
      <c r="T44" s="61"/>
      <c r="U44" s="101">
        <v>15.368990999999999</v>
      </c>
      <c r="V44" s="61"/>
      <c r="W44" s="101">
        <v>15.382101</v>
      </c>
      <c r="X44" s="62"/>
      <c r="Y44" s="62"/>
      <c r="Z44" s="62"/>
      <c r="AA44" s="61"/>
      <c r="AB44" s="3">
        <v>15.233267</v>
      </c>
      <c r="AC44" s="60">
        <v>15.065178</v>
      </c>
      <c r="AD44" s="62"/>
      <c r="AE44" s="61"/>
      <c r="AF44" s="4">
        <v>14.913081999999999</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957</v>
      </c>
      <c r="K47" s="61"/>
      <c r="L47" s="104" t="s">
        <v>957</v>
      </c>
      <c r="M47" s="61"/>
      <c r="N47" s="104" t="s">
        <v>957</v>
      </c>
      <c r="O47" s="61"/>
      <c r="P47" s="104" t="s">
        <v>957</v>
      </c>
      <c r="Q47" s="62"/>
      <c r="R47" s="61"/>
      <c r="S47" s="104" t="s">
        <v>957</v>
      </c>
      <c r="T47" s="61"/>
      <c r="U47" s="104" t="s">
        <v>957</v>
      </c>
      <c r="V47" s="61"/>
      <c r="W47" s="104" t="s">
        <v>957</v>
      </c>
      <c r="X47" s="62"/>
      <c r="Y47" s="62"/>
      <c r="Z47" s="62"/>
      <c r="AA47" s="61"/>
      <c r="AB47" s="5" t="s">
        <v>957</v>
      </c>
      <c r="AC47" s="74" t="s">
        <v>957</v>
      </c>
      <c r="AD47" s="62"/>
      <c r="AE47" s="61"/>
      <c r="AF47" s="6" t="s">
        <v>957</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DPThERmFHOjwh1mId3eETJT4Hl0be4G/mu5fOZjkE0hcAwdg2rDsElS6+RVruEWRbkycuf6w8mP7q857k2Gb9Q==" saltValue="GMYO8uuv3WxF61hkgdySbQ=="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545C4CC3-6E0B-4E12-9D78-08E05E66057A}"/>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LACR - Lakes Creek (66/11kV)</oddFooter>
  </headerFooter>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300-000000000000}">
  <sheetPr codeName="Sheet132"/>
  <dimension ref="A1:AJ53"/>
  <sheetViews>
    <sheetView showGridLines="0" topLeftCell="A37"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1594</v>
      </c>
      <c r="J3" s="160"/>
      <c r="K3" s="160"/>
      <c r="L3" s="160"/>
      <c r="M3" s="160"/>
      <c r="N3" s="160"/>
      <c r="O3" s="160"/>
      <c r="P3" s="160"/>
      <c r="Q3" s="160"/>
      <c r="R3" s="160"/>
      <c r="S3" s="160"/>
      <c r="V3" s="94" t="s">
        <v>926</v>
      </c>
      <c r="W3" s="160"/>
      <c r="Y3" s="95" t="s">
        <v>1251</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980</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1595</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1596</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1597</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16</v>
      </c>
      <c r="K26" s="61"/>
      <c r="L26" s="101">
        <v>16</v>
      </c>
      <c r="M26" s="61"/>
      <c r="N26" s="101">
        <v>16</v>
      </c>
      <c r="O26" s="61"/>
      <c r="P26" s="101">
        <v>16</v>
      </c>
      <c r="Q26" s="62"/>
      <c r="R26" s="61"/>
      <c r="S26" s="101">
        <v>16</v>
      </c>
      <c r="T26" s="61"/>
      <c r="U26" s="101">
        <v>16</v>
      </c>
      <c r="V26" s="61"/>
      <c r="W26" s="101">
        <v>16</v>
      </c>
      <c r="X26" s="62"/>
      <c r="Y26" s="62"/>
      <c r="Z26" s="62"/>
      <c r="AA26" s="61"/>
      <c r="AB26" s="3">
        <v>16</v>
      </c>
      <c r="AC26" s="60">
        <v>16</v>
      </c>
      <c r="AD26" s="62"/>
      <c r="AE26" s="61"/>
      <c r="AF26" s="4">
        <v>16</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1.8</v>
      </c>
      <c r="K28" s="61"/>
      <c r="L28" s="101">
        <v>2.2000000000000002</v>
      </c>
      <c r="M28" s="61"/>
      <c r="N28" s="101">
        <v>2.6</v>
      </c>
      <c r="O28" s="61"/>
      <c r="P28" s="101">
        <v>2.5</v>
      </c>
      <c r="Q28" s="62"/>
      <c r="R28" s="61"/>
      <c r="S28" s="101">
        <v>2.6</v>
      </c>
      <c r="T28" s="61"/>
      <c r="U28" s="101">
        <v>1.8</v>
      </c>
      <c r="V28" s="61"/>
      <c r="W28" s="101">
        <v>1.8</v>
      </c>
      <c r="X28" s="62"/>
      <c r="Y28" s="62"/>
      <c r="Z28" s="62"/>
      <c r="AA28" s="61"/>
      <c r="AB28" s="3">
        <v>2</v>
      </c>
      <c r="AC28" s="60">
        <v>2.2999999999999998</v>
      </c>
      <c r="AD28" s="62"/>
      <c r="AE28" s="61"/>
      <c r="AF28" s="4">
        <v>2.2999999999999998</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1</v>
      </c>
      <c r="K31" s="61"/>
      <c r="L31" s="106">
        <v>1</v>
      </c>
      <c r="M31" s="61"/>
      <c r="N31" s="106">
        <v>1</v>
      </c>
      <c r="O31" s="61"/>
      <c r="P31" s="106">
        <v>1</v>
      </c>
      <c r="Q31" s="62"/>
      <c r="R31" s="61"/>
      <c r="S31" s="106">
        <v>1</v>
      </c>
      <c r="T31" s="61"/>
      <c r="U31" s="106">
        <v>0.999</v>
      </c>
      <c r="V31" s="61"/>
      <c r="W31" s="106">
        <v>0.999</v>
      </c>
      <c r="X31" s="62"/>
      <c r="Y31" s="62"/>
      <c r="Z31" s="62"/>
      <c r="AA31" s="61"/>
      <c r="AB31" s="7">
        <v>0.999</v>
      </c>
      <c r="AC31" s="77">
        <v>0.999</v>
      </c>
      <c r="AD31" s="62"/>
      <c r="AE31" s="61"/>
      <c r="AF31" s="8">
        <v>0.999</v>
      </c>
    </row>
    <row r="32" spans="4:32" ht="13.15" customHeight="1">
      <c r="E32" s="63" t="s">
        <v>41</v>
      </c>
      <c r="F32" s="62"/>
      <c r="G32" s="62"/>
      <c r="H32" s="62"/>
      <c r="I32" s="64"/>
      <c r="J32" s="101">
        <v>8</v>
      </c>
      <c r="K32" s="61"/>
      <c r="L32" s="101">
        <v>8</v>
      </c>
      <c r="M32" s="61"/>
      <c r="N32" s="101">
        <v>8</v>
      </c>
      <c r="O32" s="61"/>
      <c r="P32" s="101">
        <v>8</v>
      </c>
      <c r="Q32" s="62"/>
      <c r="R32" s="61"/>
      <c r="S32" s="101">
        <v>8</v>
      </c>
      <c r="T32" s="61"/>
      <c r="U32" s="101">
        <v>8</v>
      </c>
      <c r="V32" s="61"/>
      <c r="W32" s="101">
        <v>8</v>
      </c>
      <c r="X32" s="62"/>
      <c r="Y32" s="62"/>
      <c r="Z32" s="62"/>
      <c r="AA32" s="61"/>
      <c r="AB32" s="3">
        <v>8</v>
      </c>
      <c r="AC32" s="60">
        <v>8</v>
      </c>
      <c r="AD32" s="62"/>
      <c r="AE32" s="61"/>
      <c r="AF32" s="4">
        <v>8</v>
      </c>
    </row>
    <row r="33" spans="5:32" ht="13.15" customHeight="1">
      <c r="E33" s="75" t="s">
        <v>45</v>
      </c>
      <c r="F33" s="62"/>
      <c r="G33" s="62"/>
      <c r="H33" s="62"/>
      <c r="I33" s="64"/>
      <c r="J33" s="105">
        <v>1.7</v>
      </c>
      <c r="K33" s="61"/>
      <c r="L33" s="105">
        <v>2.1</v>
      </c>
      <c r="M33" s="61"/>
      <c r="N33" s="105">
        <v>2.5</v>
      </c>
      <c r="O33" s="61"/>
      <c r="P33" s="105">
        <v>2.4</v>
      </c>
      <c r="Q33" s="62"/>
      <c r="R33" s="61"/>
      <c r="S33" s="105">
        <v>2.5</v>
      </c>
      <c r="T33" s="61"/>
      <c r="U33" s="105">
        <v>1.7</v>
      </c>
      <c r="V33" s="61"/>
      <c r="W33" s="105">
        <v>1.7</v>
      </c>
      <c r="X33" s="62"/>
      <c r="Y33" s="62"/>
      <c r="Z33" s="62"/>
      <c r="AA33" s="61"/>
      <c r="AB33" s="9">
        <v>1.9</v>
      </c>
      <c r="AC33" s="76">
        <v>2.2000000000000002</v>
      </c>
      <c r="AD33" s="62"/>
      <c r="AE33" s="61"/>
      <c r="AF33" s="10">
        <v>2.2000000000000002</v>
      </c>
    </row>
    <row r="34" spans="5:32" ht="20.25" customHeight="1">
      <c r="E34" s="63" t="s">
        <v>945</v>
      </c>
      <c r="F34" s="62"/>
      <c r="G34" s="62"/>
      <c r="H34" s="62"/>
      <c r="I34" s="64"/>
      <c r="J34" s="104">
        <v>0.1</v>
      </c>
      <c r="K34" s="61"/>
      <c r="L34" s="104">
        <v>0.1</v>
      </c>
      <c r="M34" s="61"/>
      <c r="N34" s="104">
        <v>0.1</v>
      </c>
      <c r="O34" s="61"/>
      <c r="P34" s="104">
        <v>0.1</v>
      </c>
      <c r="Q34" s="62"/>
      <c r="R34" s="61"/>
      <c r="S34" s="104">
        <v>0.1</v>
      </c>
      <c r="T34" s="61"/>
      <c r="U34" s="104">
        <v>0.1</v>
      </c>
      <c r="V34" s="61"/>
      <c r="W34" s="104">
        <v>0.1</v>
      </c>
      <c r="X34" s="62"/>
      <c r="Y34" s="62"/>
      <c r="Z34" s="62"/>
      <c r="AA34" s="61"/>
      <c r="AB34" s="5">
        <v>0.1</v>
      </c>
      <c r="AC34" s="74">
        <v>0.1</v>
      </c>
      <c r="AD34" s="62"/>
      <c r="AE34" s="61"/>
      <c r="AF34" s="6">
        <v>0.1</v>
      </c>
    </row>
    <row r="35" spans="5:32" ht="20.25" customHeight="1">
      <c r="E35" s="63" t="s">
        <v>946</v>
      </c>
      <c r="F35" s="62"/>
      <c r="G35" s="62"/>
      <c r="H35" s="62"/>
      <c r="I35" s="64"/>
      <c r="J35" s="104" t="s">
        <v>1255</v>
      </c>
      <c r="K35" s="61"/>
      <c r="L35" s="104" t="s">
        <v>1255</v>
      </c>
      <c r="M35" s="61"/>
      <c r="N35" s="104" t="s">
        <v>1255</v>
      </c>
      <c r="O35" s="61"/>
      <c r="P35" s="104" t="s">
        <v>1255</v>
      </c>
      <c r="Q35" s="62"/>
      <c r="R35" s="61"/>
      <c r="S35" s="104" t="s">
        <v>1255</v>
      </c>
      <c r="T35" s="61"/>
      <c r="U35" s="104" t="s">
        <v>1255</v>
      </c>
      <c r="V35" s="61"/>
      <c r="W35" s="104" t="s">
        <v>1255</v>
      </c>
      <c r="X35" s="62"/>
      <c r="Y35" s="62"/>
      <c r="Z35" s="62"/>
      <c r="AA35" s="61"/>
      <c r="AB35" s="5" t="s">
        <v>1255</v>
      </c>
      <c r="AC35" s="74" t="s">
        <v>1255</v>
      </c>
      <c r="AD35" s="62"/>
      <c r="AE35" s="61"/>
      <c r="AF35" s="6" t="s">
        <v>1255</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12.47381</v>
      </c>
      <c r="K43" s="61"/>
      <c r="L43" s="101">
        <v>12.439114999999999</v>
      </c>
      <c r="M43" s="61"/>
      <c r="N43" s="101">
        <v>12.5</v>
      </c>
      <c r="O43" s="61"/>
      <c r="P43" s="101">
        <v>12.5</v>
      </c>
      <c r="Q43" s="62"/>
      <c r="R43" s="61"/>
      <c r="S43" s="101">
        <v>12.5</v>
      </c>
      <c r="T43" s="61"/>
      <c r="U43" s="101">
        <v>12.47381</v>
      </c>
      <c r="V43" s="61"/>
      <c r="W43" s="101">
        <v>12.439114999999999</v>
      </c>
      <c r="X43" s="62"/>
      <c r="Y43" s="62"/>
      <c r="Z43" s="62"/>
      <c r="AA43" s="61"/>
      <c r="AB43" s="3">
        <v>12.5</v>
      </c>
      <c r="AC43" s="60">
        <v>12.5</v>
      </c>
      <c r="AD43" s="62"/>
      <c r="AE43" s="61"/>
      <c r="AF43" s="4">
        <v>12.5</v>
      </c>
    </row>
    <row r="44" spans="5:32" ht="30.75" customHeight="1">
      <c r="E44" s="63" t="s">
        <v>88</v>
      </c>
      <c r="F44" s="62"/>
      <c r="G44" s="62"/>
      <c r="H44" s="62"/>
      <c r="I44" s="64"/>
      <c r="J44" s="101">
        <v>6.2738100000000001</v>
      </c>
      <c r="K44" s="61"/>
      <c r="L44" s="101">
        <v>6.239115</v>
      </c>
      <c r="M44" s="61"/>
      <c r="N44" s="101">
        <v>6.3</v>
      </c>
      <c r="O44" s="61"/>
      <c r="P44" s="101">
        <v>6.3</v>
      </c>
      <c r="Q44" s="62"/>
      <c r="R44" s="61"/>
      <c r="S44" s="101">
        <v>6.3</v>
      </c>
      <c r="T44" s="61"/>
      <c r="U44" s="101">
        <v>6.2738100000000001</v>
      </c>
      <c r="V44" s="61"/>
      <c r="W44" s="101">
        <v>6.239115</v>
      </c>
      <c r="X44" s="62"/>
      <c r="Y44" s="62"/>
      <c r="Z44" s="62"/>
      <c r="AA44" s="61"/>
      <c r="AB44" s="3">
        <v>6.3</v>
      </c>
      <c r="AC44" s="60">
        <v>6.3</v>
      </c>
      <c r="AD44" s="62"/>
      <c r="AE44" s="61"/>
      <c r="AF44" s="4">
        <v>6.3</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4nNVhRSSO5EuyUJE0xA0FBOReEPK6kHDHBFyuL1ensYT1+m4JecoP5+0toDrc57d94Su7zW377ZmRBfn5uc+0g==" saltValue="K/PVRbrCgL1UZ0PiuT/xew=="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0C336F3E-1DC7-4889-9F2C-D9D5EC9846CA}"/>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LAKE - Lakeland (66/22kV)</oddFooter>
  </headerFooter>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500-000000000000}">
  <sheetPr codeName="Sheet134"/>
  <dimension ref="A1:AJ53"/>
  <sheetViews>
    <sheetView showGridLines="0" topLeftCell="A28"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1598</v>
      </c>
      <c r="J3" s="160"/>
      <c r="K3" s="160"/>
      <c r="L3" s="160"/>
      <c r="M3" s="160"/>
      <c r="N3" s="160"/>
      <c r="O3" s="160"/>
      <c r="P3" s="160"/>
      <c r="Q3" s="160"/>
      <c r="R3" s="160"/>
      <c r="S3" s="160"/>
      <c r="V3" s="94" t="s">
        <v>926</v>
      </c>
      <c r="W3" s="160"/>
      <c r="Y3" s="95" t="s">
        <v>1006</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953</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1239</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1599</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1600</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8.1999999999999993</v>
      </c>
      <c r="K26" s="61"/>
      <c r="L26" s="101">
        <v>8.1999999999999993</v>
      </c>
      <c r="M26" s="61"/>
      <c r="N26" s="101">
        <v>8.1999999999999993</v>
      </c>
      <c r="O26" s="61"/>
      <c r="P26" s="101">
        <v>8.1999999999999993</v>
      </c>
      <c r="Q26" s="62"/>
      <c r="R26" s="61"/>
      <c r="S26" s="101">
        <v>8.1999999999999993</v>
      </c>
      <c r="T26" s="61"/>
      <c r="U26" s="101">
        <v>8.6999999999999993</v>
      </c>
      <c r="V26" s="61"/>
      <c r="W26" s="101">
        <v>8.6999999999999993</v>
      </c>
      <c r="X26" s="62"/>
      <c r="Y26" s="62"/>
      <c r="Z26" s="62"/>
      <c r="AA26" s="61"/>
      <c r="AB26" s="3">
        <v>8.6999999999999993</v>
      </c>
      <c r="AC26" s="60">
        <v>8.6999999999999993</v>
      </c>
      <c r="AD26" s="62"/>
      <c r="AE26" s="61"/>
      <c r="AF26" s="4">
        <v>8.6999999999999993</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2.2999999999999998</v>
      </c>
      <c r="K28" s="61"/>
      <c r="L28" s="101">
        <v>2.2000000000000002</v>
      </c>
      <c r="M28" s="61"/>
      <c r="N28" s="101">
        <v>2.2000000000000002</v>
      </c>
      <c r="O28" s="61"/>
      <c r="P28" s="101">
        <v>2.2000000000000002</v>
      </c>
      <c r="Q28" s="62"/>
      <c r="R28" s="61"/>
      <c r="S28" s="101">
        <v>2.2000000000000002</v>
      </c>
      <c r="T28" s="61"/>
      <c r="U28" s="101">
        <v>1.3</v>
      </c>
      <c r="V28" s="61"/>
      <c r="W28" s="101">
        <v>1.3</v>
      </c>
      <c r="X28" s="62"/>
      <c r="Y28" s="62"/>
      <c r="Z28" s="62"/>
      <c r="AA28" s="61"/>
      <c r="AB28" s="3">
        <v>1.3</v>
      </c>
      <c r="AC28" s="60">
        <v>1.3</v>
      </c>
      <c r="AD28" s="62"/>
      <c r="AE28" s="61"/>
      <c r="AF28" s="4">
        <v>1.3</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0.996</v>
      </c>
      <c r="K31" s="61"/>
      <c r="L31" s="106">
        <v>0.996</v>
      </c>
      <c r="M31" s="61"/>
      <c r="N31" s="106">
        <v>0.996</v>
      </c>
      <c r="O31" s="61"/>
      <c r="P31" s="106">
        <v>0.996</v>
      </c>
      <c r="Q31" s="62"/>
      <c r="R31" s="61"/>
      <c r="S31" s="106">
        <v>0.996</v>
      </c>
      <c r="T31" s="61"/>
      <c r="U31" s="106">
        <v>1</v>
      </c>
      <c r="V31" s="61"/>
      <c r="W31" s="106">
        <v>1</v>
      </c>
      <c r="X31" s="62"/>
      <c r="Y31" s="62"/>
      <c r="Z31" s="62"/>
      <c r="AA31" s="61"/>
      <c r="AB31" s="7">
        <v>1</v>
      </c>
      <c r="AC31" s="77">
        <v>1</v>
      </c>
      <c r="AD31" s="62"/>
      <c r="AE31" s="61"/>
      <c r="AF31" s="8">
        <v>1</v>
      </c>
    </row>
    <row r="32" spans="4:32" ht="13.15" customHeight="1">
      <c r="E32" s="63" t="s">
        <v>41</v>
      </c>
      <c r="F32" s="62"/>
      <c r="G32" s="62"/>
      <c r="H32" s="62"/>
      <c r="I32" s="64"/>
      <c r="J32" s="101">
        <v>0</v>
      </c>
      <c r="K32" s="61"/>
      <c r="L32" s="101">
        <v>0</v>
      </c>
      <c r="M32" s="61"/>
      <c r="N32" s="101">
        <v>0</v>
      </c>
      <c r="O32" s="61"/>
      <c r="P32" s="101">
        <v>0</v>
      </c>
      <c r="Q32" s="62"/>
      <c r="R32" s="61"/>
      <c r="S32" s="101">
        <v>0</v>
      </c>
      <c r="T32" s="61"/>
      <c r="U32" s="101">
        <v>0</v>
      </c>
      <c r="V32" s="61"/>
      <c r="W32" s="101">
        <v>0</v>
      </c>
      <c r="X32" s="62"/>
      <c r="Y32" s="62"/>
      <c r="Z32" s="62"/>
      <c r="AA32" s="61"/>
      <c r="AB32" s="3">
        <v>0</v>
      </c>
      <c r="AC32" s="60">
        <v>0</v>
      </c>
      <c r="AD32" s="62"/>
      <c r="AE32" s="61"/>
      <c r="AF32" s="4">
        <v>0</v>
      </c>
    </row>
    <row r="33" spans="5:32" ht="13.15" customHeight="1">
      <c r="E33" s="75" t="s">
        <v>45</v>
      </c>
      <c r="F33" s="62"/>
      <c r="G33" s="62"/>
      <c r="H33" s="62"/>
      <c r="I33" s="64"/>
      <c r="J33" s="105">
        <v>2</v>
      </c>
      <c r="K33" s="61"/>
      <c r="L33" s="105">
        <v>2</v>
      </c>
      <c r="M33" s="61"/>
      <c r="N33" s="105">
        <v>2</v>
      </c>
      <c r="O33" s="61"/>
      <c r="P33" s="105">
        <v>1.9</v>
      </c>
      <c r="Q33" s="62"/>
      <c r="R33" s="61"/>
      <c r="S33" s="105">
        <v>2</v>
      </c>
      <c r="T33" s="61"/>
      <c r="U33" s="105">
        <v>1.2</v>
      </c>
      <c r="V33" s="61"/>
      <c r="W33" s="105">
        <v>1.2</v>
      </c>
      <c r="X33" s="62"/>
      <c r="Y33" s="62"/>
      <c r="Z33" s="62"/>
      <c r="AA33" s="61"/>
      <c r="AB33" s="9">
        <v>1.2</v>
      </c>
      <c r="AC33" s="76">
        <v>1.2</v>
      </c>
      <c r="AD33" s="62"/>
      <c r="AE33" s="61"/>
      <c r="AF33" s="10">
        <v>1.2</v>
      </c>
    </row>
    <row r="34" spans="5:32" ht="20.25" customHeight="1">
      <c r="E34" s="63" t="s">
        <v>945</v>
      </c>
      <c r="F34" s="62"/>
      <c r="G34" s="62"/>
      <c r="H34" s="62"/>
      <c r="I34" s="64"/>
      <c r="J34" s="104">
        <v>0.1</v>
      </c>
      <c r="K34" s="61"/>
      <c r="L34" s="104">
        <v>0.1</v>
      </c>
      <c r="M34" s="61"/>
      <c r="N34" s="104">
        <v>0.1</v>
      </c>
      <c r="O34" s="61"/>
      <c r="P34" s="104">
        <v>0.1</v>
      </c>
      <c r="Q34" s="62"/>
      <c r="R34" s="61"/>
      <c r="S34" s="104">
        <v>0.1</v>
      </c>
      <c r="T34" s="61"/>
      <c r="U34" s="104">
        <v>0.1</v>
      </c>
      <c r="V34" s="61"/>
      <c r="W34" s="104">
        <v>0.1</v>
      </c>
      <c r="X34" s="62"/>
      <c r="Y34" s="62"/>
      <c r="Z34" s="62"/>
      <c r="AA34" s="61"/>
      <c r="AB34" s="5">
        <v>0.1</v>
      </c>
      <c r="AC34" s="74">
        <v>0.1</v>
      </c>
      <c r="AD34" s="62"/>
      <c r="AE34" s="61"/>
      <c r="AF34" s="6">
        <v>0.1</v>
      </c>
    </row>
    <row r="35" spans="5:32" ht="20.25" customHeight="1">
      <c r="E35" s="63" t="s">
        <v>946</v>
      </c>
      <c r="F35" s="62"/>
      <c r="G35" s="62"/>
      <c r="H35" s="62"/>
      <c r="I35" s="64"/>
      <c r="J35" s="104" t="s">
        <v>1072</v>
      </c>
      <c r="K35" s="61"/>
      <c r="L35" s="104" t="s">
        <v>1072</v>
      </c>
      <c r="M35" s="61"/>
      <c r="N35" s="104" t="s">
        <v>1072</v>
      </c>
      <c r="O35" s="61"/>
      <c r="P35" s="104" t="s">
        <v>1072</v>
      </c>
      <c r="Q35" s="62"/>
      <c r="R35" s="61"/>
      <c r="S35" s="104" t="s">
        <v>1072</v>
      </c>
      <c r="T35" s="61"/>
      <c r="U35" s="104" t="s">
        <v>1072</v>
      </c>
      <c r="V35" s="61"/>
      <c r="W35" s="104" t="s">
        <v>1072</v>
      </c>
      <c r="X35" s="62"/>
      <c r="Y35" s="62"/>
      <c r="Z35" s="62"/>
      <c r="AA35" s="61"/>
      <c r="AB35" s="5" t="s">
        <v>1072</v>
      </c>
      <c r="AC35" s="74" t="s">
        <v>1072</v>
      </c>
      <c r="AD35" s="62"/>
      <c r="AE35" s="61"/>
      <c r="AF35" s="6" t="s">
        <v>1072</v>
      </c>
    </row>
    <row r="36" spans="5:32" ht="13.15" customHeight="1">
      <c r="E36" s="63" t="s">
        <v>57</v>
      </c>
      <c r="F36" s="62"/>
      <c r="G36" s="62"/>
      <c r="H36" s="62"/>
      <c r="I36" s="64"/>
      <c r="J36" s="101">
        <v>2</v>
      </c>
      <c r="K36" s="61"/>
      <c r="L36" s="101">
        <v>2</v>
      </c>
      <c r="M36" s="61"/>
      <c r="N36" s="101">
        <v>2</v>
      </c>
      <c r="O36" s="61"/>
      <c r="P36" s="101">
        <v>1.9</v>
      </c>
      <c r="Q36" s="62"/>
      <c r="R36" s="61"/>
      <c r="S36" s="101">
        <v>2</v>
      </c>
      <c r="T36" s="61"/>
      <c r="U36" s="101">
        <v>1.2</v>
      </c>
      <c r="V36" s="61"/>
      <c r="W36" s="101">
        <v>1.2</v>
      </c>
      <c r="X36" s="62"/>
      <c r="Y36" s="62"/>
      <c r="Z36" s="62"/>
      <c r="AA36" s="61"/>
      <c r="AB36" s="3">
        <v>1.2</v>
      </c>
      <c r="AC36" s="60">
        <v>1.2</v>
      </c>
      <c r="AD36" s="62"/>
      <c r="AE36" s="61"/>
      <c r="AF36" s="4">
        <v>1.2</v>
      </c>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2</v>
      </c>
      <c r="K39" s="61"/>
      <c r="L39" s="101">
        <v>2</v>
      </c>
      <c r="M39" s="61"/>
      <c r="N39" s="101">
        <v>2</v>
      </c>
      <c r="O39" s="61"/>
      <c r="P39" s="101">
        <v>2</v>
      </c>
      <c r="Q39" s="62"/>
      <c r="R39" s="61"/>
      <c r="S39" s="101">
        <v>2</v>
      </c>
      <c r="T39" s="61"/>
      <c r="U39" s="101">
        <v>2</v>
      </c>
      <c r="V39" s="61"/>
      <c r="W39" s="101">
        <v>2</v>
      </c>
      <c r="X39" s="62"/>
      <c r="Y39" s="62"/>
      <c r="Z39" s="62"/>
      <c r="AA39" s="61"/>
      <c r="AB39" s="3">
        <v>2</v>
      </c>
      <c r="AC39" s="60">
        <v>2</v>
      </c>
      <c r="AD39" s="62"/>
      <c r="AE39" s="61"/>
      <c r="AF39" s="4">
        <v>2</v>
      </c>
    </row>
    <row r="40" spans="5:32">
      <c r="E40" s="63" t="s">
        <v>73</v>
      </c>
      <c r="F40" s="62"/>
      <c r="G40" s="62"/>
      <c r="H40" s="62"/>
      <c r="I40" s="64"/>
      <c r="J40" s="101">
        <v>0.4</v>
      </c>
      <c r="K40" s="61"/>
      <c r="L40" s="101">
        <v>0.4</v>
      </c>
      <c r="M40" s="61"/>
      <c r="N40" s="101">
        <v>0.4</v>
      </c>
      <c r="O40" s="61"/>
      <c r="P40" s="101">
        <v>0.4</v>
      </c>
      <c r="Q40" s="62"/>
      <c r="R40" s="61"/>
      <c r="S40" s="101">
        <v>0.4</v>
      </c>
      <c r="T40" s="61"/>
      <c r="U40" s="101">
        <v>0.4</v>
      </c>
      <c r="V40" s="61"/>
      <c r="W40" s="101">
        <v>0.4</v>
      </c>
      <c r="X40" s="62"/>
      <c r="Y40" s="62"/>
      <c r="Z40" s="62"/>
      <c r="AA40" s="61"/>
      <c r="AB40" s="3">
        <v>0.4</v>
      </c>
      <c r="AC40" s="60">
        <v>0.4</v>
      </c>
      <c r="AD40" s="62"/>
      <c r="AE40" s="61"/>
      <c r="AF40" s="4">
        <v>0.4</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6.1398469999999996</v>
      </c>
      <c r="K43" s="61"/>
      <c r="L43" s="101">
        <v>6.1142989999999999</v>
      </c>
      <c r="M43" s="61"/>
      <c r="N43" s="101">
        <v>6.0820720000000001</v>
      </c>
      <c r="O43" s="61"/>
      <c r="P43" s="101">
        <v>6.0507390000000001</v>
      </c>
      <c r="Q43" s="62"/>
      <c r="R43" s="61"/>
      <c r="S43" s="101">
        <v>6.0197149999999997</v>
      </c>
      <c r="T43" s="61"/>
      <c r="U43" s="101">
        <v>6.1398469999999996</v>
      </c>
      <c r="V43" s="61"/>
      <c r="W43" s="101">
        <v>6.1142989999999999</v>
      </c>
      <c r="X43" s="62"/>
      <c r="Y43" s="62"/>
      <c r="Z43" s="62"/>
      <c r="AA43" s="61"/>
      <c r="AB43" s="3">
        <v>6.0820720000000001</v>
      </c>
      <c r="AC43" s="60">
        <v>6.0507390000000001</v>
      </c>
      <c r="AD43" s="62"/>
      <c r="AE43" s="61"/>
      <c r="AF43" s="4">
        <v>6.0197149999999997</v>
      </c>
    </row>
    <row r="44" spans="5:32" ht="30.75" customHeight="1">
      <c r="E44" s="63" t="s">
        <v>88</v>
      </c>
      <c r="F44" s="62"/>
      <c r="G44" s="62"/>
      <c r="H44" s="62"/>
      <c r="I44" s="64"/>
      <c r="J44" s="101">
        <v>0</v>
      </c>
      <c r="K44" s="61"/>
      <c r="L44" s="101">
        <v>0</v>
      </c>
      <c r="M44" s="61"/>
      <c r="N44" s="101">
        <v>0</v>
      </c>
      <c r="O44" s="61"/>
      <c r="P44" s="101">
        <v>0</v>
      </c>
      <c r="Q44" s="62"/>
      <c r="R44" s="61"/>
      <c r="S44" s="101">
        <v>0</v>
      </c>
      <c r="T44" s="61"/>
      <c r="U44" s="101">
        <v>0</v>
      </c>
      <c r="V44" s="61"/>
      <c r="W44" s="101">
        <v>0</v>
      </c>
      <c r="X44" s="62"/>
      <c r="Y44" s="62"/>
      <c r="Z44" s="62"/>
      <c r="AA44" s="61"/>
      <c r="AB44" s="3">
        <v>0</v>
      </c>
      <c r="AC44" s="60">
        <v>0</v>
      </c>
      <c r="AD44" s="62"/>
      <c r="AE44" s="61"/>
      <c r="AF44" s="4">
        <v>0</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qW8CkWzW+EtPNcM2/eotca0QYAZpYIlh2lApfdiTPTLD6e6FZ2gS2DaDNXRRjrW++glX5Zq8ceseJS75CHgTYA==" saltValue="6OKSsQhFEkTGQRy7yzvWSA=="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B7A4AE87-4FC8-45A2-A957-45B3C0C1FA3D}"/>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LANN - Lannercost (66/11kV)</oddFooter>
  </headerFooter>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200-000000000000}">
  <sheetPr codeName="Sheet131"/>
  <dimension ref="A1:AJ53"/>
  <sheetViews>
    <sheetView showGridLines="0" topLeftCell="A40" zoomScale="145" zoomScaleNormal="145"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1601</v>
      </c>
      <c r="J3" s="160"/>
      <c r="K3" s="160"/>
      <c r="L3" s="160"/>
      <c r="M3" s="160"/>
      <c r="N3" s="160"/>
      <c r="O3" s="160"/>
      <c r="P3" s="160"/>
      <c r="Q3" s="160"/>
      <c r="R3" s="160"/>
      <c r="S3" s="160"/>
      <c r="V3" s="94" t="s">
        <v>926</v>
      </c>
      <c r="W3" s="160"/>
      <c r="Y3" s="95" t="s">
        <v>1126</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973</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1426</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1602</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1603</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17.600000000000001</v>
      </c>
      <c r="K26" s="61"/>
      <c r="L26" s="101">
        <v>17.600000000000001</v>
      </c>
      <c r="M26" s="61"/>
      <c r="N26" s="101">
        <v>17.600000000000001</v>
      </c>
      <c r="O26" s="61"/>
      <c r="P26" s="101">
        <v>17.600000000000001</v>
      </c>
      <c r="Q26" s="62"/>
      <c r="R26" s="61"/>
      <c r="S26" s="101">
        <v>17.600000000000001</v>
      </c>
      <c r="T26" s="61"/>
      <c r="U26" s="101">
        <v>19</v>
      </c>
      <c r="V26" s="61"/>
      <c r="W26" s="101">
        <v>19</v>
      </c>
      <c r="X26" s="62"/>
      <c r="Y26" s="62"/>
      <c r="Z26" s="62"/>
      <c r="AA26" s="61"/>
      <c r="AB26" s="3">
        <v>19</v>
      </c>
      <c r="AC26" s="60">
        <v>19</v>
      </c>
      <c r="AD26" s="62"/>
      <c r="AE26" s="61"/>
      <c r="AF26" s="4">
        <v>19</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1.8</v>
      </c>
      <c r="K28" s="61"/>
      <c r="L28" s="101">
        <v>1.8</v>
      </c>
      <c r="M28" s="61"/>
      <c r="N28" s="101">
        <v>1.8</v>
      </c>
      <c r="O28" s="61"/>
      <c r="P28" s="101">
        <v>1.8</v>
      </c>
      <c r="Q28" s="62"/>
      <c r="R28" s="61"/>
      <c r="S28" s="101">
        <v>1.9</v>
      </c>
      <c r="T28" s="61"/>
      <c r="U28" s="101">
        <v>1.2</v>
      </c>
      <c r="V28" s="61"/>
      <c r="W28" s="101">
        <v>1.2</v>
      </c>
      <c r="X28" s="62"/>
      <c r="Y28" s="62"/>
      <c r="Z28" s="62"/>
      <c r="AA28" s="61"/>
      <c r="AB28" s="3">
        <v>1.3</v>
      </c>
      <c r="AC28" s="60">
        <v>1.3</v>
      </c>
      <c r="AD28" s="62"/>
      <c r="AE28" s="61"/>
      <c r="AF28" s="4">
        <v>1.3</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0.999</v>
      </c>
      <c r="K31" s="61"/>
      <c r="L31" s="106">
        <v>0.999</v>
      </c>
      <c r="M31" s="61"/>
      <c r="N31" s="106">
        <v>0.999</v>
      </c>
      <c r="O31" s="61"/>
      <c r="P31" s="106">
        <v>0.999</v>
      </c>
      <c r="Q31" s="62"/>
      <c r="R31" s="61"/>
      <c r="S31" s="106">
        <v>0.999</v>
      </c>
      <c r="T31" s="61"/>
      <c r="U31" s="106">
        <v>0.996</v>
      </c>
      <c r="V31" s="61"/>
      <c r="W31" s="106">
        <v>0.996</v>
      </c>
      <c r="X31" s="62"/>
      <c r="Y31" s="62"/>
      <c r="Z31" s="62"/>
      <c r="AA31" s="61"/>
      <c r="AB31" s="7">
        <v>0.996</v>
      </c>
      <c r="AC31" s="77">
        <v>0.996</v>
      </c>
      <c r="AD31" s="62"/>
      <c r="AE31" s="61"/>
      <c r="AF31" s="8">
        <v>0.996</v>
      </c>
    </row>
    <row r="32" spans="4:32" ht="13.15" customHeight="1">
      <c r="E32" s="63" t="s">
        <v>41</v>
      </c>
      <c r="F32" s="62"/>
      <c r="G32" s="62"/>
      <c r="H32" s="62"/>
      <c r="I32" s="64"/>
      <c r="J32" s="101">
        <v>9.6999999999999993</v>
      </c>
      <c r="K32" s="61"/>
      <c r="L32" s="101">
        <v>9.6999999999999993</v>
      </c>
      <c r="M32" s="61"/>
      <c r="N32" s="101">
        <v>9.6999999999999993</v>
      </c>
      <c r="O32" s="61"/>
      <c r="P32" s="101">
        <v>9.6999999999999993</v>
      </c>
      <c r="Q32" s="62"/>
      <c r="R32" s="61"/>
      <c r="S32" s="101">
        <v>9.6999999999999993</v>
      </c>
      <c r="T32" s="61"/>
      <c r="U32" s="101">
        <v>10.3</v>
      </c>
      <c r="V32" s="61"/>
      <c r="W32" s="101">
        <v>10.3</v>
      </c>
      <c r="X32" s="62"/>
      <c r="Y32" s="62"/>
      <c r="Z32" s="62"/>
      <c r="AA32" s="61"/>
      <c r="AB32" s="3">
        <v>10.3</v>
      </c>
      <c r="AC32" s="60">
        <v>10.3</v>
      </c>
      <c r="AD32" s="62"/>
      <c r="AE32" s="61"/>
      <c r="AF32" s="4">
        <v>10.3</v>
      </c>
    </row>
    <row r="33" spans="5:32" ht="13.15" customHeight="1">
      <c r="E33" s="75" t="s">
        <v>45</v>
      </c>
      <c r="F33" s="62"/>
      <c r="G33" s="62"/>
      <c r="H33" s="62"/>
      <c r="I33" s="64"/>
      <c r="J33" s="105">
        <v>1.7</v>
      </c>
      <c r="K33" s="61"/>
      <c r="L33" s="105">
        <v>1.8</v>
      </c>
      <c r="M33" s="61"/>
      <c r="N33" s="105">
        <v>1.8</v>
      </c>
      <c r="O33" s="61"/>
      <c r="P33" s="105">
        <v>1.8</v>
      </c>
      <c r="Q33" s="62"/>
      <c r="R33" s="61"/>
      <c r="S33" s="105">
        <v>1.8</v>
      </c>
      <c r="T33" s="61"/>
      <c r="U33" s="105">
        <v>1.2</v>
      </c>
      <c r="V33" s="61"/>
      <c r="W33" s="105">
        <v>1.2</v>
      </c>
      <c r="X33" s="62"/>
      <c r="Y33" s="62"/>
      <c r="Z33" s="62"/>
      <c r="AA33" s="61"/>
      <c r="AB33" s="9">
        <v>1.2</v>
      </c>
      <c r="AC33" s="76">
        <v>1.2</v>
      </c>
      <c r="AD33" s="62"/>
      <c r="AE33" s="61"/>
      <c r="AF33" s="10">
        <v>1.2</v>
      </c>
    </row>
    <row r="34" spans="5:32" ht="20.25" customHeight="1">
      <c r="E34" s="63" t="s">
        <v>945</v>
      </c>
      <c r="F34" s="62"/>
      <c r="G34" s="62"/>
      <c r="H34" s="62"/>
      <c r="I34" s="64"/>
      <c r="J34" s="104">
        <v>0.1</v>
      </c>
      <c r="K34" s="61"/>
      <c r="L34" s="104">
        <v>0.1</v>
      </c>
      <c r="M34" s="61"/>
      <c r="N34" s="104">
        <v>0.1</v>
      </c>
      <c r="O34" s="61"/>
      <c r="P34" s="104">
        <v>0.1</v>
      </c>
      <c r="Q34" s="62"/>
      <c r="R34" s="61"/>
      <c r="S34" s="104">
        <v>0.1</v>
      </c>
      <c r="T34" s="61"/>
      <c r="U34" s="104">
        <v>0.1</v>
      </c>
      <c r="V34" s="61"/>
      <c r="W34" s="104">
        <v>0.1</v>
      </c>
      <c r="X34" s="62"/>
      <c r="Y34" s="62"/>
      <c r="Z34" s="62"/>
      <c r="AA34" s="61"/>
      <c r="AB34" s="5">
        <v>0.1</v>
      </c>
      <c r="AC34" s="74">
        <v>0.1</v>
      </c>
      <c r="AD34" s="62"/>
      <c r="AE34" s="61"/>
      <c r="AF34" s="6">
        <v>0.1</v>
      </c>
    </row>
    <row r="35" spans="5:32" ht="20.25" customHeight="1">
      <c r="E35" s="63" t="s">
        <v>946</v>
      </c>
      <c r="F35" s="62"/>
      <c r="G35" s="62"/>
      <c r="H35" s="62"/>
      <c r="I35" s="64"/>
      <c r="J35" s="104" t="s">
        <v>1145</v>
      </c>
      <c r="K35" s="61"/>
      <c r="L35" s="104" t="s">
        <v>1145</v>
      </c>
      <c r="M35" s="61"/>
      <c r="N35" s="104" t="s">
        <v>1145</v>
      </c>
      <c r="O35" s="61"/>
      <c r="P35" s="104" t="s">
        <v>1145</v>
      </c>
      <c r="Q35" s="62"/>
      <c r="R35" s="61"/>
      <c r="S35" s="104" t="s">
        <v>1145</v>
      </c>
      <c r="T35" s="61"/>
      <c r="U35" s="104" t="s">
        <v>1145</v>
      </c>
      <c r="V35" s="61"/>
      <c r="W35" s="104" t="s">
        <v>1145</v>
      </c>
      <c r="X35" s="62"/>
      <c r="Y35" s="62"/>
      <c r="Z35" s="62"/>
      <c r="AA35" s="61"/>
      <c r="AB35" s="5" t="s">
        <v>1145</v>
      </c>
      <c r="AC35" s="74" t="s">
        <v>1145</v>
      </c>
      <c r="AD35" s="62"/>
      <c r="AE35" s="61"/>
      <c r="AF35" s="6" t="s">
        <v>1145</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13.957451000000001</v>
      </c>
      <c r="K43" s="61"/>
      <c r="L43" s="101">
        <v>13.903618</v>
      </c>
      <c r="M43" s="61"/>
      <c r="N43" s="101">
        <v>13.835029</v>
      </c>
      <c r="O43" s="61"/>
      <c r="P43" s="101">
        <v>13.760000999999999</v>
      </c>
      <c r="Q43" s="62"/>
      <c r="R43" s="61"/>
      <c r="S43" s="101">
        <v>13.686966999999999</v>
      </c>
      <c r="T43" s="61"/>
      <c r="U43" s="101">
        <v>13.957451000000001</v>
      </c>
      <c r="V43" s="61"/>
      <c r="W43" s="101">
        <v>13.903618</v>
      </c>
      <c r="X43" s="62"/>
      <c r="Y43" s="62"/>
      <c r="Z43" s="62"/>
      <c r="AA43" s="61"/>
      <c r="AB43" s="3">
        <v>13.835029</v>
      </c>
      <c r="AC43" s="60">
        <v>13.760000999999999</v>
      </c>
      <c r="AD43" s="62"/>
      <c r="AE43" s="61"/>
      <c r="AF43" s="4">
        <v>13.686966999999999</v>
      </c>
    </row>
    <row r="44" spans="5:32" ht="30.75" customHeight="1">
      <c r="E44" s="63" t="s">
        <v>88</v>
      </c>
      <c r="F44" s="62"/>
      <c r="G44" s="62"/>
      <c r="H44" s="62"/>
      <c r="I44" s="64"/>
      <c r="J44" s="101">
        <v>6.4574509999999998</v>
      </c>
      <c r="K44" s="61"/>
      <c r="L44" s="101">
        <v>6.4036179999999998</v>
      </c>
      <c r="M44" s="61"/>
      <c r="N44" s="101">
        <v>6.3350290000000005</v>
      </c>
      <c r="O44" s="61"/>
      <c r="P44" s="101">
        <v>6.2600009999999999</v>
      </c>
      <c r="Q44" s="62"/>
      <c r="R44" s="61"/>
      <c r="S44" s="101">
        <v>6.1869669999999992</v>
      </c>
      <c r="T44" s="61"/>
      <c r="U44" s="101">
        <v>6.4574509999999998</v>
      </c>
      <c r="V44" s="61"/>
      <c r="W44" s="101">
        <v>6.4036179999999998</v>
      </c>
      <c r="X44" s="62"/>
      <c r="Y44" s="62"/>
      <c r="Z44" s="62"/>
      <c r="AA44" s="61"/>
      <c r="AB44" s="3">
        <v>6.3350290000000005</v>
      </c>
      <c r="AC44" s="60">
        <v>6.2600009999999999</v>
      </c>
      <c r="AD44" s="62"/>
      <c r="AE44" s="61"/>
      <c r="AF44" s="4">
        <v>6.1869669999999992</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TdULIJcYzOqZgc0x4B6M+cOBtqkCcchqL7eGn97fmMcdZi1WXCHI5Fqmkb9JtkF8IsNo3tgFpj3Py8zsSKXY+g==" saltValue="CXfixAjKp1F+MJMiJU7kAg=="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1D392181-7564-493C-A5F2-49941B872FB0}"/>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LAQU - Laguna Quays (66/11kV)</oddFooter>
  </headerFooter>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300-000000000000}">
  <sheetPr codeName="Sheet228"/>
  <dimension ref="A1:AJ53"/>
  <sheetViews>
    <sheetView showGridLines="0" topLeftCell="A31" zoomScale="115" zoomScaleNormal="115"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1604</v>
      </c>
      <c r="J3" s="160"/>
      <c r="K3" s="160"/>
      <c r="L3" s="160"/>
      <c r="M3" s="160"/>
      <c r="N3" s="160"/>
      <c r="O3" s="160"/>
      <c r="P3" s="160"/>
      <c r="Q3" s="160"/>
      <c r="R3" s="160"/>
      <c r="S3" s="160"/>
      <c r="V3" s="94" t="s">
        <v>926</v>
      </c>
      <c r="W3" s="160"/>
      <c r="Y3" s="95" t="s">
        <v>1605</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929</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1606</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1607</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1608</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11</v>
      </c>
      <c r="K26" s="61"/>
      <c r="L26" s="101">
        <v>11</v>
      </c>
      <c r="M26" s="61"/>
      <c r="N26" s="101">
        <v>11</v>
      </c>
      <c r="O26" s="61"/>
      <c r="P26" s="101">
        <v>11</v>
      </c>
      <c r="Q26" s="62"/>
      <c r="R26" s="61"/>
      <c r="S26" s="101">
        <v>11</v>
      </c>
      <c r="T26" s="61"/>
      <c r="U26" s="101">
        <v>11</v>
      </c>
      <c r="V26" s="61"/>
      <c r="W26" s="101">
        <v>11</v>
      </c>
      <c r="X26" s="62"/>
      <c r="Y26" s="62"/>
      <c r="Z26" s="62"/>
      <c r="AA26" s="61"/>
      <c r="AB26" s="3">
        <v>11</v>
      </c>
      <c r="AC26" s="60">
        <v>11</v>
      </c>
      <c r="AD26" s="62"/>
      <c r="AE26" s="61"/>
      <c r="AF26" s="4">
        <v>11</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3.3</v>
      </c>
      <c r="K28" s="61"/>
      <c r="L28" s="101">
        <v>3.3</v>
      </c>
      <c r="M28" s="61"/>
      <c r="N28" s="101">
        <v>3.3</v>
      </c>
      <c r="O28" s="61"/>
      <c r="P28" s="101">
        <v>3.3</v>
      </c>
      <c r="Q28" s="62"/>
      <c r="R28" s="61"/>
      <c r="S28" s="101">
        <v>3.3</v>
      </c>
      <c r="T28" s="61"/>
      <c r="U28" s="101">
        <v>3</v>
      </c>
      <c r="V28" s="61"/>
      <c r="W28" s="101">
        <v>3</v>
      </c>
      <c r="X28" s="62"/>
      <c r="Y28" s="62"/>
      <c r="Z28" s="62"/>
      <c r="AA28" s="61"/>
      <c r="AB28" s="3">
        <v>3</v>
      </c>
      <c r="AC28" s="60">
        <v>3</v>
      </c>
      <c r="AD28" s="62"/>
      <c r="AE28" s="61"/>
      <c r="AF28" s="4">
        <v>3</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0.871</v>
      </c>
      <c r="K31" s="61"/>
      <c r="L31" s="106">
        <v>0.871</v>
      </c>
      <c r="M31" s="61"/>
      <c r="N31" s="106">
        <v>0.871</v>
      </c>
      <c r="O31" s="61"/>
      <c r="P31" s="106">
        <v>0.871</v>
      </c>
      <c r="Q31" s="62"/>
      <c r="R31" s="61"/>
      <c r="S31" s="106">
        <v>0.871</v>
      </c>
      <c r="T31" s="61"/>
      <c r="U31" s="106">
        <v>0.83499999999999996</v>
      </c>
      <c r="V31" s="61"/>
      <c r="W31" s="106">
        <v>0.83499999999999996</v>
      </c>
      <c r="X31" s="62"/>
      <c r="Y31" s="62"/>
      <c r="Z31" s="62"/>
      <c r="AA31" s="61"/>
      <c r="AB31" s="7">
        <v>0.83499999999999996</v>
      </c>
      <c r="AC31" s="77">
        <v>0.83499999999999996</v>
      </c>
      <c r="AD31" s="62"/>
      <c r="AE31" s="61"/>
      <c r="AF31" s="8">
        <v>0.84599999999999997</v>
      </c>
    </row>
    <row r="32" spans="4:32" ht="13.15" customHeight="1">
      <c r="E32" s="63" t="s">
        <v>41</v>
      </c>
      <c r="F32" s="62"/>
      <c r="G32" s="62"/>
      <c r="H32" s="62"/>
      <c r="I32" s="64"/>
      <c r="J32" s="101">
        <v>0</v>
      </c>
      <c r="K32" s="61"/>
      <c r="L32" s="101">
        <v>0</v>
      </c>
      <c r="M32" s="61"/>
      <c r="N32" s="101">
        <v>0</v>
      </c>
      <c r="O32" s="61"/>
      <c r="P32" s="101">
        <v>0</v>
      </c>
      <c r="Q32" s="62"/>
      <c r="R32" s="61"/>
      <c r="S32" s="101">
        <v>0</v>
      </c>
      <c r="T32" s="61"/>
      <c r="U32" s="101">
        <v>0</v>
      </c>
      <c r="V32" s="61"/>
      <c r="W32" s="101">
        <v>0</v>
      </c>
      <c r="X32" s="62"/>
      <c r="Y32" s="62"/>
      <c r="Z32" s="62"/>
      <c r="AA32" s="61"/>
      <c r="AB32" s="3">
        <v>0</v>
      </c>
      <c r="AC32" s="60">
        <v>0</v>
      </c>
      <c r="AD32" s="62"/>
      <c r="AE32" s="61"/>
      <c r="AF32" s="4">
        <v>0</v>
      </c>
    </row>
    <row r="33" spans="5:32" ht="13.15" customHeight="1">
      <c r="E33" s="75" t="s">
        <v>45</v>
      </c>
      <c r="F33" s="62"/>
      <c r="G33" s="62"/>
      <c r="H33" s="62"/>
      <c r="I33" s="64"/>
      <c r="J33" s="105">
        <v>3.1</v>
      </c>
      <c r="K33" s="61"/>
      <c r="L33" s="105">
        <v>3.1</v>
      </c>
      <c r="M33" s="61"/>
      <c r="N33" s="105">
        <v>3.1</v>
      </c>
      <c r="O33" s="61"/>
      <c r="P33" s="105">
        <v>3.1</v>
      </c>
      <c r="Q33" s="62"/>
      <c r="R33" s="61"/>
      <c r="S33" s="105">
        <v>3.1</v>
      </c>
      <c r="T33" s="61"/>
      <c r="U33" s="105">
        <v>2.9</v>
      </c>
      <c r="V33" s="61"/>
      <c r="W33" s="105">
        <v>2.9</v>
      </c>
      <c r="X33" s="62"/>
      <c r="Y33" s="62"/>
      <c r="Z33" s="62"/>
      <c r="AA33" s="61"/>
      <c r="AB33" s="9">
        <v>2.9</v>
      </c>
      <c r="AC33" s="76">
        <v>2.9</v>
      </c>
      <c r="AD33" s="62"/>
      <c r="AE33" s="61"/>
      <c r="AF33" s="10">
        <v>3</v>
      </c>
    </row>
    <row r="34" spans="5:32" ht="20.25" customHeight="1">
      <c r="E34" s="63" t="s">
        <v>945</v>
      </c>
      <c r="F34" s="62"/>
      <c r="G34" s="62"/>
      <c r="H34" s="62"/>
      <c r="I34" s="64"/>
      <c r="J34" s="104">
        <v>0.2</v>
      </c>
      <c r="K34" s="61"/>
      <c r="L34" s="104">
        <v>0.2</v>
      </c>
      <c r="M34" s="61"/>
      <c r="N34" s="104">
        <v>0.2</v>
      </c>
      <c r="O34" s="61"/>
      <c r="P34" s="104">
        <v>0.2</v>
      </c>
      <c r="Q34" s="62"/>
      <c r="R34" s="61"/>
      <c r="S34" s="104">
        <v>0.2</v>
      </c>
      <c r="T34" s="61"/>
      <c r="U34" s="104">
        <v>0.1</v>
      </c>
      <c r="V34" s="61"/>
      <c r="W34" s="104">
        <v>0.1</v>
      </c>
      <c r="X34" s="62"/>
      <c r="Y34" s="62"/>
      <c r="Z34" s="62"/>
      <c r="AA34" s="61"/>
      <c r="AB34" s="5">
        <v>0.1</v>
      </c>
      <c r="AC34" s="74">
        <v>0.1</v>
      </c>
      <c r="AD34" s="62"/>
      <c r="AE34" s="61"/>
      <c r="AF34" s="6">
        <v>0.2</v>
      </c>
    </row>
    <row r="35" spans="5:32" ht="20.25" customHeight="1">
      <c r="E35" s="63" t="s">
        <v>946</v>
      </c>
      <c r="F35" s="62"/>
      <c r="G35" s="62"/>
      <c r="H35" s="62"/>
      <c r="I35" s="64"/>
      <c r="J35" s="104" t="s">
        <v>1609</v>
      </c>
      <c r="K35" s="61"/>
      <c r="L35" s="104" t="s">
        <v>1609</v>
      </c>
      <c r="M35" s="61"/>
      <c r="N35" s="104" t="s">
        <v>1609</v>
      </c>
      <c r="O35" s="61"/>
      <c r="P35" s="104" t="s">
        <v>1609</v>
      </c>
      <c r="Q35" s="62"/>
      <c r="R35" s="61"/>
      <c r="S35" s="104" t="s">
        <v>1609</v>
      </c>
      <c r="T35" s="61"/>
      <c r="U35" s="104" t="s">
        <v>1609</v>
      </c>
      <c r="V35" s="61"/>
      <c r="W35" s="104" t="s">
        <v>1609</v>
      </c>
      <c r="X35" s="62"/>
      <c r="Y35" s="62"/>
      <c r="Z35" s="62"/>
      <c r="AA35" s="61"/>
      <c r="AB35" s="5" t="s">
        <v>1609</v>
      </c>
      <c r="AC35" s="74" t="s">
        <v>1609</v>
      </c>
      <c r="AD35" s="62"/>
      <c r="AE35" s="61"/>
      <c r="AF35" s="6" t="s">
        <v>1609</v>
      </c>
    </row>
    <row r="36" spans="5:32" ht="13.15" customHeight="1">
      <c r="E36" s="63" t="s">
        <v>57</v>
      </c>
      <c r="F36" s="62"/>
      <c r="G36" s="62"/>
      <c r="H36" s="62"/>
      <c r="I36" s="64"/>
      <c r="J36" s="101">
        <v>3.1</v>
      </c>
      <c r="K36" s="61"/>
      <c r="L36" s="101">
        <v>3.1</v>
      </c>
      <c r="M36" s="61"/>
      <c r="N36" s="101">
        <v>3.1</v>
      </c>
      <c r="O36" s="61"/>
      <c r="P36" s="101">
        <v>3.1</v>
      </c>
      <c r="Q36" s="62"/>
      <c r="R36" s="61"/>
      <c r="S36" s="101">
        <v>3.1</v>
      </c>
      <c r="T36" s="61"/>
      <c r="U36" s="101">
        <v>2.9</v>
      </c>
      <c r="V36" s="61"/>
      <c r="W36" s="101">
        <v>2.9</v>
      </c>
      <c r="X36" s="62"/>
      <c r="Y36" s="62"/>
      <c r="Z36" s="62"/>
      <c r="AA36" s="61"/>
      <c r="AB36" s="3">
        <v>2.9</v>
      </c>
      <c r="AC36" s="60">
        <v>2.9</v>
      </c>
      <c r="AD36" s="62"/>
      <c r="AE36" s="61"/>
      <c r="AF36" s="4">
        <v>3</v>
      </c>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2.4</v>
      </c>
      <c r="K39" s="61"/>
      <c r="L39" s="101">
        <v>2.4</v>
      </c>
      <c r="M39" s="61"/>
      <c r="N39" s="101">
        <v>2.4</v>
      </c>
      <c r="O39" s="61"/>
      <c r="P39" s="101">
        <v>2.4</v>
      </c>
      <c r="Q39" s="62"/>
      <c r="R39" s="61"/>
      <c r="S39" s="101">
        <v>2.4</v>
      </c>
      <c r="T39" s="61"/>
      <c r="U39" s="101">
        <v>2.4</v>
      </c>
      <c r="V39" s="61"/>
      <c r="W39" s="101">
        <v>2.4</v>
      </c>
      <c r="X39" s="62"/>
      <c r="Y39" s="62"/>
      <c r="Z39" s="62"/>
      <c r="AA39" s="61"/>
      <c r="AB39" s="3">
        <v>2.4</v>
      </c>
      <c r="AC39" s="60">
        <v>2.4</v>
      </c>
      <c r="AD39" s="62"/>
      <c r="AE39" s="61"/>
      <c r="AF39" s="4">
        <v>2.4</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3.0999999046325701</v>
      </c>
      <c r="K41" s="61"/>
      <c r="L41" s="101">
        <v>3.0999999046325701</v>
      </c>
      <c r="M41" s="61"/>
      <c r="N41" s="101">
        <v>3.0999999046325701</v>
      </c>
      <c r="O41" s="61"/>
      <c r="P41" s="101">
        <v>3.0999999046325701</v>
      </c>
      <c r="Q41" s="62"/>
      <c r="R41" s="61"/>
      <c r="S41" s="101">
        <v>3.0999999046325701</v>
      </c>
      <c r="T41" s="61"/>
      <c r="U41" s="101">
        <v>3.0999999046325701</v>
      </c>
      <c r="V41" s="61"/>
      <c r="W41" s="101">
        <v>3.0999999046325701</v>
      </c>
      <c r="X41" s="62"/>
      <c r="Y41" s="62"/>
      <c r="Z41" s="62"/>
      <c r="AA41" s="61"/>
      <c r="AB41" s="3">
        <v>3.0999999046325701</v>
      </c>
      <c r="AC41" s="60">
        <v>3.0999999046325701</v>
      </c>
      <c r="AD41" s="62"/>
      <c r="AE41" s="61"/>
      <c r="AF41" s="4">
        <v>3.0999999046325701</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0</v>
      </c>
      <c r="K43" s="61"/>
      <c r="L43" s="101">
        <v>0</v>
      </c>
      <c r="M43" s="61"/>
      <c r="N43" s="101">
        <v>0</v>
      </c>
      <c r="O43" s="61"/>
      <c r="P43" s="101">
        <v>0</v>
      </c>
      <c r="Q43" s="62"/>
      <c r="R43" s="61"/>
      <c r="S43" s="101">
        <v>0</v>
      </c>
      <c r="T43" s="61"/>
      <c r="U43" s="101">
        <v>0</v>
      </c>
      <c r="V43" s="61"/>
      <c r="W43" s="101">
        <v>0</v>
      </c>
      <c r="X43" s="62"/>
      <c r="Y43" s="62"/>
      <c r="Z43" s="62"/>
      <c r="AA43" s="61"/>
      <c r="AB43" s="3">
        <v>0</v>
      </c>
      <c r="AC43" s="60">
        <v>0</v>
      </c>
      <c r="AD43" s="62"/>
      <c r="AE43" s="61"/>
      <c r="AF43" s="4">
        <v>0</v>
      </c>
    </row>
    <row r="44" spans="5:32" ht="30.75" customHeight="1">
      <c r="E44" s="63" t="s">
        <v>88</v>
      </c>
      <c r="F44" s="62"/>
      <c r="G44" s="62"/>
      <c r="H44" s="62"/>
      <c r="I44" s="64"/>
      <c r="J44" s="101">
        <v>0</v>
      </c>
      <c r="K44" s="61"/>
      <c r="L44" s="101">
        <v>0</v>
      </c>
      <c r="M44" s="61"/>
      <c r="N44" s="101">
        <v>0</v>
      </c>
      <c r="O44" s="61"/>
      <c r="P44" s="101">
        <v>0</v>
      </c>
      <c r="Q44" s="62"/>
      <c r="R44" s="61"/>
      <c r="S44" s="101">
        <v>0</v>
      </c>
      <c r="T44" s="61"/>
      <c r="U44" s="101">
        <v>0</v>
      </c>
      <c r="V44" s="61"/>
      <c r="W44" s="101">
        <v>0</v>
      </c>
      <c r="X44" s="62"/>
      <c r="Y44" s="62"/>
      <c r="Z44" s="62"/>
      <c r="AA44" s="61"/>
      <c r="AB44" s="3">
        <v>0</v>
      </c>
      <c r="AC44" s="60">
        <v>0</v>
      </c>
      <c r="AD44" s="62"/>
      <c r="AE44" s="61"/>
      <c r="AF44" s="4">
        <v>0</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178BL3+Lj1bjjhVtlMUthIZmDZ8nR7skrKtmTcF0qK+eZLWiHAmjFsBDuNIAxrSmVzytyJuNI20MNmKhr7nhKQ==" saltValue="S0s60Gs9EjHvpVnTXUpQuw=="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A4B3FC20-DED9-4A90-B027-718EB62A6A6D}"/>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LARO - Skid D (Landing Road) (66/11kV)</oddFooter>
  </headerFooter>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600-000000000000}">
  <sheetPr codeName="Sheet135"/>
  <dimension ref="A1:AJ53"/>
  <sheetViews>
    <sheetView showGridLines="0" topLeftCell="A34"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1610</v>
      </c>
      <c r="J3" s="160"/>
      <c r="K3" s="160"/>
      <c r="L3" s="160"/>
      <c r="M3" s="160"/>
      <c r="N3" s="160"/>
      <c r="O3" s="160"/>
      <c r="P3" s="160"/>
      <c r="Q3" s="160"/>
      <c r="R3" s="160"/>
      <c r="S3" s="160"/>
      <c r="V3" s="94" t="s">
        <v>926</v>
      </c>
      <c r="W3" s="160"/>
      <c r="Y3" s="95" t="s">
        <v>987</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929</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1611</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1612</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1613</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2.2000000000000002</v>
      </c>
      <c r="K26" s="61"/>
      <c r="L26" s="101">
        <v>2.2000000000000002</v>
      </c>
      <c r="M26" s="61"/>
      <c r="N26" s="101">
        <v>2.2000000000000002</v>
      </c>
      <c r="O26" s="61"/>
      <c r="P26" s="101">
        <v>2.2000000000000002</v>
      </c>
      <c r="Q26" s="62"/>
      <c r="R26" s="61"/>
      <c r="S26" s="101">
        <v>2.2000000000000002</v>
      </c>
      <c r="T26" s="61"/>
      <c r="U26" s="101">
        <v>2.2000000000000002</v>
      </c>
      <c r="V26" s="61"/>
      <c r="W26" s="101">
        <v>2.2000000000000002</v>
      </c>
      <c r="X26" s="62"/>
      <c r="Y26" s="62"/>
      <c r="Z26" s="62"/>
      <c r="AA26" s="61"/>
      <c r="AB26" s="3">
        <v>2.2000000000000002</v>
      </c>
      <c r="AC26" s="60">
        <v>2.2000000000000002</v>
      </c>
      <c r="AD26" s="62"/>
      <c r="AE26" s="61"/>
      <c r="AF26" s="4">
        <v>2.2000000000000002</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0.6</v>
      </c>
      <c r="K28" s="61"/>
      <c r="L28" s="101">
        <v>0.6</v>
      </c>
      <c r="M28" s="61"/>
      <c r="N28" s="101">
        <v>0.6</v>
      </c>
      <c r="O28" s="61"/>
      <c r="P28" s="101">
        <v>0.6</v>
      </c>
      <c r="Q28" s="62"/>
      <c r="R28" s="61"/>
      <c r="S28" s="101">
        <v>0.6</v>
      </c>
      <c r="T28" s="61"/>
      <c r="U28" s="101">
        <v>0.5</v>
      </c>
      <c r="V28" s="61"/>
      <c r="W28" s="101">
        <v>0.5</v>
      </c>
      <c r="X28" s="62"/>
      <c r="Y28" s="62"/>
      <c r="Z28" s="62"/>
      <c r="AA28" s="61"/>
      <c r="AB28" s="3">
        <v>0.5</v>
      </c>
      <c r="AC28" s="60">
        <v>0.5</v>
      </c>
      <c r="AD28" s="62"/>
      <c r="AE28" s="61"/>
      <c r="AF28" s="4">
        <v>0.5</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0.80900000000000005</v>
      </c>
      <c r="K31" s="61"/>
      <c r="L31" s="106">
        <v>0.80900000000000005</v>
      </c>
      <c r="M31" s="61"/>
      <c r="N31" s="106">
        <v>0.80900000000000005</v>
      </c>
      <c r="O31" s="61"/>
      <c r="P31" s="106">
        <v>0.80900000000000005</v>
      </c>
      <c r="Q31" s="62"/>
      <c r="R31" s="61"/>
      <c r="S31" s="106">
        <v>0.80900000000000005</v>
      </c>
      <c r="T31" s="61"/>
      <c r="U31" s="106">
        <v>0.85599999999999998</v>
      </c>
      <c r="V31" s="61"/>
      <c r="W31" s="106">
        <v>0.85599999999999998</v>
      </c>
      <c r="X31" s="62"/>
      <c r="Y31" s="62"/>
      <c r="Z31" s="62"/>
      <c r="AA31" s="61"/>
      <c r="AB31" s="7">
        <v>0.85599999999999998</v>
      </c>
      <c r="AC31" s="77">
        <v>0.85599999999999998</v>
      </c>
      <c r="AD31" s="62"/>
      <c r="AE31" s="61"/>
      <c r="AF31" s="8">
        <v>0.85599999999999998</v>
      </c>
    </row>
    <row r="32" spans="4:32" ht="13.15" customHeight="1">
      <c r="E32" s="63" t="s">
        <v>41</v>
      </c>
      <c r="F32" s="62"/>
      <c r="G32" s="62"/>
      <c r="H32" s="62"/>
      <c r="I32" s="64"/>
      <c r="J32" s="101">
        <v>0</v>
      </c>
      <c r="K32" s="61"/>
      <c r="L32" s="101">
        <v>0</v>
      </c>
      <c r="M32" s="61"/>
      <c r="N32" s="101">
        <v>0</v>
      </c>
      <c r="O32" s="61"/>
      <c r="P32" s="101">
        <v>0</v>
      </c>
      <c r="Q32" s="62"/>
      <c r="R32" s="61"/>
      <c r="S32" s="101">
        <v>0</v>
      </c>
      <c r="T32" s="61"/>
      <c r="U32" s="101">
        <v>0</v>
      </c>
      <c r="V32" s="61"/>
      <c r="W32" s="101">
        <v>0</v>
      </c>
      <c r="X32" s="62"/>
      <c r="Y32" s="62"/>
      <c r="Z32" s="62"/>
      <c r="AA32" s="61"/>
      <c r="AB32" s="3">
        <v>0</v>
      </c>
      <c r="AC32" s="60">
        <v>0</v>
      </c>
      <c r="AD32" s="62"/>
      <c r="AE32" s="61"/>
      <c r="AF32" s="4">
        <v>0</v>
      </c>
    </row>
    <row r="33" spans="5:32" ht="13.15" customHeight="1">
      <c r="E33" s="75" t="s">
        <v>45</v>
      </c>
      <c r="F33" s="62"/>
      <c r="G33" s="62"/>
      <c r="H33" s="62"/>
      <c r="I33" s="64"/>
      <c r="J33" s="105">
        <v>0.5</v>
      </c>
      <c r="K33" s="61"/>
      <c r="L33" s="105">
        <v>0.5</v>
      </c>
      <c r="M33" s="61"/>
      <c r="N33" s="105">
        <v>0.5</v>
      </c>
      <c r="O33" s="61"/>
      <c r="P33" s="105">
        <v>0.5</v>
      </c>
      <c r="Q33" s="62"/>
      <c r="R33" s="61"/>
      <c r="S33" s="105">
        <v>0.6</v>
      </c>
      <c r="T33" s="61"/>
      <c r="U33" s="105">
        <v>0.4</v>
      </c>
      <c r="V33" s="61"/>
      <c r="W33" s="105">
        <v>0.5</v>
      </c>
      <c r="X33" s="62"/>
      <c r="Y33" s="62"/>
      <c r="Z33" s="62"/>
      <c r="AA33" s="61"/>
      <c r="AB33" s="9">
        <v>0.5</v>
      </c>
      <c r="AC33" s="76">
        <v>0.5</v>
      </c>
      <c r="AD33" s="62"/>
      <c r="AE33" s="61"/>
      <c r="AF33" s="10">
        <v>0.5</v>
      </c>
    </row>
    <row r="34" spans="5:32" ht="20.25" customHeight="1">
      <c r="E34" s="63" t="s">
        <v>945</v>
      </c>
      <c r="F34" s="62"/>
      <c r="G34" s="62"/>
      <c r="H34" s="62"/>
      <c r="I34" s="64"/>
      <c r="J34" s="104">
        <v>0</v>
      </c>
      <c r="K34" s="61"/>
      <c r="L34" s="104">
        <v>0</v>
      </c>
      <c r="M34" s="61"/>
      <c r="N34" s="104">
        <v>0</v>
      </c>
      <c r="O34" s="61"/>
      <c r="P34" s="104">
        <v>0</v>
      </c>
      <c r="Q34" s="62"/>
      <c r="R34" s="61"/>
      <c r="S34" s="104">
        <v>0</v>
      </c>
      <c r="T34" s="61"/>
      <c r="U34" s="104">
        <v>0</v>
      </c>
      <c r="V34" s="61"/>
      <c r="W34" s="104">
        <v>0</v>
      </c>
      <c r="X34" s="62"/>
      <c r="Y34" s="62"/>
      <c r="Z34" s="62"/>
      <c r="AA34" s="61"/>
      <c r="AB34" s="5">
        <v>0</v>
      </c>
      <c r="AC34" s="74">
        <v>0</v>
      </c>
      <c r="AD34" s="62"/>
      <c r="AE34" s="61"/>
      <c r="AF34" s="6">
        <v>0</v>
      </c>
    </row>
    <row r="35" spans="5:32" ht="20.25" customHeight="1">
      <c r="E35" s="63" t="s">
        <v>946</v>
      </c>
      <c r="F35" s="62"/>
      <c r="G35" s="62"/>
      <c r="H35" s="62"/>
      <c r="I35" s="64"/>
      <c r="J35" s="104" t="s">
        <v>1165</v>
      </c>
      <c r="K35" s="61"/>
      <c r="L35" s="104" t="s">
        <v>1165</v>
      </c>
      <c r="M35" s="61"/>
      <c r="N35" s="104" t="s">
        <v>1165</v>
      </c>
      <c r="O35" s="61"/>
      <c r="P35" s="104" t="s">
        <v>1165</v>
      </c>
      <c r="Q35" s="62"/>
      <c r="R35" s="61"/>
      <c r="S35" s="104" t="s">
        <v>1165</v>
      </c>
      <c r="T35" s="61"/>
      <c r="U35" s="104" t="s">
        <v>1165</v>
      </c>
      <c r="V35" s="61"/>
      <c r="W35" s="104" t="s">
        <v>1165</v>
      </c>
      <c r="X35" s="62"/>
      <c r="Y35" s="62"/>
      <c r="Z35" s="62"/>
      <c r="AA35" s="61"/>
      <c r="AB35" s="5" t="s">
        <v>1165</v>
      </c>
      <c r="AC35" s="74" t="s">
        <v>1165</v>
      </c>
      <c r="AD35" s="62"/>
      <c r="AE35" s="61"/>
      <c r="AF35" s="6" t="s">
        <v>1165</v>
      </c>
    </row>
    <row r="36" spans="5:32" ht="13.15" customHeight="1">
      <c r="E36" s="63" t="s">
        <v>57</v>
      </c>
      <c r="F36" s="62"/>
      <c r="G36" s="62"/>
      <c r="H36" s="62"/>
      <c r="I36" s="64"/>
      <c r="J36" s="101">
        <v>0.5</v>
      </c>
      <c r="K36" s="61"/>
      <c r="L36" s="101">
        <v>0.5</v>
      </c>
      <c r="M36" s="61"/>
      <c r="N36" s="101">
        <v>0.5</v>
      </c>
      <c r="O36" s="61"/>
      <c r="P36" s="101">
        <v>0.5</v>
      </c>
      <c r="Q36" s="62"/>
      <c r="R36" s="61"/>
      <c r="S36" s="101">
        <v>0.6</v>
      </c>
      <c r="T36" s="61"/>
      <c r="U36" s="101">
        <v>0.4</v>
      </c>
      <c r="V36" s="61"/>
      <c r="W36" s="101">
        <v>0.5</v>
      </c>
      <c r="X36" s="62"/>
      <c r="Y36" s="62"/>
      <c r="Z36" s="62"/>
      <c r="AA36" s="61"/>
      <c r="AB36" s="3">
        <v>0.5</v>
      </c>
      <c r="AC36" s="60">
        <v>0.5</v>
      </c>
      <c r="AD36" s="62"/>
      <c r="AE36" s="61"/>
      <c r="AF36" s="4">
        <v>0.5</v>
      </c>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2</v>
      </c>
      <c r="K39" s="61"/>
      <c r="L39" s="101">
        <v>2</v>
      </c>
      <c r="M39" s="61"/>
      <c r="N39" s="101">
        <v>2</v>
      </c>
      <c r="O39" s="61"/>
      <c r="P39" s="101">
        <v>2</v>
      </c>
      <c r="Q39" s="62"/>
      <c r="R39" s="61"/>
      <c r="S39" s="101">
        <v>2</v>
      </c>
      <c r="T39" s="61"/>
      <c r="U39" s="101">
        <v>2</v>
      </c>
      <c r="V39" s="61"/>
      <c r="W39" s="101">
        <v>2</v>
      </c>
      <c r="X39" s="62"/>
      <c r="Y39" s="62"/>
      <c r="Z39" s="62"/>
      <c r="AA39" s="61"/>
      <c r="AB39" s="3">
        <v>2</v>
      </c>
      <c r="AC39" s="60">
        <v>2</v>
      </c>
      <c r="AD39" s="62"/>
      <c r="AE39" s="61"/>
      <c r="AF39" s="4">
        <v>2</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0.81506299999999998</v>
      </c>
      <c r="K43" s="61"/>
      <c r="L43" s="101">
        <v>0.820878</v>
      </c>
      <c r="M43" s="61"/>
      <c r="N43" s="101">
        <v>0.82694899999999993</v>
      </c>
      <c r="O43" s="61"/>
      <c r="P43" s="101">
        <v>0.82239799999999996</v>
      </c>
      <c r="Q43" s="62"/>
      <c r="R43" s="61"/>
      <c r="S43" s="101">
        <v>0.80054399999999992</v>
      </c>
      <c r="T43" s="61"/>
      <c r="U43" s="101">
        <v>0.81506299999999998</v>
      </c>
      <c r="V43" s="61"/>
      <c r="W43" s="101">
        <v>0.820878</v>
      </c>
      <c r="X43" s="62"/>
      <c r="Y43" s="62"/>
      <c r="Z43" s="62"/>
      <c r="AA43" s="61"/>
      <c r="AB43" s="3">
        <v>0.82694899999999993</v>
      </c>
      <c r="AC43" s="60">
        <v>0.82239799999999996</v>
      </c>
      <c r="AD43" s="62"/>
      <c r="AE43" s="61"/>
      <c r="AF43" s="4">
        <v>0.80054399999999992</v>
      </c>
    </row>
    <row r="44" spans="5:32" ht="30.75" customHeight="1">
      <c r="E44" s="63" t="s">
        <v>88</v>
      </c>
      <c r="F44" s="62"/>
      <c r="G44" s="62"/>
      <c r="H44" s="62"/>
      <c r="I44" s="64"/>
      <c r="J44" s="101">
        <v>0.81506299999999998</v>
      </c>
      <c r="K44" s="61"/>
      <c r="L44" s="101">
        <v>0.820878</v>
      </c>
      <c r="M44" s="61"/>
      <c r="N44" s="101">
        <v>0.82694899999999993</v>
      </c>
      <c r="O44" s="61"/>
      <c r="P44" s="101">
        <v>0.82239799999999996</v>
      </c>
      <c r="Q44" s="62"/>
      <c r="R44" s="61"/>
      <c r="S44" s="101">
        <v>0.80054399999999992</v>
      </c>
      <c r="T44" s="61"/>
      <c r="U44" s="101">
        <v>0.81506299999999998</v>
      </c>
      <c r="V44" s="61"/>
      <c r="W44" s="101">
        <v>0.820878</v>
      </c>
      <c r="X44" s="62"/>
      <c r="Y44" s="62"/>
      <c r="Z44" s="62"/>
      <c r="AA44" s="61"/>
      <c r="AB44" s="3">
        <v>0.82694899999999993</v>
      </c>
      <c r="AC44" s="60">
        <v>0.82239799999999996</v>
      </c>
      <c r="AD44" s="62"/>
      <c r="AE44" s="61"/>
      <c r="AF44" s="4">
        <v>0.80054399999999992</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N0p/nX4zeDXK18shV/iM1vmBhJFru0TRhCtp3TVRkG1qKxrw/eQAYezy91fUwj0940ZofDH6fhmbW4mPZXDpow==" saltValue="TOxRiiYBrq386yXxjk1iNw=="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BF4F20ED-FD73-4612-BD2A-8662FBAD656B}"/>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LITT - Littlemore (66/11kV)</oddFooter>
  </headerFooter>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800-000000000000}">
  <sheetPr codeName="Sheet137"/>
  <dimension ref="A1:AJ53"/>
  <sheetViews>
    <sheetView showGridLines="0" topLeftCell="A23" zoomScale="115" zoomScaleNormal="115"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1614</v>
      </c>
      <c r="J3" s="160"/>
      <c r="K3" s="160"/>
      <c r="L3" s="160"/>
      <c r="M3" s="160"/>
      <c r="N3" s="160"/>
      <c r="O3" s="160"/>
      <c r="P3" s="160"/>
      <c r="Q3" s="160"/>
      <c r="R3" s="160"/>
      <c r="S3" s="160"/>
      <c r="V3" s="94" t="s">
        <v>926</v>
      </c>
      <c r="W3" s="160"/>
      <c r="Y3" s="95" t="s">
        <v>1615</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973</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1616</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1617</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1618</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7.4</v>
      </c>
      <c r="K26" s="61"/>
      <c r="L26" s="101">
        <v>7.4</v>
      </c>
      <c r="M26" s="61"/>
      <c r="N26" s="101">
        <v>7.4</v>
      </c>
      <c r="O26" s="61"/>
      <c r="P26" s="101">
        <v>7.4</v>
      </c>
      <c r="Q26" s="62"/>
      <c r="R26" s="61"/>
      <c r="S26" s="101">
        <v>7.4</v>
      </c>
      <c r="T26" s="61"/>
      <c r="U26" s="101">
        <v>7.8</v>
      </c>
      <c r="V26" s="61"/>
      <c r="W26" s="101">
        <v>7.8</v>
      </c>
      <c r="X26" s="62"/>
      <c r="Y26" s="62"/>
      <c r="Z26" s="62"/>
      <c r="AA26" s="61"/>
      <c r="AB26" s="3">
        <v>7.8</v>
      </c>
      <c r="AC26" s="60">
        <v>7.8</v>
      </c>
      <c r="AD26" s="62"/>
      <c r="AE26" s="61"/>
      <c r="AF26" s="4">
        <v>7.8</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3.6</v>
      </c>
      <c r="K28" s="61"/>
      <c r="L28" s="101">
        <v>3.6</v>
      </c>
      <c r="M28" s="61"/>
      <c r="N28" s="101">
        <v>3.7</v>
      </c>
      <c r="O28" s="61"/>
      <c r="P28" s="101">
        <v>3.7</v>
      </c>
      <c r="Q28" s="62"/>
      <c r="R28" s="61"/>
      <c r="S28" s="101">
        <v>3.7</v>
      </c>
      <c r="T28" s="61"/>
      <c r="U28" s="101">
        <v>2.6</v>
      </c>
      <c r="V28" s="61"/>
      <c r="W28" s="101">
        <v>2.6</v>
      </c>
      <c r="X28" s="62"/>
      <c r="Y28" s="62"/>
      <c r="Z28" s="62"/>
      <c r="AA28" s="61"/>
      <c r="AB28" s="3">
        <v>2.6</v>
      </c>
      <c r="AC28" s="60">
        <v>2.6</v>
      </c>
      <c r="AD28" s="62"/>
      <c r="AE28" s="61"/>
      <c r="AF28" s="4">
        <v>2.7</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0.997</v>
      </c>
      <c r="K31" s="61"/>
      <c r="L31" s="106">
        <v>0.997</v>
      </c>
      <c r="M31" s="61"/>
      <c r="N31" s="106">
        <v>0.997</v>
      </c>
      <c r="O31" s="61"/>
      <c r="P31" s="106">
        <v>0.997</v>
      </c>
      <c r="Q31" s="62"/>
      <c r="R31" s="61"/>
      <c r="S31" s="106">
        <v>0.997</v>
      </c>
      <c r="T31" s="61"/>
      <c r="U31" s="106">
        <v>0.98499999999999999</v>
      </c>
      <c r="V31" s="61"/>
      <c r="W31" s="106">
        <v>0.98499999999999999</v>
      </c>
      <c r="X31" s="62"/>
      <c r="Y31" s="62"/>
      <c r="Z31" s="62"/>
      <c r="AA31" s="61"/>
      <c r="AB31" s="7">
        <v>0.98499999999999999</v>
      </c>
      <c r="AC31" s="77">
        <v>0.98499999999999999</v>
      </c>
      <c r="AD31" s="62"/>
      <c r="AE31" s="61"/>
      <c r="AF31" s="8">
        <v>0.98499999999999999</v>
      </c>
    </row>
    <row r="32" spans="4:32" ht="13.15" customHeight="1">
      <c r="E32" s="63" t="s">
        <v>41</v>
      </c>
      <c r="F32" s="62"/>
      <c r="G32" s="62"/>
      <c r="H32" s="62"/>
      <c r="I32" s="64"/>
      <c r="J32" s="101">
        <v>0</v>
      </c>
      <c r="K32" s="61"/>
      <c r="L32" s="101">
        <v>0</v>
      </c>
      <c r="M32" s="61"/>
      <c r="N32" s="101">
        <v>0</v>
      </c>
      <c r="O32" s="61"/>
      <c r="P32" s="101">
        <v>0</v>
      </c>
      <c r="Q32" s="62"/>
      <c r="R32" s="61"/>
      <c r="S32" s="101">
        <v>0</v>
      </c>
      <c r="T32" s="61"/>
      <c r="U32" s="101">
        <v>0</v>
      </c>
      <c r="V32" s="61"/>
      <c r="W32" s="101">
        <v>0</v>
      </c>
      <c r="X32" s="62"/>
      <c r="Y32" s="62"/>
      <c r="Z32" s="62"/>
      <c r="AA32" s="61"/>
      <c r="AB32" s="3">
        <v>0</v>
      </c>
      <c r="AC32" s="60">
        <v>0</v>
      </c>
      <c r="AD32" s="62"/>
      <c r="AE32" s="61"/>
      <c r="AF32" s="4">
        <v>0</v>
      </c>
    </row>
    <row r="33" spans="5:32" ht="13.15" customHeight="1">
      <c r="E33" s="75" t="s">
        <v>45</v>
      </c>
      <c r="F33" s="62"/>
      <c r="G33" s="62"/>
      <c r="H33" s="62"/>
      <c r="I33" s="64"/>
      <c r="J33" s="105">
        <v>3.4</v>
      </c>
      <c r="K33" s="61"/>
      <c r="L33" s="105">
        <v>3.4</v>
      </c>
      <c r="M33" s="61"/>
      <c r="N33" s="105">
        <v>3.4</v>
      </c>
      <c r="O33" s="61"/>
      <c r="P33" s="105">
        <v>3.4</v>
      </c>
      <c r="Q33" s="62"/>
      <c r="R33" s="61"/>
      <c r="S33" s="105">
        <v>3.5</v>
      </c>
      <c r="T33" s="61"/>
      <c r="U33" s="105">
        <v>2.5</v>
      </c>
      <c r="V33" s="61"/>
      <c r="W33" s="105">
        <v>2.5</v>
      </c>
      <c r="X33" s="62"/>
      <c r="Y33" s="62"/>
      <c r="Z33" s="62"/>
      <c r="AA33" s="61"/>
      <c r="AB33" s="9">
        <v>2.5</v>
      </c>
      <c r="AC33" s="76">
        <v>2.5</v>
      </c>
      <c r="AD33" s="62"/>
      <c r="AE33" s="61"/>
      <c r="AF33" s="10">
        <v>2.6</v>
      </c>
    </row>
    <row r="34" spans="5:32" ht="20.25" customHeight="1">
      <c r="E34" s="63" t="s">
        <v>945</v>
      </c>
      <c r="F34" s="62"/>
      <c r="G34" s="62"/>
      <c r="H34" s="62"/>
      <c r="I34" s="64"/>
      <c r="J34" s="104">
        <v>0.2</v>
      </c>
      <c r="K34" s="61"/>
      <c r="L34" s="104">
        <v>0.2</v>
      </c>
      <c r="M34" s="61"/>
      <c r="N34" s="104">
        <v>0.2</v>
      </c>
      <c r="O34" s="61"/>
      <c r="P34" s="104">
        <v>0.2</v>
      </c>
      <c r="Q34" s="62"/>
      <c r="R34" s="61"/>
      <c r="S34" s="104">
        <v>0.2</v>
      </c>
      <c r="T34" s="61"/>
      <c r="U34" s="104">
        <v>0.1</v>
      </c>
      <c r="V34" s="61"/>
      <c r="W34" s="104">
        <v>0.1</v>
      </c>
      <c r="X34" s="62"/>
      <c r="Y34" s="62"/>
      <c r="Z34" s="62"/>
      <c r="AA34" s="61"/>
      <c r="AB34" s="5">
        <v>0.1</v>
      </c>
      <c r="AC34" s="74">
        <v>0.1</v>
      </c>
      <c r="AD34" s="62"/>
      <c r="AE34" s="61"/>
      <c r="AF34" s="6">
        <v>0.1</v>
      </c>
    </row>
    <row r="35" spans="5:32" ht="20.25" customHeight="1">
      <c r="E35" s="63" t="s">
        <v>946</v>
      </c>
      <c r="F35" s="62"/>
      <c r="G35" s="62"/>
      <c r="H35" s="62"/>
      <c r="I35" s="64"/>
      <c r="J35" s="104" t="s">
        <v>970</v>
      </c>
      <c r="K35" s="61"/>
      <c r="L35" s="104" t="s">
        <v>970</v>
      </c>
      <c r="M35" s="61"/>
      <c r="N35" s="104" t="s">
        <v>970</v>
      </c>
      <c r="O35" s="61"/>
      <c r="P35" s="104" t="s">
        <v>970</v>
      </c>
      <c r="Q35" s="62"/>
      <c r="R35" s="61"/>
      <c r="S35" s="104" t="s">
        <v>970</v>
      </c>
      <c r="T35" s="61"/>
      <c r="U35" s="104" t="s">
        <v>970</v>
      </c>
      <c r="V35" s="61"/>
      <c r="W35" s="104" t="s">
        <v>970</v>
      </c>
      <c r="X35" s="62"/>
      <c r="Y35" s="62"/>
      <c r="Z35" s="62"/>
      <c r="AA35" s="61"/>
      <c r="AB35" s="5" t="s">
        <v>970</v>
      </c>
      <c r="AC35" s="74" t="s">
        <v>970</v>
      </c>
      <c r="AD35" s="62"/>
      <c r="AE35" s="61"/>
      <c r="AF35" s="6" t="s">
        <v>970</v>
      </c>
    </row>
    <row r="36" spans="5:32" ht="13.15" customHeight="1">
      <c r="E36" s="63" t="s">
        <v>57</v>
      </c>
      <c r="F36" s="62"/>
      <c r="G36" s="62"/>
      <c r="H36" s="62"/>
      <c r="I36" s="64"/>
      <c r="J36" s="101">
        <v>3.4</v>
      </c>
      <c r="K36" s="61"/>
      <c r="L36" s="101">
        <v>3.4</v>
      </c>
      <c r="M36" s="61"/>
      <c r="N36" s="101">
        <v>3.4</v>
      </c>
      <c r="O36" s="61"/>
      <c r="P36" s="101">
        <v>3.4</v>
      </c>
      <c r="Q36" s="62"/>
      <c r="R36" s="61"/>
      <c r="S36" s="101">
        <v>3.5</v>
      </c>
      <c r="T36" s="61"/>
      <c r="U36" s="101">
        <v>2.5</v>
      </c>
      <c r="V36" s="61"/>
      <c r="W36" s="101">
        <v>2.5</v>
      </c>
      <c r="X36" s="62"/>
      <c r="Y36" s="62"/>
      <c r="Z36" s="62"/>
      <c r="AA36" s="61"/>
      <c r="AB36" s="3">
        <v>2.5</v>
      </c>
      <c r="AC36" s="60">
        <v>2.5</v>
      </c>
      <c r="AD36" s="62"/>
      <c r="AE36" s="61"/>
      <c r="AF36" s="4">
        <v>2.6</v>
      </c>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1.9</v>
      </c>
      <c r="K39" s="61"/>
      <c r="L39" s="101">
        <v>1.9</v>
      </c>
      <c r="M39" s="61"/>
      <c r="N39" s="101">
        <v>1.9</v>
      </c>
      <c r="O39" s="61"/>
      <c r="P39" s="101">
        <v>1.9</v>
      </c>
      <c r="Q39" s="62"/>
      <c r="R39" s="61"/>
      <c r="S39" s="101">
        <v>1.9</v>
      </c>
      <c r="T39" s="61"/>
      <c r="U39" s="101">
        <v>1.9</v>
      </c>
      <c r="V39" s="61"/>
      <c r="W39" s="101">
        <v>1.9</v>
      </c>
      <c r="X39" s="62"/>
      <c r="Y39" s="62"/>
      <c r="Z39" s="62"/>
      <c r="AA39" s="61"/>
      <c r="AB39" s="3">
        <v>1.9</v>
      </c>
      <c r="AC39" s="60">
        <v>1.9</v>
      </c>
      <c r="AD39" s="62"/>
      <c r="AE39" s="61"/>
      <c r="AF39" s="4">
        <v>1.9</v>
      </c>
    </row>
    <row r="40" spans="5:32">
      <c r="E40" s="63" t="s">
        <v>73</v>
      </c>
      <c r="F40" s="62"/>
      <c r="G40" s="62"/>
      <c r="H40" s="62"/>
      <c r="I40" s="64"/>
      <c r="J40" s="101">
        <v>1.6</v>
      </c>
      <c r="K40" s="61"/>
      <c r="L40" s="101">
        <v>1.6</v>
      </c>
      <c r="M40" s="61"/>
      <c r="N40" s="101">
        <v>1.6</v>
      </c>
      <c r="O40" s="61"/>
      <c r="P40" s="101">
        <v>1.6</v>
      </c>
      <c r="Q40" s="62"/>
      <c r="R40" s="61"/>
      <c r="S40" s="101">
        <v>1.6</v>
      </c>
      <c r="T40" s="61"/>
      <c r="U40" s="101">
        <v>1.6</v>
      </c>
      <c r="V40" s="61"/>
      <c r="W40" s="101">
        <v>1.6</v>
      </c>
      <c r="X40" s="62"/>
      <c r="Y40" s="62"/>
      <c r="Z40" s="62"/>
      <c r="AA40" s="61"/>
      <c r="AB40" s="3">
        <v>1.6</v>
      </c>
      <c r="AC40" s="60">
        <v>1.6</v>
      </c>
      <c r="AD40" s="62"/>
      <c r="AE40" s="61"/>
      <c r="AF40" s="4">
        <v>1.6</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4.390809</v>
      </c>
      <c r="K43" s="61"/>
      <c r="L43" s="101">
        <v>4.2817939999999997</v>
      </c>
      <c r="M43" s="61"/>
      <c r="N43" s="101">
        <v>4.1599009999999996</v>
      </c>
      <c r="O43" s="61"/>
      <c r="P43" s="101">
        <v>4.0442210000000003</v>
      </c>
      <c r="Q43" s="62"/>
      <c r="R43" s="61"/>
      <c r="S43" s="101">
        <v>3.9383299999999997</v>
      </c>
      <c r="T43" s="61"/>
      <c r="U43" s="101">
        <v>4.390809</v>
      </c>
      <c r="V43" s="61"/>
      <c r="W43" s="101">
        <v>4.2817939999999997</v>
      </c>
      <c r="X43" s="62"/>
      <c r="Y43" s="62"/>
      <c r="Z43" s="62"/>
      <c r="AA43" s="61"/>
      <c r="AB43" s="3">
        <v>4.1599009999999996</v>
      </c>
      <c r="AC43" s="60">
        <v>4.0442210000000003</v>
      </c>
      <c r="AD43" s="62"/>
      <c r="AE43" s="61"/>
      <c r="AF43" s="4">
        <v>3.9383299999999997</v>
      </c>
    </row>
    <row r="44" spans="5:32" ht="30.75" customHeight="1">
      <c r="E44" s="63" t="s">
        <v>88</v>
      </c>
      <c r="F44" s="62"/>
      <c r="G44" s="62"/>
      <c r="H44" s="62"/>
      <c r="I44" s="64"/>
      <c r="J44" s="101">
        <v>0</v>
      </c>
      <c r="K44" s="61"/>
      <c r="L44" s="101">
        <v>0</v>
      </c>
      <c r="M44" s="61"/>
      <c r="N44" s="101">
        <v>0</v>
      </c>
      <c r="O44" s="61"/>
      <c r="P44" s="101">
        <v>0</v>
      </c>
      <c r="Q44" s="62"/>
      <c r="R44" s="61"/>
      <c r="S44" s="101">
        <v>0</v>
      </c>
      <c r="T44" s="61"/>
      <c r="U44" s="101">
        <v>0</v>
      </c>
      <c r="V44" s="61"/>
      <c r="W44" s="101">
        <v>0</v>
      </c>
      <c r="X44" s="62"/>
      <c r="Y44" s="62"/>
      <c r="Z44" s="62"/>
      <c r="AA44" s="61"/>
      <c r="AB44" s="3">
        <v>0</v>
      </c>
      <c r="AC44" s="60">
        <v>0</v>
      </c>
      <c r="AD44" s="62"/>
      <c r="AE44" s="61"/>
      <c r="AF44" s="4">
        <v>0</v>
      </c>
    </row>
    <row r="45" spans="5:32">
      <c r="E45" s="63" t="s">
        <v>92</v>
      </c>
      <c r="F45" s="62"/>
      <c r="G45" s="62"/>
      <c r="H45" s="62"/>
      <c r="I45" s="64"/>
      <c r="J45" s="101"/>
      <c r="K45" s="61"/>
      <c r="L45" s="101"/>
      <c r="M45" s="61"/>
      <c r="N45" s="101"/>
      <c r="O45" s="61"/>
      <c r="P45" s="101"/>
      <c r="Q45" s="62"/>
      <c r="R45" s="61"/>
      <c r="S45" s="101"/>
      <c r="T45" s="61"/>
      <c r="U45" s="104"/>
      <c r="V45" s="61"/>
      <c r="W45" s="104"/>
      <c r="X45" s="62"/>
      <c r="Y45" s="62"/>
      <c r="Z45" s="62"/>
      <c r="AA45" s="61"/>
      <c r="AB45" s="5"/>
      <c r="AC45" s="74"/>
      <c r="AD45" s="62"/>
      <c r="AE45" s="61"/>
      <c r="AF45" s="6"/>
    </row>
    <row r="46" spans="5:32">
      <c r="E46" s="63" t="s">
        <v>96</v>
      </c>
      <c r="F46" s="62"/>
      <c r="G46" s="62"/>
      <c r="H46" s="62"/>
      <c r="I46" s="64"/>
      <c r="J46" s="101"/>
      <c r="K46" s="61"/>
      <c r="L46" s="101"/>
      <c r="M46" s="61"/>
      <c r="N46" s="101"/>
      <c r="O46" s="61"/>
      <c r="P46" s="101"/>
      <c r="Q46" s="62"/>
      <c r="R46" s="61"/>
      <c r="S46" s="101"/>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ht="18.75" customHeight="1">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PvxwdYLeJwbCvAQ2GAvy3X2JrVnXRnocsdu4erb+mRkx0SzCs0gYqmF7X5IR0b+hUgP8Bt5Essih8Y1lS56UtQ==" saltValue="vgUM7wva+7cKCuk64Gnq2w=="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5FF7299D-4B23-4D8A-92EB-359F37106936}"/>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LOCR - Louisa Creek (33/11kV)</oddFooter>
  </headerFooter>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700-000000000000}">
  <sheetPr codeName="Sheet136"/>
  <dimension ref="A1:AJ53"/>
  <sheetViews>
    <sheetView showGridLines="0" topLeftCell="A34"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1619</v>
      </c>
      <c r="J3" s="160"/>
      <c r="K3" s="160"/>
      <c r="L3" s="160"/>
      <c r="M3" s="160"/>
      <c r="N3" s="160"/>
      <c r="O3" s="160"/>
      <c r="P3" s="160"/>
      <c r="Q3" s="160"/>
      <c r="R3" s="160"/>
      <c r="S3" s="160"/>
      <c r="V3" s="94" t="s">
        <v>926</v>
      </c>
      <c r="W3" s="160"/>
      <c r="Y3" s="95" t="s">
        <v>1012</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929</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1252</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1620</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1621</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24.4</v>
      </c>
      <c r="K26" s="61"/>
      <c r="L26" s="101">
        <v>24.4</v>
      </c>
      <c r="M26" s="61"/>
      <c r="N26" s="101">
        <v>24.4</v>
      </c>
      <c r="O26" s="61"/>
      <c r="P26" s="101">
        <v>24.4</v>
      </c>
      <c r="Q26" s="62"/>
      <c r="R26" s="61"/>
      <c r="S26" s="101">
        <v>24.4</v>
      </c>
      <c r="T26" s="61"/>
      <c r="U26" s="101">
        <v>28.6</v>
      </c>
      <c r="V26" s="61"/>
      <c r="W26" s="101">
        <v>28.6</v>
      </c>
      <c r="X26" s="62"/>
      <c r="Y26" s="62"/>
      <c r="Z26" s="62"/>
      <c r="AA26" s="61"/>
      <c r="AB26" s="3">
        <v>28.6</v>
      </c>
      <c r="AC26" s="60">
        <v>28.6</v>
      </c>
      <c r="AD26" s="62"/>
      <c r="AE26" s="61"/>
      <c r="AF26" s="4">
        <v>28.6</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10.5</v>
      </c>
      <c r="K28" s="61"/>
      <c r="L28" s="101">
        <v>10.4</v>
      </c>
      <c r="M28" s="61"/>
      <c r="N28" s="101">
        <v>10.4</v>
      </c>
      <c r="O28" s="61"/>
      <c r="P28" s="101">
        <v>10.3</v>
      </c>
      <c r="Q28" s="62"/>
      <c r="R28" s="61"/>
      <c r="S28" s="101">
        <v>10.5</v>
      </c>
      <c r="T28" s="61"/>
      <c r="U28" s="101">
        <v>8.1</v>
      </c>
      <c r="V28" s="61"/>
      <c r="W28" s="101">
        <v>8</v>
      </c>
      <c r="X28" s="62"/>
      <c r="Y28" s="62"/>
      <c r="Z28" s="62"/>
      <c r="AA28" s="61"/>
      <c r="AB28" s="3">
        <v>8</v>
      </c>
      <c r="AC28" s="60">
        <v>7.9</v>
      </c>
      <c r="AD28" s="62"/>
      <c r="AE28" s="61"/>
      <c r="AF28" s="4">
        <v>7.9</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1</v>
      </c>
      <c r="K31" s="61"/>
      <c r="L31" s="106">
        <v>1</v>
      </c>
      <c r="M31" s="61"/>
      <c r="N31" s="106">
        <v>1</v>
      </c>
      <c r="O31" s="61"/>
      <c r="P31" s="106">
        <v>1</v>
      </c>
      <c r="Q31" s="62"/>
      <c r="R31" s="61"/>
      <c r="S31" s="106">
        <v>1</v>
      </c>
      <c r="T31" s="61"/>
      <c r="U31" s="106">
        <v>0.99</v>
      </c>
      <c r="V31" s="61"/>
      <c r="W31" s="106">
        <v>0.99</v>
      </c>
      <c r="X31" s="62"/>
      <c r="Y31" s="62"/>
      <c r="Z31" s="62"/>
      <c r="AA31" s="61"/>
      <c r="AB31" s="7">
        <v>0.99</v>
      </c>
      <c r="AC31" s="77">
        <v>0.99</v>
      </c>
      <c r="AD31" s="62"/>
      <c r="AE31" s="61"/>
      <c r="AF31" s="8">
        <v>0.99</v>
      </c>
    </row>
    <row r="32" spans="4:32" ht="13.15" customHeight="1">
      <c r="E32" s="63" t="s">
        <v>41</v>
      </c>
      <c r="F32" s="62"/>
      <c r="G32" s="62"/>
      <c r="H32" s="62"/>
      <c r="I32" s="64"/>
      <c r="J32" s="101">
        <v>13.9</v>
      </c>
      <c r="K32" s="61"/>
      <c r="L32" s="101">
        <v>13.9</v>
      </c>
      <c r="M32" s="61"/>
      <c r="N32" s="101">
        <v>13.9</v>
      </c>
      <c r="O32" s="61"/>
      <c r="P32" s="101">
        <v>13.9</v>
      </c>
      <c r="Q32" s="62"/>
      <c r="R32" s="61"/>
      <c r="S32" s="101">
        <v>13.9</v>
      </c>
      <c r="T32" s="61"/>
      <c r="U32" s="101">
        <v>15</v>
      </c>
      <c r="V32" s="61"/>
      <c r="W32" s="101">
        <v>15</v>
      </c>
      <c r="X32" s="62"/>
      <c r="Y32" s="62"/>
      <c r="Z32" s="62"/>
      <c r="AA32" s="61"/>
      <c r="AB32" s="3">
        <v>15</v>
      </c>
      <c r="AC32" s="60">
        <v>15</v>
      </c>
      <c r="AD32" s="62"/>
      <c r="AE32" s="61"/>
      <c r="AF32" s="4">
        <v>15</v>
      </c>
    </row>
    <row r="33" spans="5:32" ht="13.15" customHeight="1">
      <c r="E33" s="75" t="s">
        <v>45</v>
      </c>
      <c r="F33" s="62"/>
      <c r="G33" s="62"/>
      <c r="H33" s="62"/>
      <c r="I33" s="64"/>
      <c r="J33" s="105">
        <v>9.9</v>
      </c>
      <c r="K33" s="61"/>
      <c r="L33" s="105">
        <v>9.9</v>
      </c>
      <c r="M33" s="61"/>
      <c r="N33" s="105">
        <v>9.9</v>
      </c>
      <c r="O33" s="61"/>
      <c r="P33" s="105">
        <v>9.8000000000000007</v>
      </c>
      <c r="Q33" s="62"/>
      <c r="R33" s="61"/>
      <c r="S33" s="105">
        <v>9.9</v>
      </c>
      <c r="T33" s="61"/>
      <c r="U33" s="105">
        <v>7.6</v>
      </c>
      <c r="V33" s="61"/>
      <c r="W33" s="105">
        <v>7.5</v>
      </c>
      <c r="X33" s="62"/>
      <c r="Y33" s="62"/>
      <c r="Z33" s="62"/>
      <c r="AA33" s="61"/>
      <c r="AB33" s="9">
        <v>7.5</v>
      </c>
      <c r="AC33" s="76">
        <v>7.4</v>
      </c>
      <c r="AD33" s="62"/>
      <c r="AE33" s="61"/>
      <c r="AF33" s="10">
        <v>7.4</v>
      </c>
    </row>
    <row r="34" spans="5:32" ht="20.25" customHeight="1">
      <c r="E34" s="63" t="s">
        <v>945</v>
      </c>
      <c r="F34" s="62"/>
      <c r="G34" s="62"/>
      <c r="H34" s="62"/>
      <c r="I34" s="64"/>
      <c r="J34" s="104">
        <v>0.5</v>
      </c>
      <c r="K34" s="61"/>
      <c r="L34" s="104">
        <v>0.5</v>
      </c>
      <c r="M34" s="61"/>
      <c r="N34" s="104">
        <v>0.5</v>
      </c>
      <c r="O34" s="61"/>
      <c r="P34" s="104">
        <v>0.5</v>
      </c>
      <c r="Q34" s="62"/>
      <c r="R34" s="61"/>
      <c r="S34" s="104">
        <v>0.5</v>
      </c>
      <c r="T34" s="61"/>
      <c r="U34" s="104">
        <v>0.4</v>
      </c>
      <c r="V34" s="61"/>
      <c r="W34" s="104">
        <v>0.4</v>
      </c>
      <c r="X34" s="62"/>
      <c r="Y34" s="62"/>
      <c r="Z34" s="62"/>
      <c r="AA34" s="61"/>
      <c r="AB34" s="5">
        <v>0.4</v>
      </c>
      <c r="AC34" s="74">
        <v>0.4</v>
      </c>
      <c r="AD34" s="62"/>
      <c r="AE34" s="61"/>
      <c r="AF34" s="6">
        <v>0.4</v>
      </c>
    </row>
    <row r="35" spans="5:32" ht="20.25" customHeight="1">
      <c r="E35" s="63" t="s">
        <v>946</v>
      </c>
      <c r="F35" s="62"/>
      <c r="G35" s="62"/>
      <c r="H35" s="62"/>
      <c r="I35" s="64"/>
      <c r="J35" s="104" t="s">
        <v>998</v>
      </c>
      <c r="K35" s="61"/>
      <c r="L35" s="104" t="s">
        <v>998</v>
      </c>
      <c r="M35" s="61"/>
      <c r="N35" s="104" t="s">
        <v>998</v>
      </c>
      <c r="O35" s="61"/>
      <c r="P35" s="104" t="s">
        <v>998</v>
      </c>
      <c r="Q35" s="62"/>
      <c r="R35" s="61"/>
      <c r="S35" s="104" t="s">
        <v>998</v>
      </c>
      <c r="T35" s="61"/>
      <c r="U35" s="104" t="s">
        <v>998</v>
      </c>
      <c r="V35" s="61"/>
      <c r="W35" s="104" t="s">
        <v>998</v>
      </c>
      <c r="X35" s="62"/>
      <c r="Y35" s="62"/>
      <c r="Z35" s="62"/>
      <c r="AA35" s="61"/>
      <c r="AB35" s="5" t="s">
        <v>998</v>
      </c>
      <c r="AC35" s="74" t="s">
        <v>998</v>
      </c>
      <c r="AD35" s="62"/>
      <c r="AE35" s="61"/>
      <c r="AF35" s="6" t="s">
        <v>998</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16</v>
      </c>
      <c r="K43" s="61"/>
      <c r="L43" s="101">
        <v>15.975413</v>
      </c>
      <c r="M43" s="61"/>
      <c r="N43" s="101">
        <v>15.796682000000001</v>
      </c>
      <c r="O43" s="61"/>
      <c r="P43" s="101">
        <v>15.623296</v>
      </c>
      <c r="Q43" s="62"/>
      <c r="R43" s="61"/>
      <c r="S43" s="101">
        <v>15.440443999999999</v>
      </c>
      <c r="T43" s="61"/>
      <c r="U43" s="101">
        <v>16</v>
      </c>
      <c r="V43" s="61"/>
      <c r="W43" s="101">
        <v>15.975413</v>
      </c>
      <c r="X43" s="62"/>
      <c r="Y43" s="62"/>
      <c r="Z43" s="62"/>
      <c r="AA43" s="61"/>
      <c r="AB43" s="3">
        <v>15.796682000000001</v>
      </c>
      <c r="AC43" s="60">
        <v>15.623296</v>
      </c>
      <c r="AD43" s="62"/>
      <c r="AE43" s="61"/>
      <c r="AF43" s="4">
        <v>15.440443999999999</v>
      </c>
    </row>
    <row r="44" spans="5:32" ht="30.75" customHeight="1">
      <c r="E44" s="63" t="s">
        <v>88</v>
      </c>
      <c r="F44" s="62"/>
      <c r="G44" s="62"/>
      <c r="H44" s="62"/>
      <c r="I44" s="64"/>
      <c r="J44" s="101">
        <v>8</v>
      </c>
      <c r="K44" s="61"/>
      <c r="L44" s="101">
        <v>7.9754129999999996</v>
      </c>
      <c r="M44" s="61"/>
      <c r="N44" s="101">
        <v>7.7966819999999997</v>
      </c>
      <c r="O44" s="61"/>
      <c r="P44" s="101">
        <v>7.6232959999999999</v>
      </c>
      <c r="Q44" s="62"/>
      <c r="R44" s="61"/>
      <c r="S44" s="101">
        <v>7.4404440000000003</v>
      </c>
      <c r="T44" s="61"/>
      <c r="U44" s="101">
        <v>8</v>
      </c>
      <c r="V44" s="61"/>
      <c r="W44" s="101">
        <v>7.9754129999999996</v>
      </c>
      <c r="X44" s="62"/>
      <c r="Y44" s="62"/>
      <c r="Z44" s="62"/>
      <c r="AA44" s="61"/>
      <c r="AB44" s="3">
        <v>7.7966819999999997</v>
      </c>
      <c r="AC44" s="60">
        <v>7.6232959999999999</v>
      </c>
      <c r="AD44" s="62"/>
      <c r="AE44" s="61"/>
      <c r="AF44" s="4">
        <v>7.4404440000000003</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yK8UZ9/C+y70FpHnu3IBrN93uXQopxP+yJYDg8VQiF89Ji2FNZ+86a1yuKorPEjo815jrQXYZPkAMF/sceRRgw==" saltValue="GKAImsDmlCOoXxLUwBx4SQ=="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84778D6A-375D-47CC-9405-DE4FDF433A3F}"/>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LONG - Longreach (66/22kV)</oddFooter>
  </headerFooter>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900-000000000000}">
  <sheetPr codeName="Sheet138"/>
  <dimension ref="A1:AJ53"/>
  <sheetViews>
    <sheetView showGridLines="0" topLeftCell="A25"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1622</v>
      </c>
      <c r="J3" s="160"/>
      <c r="K3" s="160"/>
      <c r="L3" s="160"/>
      <c r="M3" s="160"/>
      <c r="N3" s="160"/>
      <c r="O3" s="160"/>
      <c r="P3" s="160"/>
      <c r="Q3" s="160"/>
      <c r="R3" s="160"/>
      <c r="S3" s="160"/>
      <c r="V3" s="94" t="s">
        <v>926</v>
      </c>
      <c r="W3" s="160"/>
      <c r="Y3" s="95" t="s">
        <v>1006</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953</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1623</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1624</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1625</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5.9</v>
      </c>
      <c r="K26" s="61"/>
      <c r="L26" s="101">
        <v>5.9</v>
      </c>
      <c r="M26" s="61"/>
      <c r="N26" s="101">
        <v>5.9</v>
      </c>
      <c r="O26" s="61"/>
      <c r="P26" s="101">
        <v>5.9</v>
      </c>
      <c r="Q26" s="62"/>
      <c r="R26" s="61"/>
      <c r="S26" s="101">
        <v>5.9</v>
      </c>
      <c r="T26" s="61"/>
      <c r="U26" s="101">
        <v>6</v>
      </c>
      <c r="V26" s="61"/>
      <c r="W26" s="101">
        <v>6</v>
      </c>
      <c r="X26" s="62"/>
      <c r="Y26" s="62"/>
      <c r="Z26" s="62"/>
      <c r="AA26" s="61"/>
      <c r="AB26" s="3">
        <v>6</v>
      </c>
      <c r="AC26" s="60">
        <v>6</v>
      </c>
      <c r="AD26" s="62"/>
      <c r="AE26" s="61"/>
      <c r="AF26" s="4">
        <v>6</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3.1</v>
      </c>
      <c r="K28" s="61"/>
      <c r="L28" s="101">
        <v>3</v>
      </c>
      <c r="M28" s="61"/>
      <c r="N28" s="101">
        <v>3</v>
      </c>
      <c r="O28" s="61"/>
      <c r="P28" s="101">
        <v>3</v>
      </c>
      <c r="Q28" s="62"/>
      <c r="R28" s="61"/>
      <c r="S28" s="101">
        <v>3.1</v>
      </c>
      <c r="T28" s="61"/>
      <c r="U28" s="101">
        <v>3.1</v>
      </c>
      <c r="V28" s="61"/>
      <c r="W28" s="101">
        <v>3.1</v>
      </c>
      <c r="X28" s="62"/>
      <c r="Y28" s="62"/>
      <c r="Z28" s="62"/>
      <c r="AA28" s="61"/>
      <c r="AB28" s="3">
        <v>3.1</v>
      </c>
      <c r="AC28" s="60">
        <v>3.1</v>
      </c>
      <c r="AD28" s="62"/>
      <c r="AE28" s="61"/>
      <c r="AF28" s="4">
        <v>3.1</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0.93</v>
      </c>
      <c r="K31" s="61"/>
      <c r="L31" s="106">
        <v>0.93</v>
      </c>
      <c r="M31" s="61"/>
      <c r="N31" s="106">
        <v>0.93</v>
      </c>
      <c r="O31" s="61"/>
      <c r="P31" s="106">
        <v>0.93</v>
      </c>
      <c r="Q31" s="62"/>
      <c r="R31" s="61"/>
      <c r="S31" s="106">
        <v>0.93</v>
      </c>
      <c r="T31" s="61"/>
      <c r="U31" s="106">
        <v>0.92600000000000005</v>
      </c>
      <c r="V31" s="61"/>
      <c r="W31" s="106">
        <v>0.92600000000000005</v>
      </c>
      <c r="X31" s="62"/>
      <c r="Y31" s="62"/>
      <c r="Z31" s="62"/>
      <c r="AA31" s="61"/>
      <c r="AB31" s="7">
        <v>0.92600000000000005</v>
      </c>
      <c r="AC31" s="77">
        <v>0.92600000000000005</v>
      </c>
      <c r="AD31" s="62"/>
      <c r="AE31" s="61"/>
      <c r="AF31" s="8">
        <v>0.92600000000000005</v>
      </c>
    </row>
    <row r="32" spans="4:32" ht="13.15" customHeight="1">
      <c r="E32" s="63" t="s">
        <v>41</v>
      </c>
      <c r="F32" s="62"/>
      <c r="G32" s="62"/>
      <c r="H32" s="62"/>
      <c r="I32" s="64"/>
      <c r="J32" s="101">
        <v>0</v>
      </c>
      <c r="K32" s="61"/>
      <c r="L32" s="101">
        <v>0</v>
      </c>
      <c r="M32" s="61"/>
      <c r="N32" s="101">
        <v>0</v>
      </c>
      <c r="O32" s="61"/>
      <c r="P32" s="101">
        <v>0</v>
      </c>
      <c r="Q32" s="62"/>
      <c r="R32" s="61"/>
      <c r="S32" s="101">
        <v>0</v>
      </c>
      <c r="T32" s="61"/>
      <c r="U32" s="101">
        <v>0</v>
      </c>
      <c r="V32" s="61"/>
      <c r="W32" s="101">
        <v>0</v>
      </c>
      <c r="X32" s="62"/>
      <c r="Y32" s="62"/>
      <c r="Z32" s="62"/>
      <c r="AA32" s="61"/>
      <c r="AB32" s="3">
        <v>0</v>
      </c>
      <c r="AC32" s="60">
        <v>0</v>
      </c>
      <c r="AD32" s="62"/>
      <c r="AE32" s="61"/>
      <c r="AF32" s="4">
        <v>0</v>
      </c>
    </row>
    <row r="33" spans="5:32" ht="13.15" customHeight="1">
      <c r="E33" s="75" t="s">
        <v>45</v>
      </c>
      <c r="F33" s="62"/>
      <c r="G33" s="62"/>
      <c r="H33" s="62"/>
      <c r="I33" s="64"/>
      <c r="J33" s="105">
        <v>3</v>
      </c>
      <c r="K33" s="61"/>
      <c r="L33" s="105">
        <v>3</v>
      </c>
      <c r="M33" s="61"/>
      <c r="N33" s="105">
        <v>3</v>
      </c>
      <c r="O33" s="61"/>
      <c r="P33" s="105">
        <v>3</v>
      </c>
      <c r="Q33" s="62"/>
      <c r="R33" s="61"/>
      <c r="S33" s="105">
        <v>3</v>
      </c>
      <c r="T33" s="61"/>
      <c r="U33" s="105">
        <v>3.1</v>
      </c>
      <c r="V33" s="61"/>
      <c r="W33" s="105">
        <v>3</v>
      </c>
      <c r="X33" s="62"/>
      <c r="Y33" s="62"/>
      <c r="Z33" s="62"/>
      <c r="AA33" s="61"/>
      <c r="AB33" s="9">
        <v>3</v>
      </c>
      <c r="AC33" s="76">
        <v>3</v>
      </c>
      <c r="AD33" s="62"/>
      <c r="AE33" s="61"/>
      <c r="AF33" s="10">
        <v>3</v>
      </c>
    </row>
    <row r="34" spans="5:32" ht="20.25" customHeight="1">
      <c r="E34" s="63" t="s">
        <v>945</v>
      </c>
      <c r="F34" s="62"/>
      <c r="G34" s="62"/>
      <c r="H34" s="62"/>
      <c r="I34" s="64"/>
      <c r="J34" s="104">
        <v>0.2</v>
      </c>
      <c r="K34" s="61"/>
      <c r="L34" s="104">
        <v>0.2</v>
      </c>
      <c r="M34" s="61"/>
      <c r="N34" s="104">
        <v>0.2</v>
      </c>
      <c r="O34" s="61"/>
      <c r="P34" s="104">
        <v>0.2</v>
      </c>
      <c r="Q34" s="62"/>
      <c r="R34" s="61"/>
      <c r="S34" s="104">
        <v>0.2</v>
      </c>
      <c r="T34" s="61"/>
      <c r="U34" s="104">
        <v>0.2</v>
      </c>
      <c r="V34" s="61"/>
      <c r="W34" s="104">
        <v>0.2</v>
      </c>
      <c r="X34" s="62"/>
      <c r="Y34" s="62"/>
      <c r="Z34" s="62"/>
      <c r="AA34" s="61"/>
      <c r="AB34" s="5">
        <v>0.2</v>
      </c>
      <c r="AC34" s="74">
        <v>0.2</v>
      </c>
      <c r="AD34" s="62"/>
      <c r="AE34" s="61"/>
      <c r="AF34" s="6">
        <v>0.2</v>
      </c>
    </row>
    <row r="35" spans="5:32" ht="20.25" customHeight="1">
      <c r="E35" s="63" t="s">
        <v>946</v>
      </c>
      <c r="F35" s="62"/>
      <c r="G35" s="62"/>
      <c r="H35" s="62"/>
      <c r="I35" s="64"/>
      <c r="J35" s="104" t="s">
        <v>977</v>
      </c>
      <c r="K35" s="61"/>
      <c r="L35" s="104" t="s">
        <v>977</v>
      </c>
      <c r="M35" s="61"/>
      <c r="N35" s="104" t="s">
        <v>977</v>
      </c>
      <c r="O35" s="61"/>
      <c r="P35" s="104" t="s">
        <v>977</v>
      </c>
      <c r="Q35" s="62"/>
      <c r="R35" s="61"/>
      <c r="S35" s="104" t="s">
        <v>977</v>
      </c>
      <c r="T35" s="61"/>
      <c r="U35" s="104" t="s">
        <v>977</v>
      </c>
      <c r="V35" s="61"/>
      <c r="W35" s="104" t="s">
        <v>977</v>
      </c>
      <c r="X35" s="62"/>
      <c r="Y35" s="62"/>
      <c r="Z35" s="62"/>
      <c r="AA35" s="61"/>
      <c r="AB35" s="5" t="s">
        <v>977</v>
      </c>
      <c r="AC35" s="74" t="s">
        <v>977</v>
      </c>
      <c r="AD35" s="62"/>
      <c r="AE35" s="61"/>
      <c r="AF35" s="6" t="s">
        <v>977</v>
      </c>
    </row>
    <row r="36" spans="5:32" ht="13.15" customHeight="1">
      <c r="E36" s="63" t="s">
        <v>57</v>
      </c>
      <c r="F36" s="62"/>
      <c r="G36" s="62"/>
      <c r="H36" s="62"/>
      <c r="I36" s="64"/>
      <c r="J36" s="101">
        <v>3</v>
      </c>
      <c r="K36" s="61"/>
      <c r="L36" s="101">
        <v>3</v>
      </c>
      <c r="M36" s="61"/>
      <c r="N36" s="101">
        <v>3</v>
      </c>
      <c r="O36" s="61"/>
      <c r="P36" s="101">
        <v>3</v>
      </c>
      <c r="Q36" s="62"/>
      <c r="R36" s="61"/>
      <c r="S36" s="101">
        <v>3</v>
      </c>
      <c r="T36" s="61"/>
      <c r="U36" s="101">
        <v>3.1</v>
      </c>
      <c r="V36" s="61"/>
      <c r="W36" s="101">
        <v>3</v>
      </c>
      <c r="X36" s="62"/>
      <c r="Y36" s="62"/>
      <c r="Z36" s="62"/>
      <c r="AA36" s="61"/>
      <c r="AB36" s="3">
        <v>3</v>
      </c>
      <c r="AC36" s="60">
        <v>3</v>
      </c>
      <c r="AD36" s="62"/>
      <c r="AE36" s="61"/>
      <c r="AF36" s="4">
        <v>3</v>
      </c>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1.1000000000000001</v>
      </c>
      <c r="K39" s="61"/>
      <c r="L39" s="101">
        <v>1.1000000000000001</v>
      </c>
      <c r="M39" s="61"/>
      <c r="N39" s="101">
        <v>1.1000000000000001</v>
      </c>
      <c r="O39" s="61"/>
      <c r="P39" s="101">
        <v>1.1000000000000001</v>
      </c>
      <c r="Q39" s="62"/>
      <c r="R39" s="61"/>
      <c r="S39" s="101">
        <v>1.1000000000000001</v>
      </c>
      <c r="T39" s="61"/>
      <c r="U39" s="101">
        <v>1.1000000000000001</v>
      </c>
      <c r="V39" s="61"/>
      <c r="W39" s="101">
        <v>1.1000000000000001</v>
      </c>
      <c r="X39" s="62"/>
      <c r="Y39" s="62"/>
      <c r="Z39" s="62"/>
      <c r="AA39" s="61"/>
      <c r="AB39" s="3">
        <v>1.1000000000000001</v>
      </c>
      <c r="AC39" s="60">
        <v>1.1000000000000001</v>
      </c>
      <c r="AD39" s="62"/>
      <c r="AE39" s="61"/>
      <c r="AF39" s="4">
        <v>1.1000000000000001</v>
      </c>
    </row>
    <row r="40" spans="5:32">
      <c r="E40" s="63" t="s">
        <v>73</v>
      </c>
      <c r="F40" s="62"/>
      <c r="G40" s="62"/>
      <c r="H40" s="62"/>
      <c r="I40" s="64"/>
      <c r="J40" s="101">
        <v>0.4</v>
      </c>
      <c r="K40" s="61"/>
      <c r="L40" s="101">
        <v>0.4</v>
      </c>
      <c r="M40" s="61"/>
      <c r="N40" s="101">
        <v>0.4</v>
      </c>
      <c r="O40" s="61"/>
      <c r="P40" s="101">
        <v>0.4</v>
      </c>
      <c r="Q40" s="62"/>
      <c r="R40" s="61"/>
      <c r="S40" s="101">
        <v>0.4</v>
      </c>
      <c r="T40" s="61"/>
      <c r="U40" s="101">
        <v>0.4</v>
      </c>
      <c r="V40" s="61"/>
      <c r="W40" s="101">
        <v>0.4</v>
      </c>
      <c r="X40" s="62"/>
      <c r="Y40" s="62"/>
      <c r="Z40" s="62"/>
      <c r="AA40" s="61"/>
      <c r="AB40" s="3">
        <v>0.4</v>
      </c>
      <c r="AC40" s="60">
        <v>0.4</v>
      </c>
      <c r="AD40" s="62"/>
      <c r="AE40" s="61"/>
      <c r="AF40" s="4">
        <v>0.4</v>
      </c>
    </row>
    <row r="41" spans="5:32">
      <c r="E41" s="63" t="s">
        <v>76</v>
      </c>
      <c r="F41" s="62"/>
      <c r="G41" s="62"/>
      <c r="H41" s="62"/>
      <c r="I41" s="64"/>
      <c r="J41" s="101">
        <v>2</v>
      </c>
      <c r="K41" s="61"/>
      <c r="L41" s="101">
        <v>2</v>
      </c>
      <c r="M41" s="61"/>
      <c r="N41" s="101">
        <v>2</v>
      </c>
      <c r="O41" s="61"/>
      <c r="P41" s="101">
        <v>2</v>
      </c>
      <c r="Q41" s="62"/>
      <c r="R41" s="61"/>
      <c r="S41" s="101">
        <v>2</v>
      </c>
      <c r="T41" s="61"/>
      <c r="U41" s="101">
        <v>2</v>
      </c>
      <c r="V41" s="61"/>
      <c r="W41" s="101">
        <v>2</v>
      </c>
      <c r="X41" s="62"/>
      <c r="Y41" s="62"/>
      <c r="Z41" s="62"/>
      <c r="AA41" s="61"/>
      <c r="AB41" s="3">
        <v>2</v>
      </c>
      <c r="AC41" s="60">
        <v>2</v>
      </c>
      <c r="AD41" s="62"/>
      <c r="AE41" s="61"/>
      <c r="AF41" s="4">
        <v>2</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3.85161</v>
      </c>
      <c r="K43" s="61"/>
      <c r="L43" s="101">
        <v>3.8353169999999999</v>
      </c>
      <c r="M43" s="61"/>
      <c r="N43" s="101">
        <v>3.815782</v>
      </c>
      <c r="O43" s="61"/>
      <c r="P43" s="101">
        <v>3.7976860000000001</v>
      </c>
      <c r="Q43" s="62"/>
      <c r="R43" s="61"/>
      <c r="S43" s="101">
        <v>3.77989</v>
      </c>
      <c r="T43" s="61"/>
      <c r="U43" s="101">
        <v>3.85161</v>
      </c>
      <c r="V43" s="61"/>
      <c r="W43" s="101">
        <v>3.8353169999999999</v>
      </c>
      <c r="X43" s="62"/>
      <c r="Y43" s="62"/>
      <c r="Z43" s="62"/>
      <c r="AA43" s="61"/>
      <c r="AB43" s="3">
        <v>3.815782</v>
      </c>
      <c r="AC43" s="60">
        <v>3.7976860000000001</v>
      </c>
      <c r="AD43" s="62"/>
      <c r="AE43" s="61"/>
      <c r="AF43" s="4">
        <v>3.77989</v>
      </c>
    </row>
    <row r="44" spans="5:32" ht="30.75" customHeight="1">
      <c r="E44" s="63" t="s">
        <v>88</v>
      </c>
      <c r="F44" s="62"/>
      <c r="G44" s="62"/>
      <c r="H44" s="62"/>
      <c r="I44" s="64"/>
      <c r="J44" s="101">
        <v>0</v>
      </c>
      <c r="K44" s="61"/>
      <c r="L44" s="101">
        <v>0</v>
      </c>
      <c r="M44" s="61"/>
      <c r="N44" s="101">
        <v>0</v>
      </c>
      <c r="O44" s="61"/>
      <c r="P44" s="101">
        <v>0</v>
      </c>
      <c r="Q44" s="62"/>
      <c r="R44" s="61"/>
      <c r="S44" s="101">
        <v>0</v>
      </c>
      <c r="T44" s="61"/>
      <c r="U44" s="101">
        <v>0</v>
      </c>
      <c r="V44" s="61"/>
      <c r="W44" s="101">
        <v>0</v>
      </c>
      <c r="X44" s="62"/>
      <c r="Y44" s="62"/>
      <c r="Z44" s="62"/>
      <c r="AA44" s="61"/>
      <c r="AB44" s="3">
        <v>0</v>
      </c>
      <c r="AC44" s="60">
        <v>0</v>
      </c>
      <c r="AD44" s="62"/>
      <c r="AE44" s="61"/>
      <c r="AF44" s="4">
        <v>0</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GJgPOZJ/wOtvJ+AXOqRAR1mouvnOhRcIyViE8CBhoWVJRxJQSu4GdxsqMfff97mvw8ECL4amPkhJV6nBhG1mNA==" saltValue="YH2luL7rwyrPpwUHafabPg=="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BAB4EFEA-6145-4287-96AF-87275CFC7280}"/>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LUCI - Lucinda (66/11kV)</oddFooter>
  </headerFooter>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A00-000000000000}">
  <sheetPr codeName="Sheet139"/>
  <dimension ref="A1:AJ53"/>
  <sheetViews>
    <sheetView showGridLines="0" topLeftCell="A31"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1626</v>
      </c>
      <c r="J3" s="160"/>
      <c r="K3" s="160"/>
      <c r="L3" s="160"/>
      <c r="M3" s="160"/>
      <c r="N3" s="160"/>
      <c r="O3" s="160"/>
      <c r="P3" s="160"/>
      <c r="Q3" s="160"/>
      <c r="R3" s="160"/>
      <c r="S3" s="160"/>
      <c r="V3" s="94" t="s">
        <v>926</v>
      </c>
      <c r="W3" s="160"/>
      <c r="Y3" s="95" t="s">
        <v>1295</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960</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1627</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1628</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1629</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1.1000000000000001</v>
      </c>
      <c r="K26" s="61"/>
      <c r="L26" s="101">
        <v>1.1000000000000001</v>
      </c>
      <c r="M26" s="61"/>
      <c r="N26" s="101">
        <v>1.1000000000000001</v>
      </c>
      <c r="O26" s="61"/>
      <c r="P26" s="101">
        <v>1.1000000000000001</v>
      </c>
      <c r="Q26" s="62"/>
      <c r="R26" s="61"/>
      <c r="S26" s="101">
        <v>1.1000000000000001</v>
      </c>
      <c r="T26" s="61"/>
      <c r="U26" s="101">
        <v>1.1000000000000001</v>
      </c>
      <c r="V26" s="61"/>
      <c r="W26" s="101">
        <v>1.1000000000000001</v>
      </c>
      <c r="X26" s="62"/>
      <c r="Y26" s="62"/>
      <c r="Z26" s="62"/>
      <c r="AA26" s="61"/>
      <c r="AB26" s="3">
        <v>1.1000000000000001</v>
      </c>
      <c r="AC26" s="60">
        <v>1.1000000000000001</v>
      </c>
      <c r="AD26" s="62"/>
      <c r="AE26" s="61"/>
      <c r="AF26" s="4">
        <v>1.1000000000000001</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0.7</v>
      </c>
      <c r="K28" s="61"/>
      <c r="L28" s="101">
        <v>0.7</v>
      </c>
      <c r="M28" s="61"/>
      <c r="N28" s="101">
        <v>0.7</v>
      </c>
      <c r="O28" s="61"/>
      <c r="P28" s="101">
        <v>0.7</v>
      </c>
      <c r="Q28" s="62"/>
      <c r="R28" s="61"/>
      <c r="S28" s="101">
        <v>0.6</v>
      </c>
      <c r="T28" s="61"/>
      <c r="U28" s="101">
        <v>0.5</v>
      </c>
      <c r="V28" s="61"/>
      <c r="W28" s="101">
        <v>0.5</v>
      </c>
      <c r="X28" s="62"/>
      <c r="Y28" s="62"/>
      <c r="Z28" s="62"/>
      <c r="AA28" s="61"/>
      <c r="AB28" s="3">
        <v>0.5</v>
      </c>
      <c r="AC28" s="60">
        <v>0.5</v>
      </c>
      <c r="AD28" s="62"/>
      <c r="AE28" s="61"/>
      <c r="AF28" s="4">
        <v>0.5</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0.999</v>
      </c>
      <c r="K31" s="61"/>
      <c r="L31" s="106">
        <v>0.999</v>
      </c>
      <c r="M31" s="61"/>
      <c r="N31" s="106">
        <v>0.999</v>
      </c>
      <c r="O31" s="61"/>
      <c r="P31" s="106">
        <v>0.999</v>
      </c>
      <c r="Q31" s="62"/>
      <c r="R31" s="61"/>
      <c r="S31" s="106">
        <v>0.998</v>
      </c>
      <c r="T31" s="61"/>
      <c r="U31" s="106">
        <v>0.98799999999999999</v>
      </c>
      <c r="V31" s="61"/>
      <c r="W31" s="106">
        <v>0.98799999999999999</v>
      </c>
      <c r="X31" s="62"/>
      <c r="Y31" s="62"/>
      <c r="Z31" s="62"/>
      <c r="AA31" s="61"/>
      <c r="AB31" s="7">
        <v>0.98799999999999999</v>
      </c>
      <c r="AC31" s="77">
        <v>0.98799999999999999</v>
      </c>
      <c r="AD31" s="62"/>
      <c r="AE31" s="61"/>
      <c r="AF31" s="8">
        <v>0.98799999999999999</v>
      </c>
    </row>
    <row r="32" spans="4:32" ht="13.15" customHeight="1">
      <c r="E32" s="63" t="s">
        <v>41</v>
      </c>
      <c r="F32" s="62"/>
      <c r="G32" s="62"/>
      <c r="H32" s="62"/>
      <c r="I32" s="64"/>
      <c r="J32" s="101">
        <v>0.3</v>
      </c>
      <c r="K32" s="61"/>
      <c r="L32" s="101">
        <v>0.3</v>
      </c>
      <c r="M32" s="61"/>
      <c r="N32" s="101">
        <v>0.3</v>
      </c>
      <c r="O32" s="61"/>
      <c r="P32" s="101">
        <v>0.3</v>
      </c>
      <c r="Q32" s="62"/>
      <c r="R32" s="61"/>
      <c r="S32" s="101">
        <v>0.3</v>
      </c>
      <c r="T32" s="61"/>
      <c r="U32" s="101">
        <v>0.3</v>
      </c>
      <c r="V32" s="61"/>
      <c r="W32" s="101">
        <v>0.3</v>
      </c>
      <c r="X32" s="62"/>
      <c r="Y32" s="62"/>
      <c r="Z32" s="62"/>
      <c r="AA32" s="61"/>
      <c r="AB32" s="3">
        <v>0.3</v>
      </c>
      <c r="AC32" s="60">
        <v>0.3</v>
      </c>
      <c r="AD32" s="62"/>
      <c r="AE32" s="61"/>
      <c r="AF32" s="4">
        <v>0.3</v>
      </c>
    </row>
    <row r="33" spans="5:32" ht="13.15" customHeight="1">
      <c r="E33" s="75" t="s">
        <v>45</v>
      </c>
      <c r="F33" s="62"/>
      <c r="G33" s="62"/>
      <c r="H33" s="62"/>
      <c r="I33" s="64"/>
      <c r="J33" s="105">
        <v>0.6</v>
      </c>
      <c r="K33" s="61"/>
      <c r="L33" s="105">
        <v>0.6</v>
      </c>
      <c r="M33" s="61"/>
      <c r="N33" s="105">
        <v>0.6</v>
      </c>
      <c r="O33" s="61"/>
      <c r="P33" s="105">
        <v>0.6</v>
      </c>
      <c r="Q33" s="62"/>
      <c r="R33" s="61"/>
      <c r="S33" s="105">
        <v>0.6</v>
      </c>
      <c r="T33" s="61"/>
      <c r="U33" s="105">
        <v>0.5</v>
      </c>
      <c r="V33" s="61"/>
      <c r="W33" s="105">
        <v>0.5</v>
      </c>
      <c r="X33" s="62"/>
      <c r="Y33" s="62"/>
      <c r="Z33" s="62"/>
      <c r="AA33" s="61"/>
      <c r="AB33" s="9">
        <v>0.5</v>
      </c>
      <c r="AC33" s="76">
        <v>0.5</v>
      </c>
      <c r="AD33" s="62"/>
      <c r="AE33" s="61"/>
      <c r="AF33" s="10">
        <v>0.5</v>
      </c>
    </row>
    <row r="34" spans="5:32" ht="20.25" customHeight="1">
      <c r="E34" s="63" t="s">
        <v>945</v>
      </c>
      <c r="F34" s="62"/>
      <c r="G34" s="62"/>
      <c r="H34" s="62"/>
      <c r="I34" s="64"/>
      <c r="J34" s="104">
        <v>0</v>
      </c>
      <c r="K34" s="61"/>
      <c r="L34" s="104">
        <v>0</v>
      </c>
      <c r="M34" s="61"/>
      <c r="N34" s="104">
        <v>0</v>
      </c>
      <c r="O34" s="61"/>
      <c r="P34" s="104">
        <v>0</v>
      </c>
      <c r="Q34" s="62"/>
      <c r="R34" s="61"/>
      <c r="S34" s="104">
        <v>0</v>
      </c>
      <c r="T34" s="61"/>
      <c r="U34" s="104">
        <v>0</v>
      </c>
      <c r="V34" s="61"/>
      <c r="W34" s="104">
        <v>0</v>
      </c>
      <c r="X34" s="62"/>
      <c r="Y34" s="62"/>
      <c r="Z34" s="62"/>
      <c r="AA34" s="61"/>
      <c r="AB34" s="5">
        <v>0</v>
      </c>
      <c r="AC34" s="74">
        <v>0</v>
      </c>
      <c r="AD34" s="62"/>
      <c r="AE34" s="61"/>
      <c r="AF34" s="6">
        <v>0</v>
      </c>
    </row>
    <row r="35" spans="5:32" ht="20.25" customHeight="1">
      <c r="E35" s="63" t="s">
        <v>946</v>
      </c>
      <c r="F35" s="62"/>
      <c r="G35" s="62"/>
      <c r="H35" s="62"/>
      <c r="I35" s="64"/>
      <c r="J35" s="104" t="s">
        <v>1145</v>
      </c>
      <c r="K35" s="61"/>
      <c r="L35" s="104" t="s">
        <v>1145</v>
      </c>
      <c r="M35" s="61"/>
      <c r="N35" s="104" t="s">
        <v>1145</v>
      </c>
      <c r="O35" s="61"/>
      <c r="P35" s="104" t="s">
        <v>1145</v>
      </c>
      <c r="Q35" s="62"/>
      <c r="R35" s="61"/>
      <c r="S35" s="104" t="s">
        <v>1145</v>
      </c>
      <c r="T35" s="61"/>
      <c r="U35" s="104" t="s">
        <v>1145</v>
      </c>
      <c r="V35" s="61"/>
      <c r="W35" s="104" t="s">
        <v>1145</v>
      </c>
      <c r="X35" s="62"/>
      <c r="Y35" s="62"/>
      <c r="Z35" s="62"/>
      <c r="AA35" s="61"/>
      <c r="AB35" s="5" t="s">
        <v>1145</v>
      </c>
      <c r="AC35" s="74" t="s">
        <v>1145</v>
      </c>
      <c r="AD35" s="62"/>
      <c r="AE35" s="61"/>
      <c r="AF35" s="6" t="s">
        <v>1145</v>
      </c>
    </row>
    <row r="36" spans="5:32" ht="13.15" customHeight="1">
      <c r="E36" s="63" t="s">
        <v>57</v>
      </c>
      <c r="F36" s="62"/>
      <c r="G36" s="62"/>
      <c r="H36" s="62"/>
      <c r="I36" s="64"/>
      <c r="J36" s="101">
        <v>0.3</v>
      </c>
      <c r="K36" s="61"/>
      <c r="L36" s="101">
        <v>0.3</v>
      </c>
      <c r="M36" s="61"/>
      <c r="N36" s="101">
        <v>0.3</v>
      </c>
      <c r="O36" s="61"/>
      <c r="P36" s="101">
        <v>0.3</v>
      </c>
      <c r="Q36" s="62"/>
      <c r="R36" s="61"/>
      <c r="S36" s="101">
        <v>0.3</v>
      </c>
      <c r="T36" s="61"/>
      <c r="U36" s="101">
        <v>0.2</v>
      </c>
      <c r="V36" s="61"/>
      <c r="W36" s="101">
        <v>0.2</v>
      </c>
      <c r="X36" s="62"/>
      <c r="Y36" s="62"/>
      <c r="Z36" s="62"/>
      <c r="AA36" s="61"/>
      <c r="AB36" s="3">
        <v>0.2</v>
      </c>
      <c r="AC36" s="60">
        <v>0.2</v>
      </c>
      <c r="AD36" s="62"/>
      <c r="AE36" s="61"/>
      <c r="AF36" s="4">
        <v>0.2</v>
      </c>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0.3</v>
      </c>
      <c r="K39" s="61"/>
      <c r="L39" s="101">
        <v>0.3</v>
      </c>
      <c r="M39" s="61"/>
      <c r="N39" s="101">
        <v>0.3</v>
      </c>
      <c r="O39" s="61"/>
      <c r="P39" s="101">
        <v>0.3</v>
      </c>
      <c r="Q39" s="62"/>
      <c r="R39" s="61"/>
      <c r="S39" s="101">
        <v>0.3</v>
      </c>
      <c r="T39" s="61"/>
      <c r="U39" s="101">
        <v>0.3</v>
      </c>
      <c r="V39" s="61"/>
      <c r="W39" s="101">
        <v>0.3</v>
      </c>
      <c r="X39" s="62"/>
      <c r="Y39" s="62"/>
      <c r="Z39" s="62"/>
      <c r="AA39" s="61"/>
      <c r="AB39" s="3">
        <v>0.3</v>
      </c>
      <c r="AC39" s="60">
        <v>0.3</v>
      </c>
      <c r="AD39" s="62"/>
      <c r="AE39" s="61"/>
      <c r="AF39" s="4">
        <v>0.3</v>
      </c>
    </row>
    <row r="40" spans="5:32">
      <c r="E40" s="63" t="s">
        <v>73</v>
      </c>
      <c r="F40" s="62"/>
      <c r="G40" s="62"/>
      <c r="H40" s="62"/>
      <c r="I40" s="64"/>
      <c r="J40" s="101">
        <v>1</v>
      </c>
      <c r="K40" s="61"/>
      <c r="L40" s="101">
        <v>1</v>
      </c>
      <c r="M40" s="61"/>
      <c r="N40" s="101">
        <v>1</v>
      </c>
      <c r="O40" s="61"/>
      <c r="P40" s="101">
        <v>1</v>
      </c>
      <c r="Q40" s="62"/>
      <c r="R40" s="61"/>
      <c r="S40" s="101">
        <v>1</v>
      </c>
      <c r="T40" s="61"/>
      <c r="U40" s="101">
        <v>1</v>
      </c>
      <c r="V40" s="61"/>
      <c r="W40" s="101">
        <v>1</v>
      </c>
      <c r="X40" s="62"/>
      <c r="Y40" s="62"/>
      <c r="Z40" s="62"/>
      <c r="AA40" s="61"/>
      <c r="AB40" s="3">
        <v>1</v>
      </c>
      <c r="AC40" s="60">
        <v>1</v>
      </c>
      <c r="AD40" s="62"/>
      <c r="AE40" s="61"/>
      <c r="AF40" s="4">
        <v>1</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0.73086399999999996</v>
      </c>
      <c r="K43" s="61"/>
      <c r="L43" s="101">
        <v>0.72167300000000001</v>
      </c>
      <c r="M43" s="61"/>
      <c r="N43" s="101">
        <v>0.71045500000000006</v>
      </c>
      <c r="O43" s="61"/>
      <c r="P43" s="101">
        <v>0.69957400000000003</v>
      </c>
      <c r="Q43" s="62"/>
      <c r="R43" s="61"/>
      <c r="S43" s="101">
        <v>0.68809500000000001</v>
      </c>
      <c r="T43" s="61"/>
      <c r="U43" s="101">
        <v>0.73086399999999996</v>
      </c>
      <c r="V43" s="61"/>
      <c r="W43" s="101">
        <v>0.72167300000000001</v>
      </c>
      <c r="X43" s="62"/>
      <c r="Y43" s="62"/>
      <c r="Z43" s="62"/>
      <c r="AA43" s="61"/>
      <c r="AB43" s="3">
        <v>0.71045500000000006</v>
      </c>
      <c r="AC43" s="60">
        <v>0.69957400000000003</v>
      </c>
      <c r="AD43" s="62"/>
      <c r="AE43" s="61"/>
      <c r="AF43" s="4">
        <v>0.68809500000000001</v>
      </c>
    </row>
    <row r="44" spans="5:32" ht="30.75" customHeight="1">
      <c r="E44" s="63" t="s">
        <v>88</v>
      </c>
      <c r="F44" s="62"/>
      <c r="G44" s="62"/>
      <c r="H44" s="62"/>
      <c r="I44" s="64"/>
      <c r="J44" s="101">
        <v>0.280864</v>
      </c>
      <c r="K44" s="61"/>
      <c r="L44" s="101">
        <v>0.271673</v>
      </c>
      <c r="M44" s="61"/>
      <c r="N44" s="101">
        <v>0.26045499999999999</v>
      </c>
      <c r="O44" s="61"/>
      <c r="P44" s="101">
        <v>0.24957399999999999</v>
      </c>
      <c r="Q44" s="62"/>
      <c r="R44" s="61"/>
      <c r="S44" s="101">
        <v>0.238095</v>
      </c>
      <c r="T44" s="61"/>
      <c r="U44" s="101">
        <v>0.280864</v>
      </c>
      <c r="V44" s="61"/>
      <c r="W44" s="101">
        <v>0.271673</v>
      </c>
      <c r="X44" s="62"/>
      <c r="Y44" s="62"/>
      <c r="Z44" s="62"/>
      <c r="AA44" s="61"/>
      <c r="AB44" s="3">
        <v>0.26045499999999999</v>
      </c>
      <c r="AC44" s="60">
        <v>0.24957399999999999</v>
      </c>
      <c r="AD44" s="62"/>
      <c r="AE44" s="61"/>
      <c r="AF44" s="4">
        <v>0.238095</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FqZVPHRGJFGL5ssLZn1moNQC/joQZnZ93CPqnlNrhrY1AsBfOV6SGAiswH4GGrHUsXR8oSW/8rIL/Y/IasiLKw==" saltValue="GgOQ8WL+qR7FQoC4fKJSuA=="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4C8762A1-A2F2-4900-9B3D-EAD38F2C31CD}"/>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LYLA - Lyndley Lane (33/22kV)</oddFooter>
  </headerFooter>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100-000000000000}">
  <sheetPr codeName="Sheet146"/>
  <dimension ref="A1:AJ53"/>
  <sheetViews>
    <sheetView showGridLines="0" topLeftCell="A26" zoomScale="115" zoomScaleNormal="115"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1630</v>
      </c>
      <c r="J3" s="160"/>
      <c r="K3" s="160"/>
      <c r="L3" s="160"/>
      <c r="M3" s="160"/>
      <c r="N3" s="160"/>
      <c r="O3" s="160"/>
      <c r="P3" s="160"/>
      <c r="Q3" s="160"/>
      <c r="R3" s="160"/>
      <c r="S3" s="160"/>
      <c r="V3" s="94" t="s">
        <v>926</v>
      </c>
      <c r="W3" s="160"/>
      <c r="Y3" s="95" t="s">
        <v>1631</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1019</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1632</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1633</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1634</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1635</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39.6</v>
      </c>
      <c r="K26" s="61"/>
      <c r="L26" s="101">
        <v>39.6</v>
      </c>
      <c r="M26" s="61"/>
      <c r="N26" s="101">
        <v>39.6</v>
      </c>
      <c r="O26" s="61"/>
      <c r="P26" s="101">
        <v>39.6</v>
      </c>
      <c r="Q26" s="62"/>
      <c r="R26" s="61"/>
      <c r="S26" s="101">
        <v>39.6</v>
      </c>
      <c r="T26" s="61"/>
      <c r="U26" s="101">
        <v>42.7</v>
      </c>
      <c r="V26" s="61"/>
      <c r="W26" s="101">
        <v>42.7</v>
      </c>
      <c r="X26" s="62"/>
      <c r="Y26" s="62"/>
      <c r="Z26" s="62"/>
      <c r="AA26" s="61"/>
      <c r="AB26" s="3">
        <v>42.7</v>
      </c>
      <c r="AC26" s="60">
        <v>42.7</v>
      </c>
      <c r="AD26" s="62"/>
      <c r="AE26" s="61"/>
      <c r="AF26" s="4">
        <v>42.7</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13.8</v>
      </c>
      <c r="K28" s="61"/>
      <c r="L28" s="101">
        <v>13.8</v>
      </c>
      <c r="M28" s="61"/>
      <c r="N28" s="101">
        <v>13.7</v>
      </c>
      <c r="O28" s="61"/>
      <c r="P28" s="101">
        <v>13.6</v>
      </c>
      <c r="Q28" s="62"/>
      <c r="R28" s="61"/>
      <c r="S28" s="101">
        <v>13.8</v>
      </c>
      <c r="T28" s="61"/>
      <c r="U28" s="101">
        <v>9.6999999999999993</v>
      </c>
      <c r="V28" s="61"/>
      <c r="W28" s="101">
        <v>9.6</v>
      </c>
      <c r="X28" s="62"/>
      <c r="Y28" s="62"/>
      <c r="Z28" s="62"/>
      <c r="AA28" s="61"/>
      <c r="AB28" s="3">
        <v>9.6</v>
      </c>
      <c r="AC28" s="60">
        <v>9.6</v>
      </c>
      <c r="AD28" s="62"/>
      <c r="AE28" s="61"/>
      <c r="AF28" s="4">
        <v>9.6999999999999993</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0.999</v>
      </c>
      <c r="K31" s="61"/>
      <c r="L31" s="106">
        <v>0.998</v>
      </c>
      <c r="M31" s="61"/>
      <c r="N31" s="106">
        <v>0.998</v>
      </c>
      <c r="O31" s="61"/>
      <c r="P31" s="106">
        <v>0.998</v>
      </c>
      <c r="Q31" s="62"/>
      <c r="R31" s="61"/>
      <c r="S31" s="106">
        <v>0.999</v>
      </c>
      <c r="T31" s="61"/>
      <c r="U31" s="106">
        <v>0.99099999999999999</v>
      </c>
      <c r="V31" s="61"/>
      <c r="W31" s="106">
        <v>0.99099999999999999</v>
      </c>
      <c r="X31" s="62"/>
      <c r="Y31" s="62"/>
      <c r="Z31" s="62"/>
      <c r="AA31" s="61"/>
      <c r="AB31" s="7">
        <v>0.99099999999999999</v>
      </c>
      <c r="AC31" s="77">
        <v>0.99099999999999999</v>
      </c>
      <c r="AD31" s="62"/>
      <c r="AE31" s="61"/>
      <c r="AF31" s="8">
        <v>0.99099999999999999</v>
      </c>
    </row>
    <row r="32" spans="4:32" ht="13.15" customHeight="1">
      <c r="E32" s="63" t="s">
        <v>41</v>
      </c>
      <c r="F32" s="62"/>
      <c r="G32" s="62"/>
      <c r="H32" s="62"/>
      <c r="I32" s="64"/>
      <c r="J32" s="101">
        <v>22.7</v>
      </c>
      <c r="K32" s="61"/>
      <c r="L32" s="101">
        <v>22.7</v>
      </c>
      <c r="M32" s="61"/>
      <c r="N32" s="101">
        <v>22.7</v>
      </c>
      <c r="O32" s="61"/>
      <c r="P32" s="101">
        <v>22.7</v>
      </c>
      <c r="Q32" s="62"/>
      <c r="R32" s="61"/>
      <c r="S32" s="101">
        <v>22.7</v>
      </c>
      <c r="T32" s="61"/>
      <c r="U32" s="101">
        <v>24.4</v>
      </c>
      <c r="V32" s="61"/>
      <c r="W32" s="101">
        <v>24.4</v>
      </c>
      <c r="X32" s="62"/>
      <c r="Y32" s="62"/>
      <c r="Z32" s="62"/>
      <c r="AA32" s="61"/>
      <c r="AB32" s="3">
        <v>24.4</v>
      </c>
      <c r="AC32" s="60">
        <v>24.4</v>
      </c>
      <c r="AD32" s="62"/>
      <c r="AE32" s="61"/>
      <c r="AF32" s="4">
        <v>24.4</v>
      </c>
    </row>
    <row r="33" spans="5:32" ht="13.15" customHeight="1">
      <c r="E33" s="75" t="s">
        <v>45</v>
      </c>
      <c r="F33" s="62"/>
      <c r="G33" s="62"/>
      <c r="H33" s="62"/>
      <c r="I33" s="64"/>
      <c r="J33" s="105">
        <v>12.9</v>
      </c>
      <c r="K33" s="61"/>
      <c r="L33" s="105">
        <v>12.9</v>
      </c>
      <c r="M33" s="61"/>
      <c r="N33" s="105">
        <v>12.8</v>
      </c>
      <c r="O33" s="61"/>
      <c r="P33" s="105">
        <v>12.7</v>
      </c>
      <c r="Q33" s="62"/>
      <c r="R33" s="61"/>
      <c r="S33" s="105">
        <v>12.9</v>
      </c>
      <c r="T33" s="61"/>
      <c r="U33" s="105">
        <v>9.1999999999999993</v>
      </c>
      <c r="V33" s="61"/>
      <c r="W33" s="105">
        <v>9.1999999999999993</v>
      </c>
      <c r="X33" s="62"/>
      <c r="Y33" s="62"/>
      <c r="Z33" s="62"/>
      <c r="AA33" s="61"/>
      <c r="AB33" s="9">
        <v>9.1999999999999993</v>
      </c>
      <c r="AC33" s="76">
        <v>9.1</v>
      </c>
      <c r="AD33" s="62"/>
      <c r="AE33" s="61"/>
      <c r="AF33" s="10">
        <v>9.3000000000000007</v>
      </c>
    </row>
    <row r="34" spans="5:32" ht="20.25" customHeight="1">
      <c r="E34" s="63" t="s">
        <v>945</v>
      </c>
      <c r="F34" s="62"/>
      <c r="G34" s="62"/>
      <c r="H34" s="62"/>
      <c r="I34" s="64"/>
      <c r="J34" s="104">
        <v>0.6</v>
      </c>
      <c r="K34" s="61"/>
      <c r="L34" s="104">
        <v>0.6</v>
      </c>
      <c r="M34" s="61"/>
      <c r="N34" s="104">
        <v>0.6</v>
      </c>
      <c r="O34" s="61"/>
      <c r="P34" s="104">
        <v>0.6</v>
      </c>
      <c r="Q34" s="62"/>
      <c r="R34" s="61"/>
      <c r="S34" s="104">
        <v>0.6</v>
      </c>
      <c r="T34" s="61"/>
      <c r="U34" s="104">
        <v>0.5</v>
      </c>
      <c r="V34" s="61"/>
      <c r="W34" s="104">
        <v>0.5</v>
      </c>
      <c r="X34" s="62"/>
      <c r="Y34" s="62"/>
      <c r="Z34" s="62"/>
      <c r="AA34" s="61"/>
      <c r="AB34" s="5">
        <v>0.5</v>
      </c>
      <c r="AC34" s="74">
        <v>0.5</v>
      </c>
      <c r="AD34" s="62"/>
      <c r="AE34" s="61"/>
      <c r="AF34" s="6">
        <v>0.5</v>
      </c>
    </row>
    <row r="35" spans="5:32" ht="20.25" customHeight="1">
      <c r="E35" s="63" t="s">
        <v>946</v>
      </c>
      <c r="F35" s="62"/>
      <c r="G35" s="62"/>
      <c r="H35" s="62"/>
      <c r="I35" s="64"/>
      <c r="J35" s="104" t="s">
        <v>1223</v>
      </c>
      <c r="K35" s="61"/>
      <c r="L35" s="104" t="s">
        <v>1223</v>
      </c>
      <c r="M35" s="61"/>
      <c r="N35" s="104" t="s">
        <v>1223</v>
      </c>
      <c r="O35" s="61"/>
      <c r="P35" s="104" t="s">
        <v>1223</v>
      </c>
      <c r="Q35" s="62"/>
      <c r="R35" s="61"/>
      <c r="S35" s="104" t="s">
        <v>1223</v>
      </c>
      <c r="T35" s="61"/>
      <c r="U35" s="104" t="s">
        <v>1223</v>
      </c>
      <c r="V35" s="61"/>
      <c r="W35" s="104" t="s">
        <v>1223</v>
      </c>
      <c r="X35" s="62"/>
      <c r="Y35" s="62"/>
      <c r="Z35" s="62"/>
      <c r="AA35" s="61"/>
      <c r="AB35" s="5" t="s">
        <v>1223</v>
      </c>
      <c r="AC35" s="74" t="s">
        <v>1223</v>
      </c>
      <c r="AD35" s="62"/>
      <c r="AE35" s="61"/>
      <c r="AF35" s="6" t="s">
        <v>1223</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4</v>
      </c>
      <c r="K39" s="61"/>
      <c r="L39" s="101">
        <v>4</v>
      </c>
      <c r="M39" s="61"/>
      <c r="N39" s="101">
        <v>4</v>
      </c>
      <c r="O39" s="61"/>
      <c r="P39" s="101">
        <v>4</v>
      </c>
      <c r="Q39" s="62"/>
      <c r="R39" s="61"/>
      <c r="S39" s="101">
        <v>4</v>
      </c>
      <c r="T39" s="61"/>
      <c r="U39" s="101">
        <v>4</v>
      </c>
      <c r="V39" s="61"/>
      <c r="W39" s="101">
        <v>4</v>
      </c>
      <c r="X39" s="62"/>
      <c r="Y39" s="62"/>
      <c r="Z39" s="62"/>
      <c r="AA39" s="61"/>
      <c r="AB39" s="3">
        <v>4</v>
      </c>
      <c r="AC39" s="60">
        <v>4</v>
      </c>
      <c r="AD39" s="62"/>
      <c r="AE39" s="61"/>
      <c r="AF39" s="4">
        <v>4</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10.609463999999999</v>
      </c>
      <c r="K43" s="61"/>
      <c r="L43" s="101">
        <v>10.351378</v>
      </c>
      <c r="M43" s="61"/>
      <c r="N43" s="101">
        <v>10.042743</v>
      </c>
      <c r="O43" s="61"/>
      <c r="P43" s="101">
        <v>9.7563219999999991</v>
      </c>
      <c r="Q43" s="62"/>
      <c r="R43" s="61"/>
      <c r="S43" s="101">
        <v>9.465743999999999</v>
      </c>
      <c r="T43" s="61"/>
      <c r="U43" s="101">
        <v>10.609463999999999</v>
      </c>
      <c r="V43" s="61"/>
      <c r="W43" s="101">
        <v>10.351378</v>
      </c>
      <c r="X43" s="62"/>
      <c r="Y43" s="62"/>
      <c r="Z43" s="62"/>
      <c r="AA43" s="61"/>
      <c r="AB43" s="3">
        <v>10.042743</v>
      </c>
      <c r="AC43" s="60">
        <v>9.7563219999999991</v>
      </c>
      <c r="AD43" s="62"/>
      <c r="AE43" s="61"/>
      <c r="AF43" s="4">
        <v>9.465743999999999</v>
      </c>
    </row>
    <row r="44" spans="5:32" ht="30.75" customHeight="1">
      <c r="E44" s="63" t="s">
        <v>88</v>
      </c>
      <c r="F44" s="62"/>
      <c r="G44" s="62"/>
      <c r="H44" s="62"/>
      <c r="I44" s="64"/>
      <c r="J44" s="101">
        <v>4.3094640000000002</v>
      </c>
      <c r="K44" s="61"/>
      <c r="L44" s="101">
        <v>4.0513779999999997</v>
      </c>
      <c r="M44" s="61"/>
      <c r="N44" s="101">
        <v>3.7427429999999999</v>
      </c>
      <c r="O44" s="61"/>
      <c r="P44" s="101">
        <v>3.4563219999999997</v>
      </c>
      <c r="Q44" s="62"/>
      <c r="R44" s="61"/>
      <c r="S44" s="101">
        <v>3.1657439999999997</v>
      </c>
      <c r="T44" s="61"/>
      <c r="U44" s="101">
        <v>4.3094640000000002</v>
      </c>
      <c r="V44" s="61"/>
      <c r="W44" s="101">
        <v>4.0513779999999997</v>
      </c>
      <c r="X44" s="62"/>
      <c r="Y44" s="62"/>
      <c r="Z44" s="62"/>
      <c r="AA44" s="61"/>
      <c r="AB44" s="3">
        <v>3.7427429999999999</v>
      </c>
      <c r="AC44" s="60">
        <v>3.4563219999999997</v>
      </c>
      <c r="AD44" s="62"/>
      <c r="AE44" s="61"/>
      <c r="AF44" s="4">
        <v>3.1657439999999997</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957</v>
      </c>
      <c r="K47" s="61"/>
      <c r="L47" s="104" t="s">
        <v>957</v>
      </c>
      <c r="M47" s="61"/>
      <c r="N47" s="104" t="s">
        <v>957</v>
      </c>
      <c r="O47" s="61"/>
      <c r="P47" s="104" t="s">
        <v>957</v>
      </c>
      <c r="Q47" s="62"/>
      <c r="R47" s="61"/>
      <c r="S47" s="104" t="s">
        <v>957</v>
      </c>
      <c r="T47" s="61"/>
      <c r="U47" s="104" t="s">
        <v>957</v>
      </c>
      <c r="V47" s="61"/>
      <c r="W47" s="104" t="s">
        <v>957</v>
      </c>
      <c r="X47" s="62"/>
      <c r="Y47" s="62"/>
      <c r="Z47" s="62"/>
      <c r="AA47" s="61"/>
      <c r="AB47" s="5" t="s">
        <v>957</v>
      </c>
      <c r="AC47" s="74" t="s">
        <v>957</v>
      </c>
      <c r="AD47" s="62"/>
      <c r="AE47" s="61"/>
      <c r="AF47" s="6" t="s">
        <v>957</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heeJckR65mvacMEPnKo9/BjeUhlQv/hYF9+/z1rJe9Xn2xpo3Xa8O9GrVObcXHlrWxPz3OHJzLCYuVG8afPxJA==" saltValue="Qyt/q4Vpze16SpMxzkVTMg=="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A4B1A9AB-F092-42A9-BE1C-72756F525B2C}"/>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MACI - Maryborough City (66/11kV)</oddFooter>
  </headerFooter>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C00-000000000000}">
  <sheetPr codeName="Sheet141"/>
  <dimension ref="A1:AJ53"/>
  <sheetViews>
    <sheetView showGridLines="0" topLeftCell="A31" zoomScale="115" zoomScaleNormal="115"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1636</v>
      </c>
      <c r="J3" s="160"/>
      <c r="K3" s="160"/>
      <c r="L3" s="160"/>
      <c r="M3" s="160"/>
      <c r="N3" s="160"/>
      <c r="O3" s="160"/>
      <c r="P3" s="160"/>
      <c r="Q3" s="160"/>
      <c r="R3" s="160"/>
      <c r="S3" s="160"/>
      <c r="V3" s="94" t="s">
        <v>926</v>
      </c>
      <c r="W3" s="160"/>
      <c r="Y3" s="95" t="s">
        <v>1006</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953</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1637</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1638</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1639</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1640</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13.9</v>
      </c>
      <c r="K26" s="61"/>
      <c r="L26" s="101">
        <v>13.9</v>
      </c>
      <c r="M26" s="61"/>
      <c r="N26" s="101">
        <v>13.9</v>
      </c>
      <c r="O26" s="61"/>
      <c r="P26" s="101">
        <v>13.9</v>
      </c>
      <c r="Q26" s="62"/>
      <c r="R26" s="61"/>
      <c r="S26" s="101">
        <v>13.9</v>
      </c>
      <c r="T26" s="61"/>
      <c r="U26" s="101">
        <v>13.9</v>
      </c>
      <c r="V26" s="61"/>
      <c r="W26" s="101">
        <v>13.9</v>
      </c>
      <c r="X26" s="62"/>
      <c r="Y26" s="62"/>
      <c r="Z26" s="62"/>
      <c r="AA26" s="61"/>
      <c r="AB26" s="3">
        <v>13.9</v>
      </c>
      <c r="AC26" s="60">
        <v>13.9</v>
      </c>
      <c r="AD26" s="62"/>
      <c r="AE26" s="61"/>
      <c r="AF26" s="4">
        <v>13.9</v>
      </c>
    </row>
    <row r="27" spans="4:32" ht="20.25" customHeight="1">
      <c r="E27" s="63" t="s">
        <v>24</v>
      </c>
      <c r="F27" s="62"/>
      <c r="G27" s="62"/>
      <c r="H27" s="62"/>
      <c r="I27" s="64"/>
      <c r="J27" s="101">
        <v>0.1</v>
      </c>
      <c r="K27" s="61"/>
      <c r="L27" s="101">
        <v>0.1</v>
      </c>
      <c r="M27" s="61"/>
      <c r="N27" s="101">
        <v>0.1</v>
      </c>
      <c r="O27" s="61"/>
      <c r="P27" s="101">
        <v>0.1</v>
      </c>
      <c r="Q27" s="62"/>
      <c r="R27" s="61"/>
      <c r="S27" s="101">
        <v>0.1</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3.7</v>
      </c>
      <c r="K28" s="61"/>
      <c r="L28" s="101">
        <v>3.7</v>
      </c>
      <c r="M28" s="61"/>
      <c r="N28" s="101">
        <v>3.7</v>
      </c>
      <c r="O28" s="61"/>
      <c r="P28" s="101">
        <v>3.7</v>
      </c>
      <c r="Q28" s="62"/>
      <c r="R28" s="61"/>
      <c r="S28" s="101">
        <v>3.7</v>
      </c>
      <c r="T28" s="61"/>
      <c r="U28" s="101">
        <v>3.1</v>
      </c>
      <c r="V28" s="61"/>
      <c r="W28" s="101">
        <v>3</v>
      </c>
      <c r="X28" s="62"/>
      <c r="Y28" s="62"/>
      <c r="Z28" s="62"/>
      <c r="AA28" s="61"/>
      <c r="AB28" s="3">
        <v>3</v>
      </c>
      <c r="AC28" s="60">
        <v>3</v>
      </c>
      <c r="AD28" s="62"/>
      <c r="AE28" s="61"/>
      <c r="AF28" s="4">
        <v>3</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0.95699999999999996</v>
      </c>
      <c r="K31" s="61"/>
      <c r="L31" s="106">
        <v>0.95699999999999996</v>
      </c>
      <c r="M31" s="61"/>
      <c r="N31" s="106">
        <v>0.95699999999999996</v>
      </c>
      <c r="O31" s="61"/>
      <c r="P31" s="106">
        <v>0.95699999999999996</v>
      </c>
      <c r="Q31" s="62"/>
      <c r="R31" s="61"/>
      <c r="S31" s="106">
        <v>0.95699999999999996</v>
      </c>
      <c r="T31" s="61"/>
      <c r="U31" s="106">
        <v>0.95</v>
      </c>
      <c r="V31" s="61"/>
      <c r="W31" s="106">
        <v>0.95</v>
      </c>
      <c r="X31" s="62"/>
      <c r="Y31" s="62"/>
      <c r="Z31" s="62"/>
      <c r="AA31" s="61"/>
      <c r="AB31" s="7">
        <v>0.95</v>
      </c>
      <c r="AC31" s="77">
        <v>0.95</v>
      </c>
      <c r="AD31" s="62"/>
      <c r="AE31" s="61"/>
      <c r="AF31" s="8">
        <v>0.95</v>
      </c>
    </row>
    <row r="32" spans="4:32" ht="13.15" customHeight="1">
      <c r="E32" s="63" t="s">
        <v>41</v>
      </c>
      <c r="F32" s="62"/>
      <c r="G32" s="62"/>
      <c r="H32" s="62"/>
      <c r="I32" s="64"/>
      <c r="J32" s="101">
        <v>7.2</v>
      </c>
      <c r="K32" s="61"/>
      <c r="L32" s="101">
        <v>7.2</v>
      </c>
      <c r="M32" s="61"/>
      <c r="N32" s="101">
        <v>7.2</v>
      </c>
      <c r="O32" s="61"/>
      <c r="P32" s="101">
        <v>7.2</v>
      </c>
      <c r="Q32" s="62"/>
      <c r="R32" s="61"/>
      <c r="S32" s="101">
        <v>7.2</v>
      </c>
      <c r="T32" s="61"/>
      <c r="U32" s="101">
        <v>8.1999999999999993</v>
      </c>
      <c r="V32" s="61"/>
      <c r="W32" s="101">
        <v>8.1999999999999993</v>
      </c>
      <c r="X32" s="62"/>
      <c r="Y32" s="62"/>
      <c r="Z32" s="62"/>
      <c r="AA32" s="61"/>
      <c r="AB32" s="3">
        <v>8.1999999999999993</v>
      </c>
      <c r="AC32" s="60">
        <v>8.1999999999999993</v>
      </c>
      <c r="AD32" s="62"/>
      <c r="AE32" s="61"/>
      <c r="AF32" s="4">
        <v>8.1999999999999993</v>
      </c>
    </row>
    <row r="33" spans="5:32" ht="13.15" customHeight="1">
      <c r="E33" s="75" t="s">
        <v>45</v>
      </c>
      <c r="F33" s="62"/>
      <c r="G33" s="62"/>
      <c r="H33" s="62"/>
      <c r="I33" s="64"/>
      <c r="J33" s="105">
        <v>3.6</v>
      </c>
      <c r="K33" s="61"/>
      <c r="L33" s="105">
        <v>3.6</v>
      </c>
      <c r="M33" s="61"/>
      <c r="N33" s="105">
        <v>3.6</v>
      </c>
      <c r="O33" s="61"/>
      <c r="P33" s="105">
        <v>3.5</v>
      </c>
      <c r="Q33" s="62"/>
      <c r="R33" s="61"/>
      <c r="S33" s="105">
        <v>3.6</v>
      </c>
      <c r="T33" s="61"/>
      <c r="U33" s="105">
        <v>2.9</v>
      </c>
      <c r="V33" s="61"/>
      <c r="W33" s="105">
        <v>2.9</v>
      </c>
      <c r="X33" s="62"/>
      <c r="Y33" s="62"/>
      <c r="Z33" s="62"/>
      <c r="AA33" s="61"/>
      <c r="AB33" s="9">
        <v>2.9</v>
      </c>
      <c r="AC33" s="76">
        <v>2.9</v>
      </c>
      <c r="AD33" s="62"/>
      <c r="AE33" s="61"/>
      <c r="AF33" s="10">
        <v>2.9</v>
      </c>
    </row>
    <row r="34" spans="5:32" ht="20.25" customHeight="1">
      <c r="E34" s="63" t="s">
        <v>945</v>
      </c>
      <c r="F34" s="62"/>
      <c r="G34" s="62"/>
      <c r="H34" s="62"/>
      <c r="I34" s="64"/>
      <c r="J34" s="104">
        <v>0.2</v>
      </c>
      <c r="K34" s="61"/>
      <c r="L34" s="104">
        <v>0.2</v>
      </c>
      <c r="M34" s="61"/>
      <c r="N34" s="104">
        <v>0.2</v>
      </c>
      <c r="O34" s="61"/>
      <c r="P34" s="104">
        <v>0.2</v>
      </c>
      <c r="Q34" s="62"/>
      <c r="R34" s="61"/>
      <c r="S34" s="104">
        <v>0.2</v>
      </c>
      <c r="T34" s="61"/>
      <c r="U34" s="104">
        <v>0.1</v>
      </c>
      <c r="V34" s="61"/>
      <c r="W34" s="104">
        <v>0.1</v>
      </c>
      <c r="X34" s="62"/>
      <c r="Y34" s="62"/>
      <c r="Z34" s="62"/>
      <c r="AA34" s="61"/>
      <c r="AB34" s="5">
        <v>0.1</v>
      </c>
      <c r="AC34" s="74">
        <v>0.1</v>
      </c>
      <c r="AD34" s="62"/>
      <c r="AE34" s="61"/>
      <c r="AF34" s="6">
        <v>0.1</v>
      </c>
    </row>
    <row r="35" spans="5:32" ht="20.25" customHeight="1">
      <c r="E35" s="63" t="s">
        <v>946</v>
      </c>
      <c r="F35" s="62"/>
      <c r="G35" s="62"/>
      <c r="H35" s="62"/>
      <c r="I35" s="64"/>
      <c r="J35" s="104" t="s">
        <v>1024</v>
      </c>
      <c r="K35" s="61"/>
      <c r="L35" s="104" t="s">
        <v>1024</v>
      </c>
      <c r="M35" s="61"/>
      <c r="N35" s="104" t="s">
        <v>1024</v>
      </c>
      <c r="O35" s="61"/>
      <c r="P35" s="104" t="s">
        <v>1024</v>
      </c>
      <c r="Q35" s="62"/>
      <c r="R35" s="61"/>
      <c r="S35" s="104" t="s">
        <v>1024</v>
      </c>
      <c r="T35" s="61"/>
      <c r="U35" s="104" t="s">
        <v>1024</v>
      </c>
      <c r="V35" s="61"/>
      <c r="W35" s="104" t="s">
        <v>1024</v>
      </c>
      <c r="X35" s="62"/>
      <c r="Y35" s="62"/>
      <c r="Z35" s="62"/>
      <c r="AA35" s="61"/>
      <c r="AB35" s="5" t="s">
        <v>1024</v>
      </c>
      <c r="AC35" s="74" t="s">
        <v>1024</v>
      </c>
      <c r="AD35" s="62"/>
      <c r="AE35" s="61"/>
      <c r="AF35" s="6" t="s">
        <v>1024</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4.5</v>
      </c>
      <c r="K39" s="61"/>
      <c r="L39" s="101">
        <v>4.5</v>
      </c>
      <c r="M39" s="61"/>
      <c r="N39" s="101">
        <v>4.5</v>
      </c>
      <c r="O39" s="61"/>
      <c r="P39" s="101">
        <v>4.5</v>
      </c>
      <c r="Q39" s="62"/>
      <c r="R39" s="61"/>
      <c r="S39" s="101">
        <v>4.5</v>
      </c>
      <c r="T39" s="61"/>
      <c r="U39" s="101">
        <v>4.5</v>
      </c>
      <c r="V39" s="61"/>
      <c r="W39" s="101">
        <v>4.5</v>
      </c>
      <c r="X39" s="62"/>
      <c r="Y39" s="62"/>
      <c r="Z39" s="62"/>
      <c r="AA39" s="61"/>
      <c r="AB39" s="3">
        <v>4.5</v>
      </c>
      <c r="AC39" s="60">
        <v>4.5</v>
      </c>
      <c r="AD39" s="62"/>
      <c r="AE39" s="61"/>
      <c r="AF39" s="4">
        <v>4.5</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0.60000002384185802</v>
      </c>
      <c r="K41" s="61"/>
      <c r="L41" s="101">
        <v>0.60000002384185802</v>
      </c>
      <c r="M41" s="61"/>
      <c r="N41" s="101">
        <v>0.60000002384185802</v>
      </c>
      <c r="O41" s="61"/>
      <c r="P41" s="101">
        <v>0.60000002384185802</v>
      </c>
      <c r="Q41" s="62"/>
      <c r="R41" s="61"/>
      <c r="S41" s="101">
        <v>0.60000002384185802</v>
      </c>
      <c r="T41" s="61"/>
      <c r="U41" s="101">
        <v>0.60000002384185802</v>
      </c>
      <c r="V41" s="61"/>
      <c r="W41" s="101">
        <v>0.60000002384185802</v>
      </c>
      <c r="X41" s="62"/>
      <c r="Y41" s="62"/>
      <c r="Z41" s="62"/>
      <c r="AA41" s="61"/>
      <c r="AB41" s="3">
        <v>0.60000002384185802</v>
      </c>
      <c r="AC41" s="60">
        <v>0.60000002384185802</v>
      </c>
      <c r="AD41" s="62"/>
      <c r="AE41" s="61"/>
      <c r="AF41" s="4">
        <v>0.60000002384185802</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7.1991670000000001</v>
      </c>
      <c r="K43" s="61"/>
      <c r="L43" s="101">
        <v>7.1493409999999997</v>
      </c>
      <c r="M43" s="61"/>
      <c r="N43" s="101">
        <v>7.0946999999999996</v>
      </c>
      <c r="O43" s="61"/>
      <c r="P43" s="101">
        <v>7.0446960000000001</v>
      </c>
      <c r="Q43" s="62"/>
      <c r="R43" s="61"/>
      <c r="S43" s="101">
        <v>6.9961719999999996</v>
      </c>
      <c r="T43" s="61"/>
      <c r="U43" s="101">
        <v>7.1991670000000001</v>
      </c>
      <c r="V43" s="61"/>
      <c r="W43" s="101">
        <v>7.1493409999999997</v>
      </c>
      <c r="X43" s="62"/>
      <c r="Y43" s="62"/>
      <c r="Z43" s="62"/>
      <c r="AA43" s="61"/>
      <c r="AB43" s="3">
        <v>7.0946999999999996</v>
      </c>
      <c r="AC43" s="60">
        <v>7.0446960000000001</v>
      </c>
      <c r="AD43" s="62"/>
      <c r="AE43" s="61"/>
      <c r="AF43" s="4">
        <v>6.9961719999999996</v>
      </c>
    </row>
    <row r="44" spans="5:32" ht="30.75" customHeight="1">
      <c r="E44" s="63" t="s">
        <v>88</v>
      </c>
      <c r="F44" s="62"/>
      <c r="G44" s="62"/>
      <c r="H44" s="62"/>
      <c r="I44" s="64"/>
      <c r="J44" s="101">
        <v>0</v>
      </c>
      <c r="K44" s="61"/>
      <c r="L44" s="101">
        <v>0</v>
      </c>
      <c r="M44" s="61"/>
      <c r="N44" s="101">
        <v>0</v>
      </c>
      <c r="O44" s="61"/>
      <c r="P44" s="101">
        <v>0</v>
      </c>
      <c r="Q44" s="62"/>
      <c r="R44" s="61"/>
      <c r="S44" s="101">
        <v>0</v>
      </c>
      <c r="T44" s="61"/>
      <c r="U44" s="101">
        <v>0</v>
      </c>
      <c r="V44" s="61"/>
      <c r="W44" s="101">
        <v>0</v>
      </c>
      <c r="X44" s="62"/>
      <c r="Y44" s="62"/>
      <c r="Z44" s="62"/>
      <c r="AA44" s="61"/>
      <c r="AB44" s="3">
        <v>0</v>
      </c>
      <c r="AC44" s="60">
        <v>0</v>
      </c>
      <c r="AD44" s="62"/>
      <c r="AE44" s="61"/>
      <c r="AF44" s="4">
        <v>0</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WZqy8zNMB26sl+X5kPPRIJI2Kfu8SLrvqlb94iyBGF65N2rbr4zKFi6RH9t95orGgzzxD1T2M7JMgcxzlh9X5Q==" saltValue="HHBIXPgD43UMQOXXQYxf+A=="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72BBCE78-CDA0-4D31-8152-6D5227A31401}"/>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MACN - Macknade (66/11kV)</oddFooter>
  </headerFooter>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B00-000000000000}">
  <sheetPr codeName="Sheet140"/>
  <dimension ref="A1:AJ53"/>
  <sheetViews>
    <sheetView showGridLines="0" topLeftCell="A28" zoomScale="115" zoomScaleNormal="115"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1641</v>
      </c>
      <c r="J3" s="160"/>
      <c r="K3" s="160"/>
      <c r="L3" s="160"/>
      <c r="M3" s="160"/>
      <c r="N3" s="160"/>
      <c r="O3" s="160"/>
      <c r="P3" s="160"/>
      <c r="Q3" s="160"/>
      <c r="R3" s="160"/>
      <c r="S3" s="160"/>
      <c r="V3" s="94" t="s">
        <v>926</v>
      </c>
      <c r="W3" s="160"/>
      <c r="Y3" s="95" t="s">
        <v>972</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973</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1642</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1643</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1644</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89.6</v>
      </c>
      <c r="K26" s="61"/>
      <c r="L26" s="101">
        <v>89.6</v>
      </c>
      <c r="M26" s="61"/>
      <c r="N26" s="101">
        <v>89.6</v>
      </c>
      <c r="O26" s="61"/>
      <c r="P26" s="101">
        <v>89.6</v>
      </c>
      <c r="Q26" s="62"/>
      <c r="R26" s="61"/>
      <c r="S26" s="101">
        <v>89.6</v>
      </c>
      <c r="T26" s="61"/>
      <c r="U26" s="101">
        <v>96</v>
      </c>
      <c r="V26" s="61"/>
      <c r="W26" s="101">
        <v>96</v>
      </c>
      <c r="X26" s="62"/>
      <c r="Y26" s="62"/>
      <c r="Z26" s="62"/>
      <c r="AA26" s="61"/>
      <c r="AB26" s="3">
        <v>96</v>
      </c>
      <c r="AC26" s="60">
        <v>96</v>
      </c>
      <c r="AD26" s="62"/>
      <c r="AE26" s="61"/>
      <c r="AF26" s="4">
        <v>96</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18.5</v>
      </c>
      <c r="K28" s="61"/>
      <c r="L28" s="101">
        <v>18.3</v>
      </c>
      <c r="M28" s="61"/>
      <c r="N28" s="101">
        <v>18.100000000000001</v>
      </c>
      <c r="O28" s="61"/>
      <c r="P28" s="101">
        <v>18.100000000000001</v>
      </c>
      <c r="Q28" s="62"/>
      <c r="R28" s="61"/>
      <c r="S28" s="101">
        <v>18.399999999999999</v>
      </c>
      <c r="T28" s="61"/>
      <c r="U28" s="101">
        <v>10.4</v>
      </c>
      <c r="V28" s="61"/>
      <c r="W28" s="101">
        <v>10.3</v>
      </c>
      <c r="X28" s="62"/>
      <c r="Y28" s="62"/>
      <c r="Z28" s="62"/>
      <c r="AA28" s="61"/>
      <c r="AB28" s="3">
        <v>10.199999999999999</v>
      </c>
      <c r="AC28" s="60">
        <v>10</v>
      </c>
      <c r="AD28" s="62"/>
      <c r="AE28" s="61"/>
      <c r="AF28" s="4">
        <v>10.1</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0.97499999999999998</v>
      </c>
      <c r="K31" s="61"/>
      <c r="L31" s="106">
        <v>0.97499999999999998</v>
      </c>
      <c r="M31" s="61"/>
      <c r="N31" s="106">
        <v>0.97499999999999998</v>
      </c>
      <c r="O31" s="61"/>
      <c r="P31" s="106">
        <v>0.97499999999999998</v>
      </c>
      <c r="Q31" s="62"/>
      <c r="R31" s="61"/>
      <c r="S31" s="106">
        <v>0.97499999999999998</v>
      </c>
      <c r="T31" s="61"/>
      <c r="U31" s="106">
        <v>0.98599999999999999</v>
      </c>
      <c r="V31" s="61"/>
      <c r="W31" s="106">
        <v>0.98599999999999999</v>
      </c>
      <c r="X31" s="62"/>
      <c r="Y31" s="62"/>
      <c r="Z31" s="62"/>
      <c r="AA31" s="61"/>
      <c r="AB31" s="7">
        <v>0.98599999999999999</v>
      </c>
      <c r="AC31" s="77">
        <v>0.98599999999999999</v>
      </c>
      <c r="AD31" s="62"/>
      <c r="AE31" s="61"/>
      <c r="AF31" s="8">
        <v>0.98599999999999999</v>
      </c>
    </row>
    <row r="32" spans="4:32" ht="13.15" customHeight="1">
      <c r="E32" s="63" t="s">
        <v>41</v>
      </c>
      <c r="F32" s="62"/>
      <c r="G32" s="62"/>
      <c r="H32" s="62"/>
      <c r="I32" s="64"/>
      <c r="J32" s="101">
        <v>48</v>
      </c>
      <c r="K32" s="61"/>
      <c r="L32" s="101">
        <v>48</v>
      </c>
      <c r="M32" s="61"/>
      <c r="N32" s="101">
        <v>48</v>
      </c>
      <c r="O32" s="61"/>
      <c r="P32" s="101">
        <v>48</v>
      </c>
      <c r="Q32" s="62"/>
      <c r="R32" s="61"/>
      <c r="S32" s="101">
        <v>48</v>
      </c>
      <c r="T32" s="61"/>
      <c r="U32" s="101">
        <v>48</v>
      </c>
      <c r="V32" s="61"/>
      <c r="W32" s="101">
        <v>48</v>
      </c>
      <c r="X32" s="62"/>
      <c r="Y32" s="62"/>
      <c r="Z32" s="62"/>
      <c r="AA32" s="61"/>
      <c r="AB32" s="3">
        <v>48</v>
      </c>
      <c r="AC32" s="60">
        <v>48</v>
      </c>
      <c r="AD32" s="62"/>
      <c r="AE32" s="61"/>
      <c r="AF32" s="4">
        <v>48</v>
      </c>
    </row>
    <row r="33" spans="5:32" ht="13.15" customHeight="1">
      <c r="E33" s="75" t="s">
        <v>45</v>
      </c>
      <c r="F33" s="62"/>
      <c r="G33" s="62"/>
      <c r="H33" s="62"/>
      <c r="I33" s="64"/>
      <c r="J33" s="105">
        <v>17.100000000000001</v>
      </c>
      <c r="K33" s="61"/>
      <c r="L33" s="105">
        <v>16.899999999999999</v>
      </c>
      <c r="M33" s="61"/>
      <c r="N33" s="105">
        <v>16.8</v>
      </c>
      <c r="O33" s="61"/>
      <c r="P33" s="105">
        <v>16.7</v>
      </c>
      <c r="Q33" s="62"/>
      <c r="R33" s="61"/>
      <c r="S33" s="105">
        <v>17</v>
      </c>
      <c r="T33" s="61"/>
      <c r="U33" s="105">
        <v>10</v>
      </c>
      <c r="V33" s="61"/>
      <c r="W33" s="105">
        <v>9.8000000000000007</v>
      </c>
      <c r="X33" s="62"/>
      <c r="Y33" s="62"/>
      <c r="Z33" s="62"/>
      <c r="AA33" s="61"/>
      <c r="AB33" s="9">
        <v>9.8000000000000007</v>
      </c>
      <c r="AC33" s="76">
        <v>9.6</v>
      </c>
      <c r="AD33" s="62"/>
      <c r="AE33" s="61"/>
      <c r="AF33" s="10">
        <v>9.6999999999999993</v>
      </c>
    </row>
    <row r="34" spans="5:32" ht="20.25" customHeight="1">
      <c r="E34" s="63" t="s">
        <v>945</v>
      </c>
      <c r="F34" s="62"/>
      <c r="G34" s="62"/>
      <c r="H34" s="62"/>
      <c r="I34" s="64"/>
      <c r="J34" s="104">
        <v>0.9</v>
      </c>
      <c r="K34" s="61"/>
      <c r="L34" s="104">
        <v>0.8</v>
      </c>
      <c r="M34" s="61"/>
      <c r="N34" s="104">
        <v>0.8</v>
      </c>
      <c r="O34" s="61"/>
      <c r="P34" s="104">
        <v>0.8</v>
      </c>
      <c r="Q34" s="62"/>
      <c r="R34" s="61"/>
      <c r="S34" s="104">
        <v>0.9</v>
      </c>
      <c r="T34" s="61"/>
      <c r="U34" s="104">
        <v>0.5</v>
      </c>
      <c r="V34" s="61"/>
      <c r="W34" s="104">
        <v>0.5</v>
      </c>
      <c r="X34" s="62"/>
      <c r="Y34" s="62"/>
      <c r="Z34" s="62"/>
      <c r="AA34" s="61"/>
      <c r="AB34" s="5">
        <v>0.5</v>
      </c>
      <c r="AC34" s="74">
        <v>0.5</v>
      </c>
      <c r="AD34" s="62"/>
      <c r="AE34" s="61"/>
      <c r="AF34" s="6">
        <v>0.5</v>
      </c>
    </row>
    <row r="35" spans="5:32" ht="20.25" customHeight="1">
      <c r="E35" s="63" t="s">
        <v>946</v>
      </c>
      <c r="F35" s="62"/>
      <c r="G35" s="62"/>
      <c r="H35" s="62"/>
      <c r="I35" s="64"/>
      <c r="J35" s="104" t="s">
        <v>970</v>
      </c>
      <c r="K35" s="61"/>
      <c r="L35" s="104" t="s">
        <v>970</v>
      </c>
      <c r="M35" s="61"/>
      <c r="N35" s="104" t="s">
        <v>970</v>
      </c>
      <c r="O35" s="61"/>
      <c r="P35" s="104" t="s">
        <v>970</v>
      </c>
      <c r="Q35" s="62"/>
      <c r="R35" s="61"/>
      <c r="S35" s="104" t="s">
        <v>970</v>
      </c>
      <c r="T35" s="61"/>
      <c r="U35" s="104" t="s">
        <v>970</v>
      </c>
      <c r="V35" s="61"/>
      <c r="W35" s="104" t="s">
        <v>970</v>
      </c>
      <c r="X35" s="62"/>
      <c r="Y35" s="62"/>
      <c r="Z35" s="62"/>
      <c r="AA35" s="61"/>
      <c r="AB35" s="5" t="s">
        <v>970</v>
      </c>
      <c r="AC35" s="74" t="s">
        <v>970</v>
      </c>
      <c r="AD35" s="62"/>
      <c r="AE35" s="61"/>
      <c r="AF35" s="6" t="s">
        <v>970</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5.5</v>
      </c>
      <c r="K39" s="61"/>
      <c r="L39" s="101">
        <v>5.5</v>
      </c>
      <c r="M39" s="61"/>
      <c r="N39" s="101">
        <v>5.5</v>
      </c>
      <c r="O39" s="61"/>
      <c r="P39" s="101">
        <v>5.5</v>
      </c>
      <c r="Q39" s="62"/>
      <c r="R39" s="61"/>
      <c r="S39" s="101">
        <v>5.5</v>
      </c>
      <c r="T39" s="61"/>
      <c r="U39" s="101">
        <v>5.5</v>
      </c>
      <c r="V39" s="61"/>
      <c r="W39" s="101">
        <v>5.5</v>
      </c>
      <c r="X39" s="62"/>
      <c r="Y39" s="62"/>
      <c r="Z39" s="62"/>
      <c r="AA39" s="61"/>
      <c r="AB39" s="3">
        <v>5.5</v>
      </c>
      <c r="AC39" s="60">
        <v>5.5</v>
      </c>
      <c r="AD39" s="62"/>
      <c r="AE39" s="61"/>
      <c r="AF39" s="4">
        <v>5.5</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49.853583</v>
      </c>
      <c r="K43" s="61"/>
      <c r="L43" s="101">
        <v>49.533082</v>
      </c>
      <c r="M43" s="61"/>
      <c r="N43" s="101">
        <v>49.144888000000002</v>
      </c>
      <c r="O43" s="61"/>
      <c r="P43" s="101">
        <v>48.740431999999998</v>
      </c>
      <c r="Q43" s="62"/>
      <c r="R43" s="61"/>
      <c r="S43" s="101">
        <v>48.325350999999998</v>
      </c>
      <c r="T43" s="61"/>
      <c r="U43" s="101">
        <v>49.853583</v>
      </c>
      <c r="V43" s="61"/>
      <c r="W43" s="101">
        <v>49.533082</v>
      </c>
      <c r="X43" s="62"/>
      <c r="Y43" s="62"/>
      <c r="Z43" s="62"/>
      <c r="AA43" s="61"/>
      <c r="AB43" s="3">
        <v>49.144888000000002</v>
      </c>
      <c r="AC43" s="60">
        <v>48.740431999999998</v>
      </c>
      <c r="AD43" s="62"/>
      <c r="AE43" s="61"/>
      <c r="AF43" s="4">
        <v>48.325350999999998</v>
      </c>
    </row>
    <row r="44" spans="5:32" ht="30.75" customHeight="1">
      <c r="E44" s="63" t="s">
        <v>88</v>
      </c>
      <c r="F44" s="62"/>
      <c r="G44" s="62"/>
      <c r="H44" s="62"/>
      <c r="I44" s="64"/>
      <c r="J44" s="101">
        <v>24.853583</v>
      </c>
      <c r="K44" s="61"/>
      <c r="L44" s="101">
        <v>24.533082</v>
      </c>
      <c r="M44" s="61"/>
      <c r="N44" s="101">
        <v>24.144888000000002</v>
      </c>
      <c r="O44" s="61"/>
      <c r="P44" s="101">
        <v>23.740431999999998</v>
      </c>
      <c r="Q44" s="62"/>
      <c r="R44" s="61"/>
      <c r="S44" s="101">
        <v>23.325351000000001</v>
      </c>
      <c r="T44" s="61"/>
      <c r="U44" s="101">
        <v>24.853583</v>
      </c>
      <c r="V44" s="61"/>
      <c r="W44" s="101">
        <v>24.533082</v>
      </c>
      <c r="X44" s="62"/>
      <c r="Y44" s="62"/>
      <c r="Z44" s="62"/>
      <c r="AA44" s="61"/>
      <c r="AB44" s="3">
        <v>24.144888000000002</v>
      </c>
      <c r="AC44" s="60">
        <v>23.740431999999998</v>
      </c>
      <c r="AD44" s="62"/>
      <c r="AE44" s="61"/>
      <c r="AF44" s="4">
        <v>23.325351000000001</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957</v>
      </c>
      <c r="K47" s="61"/>
      <c r="L47" s="104" t="s">
        <v>957</v>
      </c>
      <c r="M47" s="61"/>
      <c r="N47" s="104" t="s">
        <v>957</v>
      </c>
      <c r="O47" s="61"/>
      <c r="P47" s="104" t="s">
        <v>957</v>
      </c>
      <c r="Q47" s="62"/>
      <c r="R47" s="61"/>
      <c r="S47" s="104" t="s">
        <v>957</v>
      </c>
      <c r="T47" s="61"/>
      <c r="U47" s="104" t="s">
        <v>957</v>
      </c>
      <c r="V47" s="61"/>
      <c r="W47" s="104" t="s">
        <v>957</v>
      </c>
      <c r="X47" s="62"/>
      <c r="Y47" s="62"/>
      <c r="Z47" s="62"/>
      <c r="AA47" s="61"/>
      <c r="AB47" s="5" t="s">
        <v>957</v>
      </c>
      <c r="AC47" s="74" t="s">
        <v>957</v>
      </c>
      <c r="AD47" s="62"/>
      <c r="AE47" s="61"/>
      <c r="AF47" s="6" t="s">
        <v>957</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Kz6AAjB+uCQhCC5zLPTM2rUF9PPObaKPRnHowAxGk4gphcggkx6/qGBzTHChsEViLCZSuOw79aH384nUd/D31w==" saltValue="oAsvSQB1HHmTDEVx/LfROw=="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6E0FE74A-BE74-42A6-9A24-87AF806ED208}"/>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MACT - Mackay City (33/11kV)</oddFooter>
  </headerFooter>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200-000000000000}">
  <sheetPr codeName="Sheet147"/>
  <dimension ref="A1:AJ53"/>
  <sheetViews>
    <sheetView showGridLines="0" topLeftCell="A31"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1645</v>
      </c>
      <c r="J3" s="160"/>
      <c r="K3" s="160"/>
      <c r="L3" s="160"/>
      <c r="M3" s="160"/>
      <c r="N3" s="160"/>
      <c r="O3" s="160"/>
      <c r="P3" s="160"/>
      <c r="Q3" s="160"/>
      <c r="R3" s="160"/>
      <c r="S3" s="160"/>
      <c r="V3" s="94" t="s">
        <v>926</v>
      </c>
      <c r="W3" s="160"/>
      <c r="Y3" s="95" t="s">
        <v>952</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953</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1646</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1647</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1648</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76.3</v>
      </c>
      <c r="K26" s="61"/>
      <c r="L26" s="101">
        <v>76.3</v>
      </c>
      <c r="M26" s="61"/>
      <c r="N26" s="101">
        <v>76.3</v>
      </c>
      <c r="O26" s="61"/>
      <c r="P26" s="101">
        <v>76.3</v>
      </c>
      <c r="Q26" s="62"/>
      <c r="R26" s="61"/>
      <c r="S26" s="101">
        <v>76.3</v>
      </c>
      <c r="T26" s="61"/>
      <c r="U26" s="101">
        <v>77.7</v>
      </c>
      <c r="V26" s="61"/>
      <c r="W26" s="101">
        <v>77.7</v>
      </c>
      <c r="X26" s="62"/>
      <c r="Y26" s="62"/>
      <c r="Z26" s="62"/>
      <c r="AA26" s="61"/>
      <c r="AB26" s="3">
        <v>77.7</v>
      </c>
      <c r="AC26" s="60">
        <v>77.7</v>
      </c>
      <c r="AD26" s="62"/>
      <c r="AE26" s="61"/>
      <c r="AF26" s="4">
        <v>77.7</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16.2</v>
      </c>
      <c r="K28" s="61"/>
      <c r="L28" s="101">
        <v>16.2</v>
      </c>
      <c r="M28" s="61"/>
      <c r="N28" s="101">
        <v>16.2</v>
      </c>
      <c r="O28" s="61"/>
      <c r="P28" s="101">
        <v>16</v>
      </c>
      <c r="Q28" s="62"/>
      <c r="R28" s="61"/>
      <c r="S28" s="101">
        <v>16.399999999999999</v>
      </c>
      <c r="T28" s="61"/>
      <c r="U28" s="101">
        <v>10.6</v>
      </c>
      <c r="V28" s="61"/>
      <c r="W28" s="101">
        <v>10.5</v>
      </c>
      <c r="X28" s="62"/>
      <c r="Y28" s="62"/>
      <c r="Z28" s="62"/>
      <c r="AA28" s="61"/>
      <c r="AB28" s="3">
        <v>10.4</v>
      </c>
      <c r="AC28" s="60">
        <v>10.3</v>
      </c>
      <c r="AD28" s="62"/>
      <c r="AE28" s="61"/>
      <c r="AF28" s="4">
        <v>10.4</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1</v>
      </c>
      <c r="K31" s="61"/>
      <c r="L31" s="106">
        <v>1</v>
      </c>
      <c r="M31" s="61"/>
      <c r="N31" s="106">
        <v>1</v>
      </c>
      <c r="O31" s="61"/>
      <c r="P31" s="106">
        <v>1</v>
      </c>
      <c r="Q31" s="62"/>
      <c r="R31" s="61"/>
      <c r="S31" s="106">
        <v>1</v>
      </c>
      <c r="T31" s="61"/>
      <c r="U31" s="106">
        <v>0.98699999999999999</v>
      </c>
      <c r="V31" s="61"/>
      <c r="W31" s="106">
        <v>0.98699999999999999</v>
      </c>
      <c r="X31" s="62"/>
      <c r="Y31" s="62"/>
      <c r="Z31" s="62"/>
      <c r="AA31" s="61"/>
      <c r="AB31" s="7">
        <v>0.98699999999999999</v>
      </c>
      <c r="AC31" s="77">
        <v>0.98699999999999999</v>
      </c>
      <c r="AD31" s="62"/>
      <c r="AE31" s="61"/>
      <c r="AF31" s="8">
        <v>0.98699999999999999</v>
      </c>
    </row>
    <row r="32" spans="4:32" ht="13.15" customHeight="1">
      <c r="E32" s="63" t="s">
        <v>41</v>
      </c>
      <c r="F32" s="62"/>
      <c r="G32" s="62"/>
      <c r="H32" s="62"/>
      <c r="I32" s="64"/>
      <c r="J32" s="101">
        <v>38.5</v>
      </c>
      <c r="K32" s="61"/>
      <c r="L32" s="101">
        <v>38.5</v>
      </c>
      <c r="M32" s="61"/>
      <c r="N32" s="101">
        <v>38.5</v>
      </c>
      <c r="O32" s="61"/>
      <c r="P32" s="101">
        <v>38.5</v>
      </c>
      <c r="Q32" s="62"/>
      <c r="R32" s="61"/>
      <c r="S32" s="101">
        <v>38.5</v>
      </c>
      <c r="T32" s="61"/>
      <c r="U32" s="101">
        <v>39.200000000000003</v>
      </c>
      <c r="V32" s="61"/>
      <c r="W32" s="101">
        <v>39.200000000000003</v>
      </c>
      <c r="X32" s="62"/>
      <c r="Y32" s="62"/>
      <c r="Z32" s="62"/>
      <c r="AA32" s="61"/>
      <c r="AB32" s="3">
        <v>39.200000000000003</v>
      </c>
      <c r="AC32" s="60">
        <v>39.200000000000003</v>
      </c>
      <c r="AD32" s="62"/>
      <c r="AE32" s="61"/>
      <c r="AF32" s="4">
        <v>39.200000000000003</v>
      </c>
    </row>
    <row r="33" spans="5:32" ht="13.15" customHeight="1">
      <c r="E33" s="75" t="s">
        <v>45</v>
      </c>
      <c r="F33" s="62"/>
      <c r="G33" s="62"/>
      <c r="H33" s="62"/>
      <c r="I33" s="64"/>
      <c r="J33" s="105">
        <v>15.2</v>
      </c>
      <c r="K33" s="61"/>
      <c r="L33" s="105">
        <v>15.1</v>
      </c>
      <c r="M33" s="61"/>
      <c r="N33" s="105">
        <v>15.1</v>
      </c>
      <c r="O33" s="61"/>
      <c r="P33" s="105">
        <v>15</v>
      </c>
      <c r="Q33" s="62"/>
      <c r="R33" s="61"/>
      <c r="S33" s="105">
        <v>15.3</v>
      </c>
      <c r="T33" s="61"/>
      <c r="U33" s="105">
        <v>9.6</v>
      </c>
      <c r="V33" s="61"/>
      <c r="W33" s="105">
        <v>9.5</v>
      </c>
      <c r="X33" s="62"/>
      <c r="Y33" s="62"/>
      <c r="Z33" s="62"/>
      <c r="AA33" s="61"/>
      <c r="AB33" s="9">
        <v>9.4</v>
      </c>
      <c r="AC33" s="76">
        <v>9.3000000000000007</v>
      </c>
      <c r="AD33" s="62"/>
      <c r="AE33" s="61"/>
      <c r="AF33" s="10">
        <v>9.4</v>
      </c>
    </row>
    <row r="34" spans="5:32" ht="20.25" customHeight="1">
      <c r="E34" s="63" t="s">
        <v>945</v>
      </c>
      <c r="F34" s="62"/>
      <c r="G34" s="62"/>
      <c r="H34" s="62"/>
      <c r="I34" s="64"/>
      <c r="J34" s="104">
        <v>0.8</v>
      </c>
      <c r="K34" s="61"/>
      <c r="L34" s="104">
        <v>0.8</v>
      </c>
      <c r="M34" s="61"/>
      <c r="N34" s="104">
        <v>0.8</v>
      </c>
      <c r="O34" s="61"/>
      <c r="P34" s="104">
        <v>0.8</v>
      </c>
      <c r="Q34" s="62"/>
      <c r="R34" s="61"/>
      <c r="S34" s="104">
        <v>0.8</v>
      </c>
      <c r="T34" s="61"/>
      <c r="U34" s="104">
        <v>0.5</v>
      </c>
      <c r="V34" s="61"/>
      <c r="W34" s="104">
        <v>0.5</v>
      </c>
      <c r="X34" s="62"/>
      <c r="Y34" s="62"/>
      <c r="Z34" s="62"/>
      <c r="AA34" s="61"/>
      <c r="AB34" s="5">
        <v>0.5</v>
      </c>
      <c r="AC34" s="74">
        <v>0.5</v>
      </c>
      <c r="AD34" s="62"/>
      <c r="AE34" s="61"/>
      <c r="AF34" s="6">
        <v>0.5</v>
      </c>
    </row>
    <row r="35" spans="5:32" ht="20.25" customHeight="1">
      <c r="E35" s="63" t="s">
        <v>946</v>
      </c>
      <c r="F35" s="62"/>
      <c r="G35" s="62"/>
      <c r="H35" s="62"/>
      <c r="I35" s="64"/>
      <c r="J35" s="104" t="s">
        <v>1649</v>
      </c>
      <c r="K35" s="61"/>
      <c r="L35" s="104" t="s">
        <v>1649</v>
      </c>
      <c r="M35" s="61"/>
      <c r="N35" s="104" t="s">
        <v>1649</v>
      </c>
      <c r="O35" s="61"/>
      <c r="P35" s="104" t="s">
        <v>1649</v>
      </c>
      <c r="Q35" s="62"/>
      <c r="R35" s="61"/>
      <c r="S35" s="104" t="s">
        <v>1649</v>
      </c>
      <c r="T35" s="61"/>
      <c r="U35" s="104" t="s">
        <v>1649</v>
      </c>
      <c r="V35" s="61"/>
      <c r="W35" s="104" t="s">
        <v>1649</v>
      </c>
      <c r="X35" s="62"/>
      <c r="Y35" s="62"/>
      <c r="Z35" s="62"/>
      <c r="AA35" s="61"/>
      <c r="AB35" s="5" t="s">
        <v>1649</v>
      </c>
      <c r="AC35" s="74" t="s">
        <v>1649</v>
      </c>
      <c r="AD35" s="62"/>
      <c r="AE35" s="61"/>
      <c r="AF35" s="6" t="s">
        <v>1649</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42</v>
      </c>
      <c r="K43" s="61"/>
      <c r="L43" s="101">
        <v>42</v>
      </c>
      <c r="M43" s="61"/>
      <c r="N43" s="101">
        <v>42</v>
      </c>
      <c r="O43" s="61"/>
      <c r="P43" s="101">
        <v>42</v>
      </c>
      <c r="Q43" s="62"/>
      <c r="R43" s="61"/>
      <c r="S43" s="101">
        <v>42</v>
      </c>
      <c r="T43" s="61"/>
      <c r="U43" s="101">
        <v>42</v>
      </c>
      <c r="V43" s="61"/>
      <c r="W43" s="101">
        <v>42</v>
      </c>
      <c r="X43" s="62"/>
      <c r="Y43" s="62"/>
      <c r="Z43" s="62"/>
      <c r="AA43" s="61"/>
      <c r="AB43" s="3">
        <v>42</v>
      </c>
      <c r="AC43" s="60">
        <v>42</v>
      </c>
      <c r="AD43" s="62"/>
      <c r="AE43" s="61"/>
      <c r="AF43" s="4">
        <v>42</v>
      </c>
    </row>
    <row r="44" spans="5:32" ht="30.75" customHeight="1">
      <c r="E44" s="63" t="s">
        <v>88</v>
      </c>
      <c r="F44" s="62"/>
      <c r="G44" s="62"/>
      <c r="H44" s="62"/>
      <c r="I44" s="64"/>
      <c r="J44" s="101">
        <v>21</v>
      </c>
      <c r="K44" s="61"/>
      <c r="L44" s="101">
        <v>21</v>
      </c>
      <c r="M44" s="61"/>
      <c r="N44" s="101">
        <v>21</v>
      </c>
      <c r="O44" s="61"/>
      <c r="P44" s="101">
        <v>21</v>
      </c>
      <c r="Q44" s="62"/>
      <c r="R44" s="61"/>
      <c r="S44" s="101">
        <v>21</v>
      </c>
      <c r="T44" s="61"/>
      <c r="U44" s="101">
        <v>21</v>
      </c>
      <c r="V44" s="61"/>
      <c r="W44" s="101">
        <v>21</v>
      </c>
      <c r="X44" s="62"/>
      <c r="Y44" s="62"/>
      <c r="Z44" s="62"/>
      <c r="AA44" s="61"/>
      <c r="AB44" s="3">
        <v>21</v>
      </c>
      <c r="AC44" s="60">
        <v>21</v>
      </c>
      <c r="AD44" s="62"/>
      <c r="AE44" s="61"/>
      <c r="AF44" s="4">
        <v>21</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957</v>
      </c>
      <c r="K47" s="61"/>
      <c r="L47" s="104" t="s">
        <v>957</v>
      </c>
      <c r="M47" s="61"/>
      <c r="N47" s="104" t="s">
        <v>957</v>
      </c>
      <c r="O47" s="61"/>
      <c r="P47" s="104" t="s">
        <v>957</v>
      </c>
      <c r="Q47" s="62"/>
      <c r="R47" s="61"/>
      <c r="S47" s="104" t="s">
        <v>957</v>
      </c>
      <c r="T47" s="61"/>
      <c r="U47" s="104" t="s">
        <v>957</v>
      </c>
      <c r="V47" s="61"/>
      <c r="W47" s="104" t="s">
        <v>957</v>
      </c>
      <c r="X47" s="62"/>
      <c r="Y47" s="62"/>
      <c r="Z47" s="62"/>
      <c r="AA47" s="61"/>
      <c r="AB47" s="5" t="s">
        <v>957</v>
      </c>
      <c r="AC47" s="74" t="s">
        <v>957</v>
      </c>
      <c r="AD47" s="62"/>
      <c r="AE47" s="61"/>
      <c r="AF47" s="6" t="s">
        <v>957</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OzyxZBY5uEtcA9+i1eySMJUngU4W5/f71Ge2CFHwPrfavTgE9FD6JEfouIOnCqALRUr/SPR+hptHm8OQrtopMQ==" saltValue="Pp6j82IiB0k6C3o2teCELA=="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B8FC2F83-EACB-4B80-BDEE-88EE02536084}"/>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MAFU - Max Fulton (66/11kV)</oddFooter>
  </headerFooter>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000-000000000000}">
  <sheetPr codeName="Sheet145"/>
  <dimension ref="A1:AJ53"/>
  <sheetViews>
    <sheetView showGridLines="0" topLeftCell="A37"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1650</v>
      </c>
      <c r="J3" s="160"/>
      <c r="K3" s="160"/>
      <c r="L3" s="160"/>
      <c r="M3" s="160"/>
      <c r="N3" s="160"/>
      <c r="O3" s="160"/>
      <c r="P3" s="160"/>
      <c r="Q3" s="160"/>
      <c r="R3" s="160"/>
      <c r="S3" s="160"/>
      <c r="V3" s="94" t="s">
        <v>926</v>
      </c>
      <c r="W3" s="160"/>
      <c r="Y3" s="95" t="s">
        <v>1320</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953</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1651</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1263</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1491</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0.3</v>
      </c>
      <c r="K26" s="61"/>
      <c r="L26" s="101">
        <v>0.3</v>
      </c>
      <c r="M26" s="61"/>
      <c r="N26" s="101">
        <v>0.3</v>
      </c>
      <c r="O26" s="61"/>
      <c r="P26" s="101">
        <v>0.3</v>
      </c>
      <c r="Q26" s="62"/>
      <c r="R26" s="61"/>
      <c r="S26" s="101">
        <v>0.3</v>
      </c>
      <c r="T26" s="61"/>
      <c r="U26" s="101">
        <v>0.3</v>
      </c>
      <c r="V26" s="61"/>
      <c r="W26" s="101">
        <v>0.3</v>
      </c>
      <c r="X26" s="62"/>
      <c r="Y26" s="62"/>
      <c r="Z26" s="62"/>
      <c r="AA26" s="61"/>
      <c r="AB26" s="3">
        <v>0.3</v>
      </c>
      <c r="AC26" s="60">
        <v>0.3</v>
      </c>
      <c r="AD26" s="62"/>
      <c r="AE26" s="61"/>
      <c r="AF26" s="4">
        <v>0.3</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0.1</v>
      </c>
      <c r="K28" s="61"/>
      <c r="L28" s="101">
        <v>0.1</v>
      </c>
      <c r="M28" s="61"/>
      <c r="N28" s="101">
        <v>0.1</v>
      </c>
      <c r="O28" s="61"/>
      <c r="P28" s="101">
        <v>0.1</v>
      </c>
      <c r="Q28" s="62"/>
      <c r="R28" s="61"/>
      <c r="S28" s="101">
        <v>0.1</v>
      </c>
      <c r="T28" s="61"/>
      <c r="U28" s="101">
        <v>0.1</v>
      </c>
      <c r="V28" s="61"/>
      <c r="W28" s="101">
        <v>0.1</v>
      </c>
      <c r="X28" s="62"/>
      <c r="Y28" s="62"/>
      <c r="Z28" s="62"/>
      <c r="AA28" s="61"/>
      <c r="AB28" s="3">
        <v>0.1</v>
      </c>
      <c r="AC28" s="60">
        <v>0.1</v>
      </c>
      <c r="AD28" s="62"/>
      <c r="AE28" s="61"/>
      <c r="AF28" s="4">
        <v>0.1</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0.85</v>
      </c>
      <c r="K31" s="61"/>
      <c r="L31" s="106">
        <v>0.85</v>
      </c>
      <c r="M31" s="61"/>
      <c r="N31" s="106">
        <v>0.85</v>
      </c>
      <c r="O31" s="61"/>
      <c r="P31" s="106">
        <v>0.85</v>
      </c>
      <c r="Q31" s="62"/>
      <c r="R31" s="61"/>
      <c r="S31" s="106">
        <v>0.85</v>
      </c>
      <c r="T31" s="61"/>
      <c r="U31" s="106">
        <v>0.85</v>
      </c>
      <c r="V31" s="61"/>
      <c r="W31" s="106">
        <v>0.85</v>
      </c>
      <c r="X31" s="62"/>
      <c r="Y31" s="62"/>
      <c r="Z31" s="62"/>
      <c r="AA31" s="61"/>
      <c r="AB31" s="7">
        <v>0.85</v>
      </c>
      <c r="AC31" s="77">
        <v>0.85</v>
      </c>
      <c r="AD31" s="62"/>
      <c r="AE31" s="61"/>
      <c r="AF31" s="8">
        <v>0.85</v>
      </c>
    </row>
    <row r="32" spans="4:32" ht="13.15" customHeight="1">
      <c r="E32" s="63" t="s">
        <v>41</v>
      </c>
      <c r="F32" s="62"/>
      <c r="G32" s="62"/>
      <c r="H32" s="62"/>
      <c r="I32" s="64"/>
      <c r="J32" s="101">
        <v>0</v>
      </c>
      <c r="K32" s="61"/>
      <c r="L32" s="101">
        <v>0</v>
      </c>
      <c r="M32" s="61"/>
      <c r="N32" s="101">
        <v>0</v>
      </c>
      <c r="O32" s="61"/>
      <c r="P32" s="101">
        <v>0</v>
      </c>
      <c r="Q32" s="62"/>
      <c r="R32" s="61"/>
      <c r="S32" s="101">
        <v>0</v>
      </c>
      <c r="T32" s="61"/>
      <c r="U32" s="101">
        <v>0</v>
      </c>
      <c r="V32" s="61"/>
      <c r="W32" s="101">
        <v>0</v>
      </c>
      <c r="X32" s="62"/>
      <c r="Y32" s="62"/>
      <c r="Z32" s="62"/>
      <c r="AA32" s="61"/>
      <c r="AB32" s="3">
        <v>0</v>
      </c>
      <c r="AC32" s="60">
        <v>0</v>
      </c>
      <c r="AD32" s="62"/>
      <c r="AE32" s="61"/>
      <c r="AF32" s="4">
        <v>0</v>
      </c>
    </row>
    <row r="33" spans="5:32" ht="13.15" customHeight="1">
      <c r="E33" s="75" t="s">
        <v>45</v>
      </c>
      <c r="F33" s="62"/>
      <c r="G33" s="62"/>
      <c r="H33" s="62"/>
      <c r="I33" s="64"/>
      <c r="J33" s="105">
        <v>0.1</v>
      </c>
      <c r="K33" s="61"/>
      <c r="L33" s="105">
        <v>0.1</v>
      </c>
      <c r="M33" s="61"/>
      <c r="N33" s="105">
        <v>0.1</v>
      </c>
      <c r="O33" s="61"/>
      <c r="P33" s="105">
        <v>0.1</v>
      </c>
      <c r="Q33" s="62"/>
      <c r="R33" s="61"/>
      <c r="S33" s="105">
        <v>0.1</v>
      </c>
      <c r="T33" s="61"/>
      <c r="U33" s="105">
        <v>0.1</v>
      </c>
      <c r="V33" s="61"/>
      <c r="W33" s="105">
        <v>0.1</v>
      </c>
      <c r="X33" s="62"/>
      <c r="Y33" s="62"/>
      <c r="Z33" s="62"/>
      <c r="AA33" s="61"/>
      <c r="AB33" s="9">
        <v>0.1</v>
      </c>
      <c r="AC33" s="76">
        <v>0.1</v>
      </c>
      <c r="AD33" s="62"/>
      <c r="AE33" s="61"/>
      <c r="AF33" s="10">
        <v>0.1</v>
      </c>
    </row>
    <row r="34" spans="5:32" ht="20.25" customHeight="1">
      <c r="E34" s="63" t="s">
        <v>945</v>
      </c>
      <c r="F34" s="62"/>
      <c r="G34" s="62"/>
      <c r="H34" s="62"/>
      <c r="I34" s="64"/>
      <c r="J34" s="104">
        <v>0</v>
      </c>
      <c r="K34" s="61"/>
      <c r="L34" s="104">
        <v>0</v>
      </c>
      <c r="M34" s="61"/>
      <c r="N34" s="104">
        <v>0</v>
      </c>
      <c r="O34" s="61"/>
      <c r="P34" s="104">
        <v>0</v>
      </c>
      <c r="Q34" s="62"/>
      <c r="R34" s="61"/>
      <c r="S34" s="104">
        <v>0</v>
      </c>
      <c r="T34" s="61"/>
      <c r="U34" s="104">
        <v>0</v>
      </c>
      <c r="V34" s="61"/>
      <c r="W34" s="104">
        <v>0</v>
      </c>
      <c r="X34" s="62"/>
      <c r="Y34" s="62"/>
      <c r="Z34" s="62"/>
      <c r="AA34" s="61"/>
      <c r="AB34" s="5">
        <v>0</v>
      </c>
      <c r="AC34" s="74">
        <v>0</v>
      </c>
      <c r="AD34" s="62"/>
      <c r="AE34" s="61"/>
      <c r="AF34" s="6">
        <v>0</v>
      </c>
    </row>
    <row r="35" spans="5:32" ht="20.25" customHeight="1">
      <c r="E35" s="63" t="s">
        <v>946</v>
      </c>
      <c r="F35" s="62"/>
      <c r="G35" s="62"/>
      <c r="H35" s="62"/>
      <c r="I35" s="64"/>
      <c r="J35" s="104" t="s">
        <v>1652</v>
      </c>
      <c r="K35" s="61"/>
      <c r="L35" s="104" t="s">
        <v>1652</v>
      </c>
      <c r="M35" s="61"/>
      <c r="N35" s="104" t="s">
        <v>1652</v>
      </c>
      <c r="O35" s="61"/>
      <c r="P35" s="104" t="s">
        <v>1652</v>
      </c>
      <c r="Q35" s="62"/>
      <c r="R35" s="61"/>
      <c r="S35" s="104" t="s">
        <v>1652</v>
      </c>
      <c r="T35" s="61"/>
      <c r="U35" s="104" t="s">
        <v>1652</v>
      </c>
      <c r="V35" s="61"/>
      <c r="W35" s="104" t="s">
        <v>1652</v>
      </c>
      <c r="X35" s="62"/>
      <c r="Y35" s="62"/>
      <c r="Z35" s="62"/>
      <c r="AA35" s="61"/>
      <c r="AB35" s="5" t="s">
        <v>1652</v>
      </c>
      <c r="AC35" s="74" t="s">
        <v>1652</v>
      </c>
      <c r="AD35" s="62"/>
      <c r="AE35" s="61"/>
      <c r="AF35" s="6" t="s">
        <v>1652</v>
      </c>
    </row>
    <row r="36" spans="5:32" ht="13.15" customHeight="1">
      <c r="E36" s="63" t="s">
        <v>57</v>
      </c>
      <c r="F36" s="62"/>
      <c r="G36" s="62"/>
      <c r="H36" s="62"/>
      <c r="I36" s="64"/>
      <c r="J36" s="101">
        <v>0.1</v>
      </c>
      <c r="K36" s="61"/>
      <c r="L36" s="101">
        <v>0.1</v>
      </c>
      <c r="M36" s="61"/>
      <c r="N36" s="101">
        <v>0.1</v>
      </c>
      <c r="O36" s="61"/>
      <c r="P36" s="101">
        <v>0.1</v>
      </c>
      <c r="Q36" s="62"/>
      <c r="R36" s="61"/>
      <c r="S36" s="101">
        <v>0.1</v>
      </c>
      <c r="T36" s="61"/>
      <c r="U36" s="101">
        <v>0.1</v>
      </c>
      <c r="V36" s="61"/>
      <c r="W36" s="101">
        <v>0.1</v>
      </c>
      <c r="X36" s="62"/>
      <c r="Y36" s="62"/>
      <c r="Z36" s="62"/>
      <c r="AA36" s="61"/>
      <c r="AB36" s="3">
        <v>0.1</v>
      </c>
      <c r="AC36" s="60">
        <v>0.1</v>
      </c>
      <c r="AD36" s="62"/>
      <c r="AE36" s="61"/>
      <c r="AF36" s="4">
        <v>0.1</v>
      </c>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1</v>
      </c>
      <c r="K39" s="61"/>
      <c r="L39" s="101">
        <v>1</v>
      </c>
      <c r="M39" s="61"/>
      <c r="N39" s="101">
        <v>1</v>
      </c>
      <c r="O39" s="61"/>
      <c r="P39" s="101">
        <v>1</v>
      </c>
      <c r="Q39" s="62"/>
      <c r="R39" s="61"/>
      <c r="S39" s="101">
        <v>1</v>
      </c>
      <c r="T39" s="61"/>
      <c r="U39" s="101">
        <v>1</v>
      </c>
      <c r="V39" s="61"/>
      <c r="W39" s="101">
        <v>1</v>
      </c>
      <c r="X39" s="62"/>
      <c r="Y39" s="62"/>
      <c r="Z39" s="62"/>
      <c r="AA39" s="61"/>
      <c r="AB39" s="3">
        <v>1</v>
      </c>
      <c r="AC39" s="60">
        <v>1</v>
      </c>
      <c r="AD39" s="62"/>
      <c r="AE39" s="61"/>
      <c r="AF39" s="4">
        <v>1</v>
      </c>
    </row>
    <row r="40" spans="5:32">
      <c r="E40" s="63" t="s">
        <v>73</v>
      </c>
      <c r="F40" s="62"/>
      <c r="G40" s="62"/>
      <c r="H40" s="62"/>
      <c r="I40" s="64"/>
      <c r="J40" s="101">
        <v>0.2</v>
      </c>
      <c r="K40" s="61"/>
      <c r="L40" s="101">
        <v>0.2</v>
      </c>
      <c r="M40" s="61"/>
      <c r="N40" s="101">
        <v>0.2</v>
      </c>
      <c r="O40" s="61"/>
      <c r="P40" s="101">
        <v>0.2</v>
      </c>
      <c r="Q40" s="62"/>
      <c r="R40" s="61"/>
      <c r="S40" s="101">
        <v>0.2</v>
      </c>
      <c r="T40" s="61"/>
      <c r="U40" s="101">
        <v>0.2</v>
      </c>
      <c r="V40" s="61"/>
      <c r="W40" s="101">
        <v>0.2</v>
      </c>
      <c r="X40" s="62"/>
      <c r="Y40" s="62"/>
      <c r="Z40" s="62"/>
      <c r="AA40" s="61"/>
      <c r="AB40" s="3">
        <v>0.2</v>
      </c>
      <c r="AC40" s="60">
        <v>0.2</v>
      </c>
      <c r="AD40" s="62"/>
      <c r="AE40" s="61"/>
      <c r="AF40" s="4">
        <v>0.2</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0.25</v>
      </c>
      <c r="K43" s="61"/>
      <c r="L43" s="101">
        <v>0.25</v>
      </c>
      <c r="M43" s="61"/>
      <c r="N43" s="101">
        <v>0.25</v>
      </c>
      <c r="O43" s="61"/>
      <c r="P43" s="101">
        <v>0.25</v>
      </c>
      <c r="Q43" s="62"/>
      <c r="R43" s="61"/>
      <c r="S43" s="101">
        <v>0.25</v>
      </c>
      <c r="T43" s="61"/>
      <c r="U43" s="101">
        <v>0.25</v>
      </c>
      <c r="V43" s="61"/>
      <c r="W43" s="101">
        <v>0.25</v>
      </c>
      <c r="X43" s="62"/>
      <c r="Y43" s="62"/>
      <c r="Z43" s="62"/>
      <c r="AA43" s="61"/>
      <c r="AB43" s="3">
        <v>0.25</v>
      </c>
      <c r="AC43" s="60">
        <v>0.25</v>
      </c>
      <c r="AD43" s="62"/>
      <c r="AE43" s="61"/>
      <c r="AF43" s="4">
        <v>0.25</v>
      </c>
    </row>
    <row r="44" spans="5:32" ht="30.75" customHeight="1">
      <c r="E44" s="63" t="s">
        <v>88</v>
      </c>
      <c r="F44" s="62"/>
      <c r="G44" s="62"/>
      <c r="H44" s="62"/>
      <c r="I44" s="64"/>
      <c r="J44" s="101">
        <v>0</v>
      </c>
      <c r="K44" s="61"/>
      <c r="L44" s="101">
        <v>0</v>
      </c>
      <c r="M44" s="61"/>
      <c r="N44" s="101">
        <v>0</v>
      </c>
      <c r="O44" s="61"/>
      <c r="P44" s="101">
        <v>0</v>
      </c>
      <c r="Q44" s="62"/>
      <c r="R44" s="61"/>
      <c r="S44" s="101">
        <v>0</v>
      </c>
      <c r="T44" s="61"/>
      <c r="U44" s="101">
        <v>0</v>
      </c>
      <c r="V44" s="61"/>
      <c r="W44" s="101">
        <v>0</v>
      </c>
      <c r="X44" s="62"/>
      <c r="Y44" s="62"/>
      <c r="Z44" s="62"/>
      <c r="AA44" s="61"/>
      <c r="AB44" s="3">
        <v>0</v>
      </c>
      <c r="AC44" s="60">
        <v>0</v>
      </c>
      <c r="AD44" s="62"/>
      <c r="AE44" s="61"/>
      <c r="AF44" s="4">
        <v>0</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vQk0s0yvwOSrAbkpbLGNOceBzGQaRYy09QwaQhmps/QYMzAiCVTSdY9J5TVXwuYwEkbDaH+7hvZCOPvxMk5j6Q==" saltValue="ti1kBak6s26UjIfBQuHMUw=="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07D356CF-B591-41B3-A498-701D55568040}"/>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MAKA - Mary Kathleen (66/11kV)</oddFooter>
  </headerFooter>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D00-000000000000}">
  <sheetPr codeName="Sheet142"/>
  <dimension ref="A1:AJ53"/>
  <sheetViews>
    <sheetView showGridLines="0" topLeftCell="A28"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1653</v>
      </c>
      <c r="J3" s="160"/>
      <c r="K3" s="160"/>
      <c r="L3" s="160"/>
      <c r="M3" s="160"/>
      <c r="N3" s="160"/>
      <c r="O3" s="160"/>
      <c r="P3" s="160"/>
      <c r="Q3" s="160"/>
      <c r="R3" s="160"/>
      <c r="S3" s="160"/>
      <c r="V3" s="94" t="s">
        <v>926</v>
      </c>
      <c r="W3" s="160"/>
      <c r="Y3" s="95" t="s">
        <v>1035</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929</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995</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1654</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1655</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23.8</v>
      </c>
      <c r="K26" s="61"/>
      <c r="L26" s="101">
        <v>23.8</v>
      </c>
      <c r="M26" s="61"/>
      <c r="N26" s="101">
        <v>23.8</v>
      </c>
      <c r="O26" s="61"/>
      <c r="P26" s="101">
        <v>23.8</v>
      </c>
      <c r="Q26" s="62"/>
      <c r="R26" s="61"/>
      <c r="S26" s="101">
        <v>23.8</v>
      </c>
      <c r="T26" s="61"/>
      <c r="U26" s="101">
        <v>28.7</v>
      </c>
      <c r="V26" s="61"/>
      <c r="W26" s="101">
        <v>28.7</v>
      </c>
      <c r="X26" s="62"/>
      <c r="Y26" s="62"/>
      <c r="Z26" s="62"/>
      <c r="AA26" s="61"/>
      <c r="AB26" s="3">
        <v>28.7</v>
      </c>
      <c r="AC26" s="60">
        <v>28.7</v>
      </c>
      <c r="AD26" s="62"/>
      <c r="AE26" s="61"/>
      <c r="AF26" s="4">
        <v>28.7</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12</v>
      </c>
      <c r="K28" s="61"/>
      <c r="L28" s="101">
        <v>12</v>
      </c>
      <c r="M28" s="61"/>
      <c r="N28" s="101">
        <v>12.1</v>
      </c>
      <c r="O28" s="61"/>
      <c r="P28" s="101">
        <v>12</v>
      </c>
      <c r="Q28" s="62"/>
      <c r="R28" s="61"/>
      <c r="S28" s="101">
        <v>12.3</v>
      </c>
      <c r="T28" s="61"/>
      <c r="U28" s="101">
        <v>6.6</v>
      </c>
      <c r="V28" s="61"/>
      <c r="W28" s="101">
        <v>6.6</v>
      </c>
      <c r="X28" s="62"/>
      <c r="Y28" s="62"/>
      <c r="Z28" s="62"/>
      <c r="AA28" s="61"/>
      <c r="AB28" s="3">
        <v>6.7</v>
      </c>
      <c r="AC28" s="60">
        <v>6.7</v>
      </c>
      <c r="AD28" s="62"/>
      <c r="AE28" s="61"/>
      <c r="AF28" s="4">
        <v>6.9</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0.996</v>
      </c>
      <c r="K31" s="61"/>
      <c r="L31" s="106">
        <v>0.996</v>
      </c>
      <c r="M31" s="61"/>
      <c r="N31" s="106">
        <v>0.996</v>
      </c>
      <c r="O31" s="61"/>
      <c r="P31" s="106">
        <v>0.996</v>
      </c>
      <c r="Q31" s="62"/>
      <c r="R31" s="61"/>
      <c r="S31" s="106">
        <v>0.996</v>
      </c>
      <c r="T31" s="61"/>
      <c r="U31" s="106">
        <v>1</v>
      </c>
      <c r="V31" s="61"/>
      <c r="W31" s="106">
        <v>1</v>
      </c>
      <c r="X31" s="62"/>
      <c r="Y31" s="62"/>
      <c r="Z31" s="62"/>
      <c r="AA31" s="61"/>
      <c r="AB31" s="7">
        <v>1</v>
      </c>
      <c r="AC31" s="77">
        <v>1</v>
      </c>
      <c r="AD31" s="62"/>
      <c r="AE31" s="61"/>
      <c r="AF31" s="8">
        <v>1</v>
      </c>
    </row>
    <row r="32" spans="4:32" ht="13.15" customHeight="1">
      <c r="E32" s="63" t="s">
        <v>41</v>
      </c>
      <c r="F32" s="62"/>
      <c r="G32" s="62"/>
      <c r="H32" s="62"/>
      <c r="I32" s="64"/>
      <c r="J32" s="101">
        <v>13.3</v>
      </c>
      <c r="K32" s="61"/>
      <c r="L32" s="101">
        <v>13.3</v>
      </c>
      <c r="M32" s="61"/>
      <c r="N32" s="101">
        <v>13.3</v>
      </c>
      <c r="O32" s="61"/>
      <c r="P32" s="101">
        <v>13.3</v>
      </c>
      <c r="Q32" s="62"/>
      <c r="R32" s="61"/>
      <c r="S32" s="101">
        <v>13.3</v>
      </c>
      <c r="T32" s="61"/>
      <c r="U32" s="101">
        <v>15</v>
      </c>
      <c r="V32" s="61"/>
      <c r="W32" s="101">
        <v>15</v>
      </c>
      <c r="X32" s="62"/>
      <c r="Y32" s="62"/>
      <c r="Z32" s="62"/>
      <c r="AA32" s="61"/>
      <c r="AB32" s="3">
        <v>15</v>
      </c>
      <c r="AC32" s="60">
        <v>15</v>
      </c>
      <c r="AD32" s="62"/>
      <c r="AE32" s="61"/>
      <c r="AF32" s="4">
        <v>15</v>
      </c>
    </row>
    <row r="33" spans="5:32" ht="13.15" customHeight="1">
      <c r="E33" s="75" t="s">
        <v>45</v>
      </c>
      <c r="F33" s="62"/>
      <c r="G33" s="62"/>
      <c r="H33" s="62"/>
      <c r="I33" s="64"/>
      <c r="J33" s="105">
        <v>10.4</v>
      </c>
      <c r="K33" s="61"/>
      <c r="L33" s="105">
        <v>10.5</v>
      </c>
      <c r="M33" s="61"/>
      <c r="N33" s="105">
        <v>10.5</v>
      </c>
      <c r="O33" s="61"/>
      <c r="P33" s="105">
        <v>10.5</v>
      </c>
      <c r="Q33" s="62"/>
      <c r="R33" s="61"/>
      <c r="S33" s="105">
        <v>10.7</v>
      </c>
      <c r="T33" s="61"/>
      <c r="U33" s="105">
        <v>5.9</v>
      </c>
      <c r="V33" s="61"/>
      <c r="W33" s="105">
        <v>5.9</v>
      </c>
      <c r="X33" s="62"/>
      <c r="Y33" s="62"/>
      <c r="Z33" s="62"/>
      <c r="AA33" s="61"/>
      <c r="AB33" s="9">
        <v>5.9</v>
      </c>
      <c r="AC33" s="76">
        <v>5.9</v>
      </c>
      <c r="AD33" s="62"/>
      <c r="AE33" s="61"/>
      <c r="AF33" s="10">
        <v>6.1</v>
      </c>
    </row>
    <row r="34" spans="5:32" ht="20.25" customHeight="1">
      <c r="E34" s="63" t="s">
        <v>945</v>
      </c>
      <c r="F34" s="62"/>
      <c r="G34" s="62"/>
      <c r="H34" s="62"/>
      <c r="I34" s="64"/>
      <c r="J34" s="104">
        <v>0.5</v>
      </c>
      <c r="K34" s="61"/>
      <c r="L34" s="104">
        <v>0.5</v>
      </c>
      <c r="M34" s="61"/>
      <c r="N34" s="104">
        <v>0.5</v>
      </c>
      <c r="O34" s="61"/>
      <c r="P34" s="104">
        <v>0.5</v>
      </c>
      <c r="Q34" s="62"/>
      <c r="R34" s="61"/>
      <c r="S34" s="104">
        <v>0.5</v>
      </c>
      <c r="T34" s="61"/>
      <c r="U34" s="104">
        <v>0.3</v>
      </c>
      <c r="V34" s="61"/>
      <c r="W34" s="104">
        <v>0.3</v>
      </c>
      <c r="X34" s="62"/>
      <c r="Y34" s="62"/>
      <c r="Z34" s="62"/>
      <c r="AA34" s="61"/>
      <c r="AB34" s="5">
        <v>0.3</v>
      </c>
      <c r="AC34" s="74">
        <v>0.3</v>
      </c>
      <c r="AD34" s="62"/>
      <c r="AE34" s="61"/>
      <c r="AF34" s="6">
        <v>0.3</v>
      </c>
    </row>
    <row r="35" spans="5:32" ht="20.25" customHeight="1">
      <c r="E35" s="63" t="s">
        <v>946</v>
      </c>
      <c r="F35" s="62"/>
      <c r="G35" s="62"/>
      <c r="H35" s="62"/>
      <c r="I35" s="64"/>
      <c r="J35" s="104" t="s">
        <v>1038</v>
      </c>
      <c r="K35" s="61"/>
      <c r="L35" s="104" t="s">
        <v>1038</v>
      </c>
      <c r="M35" s="61"/>
      <c r="N35" s="104" t="s">
        <v>1038</v>
      </c>
      <c r="O35" s="61"/>
      <c r="P35" s="104" t="s">
        <v>1038</v>
      </c>
      <c r="Q35" s="62"/>
      <c r="R35" s="61"/>
      <c r="S35" s="104" t="s">
        <v>1038</v>
      </c>
      <c r="T35" s="61"/>
      <c r="U35" s="104" t="s">
        <v>1038</v>
      </c>
      <c r="V35" s="61"/>
      <c r="W35" s="104" t="s">
        <v>1038</v>
      </c>
      <c r="X35" s="62"/>
      <c r="Y35" s="62"/>
      <c r="Z35" s="62"/>
      <c r="AA35" s="61"/>
      <c r="AB35" s="5" t="s">
        <v>1038</v>
      </c>
      <c r="AC35" s="74" t="s">
        <v>1038</v>
      </c>
      <c r="AD35" s="62"/>
      <c r="AE35" s="61"/>
      <c r="AF35" s="6" t="s">
        <v>1038</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1.5</v>
      </c>
      <c r="K39" s="61"/>
      <c r="L39" s="101">
        <v>1.5</v>
      </c>
      <c r="M39" s="61"/>
      <c r="N39" s="101">
        <v>1.5</v>
      </c>
      <c r="O39" s="61"/>
      <c r="P39" s="101">
        <v>1.5</v>
      </c>
      <c r="Q39" s="62"/>
      <c r="R39" s="61"/>
      <c r="S39" s="101">
        <v>1.5</v>
      </c>
      <c r="T39" s="61"/>
      <c r="U39" s="101">
        <v>1.5</v>
      </c>
      <c r="V39" s="61"/>
      <c r="W39" s="101">
        <v>1.5</v>
      </c>
      <c r="X39" s="62"/>
      <c r="Y39" s="62"/>
      <c r="Z39" s="62"/>
      <c r="AA39" s="61"/>
      <c r="AB39" s="3">
        <v>1.5</v>
      </c>
      <c r="AC39" s="60">
        <v>1.5</v>
      </c>
      <c r="AD39" s="62"/>
      <c r="AE39" s="61"/>
      <c r="AF39" s="4">
        <v>1.5</v>
      </c>
    </row>
    <row r="40" spans="5:32">
      <c r="E40" s="63" t="s">
        <v>73</v>
      </c>
      <c r="F40" s="62"/>
      <c r="G40" s="62"/>
      <c r="H40" s="62"/>
      <c r="I40" s="64"/>
      <c r="J40" s="101">
        <v>2.5</v>
      </c>
      <c r="K40" s="61"/>
      <c r="L40" s="101">
        <v>2.5</v>
      </c>
      <c r="M40" s="61"/>
      <c r="N40" s="101">
        <v>2.5</v>
      </c>
      <c r="O40" s="61"/>
      <c r="P40" s="101">
        <v>2.5</v>
      </c>
      <c r="Q40" s="62"/>
      <c r="R40" s="61"/>
      <c r="S40" s="101">
        <v>2.5</v>
      </c>
      <c r="T40" s="61"/>
      <c r="U40" s="101">
        <v>2.5</v>
      </c>
      <c r="V40" s="61"/>
      <c r="W40" s="101">
        <v>2.5</v>
      </c>
      <c r="X40" s="62"/>
      <c r="Y40" s="62"/>
      <c r="Z40" s="62"/>
      <c r="AA40" s="61"/>
      <c r="AB40" s="3">
        <v>2.5</v>
      </c>
      <c r="AC40" s="60">
        <v>2.5</v>
      </c>
      <c r="AD40" s="62"/>
      <c r="AE40" s="61"/>
      <c r="AF40" s="4">
        <v>2.5</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10.044267999999999</v>
      </c>
      <c r="K43" s="61"/>
      <c r="L43" s="101">
        <v>9.8476210000000002</v>
      </c>
      <c r="M43" s="61"/>
      <c r="N43" s="101">
        <v>9.6028839999999995</v>
      </c>
      <c r="O43" s="61"/>
      <c r="P43" s="101">
        <v>9.3635309999999983</v>
      </c>
      <c r="Q43" s="62"/>
      <c r="R43" s="61"/>
      <c r="S43" s="101">
        <v>9.1260010000000005</v>
      </c>
      <c r="T43" s="61"/>
      <c r="U43" s="101">
        <v>10.044267999999999</v>
      </c>
      <c r="V43" s="61"/>
      <c r="W43" s="101">
        <v>9.8476210000000002</v>
      </c>
      <c r="X43" s="62"/>
      <c r="Y43" s="62"/>
      <c r="Z43" s="62"/>
      <c r="AA43" s="61"/>
      <c r="AB43" s="3">
        <v>9.6028839999999995</v>
      </c>
      <c r="AC43" s="60">
        <v>9.3635309999999983</v>
      </c>
      <c r="AD43" s="62"/>
      <c r="AE43" s="61"/>
      <c r="AF43" s="4">
        <v>9.1260010000000005</v>
      </c>
    </row>
    <row r="44" spans="5:32" ht="30.75" customHeight="1">
      <c r="E44" s="63" t="s">
        <v>88</v>
      </c>
      <c r="F44" s="62"/>
      <c r="G44" s="62"/>
      <c r="H44" s="62"/>
      <c r="I44" s="64"/>
      <c r="J44" s="101">
        <v>2.5442679999999998</v>
      </c>
      <c r="K44" s="61"/>
      <c r="L44" s="101">
        <v>2.3476210000000002</v>
      </c>
      <c r="M44" s="61"/>
      <c r="N44" s="101">
        <v>2.1028840000000004</v>
      </c>
      <c r="O44" s="61"/>
      <c r="P44" s="101">
        <v>1.8635309999999992</v>
      </c>
      <c r="Q44" s="62"/>
      <c r="R44" s="61"/>
      <c r="S44" s="101">
        <v>1.6260010000000005</v>
      </c>
      <c r="T44" s="61"/>
      <c r="U44" s="101">
        <v>2.5442679999999998</v>
      </c>
      <c r="V44" s="61"/>
      <c r="W44" s="101">
        <v>2.3476210000000002</v>
      </c>
      <c r="X44" s="62"/>
      <c r="Y44" s="62"/>
      <c r="Z44" s="62"/>
      <c r="AA44" s="61"/>
      <c r="AB44" s="3">
        <v>2.1028840000000004</v>
      </c>
      <c r="AC44" s="60">
        <v>1.8635309999999992</v>
      </c>
      <c r="AD44" s="62"/>
      <c r="AE44" s="61"/>
      <c r="AF44" s="4">
        <v>1.6260010000000005</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957</v>
      </c>
      <c r="K47" s="61"/>
      <c r="L47" s="104" t="s">
        <v>957</v>
      </c>
      <c r="M47" s="61"/>
      <c r="N47" s="104" t="s">
        <v>957</v>
      </c>
      <c r="O47" s="61"/>
      <c r="P47" s="104" t="s">
        <v>957</v>
      </c>
      <c r="Q47" s="62"/>
      <c r="R47" s="61"/>
      <c r="S47" s="104" t="s">
        <v>957</v>
      </c>
      <c r="T47" s="61"/>
      <c r="U47" s="104" t="s">
        <v>957</v>
      </c>
      <c r="V47" s="61"/>
      <c r="W47" s="104" t="s">
        <v>957</v>
      </c>
      <c r="X47" s="62"/>
      <c r="Y47" s="62"/>
      <c r="Z47" s="62"/>
      <c r="AA47" s="61"/>
      <c r="AB47" s="5" t="s">
        <v>957</v>
      </c>
      <c r="AC47" s="74" t="s">
        <v>957</v>
      </c>
      <c r="AD47" s="62"/>
      <c r="AE47" s="61"/>
      <c r="AF47" s="6" t="s">
        <v>957</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h7/OWdRrDs+vX9G2cQwkYKt5uv2EpX79Y8tgZm06lTwLzv0N9Uq5B69c3GKqBR5yRj95PTzrT0XX0PS0f6uQQ==" saltValue="WHbMrOqPToVLNy5iY82eRA=="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02AA33A6-CCDE-4F62-9956-9C242CBDD9D6}"/>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MALC - Malchi (66/11kV)</oddFooter>
  </headerFooter>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E00-000000000000}">
  <sheetPr codeName="Sheet143"/>
  <dimension ref="A1:AJ53"/>
  <sheetViews>
    <sheetView showGridLines="0" topLeftCell="A25"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1656</v>
      </c>
      <c r="J3" s="160"/>
      <c r="K3" s="160"/>
      <c r="L3" s="160"/>
      <c r="M3" s="160"/>
      <c r="N3" s="160"/>
      <c r="O3" s="160"/>
      <c r="P3" s="160"/>
      <c r="Q3" s="160"/>
      <c r="R3" s="160"/>
      <c r="S3" s="160"/>
      <c r="V3" s="94" t="s">
        <v>926</v>
      </c>
      <c r="W3" s="160"/>
      <c r="Y3" s="95" t="s">
        <v>979</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980</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1657</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1658</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1659</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57.2</v>
      </c>
      <c r="K26" s="61"/>
      <c r="L26" s="101">
        <v>57.2</v>
      </c>
      <c r="M26" s="61"/>
      <c r="N26" s="101">
        <v>57.2</v>
      </c>
      <c r="O26" s="61"/>
      <c r="P26" s="101">
        <v>57.2</v>
      </c>
      <c r="Q26" s="62"/>
      <c r="R26" s="61"/>
      <c r="S26" s="101">
        <v>57.2</v>
      </c>
      <c r="T26" s="61"/>
      <c r="U26" s="101">
        <v>63.6</v>
      </c>
      <c r="V26" s="61"/>
      <c r="W26" s="101">
        <v>63.6</v>
      </c>
      <c r="X26" s="62"/>
      <c r="Y26" s="62"/>
      <c r="Z26" s="62"/>
      <c r="AA26" s="61"/>
      <c r="AB26" s="3">
        <v>63.6</v>
      </c>
      <c r="AC26" s="60">
        <v>63.6</v>
      </c>
      <c r="AD26" s="62"/>
      <c r="AE26" s="61"/>
      <c r="AF26" s="4">
        <v>63.6</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25.9</v>
      </c>
      <c r="K28" s="61"/>
      <c r="L28" s="101">
        <v>26</v>
      </c>
      <c r="M28" s="61"/>
      <c r="N28" s="101">
        <v>26.1</v>
      </c>
      <c r="O28" s="61"/>
      <c r="P28" s="101">
        <v>26</v>
      </c>
      <c r="Q28" s="62"/>
      <c r="R28" s="61"/>
      <c r="S28" s="101">
        <v>26.6</v>
      </c>
      <c r="T28" s="61"/>
      <c r="U28" s="101">
        <v>18.2</v>
      </c>
      <c r="V28" s="61"/>
      <c r="W28" s="101">
        <v>18.2</v>
      </c>
      <c r="X28" s="62"/>
      <c r="Y28" s="62"/>
      <c r="Z28" s="62"/>
      <c r="AA28" s="61"/>
      <c r="AB28" s="3">
        <v>18.3</v>
      </c>
      <c r="AC28" s="60">
        <v>18.3</v>
      </c>
      <c r="AD28" s="62"/>
      <c r="AE28" s="61"/>
      <c r="AF28" s="4">
        <v>18.7</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1</v>
      </c>
      <c r="K31" s="61"/>
      <c r="L31" s="106">
        <v>1</v>
      </c>
      <c r="M31" s="61"/>
      <c r="N31" s="106">
        <v>1</v>
      </c>
      <c r="O31" s="61"/>
      <c r="P31" s="106">
        <v>1</v>
      </c>
      <c r="Q31" s="62"/>
      <c r="R31" s="61"/>
      <c r="S31" s="106">
        <v>1</v>
      </c>
      <c r="T31" s="61"/>
      <c r="U31" s="106">
        <v>1</v>
      </c>
      <c r="V31" s="61"/>
      <c r="W31" s="106">
        <v>1</v>
      </c>
      <c r="X31" s="62"/>
      <c r="Y31" s="62"/>
      <c r="Z31" s="62"/>
      <c r="AA31" s="61"/>
      <c r="AB31" s="7">
        <v>1</v>
      </c>
      <c r="AC31" s="77">
        <v>1</v>
      </c>
      <c r="AD31" s="62"/>
      <c r="AE31" s="61"/>
      <c r="AF31" s="8">
        <v>1</v>
      </c>
    </row>
    <row r="32" spans="4:32" ht="13.15" customHeight="1">
      <c r="E32" s="63" t="s">
        <v>41</v>
      </c>
      <c r="F32" s="62"/>
      <c r="G32" s="62"/>
      <c r="H32" s="62"/>
      <c r="I32" s="64"/>
      <c r="J32" s="101">
        <v>32.799999999999997</v>
      </c>
      <c r="K32" s="61"/>
      <c r="L32" s="101">
        <v>32.799999999999997</v>
      </c>
      <c r="M32" s="61"/>
      <c r="N32" s="101">
        <v>32.799999999999997</v>
      </c>
      <c r="O32" s="61"/>
      <c r="P32" s="101">
        <v>32.799999999999997</v>
      </c>
      <c r="Q32" s="62"/>
      <c r="R32" s="61"/>
      <c r="S32" s="101">
        <v>32.799999999999997</v>
      </c>
      <c r="T32" s="61"/>
      <c r="U32" s="101">
        <v>35.200000000000003</v>
      </c>
      <c r="V32" s="61"/>
      <c r="W32" s="101">
        <v>35.200000000000003</v>
      </c>
      <c r="X32" s="62"/>
      <c r="Y32" s="62"/>
      <c r="Z32" s="62"/>
      <c r="AA32" s="61"/>
      <c r="AB32" s="3">
        <v>35.200000000000003</v>
      </c>
      <c r="AC32" s="60">
        <v>35.200000000000003</v>
      </c>
      <c r="AD32" s="62"/>
      <c r="AE32" s="61"/>
      <c r="AF32" s="4">
        <v>35.200000000000003</v>
      </c>
    </row>
    <row r="33" spans="5:32" ht="13.15" customHeight="1">
      <c r="E33" s="75" t="s">
        <v>45</v>
      </c>
      <c r="F33" s="62"/>
      <c r="G33" s="62"/>
      <c r="H33" s="62"/>
      <c r="I33" s="64"/>
      <c r="J33" s="105">
        <v>23.4</v>
      </c>
      <c r="K33" s="61"/>
      <c r="L33" s="105">
        <v>23.5</v>
      </c>
      <c r="M33" s="61"/>
      <c r="N33" s="105">
        <v>23.6</v>
      </c>
      <c r="O33" s="61"/>
      <c r="P33" s="105">
        <v>23.5</v>
      </c>
      <c r="Q33" s="62"/>
      <c r="R33" s="61"/>
      <c r="S33" s="105">
        <v>24.1</v>
      </c>
      <c r="T33" s="61"/>
      <c r="U33" s="105">
        <v>17.399999999999999</v>
      </c>
      <c r="V33" s="61"/>
      <c r="W33" s="105">
        <v>17.399999999999999</v>
      </c>
      <c r="X33" s="62"/>
      <c r="Y33" s="62"/>
      <c r="Z33" s="62"/>
      <c r="AA33" s="61"/>
      <c r="AB33" s="9">
        <v>17.5</v>
      </c>
      <c r="AC33" s="76">
        <v>17.5</v>
      </c>
      <c r="AD33" s="62"/>
      <c r="AE33" s="61"/>
      <c r="AF33" s="10">
        <v>17.899999999999999</v>
      </c>
    </row>
    <row r="34" spans="5:32" ht="20.25" customHeight="1">
      <c r="E34" s="63" t="s">
        <v>945</v>
      </c>
      <c r="F34" s="62"/>
      <c r="G34" s="62"/>
      <c r="H34" s="62"/>
      <c r="I34" s="64"/>
      <c r="J34" s="104">
        <v>1.2</v>
      </c>
      <c r="K34" s="61"/>
      <c r="L34" s="104">
        <v>1.2</v>
      </c>
      <c r="M34" s="61"/>
      <c r="N34" s="104">
        <v>1.2</v>
      </c>
      <c r="O34" s="61"/>
      <c r="P34" s="104">
        <v>1.2</v>
      </c>
      <c r="Q34" s="62"/>
      <c r="R34" s="61"/>
      <c r="S34" s="104">
        <v>1.2</v>
      </c>
      <c r="T34" s="61"/>
      <c r="U34" s="104">
        <v>0.9</v>
      </c>
      <c r="V34" s="61"/>
      <c r="W34" s="104">
        <v>0.9</v>
      </c>
      <c r="X34" s="62"/>
      <c r="Y34" s="62"/>
      <c r="Z34" s="62"/>
      <c r="AA34" s="61"/>
      <c r="AB34" s="5">
        <v>0.9</v>
      </c>
      <c r="AC34" s="74">
        <v>0.9</v>
      </c>
      <c r="AD34" s="62"/>
      <c r="AE34" s="61"/>
      <c r="AF34" s="6">
        <v>0.9</v>
      </c>
    </row>
    <row r="35" spans="5:32" ht="20.25" customHeight="1">
      <c r="E35" s="63" t="s">
        <v>946</v>
      </c>
      <c r="F35" s="62"/>
      <c r="G35" s="62"/>
      <c r="H35" s="62"/>
      <c r="I35" s="64"/>
      <c r="J35" s="104" t="s">
        <v>1660</v>
      </c>
      <c r="K35" s="61"/>
      <c r="L35" s="104" t="s">
        <v>1660</v>
      </c>
      <c r="M35" s="61"/>
      <c r="N35" s="104" t="s">
        <v>1660</v>
      </c>
      <c r="O35" s="61"/>
      <c r="P35" s="104" t="s">
        <v>1660</v>
      </c>
      <c r="Q35" s="62"/>
      <c r="R35" s="61"/>
      <c r="S35" s="104" t="s">
        <v>1660</v>
      </c>
      <c r="T35" s="61"/>
      <c r="U35" s="104" t="s">
        <v>1660</v>
      </c>
      <c r="V35" s="61"/>
      <c r="W35" s="104" t="s">
        <v>1660</v>
      </c>
      <c r="X35" s="62"/>
      <c r="Y35" s="62"/>
      <c r="Z35" s="62"/>
      <c r="AA35" s="61"/>
      <c r="AB35" s="5" t="s">
        <v>1660</v>
      </c>
      <c r="AC35" s="74" t="s">
        <v>1660</v>
      </c>
      <c r="AD35" s="62"/>
      <c r="AE35" s="61"/>
      <c r="AF35" s="6" t="s">
        <v>1660</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35.513513000000003</v>
      </c>
      <c r="K43" s="61"/>
      <c r="L43" s="101">
        <v>34.828557000000004</v>
      </c>
      <c r="M43" s="61"/>
      <c r="N43" s="101">
        <v>33.997861</v>
      </c>
      <c r="O43" s="61"/>
      <c r="P43" s="101">
        <v>33.221626999999998</v>
      </c>
      <c r="Q43" s="62"/>
      <c r="R43" s="61"/>
      <c r="S43" s="101">
        <v>32.457481000000001</v>
      </c>
      <c r="T43" s="61"/>
      <c r="U43" s="101">
        <v>35.513513000000003</v>
      </c>
      <c r="V43" s="61"/>
      <c r="W43" s="101">
        <v>34.828557000000004</v>
      </c>
      <c r="X43" s="62"/>
      <c r="Y43" s="62"/>
      <c r="Z43" s="62"/>
      <c r="AA43" s="61"/>
      <c r="AB43" s="3">
        <v>33.997861</v>
      </c>
      <c r="AC43" s="60">
        <v>33.221626999999998</v>
      </c>
      <c r="AD43" s="62"/>
      <c r="AE43" s="61"/>
      <c r="AF43" s="4">
        <v>32.457481000000001</v>
      </c>
    </row>
    <row r="44" spans="5:32" ht="30.75" customHeight="1">
      <c r="E44" s="63" t="s">
        <v>88</v>
      </c>
      <c r="F44" s="62"/>
      <c r="G44" s="62"/>
      <c r="H44" s="62"/>
      <c r="I44" s="64"/>
      <c r="J44" s="101">
        <v>15.513513</v>
      </c>
      <c r="K44" s="61"/>
      <c r="L44" s="101">
        <v>14.828557</v>
      </c>
      <c r="M44" s="61"/>
      <c r="N44" s="101">
        <v>13.997861</v>
      </c>
      <c r="O44" s="61"/>
      <c r="P44" s="101">
        <v>13.221627000000002</v>
      </c>
      <c r="Q44" s="62"/>
      <c r="R44" s="61"/>
      <c r="S44" s="101">
        <v>12.457480999999998</v>
      </c>
      <c r="T44" s="61"/>
      <c r="U44" s="101">
        <v>15.513513</v>
      </c>
      <c r="V44" s="61"/>
      <c r="W44" s="101">
        <v>14.828557</v>
      </c>
      <c r="X44" s="62"/>
      <c r="Y44" s="62"/>
      <c r="Z44" s="62"/>
      <c r="AA44" s="61"/>
      <c r="AB44" s="3">
        <v>13.997861</v>
      </c>
      <c r="AC44" s="60">
        <v>13.221627000000002</v>
      </c>
      <c r="AD44" s="62"/>
      <c r="AE44" s="61"/>
      <c r="AF44" s="4">
        <v>12.457480999999998</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957</v>
      </c>
      <c r="K47" s="61"/>
      <c r="L47" s="104" t="s">
        <v>957</v>
      </c>
      <c r="M47" s="61"/>
      <c r="N47" s="104" t="s">
        <v>957</v>
      </c>
      <c r="O47" s="61"/>
      <c r="P47" s="104" t="s">
        <v>957</v>
      </c>
      <c r="Q47" s="62"/>
      <c r="R47" s="61"/>
      <c r="S47" s="104" t="s">
        <v>957</v>
      </c>
      <c r="T47" s="61"/>
      <c r="U47" s="104" t="s">
        <v>957</v>
      </c>
      <c r="V47" s="61"/>
      <c r="W47" s="104" t="s">
        <v>957</v>
      </c>
      <c r="X47" s="62"/>
      <c r="Y47" s="62"/>
      <c r="Z47" s="62"/>
      <c r="AA47" s="61"/>
      <c r="AB47" s="5" t="s">
        <v>957</v>
      </c>
      <c r="AC47" s="74" t="s">
        <v>957</v>
      </c>
      <c r="AD47" s="62"/>
      <c r="AE47" s="61"/>
      <c r="AF47" s="6" t="s">
        <v>957</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3ZGVpV/WYO6wrABmPqyZb7Xy2973mB/B6NZ0s6OOaJNg0gaE0ImJf4FL3dB9Khy+TlIqGZ4PvrxrRn3KgolM3g==" saltValue="la67YBED8Lfow2YydaEe3A=="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84E898DA-CE7F-4676-8D88-51489E9E5221}"/>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MARE - Mareeba (66/22kV)</oddFooter>
  </headerFooter>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1-000000000000}">
  <sheetPr codeName="Sheet294"/>
  <dimension ref="B1:AI51"/>
  <sheetViews>
    <sheetView showGridLines="0" topLeftCell="A34" zoomScale="130" zoomScaleNormal="130" workbookViewId="0">
      <selection activeCell="E48" sqref="E48"/>
    </sheetView>
  </sheetViews>
  <sheetFormatPr defaultRowHeight="15"/>
  <cols>
    <col min="1" max="2" width="0.140625" customWidth="1"/>
    <col min="3" max="4" width="0" hidden="1" customWidth="1"/>
    <col min="5" max="5" width="13.28515625" customWidth="1"/>
    <col min="6" max="7" width="0.28515625" customWidth="1"/>
    <col min="8" max="8" width="6.28515625" customWidth="1"/>
    <col min="9" max="9" width="0.42578125" customWidth="1"/>
    <col min="10" max="10" width="6.5703125" customWidth="1"/>
    <col min="11" max="11" width="5.5703125" customWidth="1"/>
    <col min="12" max="12" width="1.42578125" customWidth="1"/>
    <col min="13" max="13" width="0.28515625" customWidth="1"/>
    <col min="14" max="14" width="6.85546875" customWidth="1"/>
    <col min="15" max="15" width="3.140625" customWidth="1"/>
    <col min="16" max="16" width="0.42578125" customWidth="1"/>
    <col min="17" max="17" width="3.5703125" customWidth="1"/>
    <col min="18" max="18" width="6.85546875" customWidth="1"/>
    <col min="19" max="19" width="0.28515625" customWidth="1"/>
    <col min="20" max="20" width="0.42578125" customWidth="1"/>
    <col min="21" max="21" width="6.7109375" customWidth="1"/>
    <col min="22" max="22" width="1.42578125" customWidth="1"/>
    <col min="23" max="23" width="0.5703125" customWidth="1"/>
    <col min="24" max="24" width="1.28515625" customWidth="1"/>
    <col min="25" max="25" width="1.5703125" customWidth="1"/>
    <col min="26" max="26" width="2.140625" customWidth="1"/>
    <col min="27" max="27" width="7" customWidth="1"/>
    <col min="28" max="28" width="0.7109375" customWidth="1"/>
    <col min="29" max="29" width="0.42578125" customWidth="1"/>
    <col min="30" max="30" width="6" customWidth="1"/>
    <col min="31" max="31" width="7" customWidth="1"/>
    <col min="32" max="32" width="0" hidden="1" customWidth="1"/>
    <col min="33" max="33" width="1.140625" customWidth="1"/>
    <col min="34" max="34" width="0" hidden="1" customWidth="1"/>
    <col min="35" max="35" width="0.42578125" customWidth="1"/>
    <col min="36" max="36" width="8.85546875" customWidth="1"/>
  </cols>
  <sheetData>
    <row r="1" spans="2:35" ht="18" customHeight="1">
      <c r="C1" s="115" t="s">
        <v>1108</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row>
    <row r="2" spans="2:35" ht="4.7" customHeight="1"/>
    <row r="3" spans="2:35">
      <c r="B3" s="92" t="s">
        <v>13</v>
      </c>
      <c r="C3" s="160"/>
      <c r="D3" s="160"/>
      <c r="E3" s="160"/>
      <c r="H3" s="93" t="s">
        <v>1661</v>
      </c>
      <c r="I3" s="160"/>
      <c r="J3" s="160"/>
      <c r="K3" s="160"/>
      <c r="L3" s="160"/>
      <c r="M3" s="160"/>
      <c r="N3" s="160"/>
      <c r="O3" s="160"/>
      <c r="P3" s="160"/>
      <c r="Q3" s="160"/>
      <c r="R3" s="160"/>
      <c r="U3" s="94" t="s">
        <v>926</v>
      </c>
      <c r="V3" s="160"/>
      <c r="X3" s="95" t="s">
        <v>1513</v>
      </c>
      <c r="Y3" s="160"/>
      <c r="Z3" s="160"/>
      <c r="AA3" s="160"/>
      <c r="AB3" s="160"/>
      <c r="AC3" s="160"/>
      <c r="AD3" s="160"/>
      <c r="AE3" s="160"/>
      <c r="AF3" s="160"/>
      <c r="AG3" s="160"/>
      <c r="AH3" s="160"/>
    </row>
    <row r="4" spans="2:35">
      <c r="H4" s="160"/>
      <c r="I4" s="160"/>
      <c r="J4" s="160"/>
      <c r="K4" s="160"/>
      <c r="L4" s="160"/>
      <c r="M4" s="160"/>
      <c r="N4" s="160"/>
      <c r="O4" s="160"/>
      <c r="P4" s="160"/>
      <c r="Q4" s="160"/>
      <c r="R4" s="160"/>
      <c r="U4" s="160"/>
      <c r="V4" s="160"/>
      <c r="X4" s="160"/>
      <c r="Y4" s="160"/>
      <c r="Z4" s="160"/>
      <c r="AA4" s="160"/>
      <c r="AB4" s="160"/>
      <c r="AC4" s="160"/>
      <c r="AD4" s="160"/>
      <c r="AE4" s="160"/>
      <c r="AF4" s="160"/>
      <c r="AG4" s="160"/>
      <c r="AH4" s="160"/>
    </row>
    <row r="5" spans="2:35">
      <c r="H5" s="160"/>
      <c r="I5" s="160"/>
      <c r="J5" s="160"/>
      <c r="K5" s="160"/>
      <c r="L5" s="160"/>
      <c r="M5" s="160"/>
      <c r="N5" s="160"/>
      <c r="O5" s="160"/>
      <c r="P5" s="160"/>
      <c r="Q5" s="160"/>
      <c r="R5" s="160"/>
      <c r="X5" s="160"/>
      <c r="Y5" s="160"/>
      <c r="Z5" s="160"/>
      <c r="AA5" s="160"/>
      <c r="AB5" s="160"/>
      <c r="AC5" s="160"/>
      <c r="AD5" s="160"/>
      <c r="AE5" s="160"/>
      <c r="AF5" s="160"/>
      <c r="AG5" s="160"/>
      <c r="AH5" s="160"/>
    </row>
    <row r="6" spans="2:35" ht="2.1" customHeight="1"/>
    <row r="7" spans="2:35">
      <c r="B7" s="92" t="s">
        <v>928</v>
      </c>
      <c r="C7" s="160"/>
      <c r="D7" s="160"/>
      <c r="E7" s="160"/>
      <c r="H7" s="100" t="s">
        <v>1019</v>
      </c>
      <c r="I7" s="160"/>
      <c r="J7" s="160"/>
      <c r="K7" s="160"/>
      <c r="L7" s="160"/>
      <c r="M7" s="160"/>
      <c r="N7" s="160"/>
      <c r="O7" s="160"/>
      <c r="P7" s="160"/>
      <c r="Q7" s="160"/>
      <c r="R7" s="160"/>
      <c r="S7" s="160"/>
      <c r="T7" s="160"/>
      <c r="U7" s="160"/>
      <c r="V7" s="160"/>
      <c r="W7" s="160"/>
      <c r="X7" s="160"/>
      <c r="Y7" s="160"/>
      <c r="Z7" s="160"/>
      <c r="AA7" s="160"/>
      <c r="AB7" s="160"/>
      <c r="AC7" s="160"/>
      <c r="AD7" s="160"/>
      <c r="AE7" s="160"/>
      <c r="AF7" s="160"/>
      <c r="AG7" s="160"/>
    </row>
    <row r="8" spans="2:35">
      <c r="B8" s="160"/>
      <c r="C8" s="160"/>
      <c r="D8" s="160"/>
      <c r="E8" s="160"/>
    </row>
    <row r="9" spans="2:35">
      <c r="B9" s="160"/>
      <c r="C9" s="160"/>
      <c r="D9" s="160"/>
      <c r="E9" s="160"/>
      <c r="H9" s="100" t="s">
        <v>1662</v>
      </c>
      <c r="I9" s="160"/>
      <c r="J9" s="160"/>
      <c r="K9" s="160"/>
      <c r="L9" s="160"/>
      <c r="M9" s="160"/>
      <c r="N9" s="160"/>
      <c r="O9" s="160"/>
      <c r="P9" s="160"/>
      <c r="Q9" s="160"/>
      <c r="R9" s="160"/>
      <c r="S9" s="160"/>
      <c r="T9" s="160"/>
      <c r="U9" s="160"/>
      <c r="V9" s="160"/>
      <c r="W9" s="160"/>
      <c r="X9" s="160"/>
      <c r="Y9" s="160"/>
      <c r="Z9" s="160"/>
      <c r="AA9" s="160"/>
      <c r="AB9" s="160"/>
      <c r="AC9" s="160"/>
      <c r="AD9" s="160"/>
      <c r="AE9" s="160"/>
      <c r="AF9" s="160"/>
      <c r="AG9" s="160"/>
    </row>
    <row r="10" spans="2:35" ht="11.45" customHeight="1">
      <c r="H10" s="160"/>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row>
    <row r="11" spans="2:35" ht="1.7" customHeight="1"/>
    <row r="12" spans="2:35" ht="12" customHeight="1">
      <c r="H12" s="100" t="s">
        <v>1663</v>
      </c>
      <c r="I12" s="160"/>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row>
    <row r="13" spans="2:35" ht="10.5" customHeight="1"/>
    <row r="14" spans="2:35" ht="13.5" customHeight="1">
      <c r="D14" s="92" t="s">
        <v>934</v>
      </c>
      <c r="E14" s="160"/>
      <c r="F14" s="160"/>
      <c r="G14" s="160"/>
      <c r="H14" s="160"/>
      <c r="I14" s="160"/>
      <c r="J14" s="160"/>
      <c r="K14" s="160"/>
      <c r="N14" s="96" t="s">
        <v>1664</v>
      </c>
      <c r="O14" s="160"/>
      <c r="P14" s="160"/>
      <c r="Q14" s="160"/>
      <c r="R14" s="160"/>
      <c r="S14" s="160"/>
      <c r="T14" s="160"/>
      <c r="U14" s="160"/>
      <c r="V14" s="160"/>
      <c r="W14" s="160"/>
      <c r="X14" s="160"/>
    </row>
    <row r="15" spans="2:35" ht="0.75" customHeight="1">
      <c r="D15" s="160"/>
      <c r="E15" s="160"/>
      <c r="F15" s="160"/>
      <c r="G15" s="160"/>
      <c r="H15" s="160"/>
      <c r="I15" s="160"/>
      <c r="J15" s="160"/>
      <c r="K15" s="160"/>
    </row>
    <row r="16" spans="2:35" ht="15.95" customHeight="1"/>
    <row r="17" spans="4:31" ht="15.95" customHeight="1">
      <c r="Q17" s="97" t="s">
        <v>936</v>
      </c>
      <c r="R17" s="160"/>
      <c r="S17" s="160"/>
      <c r="T17" s="160"/>
      <c r="U17" s="160"/>
      <c r="V17" s="160"/>
      <c r="W17" s="160"/>
      <c r="X17" s="160"/>
      <c r="Y17" s="160"/>
      <c r="Z17" s="98" t="s">
        <v>937</v>
      </c>
      <c r="AA17" s="160"/>
      <c r="AB17" s="160"/>
      <c r="AC17" s="160"/>
    </row>
    <row r="18" spans="4:31" ht="0.95" customHeight="1">
      <c r="D18" s="97" t="s">
        <v>936</v>
      </c>
      <c r="E18" s="160"/>
      <c r="F18" s="160"/>
      <c r="G18" s="160"/>
      <c r="H18" s="160"/>
      <c r="I18" s="160"/>
      <c r="J18" s="160"/>
      <c r="K18" s="160"/>
      <c r="N18" s="99" t="s">
        <v>937</v>
      </c>
      <c r="O18" s="160"/>
      <c r="Q18" s="160"/>
      <c r="R18" s="160"/>
      <c r="S18" s="160"/>
      <c r="T18" s="160"/>
      <c r="U18" s="160"/>
      <c r="V18" s="160"/>
      <c r="W18" s="160"/>
      <c r="X18" s="160"/>
      <c r="Y18" s="160"/>
      <c r="Z18" s="160"/>
      <c r="AA18" s="160"/>
      <c r="AB18" s="160"/>
      <c r="AC18" s="160"/>
    </row>
    <row r="19" spans="4:31" ht="0.95" customHeight="1">
      <c r="D19" s="160"/>
      <c r="E19" s="160"/>
      <c r="F19" s="160"/>
      <c r="G19" s="160"/>
      <c r="H19" s="160"/>
      <c r="I19" s="160"/>
      <c r="J19" s="160"/>
      <c r="K19" s="160"/>
      <c r="N19" s="160"/>
      <c r="O19" s="160"/>
    </row>
    <row r="20" spans="4:31" ht="0.95" customHeight="1"/>
    <row r="21" spans="4:31" ht="15" customHeight="1"/>
    <row r="22" spans="4:31" ht="15" customHeight="1">
      <c r="E22" s="78" t="s">
        <v>938</v>
      </c>
      <c r="F22" s="79"/>
      <c r="G22" s="79"/>
      <c r="H22" s="80"/>
      <c r="I22" s="84" t="s">
        <v>2</v>
      </c>
      <c r="J22" s="85"/>
      <c r="K22" s="85"/>
      <c r="L22" s="85"/>
      <c r="M22" s="85"/>
      <c r="N22" s="85"/>
      <c r="O22" s="85"/>
      <c r="P22" s="85"/>
      <c r="Q22" s="85"/>
      <c r="R22" s="85"/>
      <c r="S22" s="86"/>
      <c r="T22" s="87" t="s">
        <v>3</v>
      </c>
      <c r="U22" s="88"/>
      <c r="V22" s="88"/>
      <c r="W22" s="88"/>
      <c r="X22" s="88"/>
      <c r="Y22" s="88"/>
      <c r="Z22" s="88"/>
      <c r="AA22" s="88"/>
      <c r="AB22" s="88"/>
      <c r="AC22" s="88"/>
      <c r="AD22" s="88"/>
      <c r="AE22" s="89"/>
    </row>
    <row r="23" spans="4:31" ht="15" customHeight="1">
      <c r="E23" s="81"/>
      <c r="F23" s="82"/>
      <c r="G23" s="82"/>
      <c r="H23" s="83"/>
      <c r="I23" s="107" t="s">
        <v>6</v>
      </c>
      <c r="J23" s="61"/>
      <c r="K23" s="107" t="s">
        <v>7</v>
      </c>
      <c r="L23" s="61"/>
      <c r="M23" s="107" t="s">
        <v>8</v>
      </c>
      <c r="N23" s="61"/>
      <c r="O23" s="107" t="s">
        <v>9</v>
      </c>
      <c r="P23" s="62"/>
      <c r="Q23" s="61"/>
      <c r="R23" s="107" t="s">
        <v>10</v>
      </c>
      <c r="S23" s="61"/>
      <c r="T23" s="107" t="s">
        <v>939</v>
      </c>
      <c r="U23" s="61"/>
      <c r="V23" s="107" t="s">
        <v>940</v>
      </c>
      <c r="W23" s="62"/>
      <c r="X23" s="62"/>
      <c r="Y23" s="62"/>
      <c r="Z23" s="61"/>
      <c r="AA23" s="1" t="s">
        <v>941</v>
      </c>
      <c r="AB23" s="90" t="s">
        <v>942</v>
      </c>
      <c r="AC23" s="62"/>
      <c r="AD23" s="61"/>
      <c r="AE23" s="2" t="s">
        <v>943</v>
      </c>
    </row>
    <row r="24" spans="4:31" ht="13.15" customHeight="1">
      <c r="E24" s="63" t="s">
        <v>0</v>
      </c>
      <c r="F24" s="62"/>
      <c r="G24" s="62"/>
      <c r="H24" s="64"/>
      <c r="I24" s="101">
        <v>356.1</v>
      </c>
      <c r="J24" s="61"/>
      <c r="K24" s="101">
        <v>356.1</v>
      </c>
      <c r="L24" s="61"/>
      <c r="M24" s="101">
        <v>356.1</v>
      </c>
      <c r="N24" s="61"/>
      <c r="O24" s="101">
        <v>356.1</v>
      </c>
      <c r="P24" s="62"/>
      <c r="Q24" s="61"/>
      <c r="R24" s="101">
        <v>356.1</v>
      </c>
      <c r="S24" s="61"/>
      <c r="T24" s="101">
        <v>403.7</v>
      </c>
      <c r="U24" s="61"/>
      <c r="V24" s="101">
        <v>403.7</v>
      </c>
      <c r="W24" s="62"/>
      <c r="X24" s="62"/>
      <c r="Y24" s="62"/>
      <c r="Z24" s="61"/>
      <c r="AA24" s="3">
        <v>403.7</v>
      </c>
      <c r="AB24" s="60">
        <v>403.7</v>
      </c>
      <c r="AC24" s="62"/>
      <c r="AD24" s="61"/>
      <c r="AE24" s="4">
        <v>403.7</v>
      </c>
    </row>
    <row r="25" spans="4:31" ht="20.25" customHeight="1">
      <c r="E25" s="63" t="s">
        <v>24</v>
      </c>
      <c r="F25" s="62"/>
      <c r="G25" s="62"/>
      <c r="H25" s="64"/>
      <c r="I25" s="101">
        <v>0.1</v>
      </c>
      <c r="J25" s="61"/>
      <c r="K25" s="101">
        <v>0.1</v>
      </c>
      <c r="L25" s="61"/>
      <c r="M25" s="101">
        <v>0.1</v>
      </c>
      <c r="N25" s="61"/>
      <c r="O25" s="101">
        <v>0.1</v>
      </c>
      <c r="P25" s="62"/>
      <c r="Q25" s="61"/>
      <c r="R25" s="101">
        <v>0.1</v>
      </c>
      <c r="S25" s="61"/>
      <c r="T25" s="101">
        <v>0.1</v>
      </c>
      <c r="U25" s="61"/>
      <c r="V25" s="101">
        <v>0.1</v>
      </c>
      <c r="W25" s="62"/>
      <c r="X25" s="62"/>
      <c r="Y25" s="62"/>
      <c r="Z25" s="61"/>
      <c r="AA25" s="3">
        <v>0.1</v>
      </c>
      <c r="AB25" s="60">
        <v>0.1</v>
      </c>
      <c r="AC25" s="62"/>
      <c r="AD25" s="61"/>
      <c r="AE25" s="4">
        <v>0.1</v>
      </c>
    </row>
    <row r="26" spans="4:31" ht="13.15" customHeight="1">
      <c r="E26" s="63" t="s">
        <v>28</v>
      </c>
      <c r="F26" s="62"/>
      <c r="G26" s="62"/>
      <c r="H26" s="64"/>
      <c r="I26" s="101">
        <v>142.30000000000001</v>
      </c>
      <c r="J26" s="61"/>
      <c r="K26" s="101">
        <v>143.6</v>
      </c>
      <c r="L26" s="61"/>
      <c r="M26" s="101">
        <v>144.30000000000001</v>
      </c>
      <c r="N26" s="61"/>
      <c r="O26" s="101">
        <v>144.4</v>
      </c>
      <c r="P26" s="62"/>
      <c r="Q26" s="61"/>
      <c r="R26" s="101">
        <v>147.6</v>
      </c>
      <c r="S26" s="61"/>
      <c r="T26" s="101">
        <v>110</v>
      </c>
      <c r="U26" s="61"/>
      <c r="V26" s="101">
        <v>110.3</v>
      </c>
      <c r="W26" s="62"/>
      <c r="X26" s="62"/>
      <c r="Y26" s="62"/>
      <c r="Z26" s="61"/>
      <c r="AA26" s="3">
        <v>111.1</v>
      </c>
      <c r="AB26" s="60">
        <v>110.8</v>
      </c>
      <c r="AC26" s="62"/>
      <c r="AD26" s="61"/>
      <c r="AE26" s="4">
        <v>113</v>
      </c>
    </row>
    <row r="27" spans="4:31" ht="13.15" customHeight="1">
      <c r="E27" s="63" t="s">
        <v>32</v>
      </c>
      <c r="F27" s="62"/>
      <c r="G27" s="62"/>
      <c r="H27" s="64"/>
      <c r="I27" s="104"/>
      <c r="J27" s="61"/>
      <c r="K27" s="104"/>
      <c r="L27" s="61"/>
      <c r="M27" s="104"/>
      <c r="N27" s="61"/>
      <c r="O27" s="104"/>
      <c r="P27" s="62"/>
      <c r="Q27" s="61"/>
      <c r="R27" s="104"/>
      <c r="S27" s="61"/>
      <c r="T27" s="104"/>
      <c r="U27" s="61"/>
      <c r="V27" s="104"/>
      <c r="W27" s="62"/>
      <c r="X27" s="62"/>
      <c r="Y27" s="62"/>
      <c r="Z27" s="61"/>
      <c r="AA27" s="5"/>
      <c r="AB27" s="74"/>
      <c r="AC27" s="62"/>
      <c r="AD27" s="61"/>
      <c r="AE27" s="6"/>
    </row>
    <row r="28" spans="4:31" ht="13.15" customHeight="1">
      <c r="E28" s="63" t="s">
        <v>944</v>
      </c>
      <c r="F28" s="62"/>
      <c r="G28" s="62"/>
      <c r="H28" s="64"/>
      <c r="I28" s="104"/>
      <c r="J28" s="61"/>
      <c r="K28" s="104"/>
      <c r="L28" s="61"/>
      <c r="M28" s="104"/>
      <c r="N28" s="61"/>
      <c r="O28" s="104"/>
      <c r="P28" s="62"/>
      <c r="Q28" s="61"/>
      <c r="R28" s="104"/>
      <c r="S28" s="61"/>
      <c r="T28" s="104"/>
      <c r="U28" s="61"/>
      <c r="V28" s="104"/>
      <c r="W28" s="62"/>
      <c r="X28" s="62"/>
      <c r="Y28" s="62"/>
      <c r="Z28" s="61"/>
      <c r="AA28" s="5"/>
      <c r="AB28" s="74"/>
      <c r="AC28" s="62"/>
      <c r="AD28" s="61"/>
      <c r="AE28" s="6"/>
    </row>
    <row r="29" spans="4:31" ht="20.25" customHeight="1">
      <c r="E29" s="63" t="s">
        <v>38</v>
      </c>
      <c r="F29" s="62"/>
      <c r="G29" s="62"/>
      <c r="H29" s="64"/>
      <c r="I29" s="106">
        <v>0.99399999999999999</v>
      </c>
      <c r="J29" s="61"/>
      <c r="K29" s="106">
        <v>0.99399999999999999</v>
      </c>
      <c r="L29" s="61"/>
      <c r="M29" s="106">
        <v>0.99399999999999999</v>
      </c>
      <c r="N29" s="61"/>
      <c r="O29" s="106">
        <v>0.99399999999999999</v>
      </c>
      <c r="P29" s="62"/>
      <c r="Q29" s="61"/>
      <c r="R29" s="106">
        <v>0.99399999999999999</v>
      </c>
      <c r="S29" s="61"/>
      <c r="T29" s="106">
        <v>1</v>
      </c>
      <c r="U29" s="61"/>
      <c r="V29" s="106">
        <v>1</v>
      </c>
      <c r="W29" s="62"/>
      <c r="X29" s="62"/>
      <c r="Y29" s="62"/>
      <c r="Z29" s="61"/>
      <c r="AA29" s="7">
        <v>1</v>
      </c>
      <c r="AB29" s="77">
        <v>1</v>
      </c>
      <c r="AC29" s="62"/>
      <c r="AD29" s="61"/>
      <c r="AE29" s="8">
        <v>1</v>
      </c>
    </row>
    <row r="30" spans="4:31" ht="13.15" customHeight="1">
      <c r="E30" s="63" t="s">
        <v>41</v>
      </c>
      <c r="F30" s="62"/>
      <c r="G30" s="62"/>
      <c r="H30" s="64"/>
      <c r="I30" s="101">
        <v>266.8</v>
      </c>
      <c r="J30" s="61"/>
      <c r="K30" s="101">
        <v>266.8</v>
      </c>
      <c r="L30" s="61"/>
      <c r="M30" s="101">
        <v>266.8</v>
      </c>
      <c r="N30" s="61"/>
      <c r="O30" s="101">
        <v>266.8</v>
      </c>
      <c r="P30" s="62"/>
      <c r="Q30" s="61"/>
      <c r="R30" s="101">
        <v>266.8</v>
      </c>
      <c r="S30" s="61"/>
      <c r="T30" s="101">
        <v>269.10000000000002</v>
      </c>
      <c r="U30" s="61"/>
      <c r="V30" s="101">
        <v>269.10000000000002</v>
      </c>
      <c r="W30" s="62"/>
      <c r="X30" s="62"/>
      <c r="Y30" s="62"/>
      <c r="Z30" s="61"/>
      <c r="AA30" s="3">
        <v>269.10000000000002</v>
      </c>
      <c r="AB30" s="60">
        <v>269.10000000000002</v>
      </c>
      <c r="AC30" s="62"/>
      <c r="AD30" s="61"/>
      <c r="AE30" s="4">
        <v>269.10000000000002</v>
      </c>
    </row>
    <row r="31" spans="4:31" ht="13.15" customHeight="1">
      <c r="E31" s="75" t="s">
        <v>45</v>
      </c>
      <c r="F31" s="62"/>
      <c r="G31" s="62"/>
      <c r="H31" s="64"/>
      <c r="I31" s="105">
        <v>132.69999999999999</v>
      </c>
      <c r="J31" s="61"/>
      <c r="K31" s="105">
        <v>134</v>
      </c>
      <c r="L31" s="61"/>
      <c r="M31" s="105">
        <v>134.6</v>
      </c>
      <c r="N31" s="61"/>
      <c r="O31" s="105">
        <v>134.6</v>
      </c>
      <c r="P31" s="62"/>
      <c r="Q31" s="61"/>
      <c r="R31" s="105">
        <v>137.69999999999999</v>
      </c>
      <c r="S31" s="61"/>
      <c r="T31" s="105">
        <v>102.9</v>
      </c>
      <c r="U31" s="61"/>
      <c r="V31" s="105">
        <v>103.2</v>
      </c>
      <c r="W31" s="62"/>
      <c r="X31" s="62"/>
      <c r="Y31" s="62"/>
      <c r="Z31" s="61"/>
      <c r="AA31" s="9">
        <v>103.9</v>
      </c>
      <c r="AB31" s="76">
        <v>103.6</v>
      </c>
      <c r="AC31" s="62"/>
      <c r="AD31" s="61"/>
      <c r="AE31" s="10">
        <v>105.7</v>
      </c>
    </row>
    <row r="32" spans="4:31" ht="20.25" customHeight="1">
      <c r="E32" s="63" t="s">
        <v>945</v>
      </c>
      <c r="F32" s="62"/>
      <c r="G32" s="62"/>
      <c r="H32" s="64"/>
      <c r="I32" s="104">
        <v>6.6</v>
      </c>
      <c r="J32" s="61"/>
      <c r="K32" s="104">
        <v>6.7</v>
      </c>
      <c r="L32" s="61"/>
      <c r="M32" s="104">
        <v>6.7</v>
      </c>
      <c r="N32" s="61"/>
      <c r="O32" s="104">
        <v>6.7</v>
      </c>
      <c r="P32" s="62"/>
      <c r="Q32" s="61"/>
      <c r="R32" s="104">
        <v>6.9</v>
      </c>
      <c r="S32" s="61"/>
      <c r="T32" s="104">
        <v>5.0999999999999996</v>
      </c>
      <c r="U32" s="61"/>
      <c r="V32" s="104">
        <v>5.2</v>
      </c>
      <c r="W32" s="62"/>
      <c r="X32" s="62"/>
      <c r="Y32" s="62"/>
      <c r="Z32" s="61"/>
      <c r="AA32" s="5">
        <v>5.2</v>
      </c>
      <c r="AB32" s="74">
        <v>5.2</v>
      </c>
      <c r="AC32" s="62"/>
      <c r="AD32" s="61"/>
      <c r="AE32" s="6">
        <v>5.3</v>
      </c>
    </row>
    <row r="33" spans="5:31" ht="20.25" customHeight="1">
      <c r="E33" s="63" t="s">
        <v>946</v>
      </c>
      <c r="F33" s="62"/>
      <c r="G33" s="62"/>
      <c r="H33" s="64"/>
      <c r="I33" s="104" t="s">
        <v>998</v>
      </c>
      <c r="J33" s="61"/>
      <c r="K33" s="104" t="s">
        <v>998</v>
      </c>
      <c r="L33" s="61"/>
      <c r="M33" s="104" t="s">
        <v>998</v>
      </c>
      <c r="N33" s="61"/>
      <c r="O33" s="104" t="s">
        <v>998</v>
      </c>
      <c r="P33" s="62"/>
      <c r="Q33" s="61"/>
      <c r="R33" s="104" t="s">
        <v>998</v>
      </c>
      <c r="S33" s="61"/>
      <c r="T33" s="104" t="s">
        <v>998</v>
      </c>
      <c r="U33" s="61"/>
      <c r="V33" s="104" t="s">
        <v>998</v>
      </c>
      <c r="W33" s="62"/>
      <c r="X33" s="62"/>
      <c r="Y33" s="62"/>
      <c r="Z33" s="61"/>
      <c r="AA33" s="5" t="s">
        <v>998</v>
      </c>
      <c r="AB33" s="74" t="s">
        <v>998</v>
      </c>
      <c r="AC33" s="62"/>
      <c r="AD33" s="61"/>
      <c r="AE33" s="6" t="s">
        <v>998</v>
      </c>
    </row>
    <row r="34" spans="5:31" ht="13.15" customHeight="1">
      <c r="E34" s="63" t="s">
        <v>57</v>
      </c>
      <c r="F34" s="62"/>
      <c r="G34" s="62"/>
      <c r="H34" s="64"/>
      <c r="I34" s="104"/>
      <c r="J34" s="61"/>
      <c r="K34" s="104"/>
      <c r="L34" s="61"/>
      <c r="M34" s="104"/>
      <c r="N34" s="61"/>
      <c r="O34" s="104"/>
      <c r="P34" s="62"/>
      <c r="Q34" s="61"/>
      <c r="R34" s="104"/>
      <c r="S34" s="61"/>
      <c r="T34" s="104"/>
      <c r="U34" s="61"/>
      <c r="V34" s="104"/>
      <c r="W34" s="62"/>
      <c r="X34" s="62"/>
      <c r="Y34" s="62"/>
      <c r="Z34" s="61"/>
      <c r="AA34" s="5"/>
      <c r="AB34" s="74"/>
      <c r="AC34" s="62"/>
      <c r="AD34" s="61"/>
      <c r="AE34" s="6"/>
    </row>
    <row r="35" spans="5:31">
      <c r="E35" s="63" t="s">
        <v>61</v>
      </c>
      <c r="F35" s="62"/>
      <c r="G35" s="62"/>
      <c r="H35" s="64"/>
      <c r="I35" s="101">
        <v>0</v>
      </c>
      <c r="J35" s="61"/>
      <c r="K35" s="101">
        <v>0</v>
      </c>
      <c r="L35" s="61"/>
      <c r="M35" s="101">
        <v>0</v>
      </c>
      <c r="N35" s="61"/>
      <c r="O35" s="101">
        <v>0</v>
      </c>
      <c r="P35" s="62"/>
      <c r="Q35" s="61"/>
      <c r="R35" s="101">
        <v>0</v>
      </c>
      <c r="S35" s="61"/>
      <c r="T35" s="101">
        <v>0</v>
      </c>
      <c r="U35" s="61"/>
      <c r="V35" s="101">
        <v>0</v>
      </c>
      <c r="W35" s="62"/>
      <c r="X35" s="62"/>
      <c r="Y35" s="62"/>
      <c r="Z35" s="61"/>
      <c r="AA35" s="3">
        <v>0</v>
      </c>
      <c r="AB35" s="60">
        <v>0</v>
      </c>
      <c r="AC35" s="62"/>
      <c r="AD35" s="61"/>
      <c r="AE35" s="4">
        <v>0</v>
      </c>
    </row>
    <row r="36" spans="5:31" ht="20.25" customHeight="1">
      <c r="E36" s="63" t="s">
        <v>66</v>
      </c>
      <c r="F36" s="62"/>
      <c r="G36" s="62"/>
      <c r="H36" s="64"/>
      <c r="I36" s="101">
        <v>0</v>
      </c>
      <c r="J36" s="61"/>
      <c r="K36" s="101">
        <v>0</v>
      </c>
      <c r="L36" s="61"/>
      <c r="M36" s="101">
        <v>0</v>
      </c>
      <c r="N36" s="61"/>
      <c r="O36" s="101">
        <v>0</v>
      </c>
      <c r="P36" s="62"/>
      <c r="Q36" s="61"/>
      <c r="R36" s="101">
        <v>0</v>
      </c>
      <c r="S36" s="61"/>
      <c r="T36" s="101">
        <v>0</v>
      </c>
      <c r="U36" s="61"/>
      <c r="V36" s="101">
        <v>0</v>
      </c>
      <c r="W36" s="62"/>
      <c r="X36" s="62"/>
      <c r="Y36" s="62"/>
      <c r="Z36" s="61"/>
      <c r="AA36" s="3">
        <v>0</v>
      </c>
      <c r="AB36" s="60">
        <v>0</v>
      </c>
      <c r="AC36" s="62"/>
      <c r="AD36" s="61"/>
      <c r="AE36" s="4">
        <v>0</v>
      </c>
    </row>
    <row r="37" spans="5:31">
      <c r="E37" s="63" t="s">
        <v>69</v>
      </c>
      <c r="F37" s="62"/>
      <c r="G37" s="62"/>
      <c r="H37" s="64"/>
      <c r="I37" s="101">
        <v>0</v>
      </c>
      <c r="J37" s="61"/>
      <c r="K37" s="101">
        <v>0</v>
      </c>
      <c r="L37" s="61"/>
      <c r="M37" s="101">
        <v>0</v>
      </c>
      <c r="N37" s="61"/>
      <c r="O37" s="101">
        <v>0</v>
      </c>
      <c r="P37" s="62"/>
      <c r="Q37" s="61"/>
      <c r="R37" s="101">
        <v>0</v>
      </c>
      <c r="S37" s="61"/>
      <c r="T37" s="101">
        <v>0</v>
      </c>
      <c r="U37" s="61"/>
      <c r="V37" s="101">
        <v>0</v>
      </c>
      <c r="W37" s="62"/>
      <c r="X37" s="62"/>
      <c r="Y37" s="62"/>
      <c r="Z37" s="61"/>
      <c r="AA37" s="3">
        <v>0</v>
      </c>
      <c r="AB37" s="60">
        <v>0</v>
      </c>
      <c r="AC37" s="62"/>
      <c r="AD37" s="61"/>
      <c r="AE37" s="4">
        <v>0</v>
      </c>
    </row>
    <row r="38" spans="5:31">
      <c r="E38" s="63" t="s">
        <v>73</v>
      </c>
      <c r="F38" s="62"/>
      <c r="G38" s="62"/>
      <c r="H38" s="64"/>
      <c r="I38" s="101">
        <v>0</v>
      </c>
      <c r="J38" s="61"/>
      <c r="K38" s="101">
        <v>0</v>
      </c>
      <c r="L38" s="61"/>
      <c r="M38" s="101">
        <v>0</v>
      </c>
      <c r="N38" s="61"/>
      <c r="O38" s="101">
        <v>0</v>
      </c>
      <c r="P38" s="62"/>
      <c r="Q38" s="61"/>
      <c r="R38" s="101">
        <v>0</v>
      </c>
      <c r="S38" s="61"/>
      <c r="T38" s="101">
        <v>0</v>
      </c>
      <c r="U38" s="61"/>
      <c r="V38" s="101">
        <v>0</v>
      </c>
      <c r="W38" s="62"/>
      <c r="X38" s="62"/>
      <c r="Y38" s="62"/>
      <c r="Z38" s="61"/>
      <c r="AA38" s="3">
        <v>0</v>
      </c>
      <c r="AB38" s="60">
        <v>0</v>
      </c>
      <c r="AC38" s="62"/>
      <c r="AD38" s="61"/>
      <c r="AE38" s="4">
        <v>0</v>
      </c>
    </row>
    <row r="39" spans="5:31">
      <c r="E39" s="63" t="s">
        <v>76</v>
      </c>
      <c r="F39" s="62"/>
      <c r="G39" s="62"/>
      <c r="H39" s="64"/>
      <c r="I39" s="101">
        <v>0</v>
      </c>
      <c r="J39" s="61"/>
      <c r="K39" s="101">
        <v>0</v>
      </c>
      <c r="L39" s="61"/>
      <c r="M39" s="101">
        <v>0</v>
      </c>
      <c r="N39" s="61"/>
      <c r="O39" s="101">
        <v>0</v>
      </c>
      <c r="P39" s="62"/>
      <c r="Q39" s="61"/>
      <c r="R39" s="101">
        <v>0</v>
      </c>
      <c r="S39" s="61"/>
      <c r="T39" s="101">
        <v>0</v>
      </c>
      <c r="U39" s="61"/>
      <c r="V39" s="101">
        <v>0</v>
      </c>
      <c r="W39" s="62"/>
      <c r="X39" s="62"/>
      <c r="Y39" s="62"/>
      <c r="Z39" s="61"/>
      <c r="AA39" s="3">
        <v>0</v>
      </c>
      <c r="AB39" s="60">
        <v>0</v>
      </c>
      <c r="AC39" s="62"/>
      <c r="AD39" s="61"/>
      <c r="AE39" s="4">
        <v>0</v>
      </c>
    </row>
    <row r="40" spans="5:31">
      <c r="E40" s="63" t="s">
        <v>80</v>
      </c>
      <c r="F40" s="62"/>
      <c r="G40" s="62"/>
      <c r="H40" s="64"/>
      <c r="I40" s="101">
        <v>0</v>
      </c>
      <c r="J40" s="61"/>
      <c r="K40" s="101">
        <v>0</v>
      </c>
      <c r="L40" s="61"/>
      <c r="M40" s="101">
        <v>0</v>
      </c>
      <c r="N40" s="61"/>
      <c r="O40" s="101">
        <v>0</v>
      </c>
      <c r="P40" s="62"/>
      <c r="Q40" s="61"/>
      <c r="R40" s="101">
        <v>0</v>
      </c>
      <c r="S40" s="61"/>
      <c r="T40" s="101">
        <v>0</v>
      </c>
      <c r="U40" s="61"/>
      <c r="V40" s="101">
        <v>0</v>
      </c>
      <c r="W40" s="62"/>
      <c r="X40" s="62"/>
      <c r="Y40" s="62"/>
      <c r="Z40" s="61"/>
      <c r="AA40" s="3">
        <v>0</v>
      </c>
      <c r="AB40" s="60">
        <v>0</v>
      </c>
      <c r="AC40" s="62"/>
      <c r="AD40" s="61"/>
      <c r="AE40" s="4">
        <v>0</v>
      </c>
    </row>
    <row r="41" spans="5:31" ht="22.5" customHeight="1">
      <c r="E41" s="63" t="s">
        <v>84</v>
      </c>
      <c r="F41" s="62"/>
      <c r="G41" s="62"/>
      <c r="H41" s="64"/>
      <c r="I41" s="101">
        <v>100</v>
      </c>
      <c r="J41" s="61"/>
      <c r="K41" s="101">
        <v>100</v>
      </c>
      <c r="L41" s="61"/>
      <c r="M41" s="101">
        <v>100</v>
      </c>
      <c r="N41" s="61"/>
      <c r="O41" s="101">
        <v>100</v>
      </c>
      <c r="P41" s="62"/>
      <c r="Q41" s="61"/>
      <c r="R41" s="101">
        <v>100</v>
      </c>
      <c r="S41" s="61"/>
      <c r="T41" s="101">
        <v>100</v>
      </c>
      <c r="U41" s="61"/>
      <c r="V41" s="101">
        <v>100</v>
      </c>
      <c r="W41" s="62"/>
      <c r="X41" s="62"/>
      <c r="Y41" s="62"/>
      <c r="Z41" s="61"/>
      <c r="AA41" s="3">
        <v>100</v>
      </c>
      <c r="AB41" s="60">
        <v>100</v>
      </c>
      <c r="AC41" s="62"/>
      <c r="AD41" s="61"/>
      <c r="AE41" s="4">
        <v>100</v>
      </c>
    </row>
    <row r="42" spans="5:31" ht="27.75" customHeight="1">
      <c r="E42" s="63" t="s">
        <v>88</v>
      </c>
      <c r="F42" s="62"/>
      <c r="G42" s="62"/>
      <c r="H42" s="64"/>
      <c r="I42" s="101">
        <v>24</v>
      </c>
      <c r="J42" s="61"/>
      <c r="K42" s="101">
        <v>24</v>
      </c>
      <c r="L42" s="61"/>
      <c r="M42" s="101">
        <v>24</v>
      </c>
      <c r="N42" s="61"/>
      <c r="O42" s="101">
        <v>24</v>
      </c>
      <c r="P42" s="62"/>
      <c r="Q42" s="61"/>
      <c r="R42" s="101">
        <v>24</v>
      </c>
      <c r="S42" s="61"/>
      <c r="T42" s="101">
        <v>24</v>
      </c>
      <c r="U42" s="61"/>
      <c r="V42" s="101">
        <v>24</v>
      </c>
      <c r="W42" s="62"/>
      <c r="X42" s="62"/>
      <c r="Y42" s="62"/>
      <c r="Z42" s="61"/>
      <c r="AA42" s="3">
        <v>24</v>
      </c>
      <c r="AB42" s="60">
        <v>24</v>
      </c>
      <c r="AC42" s="62"/>
      <c r="AD42" s="61"/>
      <c r="AE42" s="4">
        <v>24</v>
      </c>
    </row>
    <row r="43" spans="5:31" ht="25.5" customHeight="1">
      <c r="E43" s="63" t="s">
        <v>92</v>
      </c>
      <c r="F43" s="62"/>
      <c r="G43" s="62"/>
      <c r="H43" s="64"/>
      <c r="I43" s="104"/>
      <c r="J43" s="61"/>
      <c r="K43" s="104"/>
      <c r="L43" s="61"/>
      <c r="M43" s="104"/>
      <c r="N43" s="61"/>
      <c r="O43" s="104"/>
      <c r="P43" s="62"/>
      <c r="Q43" s="61"/>
      <c r="R43" s="104"/>
      <c r="S43" s="61"/>
      <c r="T43" s="104"/>
      <c r="U43" s="61"/>
      <c r="V43" s="104"/>
      <c r="W43" s="62"/>
      <c r="X43" s="62"/>
      <c r="Y43" s="62"/>
      <c r="Z43" s="61"/>
      <c r="AA43" s="5"/>
      <c r="AB43" s="74"/>
      <c r="AC43" s="62"/>
      <c r="AD43" s="61"/>
      <c r="AE43" s="6"/>
    </row>
    <row r="44" spans="5:31" ht="30.75" customHeight="1">
      <c r="E44" s="63" t="s">
        <v>96</v>
      </c>
      <c r="F44" s="62"/>
      <c r="G44" s="62"/>
      <c r="H44" s="64"/>
      <c r="I44" s="104"/>
      <c r="J44" s="61"/>
      <c r="K44" s="104"/>
      <c r="L44" s="61"/>
      <c r="M44" s="104"/>
      <c r="N44" s="61"/>
      <c r="O44" s="104"/>
      <c r="P44" s="62"/>
      <c r="Q44" s="61"/>
      <c r="R44" s="104"/>
      <c r="S44" s="61"/>
      <c r="T44" s="104"/>
      <c r="U44" s="61"/>
      <c r="V44" s="104"/>
      <c r="W44" s="62"/>
      <c r="X44" s="62"/>
      <c r="Y44" s="62"/>
      <c r="Z44" s="61"/>
      <c r="AA44" s="5"/>
      <c r="AB44" s="74"/>
      <c r="AC44" s="62"/>
      <c r="AD44" s="61"/>
      <c r="AE44" s="6"/>
    </row>
    <row r="45" spans="5:31" ht="18">
      <c r="E45" s="63" t="s">
        <v>100</v>
      </c>
      <c r="F45" s="62"/>
      <c r="G45" s="62"/>
      <c r="H45" s="64"/>
      <c r="I45" s="104" t="s">
        <v>957</v>
      </c>
      <c r="J45" s="61"/>
      <c r="K45" s="104" t="s">
        <v>957</v>
      </c>
      <c r="L45" s="61"/>
      <c r="M45" s="104" t="s">
        <v>957</v>
      </c>
      <c r="N45" s="61"/>
      <c r="O45" s="104" t="s">
        <v>957</v>
      </c>
      <c r="P45" s="62"/>
      <c r="Q45" s="61"/>
      <c r="R45" s="104" t="s">
        <v>957</v>
      </c>
      <c r="S45" s="61"/>
      <c r="T45" s="104" t="s">
        <v>957</v>
      </c>
      <c r="U45" s="61"/>
      <c r="V45" s="104" t="s">
        <v>957</v>
      </c>
      <c r="W45" s="62"/>
      <c r="X45" s="62"/>
      <c r="Y45" s="62"/>
      <c r="Z45" s="61"/>
      <c r="AA45" s="5" t="s">
        <v>957</v>
      </c>
      <c r="AB45" s="74" t="s">
        <v>957</v>
      </c>
      <c r="AC45" s="62"/>
      <c r="AD45" s="61"/>
      <c r="AE45" s="6" t="s">
        <v>957</v>
      </c>
    </row>
    <row r="46" spans="5:31">
      <c r="E46" s="70" t="s">
        <v>104</v>
      </c>
      <c r="F46" s="71"/>
      <c r="G46" s="71"/>
      <c r="H46" s="72"/>
      <c r="I46" s="102" t="s">
        <v>949</v>
      </c>
      <c r="J46" s="66"/>
      <c r="K46" s="102" t="s">
        <v>949</v>
      </c>
      <c r="L46" s="66"/>
      <c r="M46" s="102" t="s">
        <v>949</v>
      </c>
      <c r="N46" s="66"/>
      <c r="O46" s="102" t="s">
        <v>949</v>
      </c>
      <c r="P46" s="73"/>
      <c r="Q46" s="66"/>
      <c r="R46" s="102" t="s">
        <v>949</v>
      </c>
      <c r="S46" s="66"/>
      <c r="T46" s="103" t="s">
        <v>949</v>
      </c>
      <c r="U46" s="68"/>
      <c r="V46" s="103" t="s">
        <v>949</v>
      </c>
      <c r="W46" s="69"/>
      <c r="X46" s="69"/>
      <c r="Y46" s="69"/>
      <c r="Z46" s="68"/>
      <c r="AA46" s="11" t="s">
        <v>949</v>
      </c>
      <c r="AB46" s="67" t="s">
        <v>949</v>
      </c>
      <c r="AC46" s="69"/>
      <c r="AD46" s="68"/>
      <c r="AE46" s="12" t="s">
        <v>949</v>
      </c>
    </row>
    <row r="47" spans="5:31" ht="0" hidden="1" customHeight="1"/>
    <row r="48" spans="5:31" ht="15.95" customHeight="1">
      <c r="E48" s="15" t="s">
        <v>950</v>
      </c>
    </row>
    <row r="49" ht="2.4500000000000002" customHeight="1"/>
    <row r="50" ht="0.6" customHeight="1"/>
    <row r="51" ht="0" hidden="1" customHeight="1"/>
  </sheetData>
  <sheetProtection algorithmName="SHA-512" hashValue="uwnQpNlVkneDg82iJq7k+E4EEFANn5+NtqMjRNynuK/UJU448P0SvWDzKMfkZC01K/2q4OoRo8Xsfg2OeE/7hQ==" saltValue="ODwCSjzPtxjMc0aWO0XLPw==" spinCount="100000" sheet="1" objects="1" scenarios="1" sort="0" autoFilter="0" pivotTables="0"/>
  <mergeCells count="232">
    <mergeCell ref="B7:E9"/>
    <mergeCell ref="H7:AG7"/>
    <mergeCell ref="H9:AG10"/>
    <mergeCell ref="H12:AG12"/>
    <mergeCell ref="D14:K15"/>
    <mergeCell ref="N14:X14"/>
    <mergeCell ref="C1:AI1"/>
    <mergeCell ref="B3:E3"/>
    <mergeCell ref="H3:R5"/>
    <mergeCell ref="U3:V4"/>
    <mergeCell ref="X3:AH5"/>
    <mergeCell ref="Q17:AC18"/>
    <mergeCell ref="D18:K19"/>
    <mergeCell ref="N18:O19"/>
    <mergeCell ref="E22:H23"/>
    <mergeCell ref="I22:S22"/>
    <mergeCell ref="T22:AE22"/>
    <mergeCell ref="I23:J23"/>
    <mergeCell ref="K23:L23"/>
    <mergeCell ref="M23:N23"/>
    <mergeCell ref="O23:Q23"/>
    <mergeCell ref="R23:S23"/>
    <mergeCell ref="T23:U23"/>
    <mergeCell ref="V23:Z23"/>
    <mergeCell ref="AB23:AD23"/>
    <mergeCell ref="R24:S24"/>
    <mergeCell ref="T24:U24"/>
    <mergeCell ref="V24:Z24"/>
    <mergeCell ref="AB24:AD24"/>
    <mergeCell ref="E25:H25"/>
    <mergeCell ref="I25:J25"/>
    <mergeCell ref="K25:L25"/>
    <mergeCell ref="M25:N25"/>
    <mergeCell ref="O25:Q25"/>
    <mergeCell ref="R25:S25"/>
    <mergeCell ref="T25:U25"/>
    <mergeCell ref="V25:Z25"/>
    <mergeCell ref="AB25:AD25"/>
    <mergeCell ref="E24:H24"/>
    <mergeCell ref="I24:J24"/>
    <mergeCell ref="K24:L24"/>
    <mergeCell ref="M24:N24"/>
    <mergeCell ref="O24:Q24"/>
    <mergeCell ref="R26:S26"/>
    <mergeCell ref="T26:U26"/>
    <mergeCell ref="V26:Z26"/>
    <mergeCell ref="AB26:AD26"/>
    <mergeCell ref="E27:H27"/>
    <mergeCell ref="I27:J27"/>
    <mergeCell ref="K27:L27"/>
    <mergeCell ref="M27:N27"/>
    <mergeCell ref="O27:Q27"/>
    <mergeCell ref="R27:S27"/>
    <mergeCell ref="T27:U27"/>
    <mergeCell ref="V27:Z27"/>
    <mergeCell ref="AB27:AD27"/>
    <mergeCell ref="E26:H26"/>
    <mergeCell ref="I26:J26"/>
    <mergeCell ref="K26:L26"/>
    <mergeCell ref="M26:N26"/>
    <mergeCell ref="O26:Q26"/>
    <mergeCell ref="R28:S28"/>
    <mergeCell ref="T28:U28"/>
    <mergeCell ref="V28:Z28"/>
    <mergeCell ref="AB28:AD28"/>
    <mergeCell ref="E29:H29"/>
    <mergeCell ref="I29:J29"/>
    <mergeCell ref="K29:L29"/>
    <mergeCell ref="M29:N29"/>
    <mergeCell ref="O29:Q29"/>
    <mergeCell ref="R29:S29"/>
    <mergeCell ref="T29:U29"/>
    <mergeCell ref="V29:Z29"/>
    <mergeCell ref="AB29:AD29"/>
    <mergeCell ref="E28:H28"/>
    <mergeCell ref="I28:J28"/>
    <mergeCell ref="K28:L28"/>
    <mergeCell ref="M28:N28"/>
    <mergeCell ref="O28:Q28"/>
    <mergeCell ref="R30:S30"/>
    <mergeCell ref="T30:U30"/>
    <mergeCell ref="V30:Z30"/>
    <mergeCell ref="AB30:AD30"/>
    <mergeCell ref="E31:H31"/>
    <mergeCell ref="I31:J31"/>
    <mergeCell ref="K31:L31"/>
    <mergeCell ref="M31:N31"/>
    <mergeCell ref="O31:Q31"/>
    <mergeCell ref="R31:S31"/>
    <mergeCell ref="T31:U31"/>
    <mergeCell ref="V31:Z31"/>
    <mergeCell ref="AB31:AD31"/>
    <mergeCell ref="E30:H30"/>
    <mergeCell ref="I30:J30"/>
    <mergeCell ref="K30:L30"/>
    <mergeCell ref="M30:N30"/>
    <mergeCell ref="O30:Q30"/>
    <mergeCell ref="R32:S32"/>
    <mergeCell ref="T32:U32"/>
    <mergeCell ref="V32:Z32"/>
    <mergeCell ref="AB32:AD32"/>
    <mergeCell ref="E33:H33"/>
    <mergeCell ref="I33:J33"/>
    <mergeCell ref="K33:L33"/>
    <mergeCell ref="M33:N33"/>
    <mergeCell ref="O33:Q33"/>
    <mergeCell ref="R33:S33"/>
    <mergeCell ref="T33:U33"/>
    <mergeCell ref="V33:Z33"/>
    <mergeCell ref="AB33:AD33"/>
    <mergeCell ref="E32:H32"/>
    <mergeCell ref="I32:J32"/>
    <mergeCell ref="K32:L32"/>
    <mergeCell ref="M32:N32"/>
    <mergeCell ref="O32:Q32"/>
    <mergeCell ref="R34:S34"/>
    <mergeCell ref="T34:U34"/>
    <mergeCell ref="V34:Z34"/>
    <mergeCell ref="AB34:AD34"/>
    <mergeCell ref="E35:H35"/>
    <mergeCell ref="I35:J35"/>
    <mergeCell ref="K35:L35"/>
    <mergeCell ref="M35:N35"/>
    <mergeCell ref="O35:Q35"/>
    <mergeCell ref="R35:S35"/>
    <mergeCell ref="T35:U35"/>
    <mergeCell ref="V35:Z35"/>
    <mergeCell ref="AB35:AD35"/>
    <mergeCell ref="E34:H34"/>
    <mergeCell ref="I34:J34"/>
    <mergeCell ref="K34:L34"/>
    <mergeCell ref="M34:N34"/>
    <mergeCell ref="O34:Q34"/>
    <mergeCell ref="R36:S36"/>
    <mergeCell ref="T36:U36"/>
    <mergeCell ref="V36:Z36"/>
    <mergeCell ref="AB36:AD36"/>
    <mergeCell ref="E37:H37"/>
    <mergeCell ref="I37:J37"/>
    <mergeCell ref="K37:L37"/>
    <mergeCell ref="M37:N37"/>
    <mergeCell ref="O37:Q37"/>
    <mergeCell ref="R37:S37"/>
    <mergeCell ref="T37:U37"/>
    <mergeCell ref="V37:Z37"/>
    <mergeCell ref="AB37:AD37"/>
    <mergeCell ref="E36:H36"/>
    <mergeCell ref="I36:J36"/>
    <mergeCell ref="K36:L36"/>
    <mergeCell ref="M36:N36"/>
    <mergeCell ref="O36:Q36"/>
    <mergeCell ref="R38:S38"/>
    <mergeCell ref="T38:U38"/>
    <mergeCell ref="V38:Z38"/>
    <mergeCell ref="AB38:AD38"/>
    <mergeCell ref="E39:H39"/>
    <mergeCell ref="I39:J39"/>
    <mergeCell ref="K39:L39"/>
    <mergeCell ref="M39:N39"/>
    <mergeCell ref="O39:Q39"/>
    <mergeCell ref="R39:S39"/>
    <mergeCell ref="T39:U39"/>
    <mergeCell ref="V39:Z39"/>
    <mergeCell ref="AB39:AD39"/>
    <mergeCell ref="E38:H38"/>
    <mergeCell ref="I38:J38"/>
    <mergeCell ref="K38:L38"/>
    <mergeCell ref="M38:N38"/>
    <mergeCell ref="O38:Q38"/>
    <mergeCell ref="R40:S40"/>
    <mergeCell ref="T40:U40"/>
    <mergeCell ref="V40:Z40"/>
    <mergeCell ref="AB40:AD40"/>
    <mergeCell ref="E41:H41"/>
    <mergeCell ref="I41:J41"/>
    <mergeCell ref="K41:L41"/>
    <mergeCell ref="M41:N41"/>
    <mergeCell ref="O41:Q41"/>
    <mergeCell ref="R41:S41"/>
    <mergeCell ref="T41:U41"/>
    <mergeCell ref="V41:Z41"/>
    <mergeCell ref="AB41:AD41"/>
    <mergeCell ref="E40:H40"/>
    <mergeCell ref="I40:J40"/>
    <mergeCell ref="K40:L40"/>
    <mergeCell ref="M40:N40"/>
    <mergeCell ref="O40:Q40"/>
    <mergeCell ref="R42:S42"/>
    <mergeCell ref="T42:U42"/>
    <mergeCell ref="V42:Z42"/>
    <mergeCell ref="AB42:AD42"/>
    <mergeCell ref="E45:H45"/>
    <mergeCell ref="I45:J45"/>
    <mergeCell ref="K45:L45"/>
    <mergeCell ref="M45:N45"/>
    <mergeCell ref="O45:Q45"/>
    <mergeCell ref="R45:S45"/>
    <mergeCell ref="T45:U45"/>
    <mergeCell ref="V45:Z45"/>
    <mergeCell ref="AB45:AD45"/>
    <mergeCell ref="E42:H42"/>
    <mergeCell ref="I42:J42"/>
    <mergeCell ref="K42:L42"/>
    <mergeCell ref="M42:N42"/>
    <mergeCell ref="O42:Q42"/>
    <mergeCell ref="E43:H43"/>
    <mergeCell ref="I43:J43"/>
    <mergeCell ref="K43:L43"/>
    <mergeCell ref="M43:N43"/>
    <mergeCell ref="O43:Q43"/>
    <mergeCell ref="R43:S43"/>
    <mergeCell ref="R46:S46"/>
    <mergeCell ref="T46:U46"/>
    <mergeCell ref="V46:Z46"/>
    <mergeCell ref="AB46:AD46"/>
    <mergeCell ref="E46:H46"/>
    <mergeCell ref="I46:J46"/>
    <mergeCell ref="K46:L46"/>
    <mergeCell ref="M46:N46"/>
    <mergeCell ref="O46:Q46"/>
    <mergeCell ref="T43:U43"/>
    <mergeCell ref="V43:Z43"/>
    <mergeCell ref="AB43:AD43"/>
    <mergeCell ref="E44:H44"/>
    <mergeCell ref="I44:J44"/>
    <mergeCell ref="K44:L44"/>
    <mergeCell ref="M44:N44"/>
    <mergeCell ref="O44:Q44"/>
    <mergeCell ref="R44:S44"/>
    <mergeCell ref="T44:U44"/>
    <mergeCell ref="V44:Z44"/>
    <mergeCell ref="AB44:AD44"/>
  </mergeCells>
  <hyperlinks>
    <hyperlink ref="E48" location="INDEX!A1" display="Return to Index" xr:uid="{53DBAB6D-D850-4DDA-94BA-AB63F66F7E7C}"/>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MARY - Maryborough BSP (132/66kV)</oddFooter>
  </headerFooter>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F00-000000000000}">
  <sheetPr codeName="Sheet144"/>
  <dimension ref="A1:AJ53"/>
  <sheetViews>
    <sheetView showGridLines="0" topLeftCell="A28"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1665</v>
      </c>
      <c r="J3" s="160"/>
      <c r="K3" s="160"/>
      <c r="L3" s="160"/>
      <c r="M3" s="160"/>
      <c r="N3" s="160"/>
      <c r="O3" s="160"/>
      <c r="P3" s="160"/>
      <c r="Q3" s="160"/>
      <c r="R3" s="160"/>
      <c r="S3" s="160"/>
      <c r="V3" s="94" t="s">
        <v>926</v>
      </c>
      <c r="W3" s="160"/>
      <c r="Y3" s="95" t="s">
        <v>1277</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973</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1666</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1667</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1668</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1669</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15</v>
      </c>
      <c r="K26" s="61"/>
      <c r="L26" s="101">
        <v>15</v>
      </c>
      <c r="M26" s="61"/>
      <c r="N26" s="101">
        <v>15</v>
      </c>
      <c r="O26" s="61"/>
      <c r="P26" s="101">
        <v>15</v>
      </c>
      <c r="Q26" s="62"/>
      <c r="R26" s="61"/>
      <c r="S26" s="101">
        <v>15</v>
      </c>
      <c r="T26" s="61"/>
      <c r="U26" s="101">
        <v>15</v>
      </c>
      <c r="V26" s="61"/>
      <c r="W26" s="101">
        <v>15</v>
      </c>
      <c r="X26" s="62"/>
      <c r="Y26" s="62"/>
      <c r="Z26" s="62"/>
      <c r="AA26" s="61"/>
      <c r="AB26" s="3">
        <v>15</v>
      </c>
      <c r="AC26" s="60">
        <v>15</v>
      </c>
      <c r="AD26" s="62"/>
      <c r="AE26" s="61"/>
      <c r="AF26" s="4">
        <v>15</v>
      </c>
    </row>
    <row r="27" spans="4:32" ht="20.25" customHeight="1">
      <c r="E27" s="63" t="s">
        <v>24</v>
      </c>
      <c r="F27" s="62"/>
      <c r="G27" s="62"/>
      <c r="H27" s="62"/>
      <c r="I27" s="64"/>
      <c r="J27" s="101">
        <v>0.2</v>
      </c>
      <c r="K27" s="61"/>
      <c r="L27" s="101">
        <v>0.2</v>
      </c>
      <c r="M27" s="61"/>
      <c r="N27" s="101">
        <v>0.2</v>
      </c>
      <c r="O27" s="61"/>
      <c r="P27" s="101">
        <v>0.2</v>
      </c>
      <c r="Q27" s="62"/>
      <c r="R27" s="61"/>
      <c r="S27" s="101">
        <v>0.2</v>
      </c>
      <c r="T27" s="61"/>
      <c r="U27" s="101">
        <v>2.8</v>
      </c>
      <c r="V27" s="61"/>
      <c r="W27" s="101">
        <v>2.8</v>
      </c>
      <c r="X27" s="62"/>
      <c r="Y27" s="62"/>
      <c r="Z27" s="62"/>
      <c r="AA27" s="61"/>
      <c r="AB27" s="3">
        <v>2.8</v>
      </c>
      <c r="AC27" s="60">
        <v>2.8</v>
      </c>
      <c r="AD27" s="62"/>
      <c r="AE27" s="61"/>
      <c r="AF27" s="4">
        <v>2.8</v>
      </c>
    </row>
    <row r="28" spans="4:32" ht="13.15" customHeight="1">
      <c r="E28" s="63" t="s">
        <v>28</v>
      </c>
      <c r="F28" s="62"/>
      <c r="G28" s="62"/>
      <c r="H28" s="62"/>
      <c r="I28" s="64"/>
      <c r="J28" s="101">
        <v>7.3</v>
      </c>
      <c r="K28" s="61"/>
      <c r="L28" s="101">
        <v>7.3</v>
      </c>
      <c r="M28" s="61"/>
      <c r="N28" s="101">
        <v>7.3</v>
      </c>
      <c r="O28" s="61"/>
      <c r="P28" s="101">
        <v>7.3</v>
      </c>
      <c r="Q28" s="62"/>
      <c r="R28" s="61"/>
      <c r="S28" s="101">
        <v>7.4</v>
      </c>
      <c r="T28" s="61"/>
      <c r="U28" s="101">
        <v>6.1</v>
      </c>
      <c r="V28" s="61"/>
      <c r="W28" s="101">
        <v>6.1</v>
      </c>
      <c r="X28" s="62"/>
      <c r="Y28" s="62"/>
      <c r="Z28" s="62"/>
      <c r="AA28" s="61"/>
      <c r="AB28" s="3">
        <v>6.1</v>
      </c>
      <c r="AC28" s="60">
        <v>6</v>
      </c>
      <c r="AD28" s="62"/>
      <c r="AE28" s="61"/>
      <c r="AF28" s="4">
        <v>6.1</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0.96899999999999997</v>
      </c>
      <c r="K31" s="61"/>
      <c r="L31" s="106">
        <v>0.96899999999999997</v>
      </c>
      <c r="M31" s="61"/>
      <c r="N31" s="106">
        <v>0.96899999999999997</v>
      </c>
      <c r="O31" s="61"/>
      <c r="P31" s="106">
        <v>0.96899999999999997</v>
      </c>
      <c r="Q31" s="62"/>
      <c r="R31" s="61"/>
      <c r="S31" s="106">
        <v>0.96899999999999997</v>
      </c>
      <c r="T31" s="61"/>
      <c r="U31" s="106">
        <v>0.93200000000000005</v>
      </c>
      <c r="V31" s="61"/>
      <c r="W31" s="106">
        <v>0.93200000000000005</v>
      </c>
      <c r="X31" s="62"/>
      <c r="Y31" s="62"/>
      <c r="Z31" s="62"/>
      <c r="AA31" s="61"/>
      <c r="AB31" s="7">
        <v>0.93200000000000005</v>
      </c>
      <c r="AC31" s="77">
        <v>0.93200000000000005</v>
      </c>
      <c r="AD31" s="62"/>
      <c r="AE31" s="61"/>
      <c r="AF31" s="8">
        <v>0.93200000000000005</v>
      </c>
    </row>
    <row r="32" spans="4:32" ht="13.15" customHeight="1">
      <c r="E32" s="63" t="s">
        <v>41</v>
      </c>
      <c r="F32" s="62"/>
      <c r="G32" s="62"/>
      <c r="H32" s="62"/>
      <c r="I32" s="64"/>
      <c r="J32" s="101">
        <v>0</v>
      </c>
      <c r="K32" s="61"/>
      <c r="L32" s="101">
        <v>0</v>
      </c>
      <c r="M32" s="61"/>
      <c r="N32" s="101">
        <v>0</v>
      </c>
      <c r="O32" s="61"/>
      <c r="P32" s="101">
        <v>0</v>
      </c>
      <c r="Q32" s="62"/>
      <c r="R32" s="61"/>
      <c r="S32" s="101">
        <v>0</v>
      </c>
      <c r="T32" s="61"/>
      <c r="U32" s="101">
        <v>0</v>
      </c>
      <c r="V32" s="61"/>
      <c r="W32" s="101">
        <v>0</v>
      </c>
      <c r="X32" s="62"/>
      <c r="Y32" s="62"/>
      <c r="Z32" s="62"/>
      <c r="AA32" s="61"/>
      <c r="AB32" s="3">
        <v>0</v>
      </c>
      <c r="AC32" s="60">
        <v>0</v>
      </c>
      <c r="AD32" s="62"/>
      <c r="AE32" s="61"/>
      <c r="AF32" s="4">
        <v>0</v>
      </c>
    </row>
    <row r="33" spans="5:32" ht="13.15" customHeight="1">
      <c r="E33" s="75" t="s">
        <v>45</v>
      </c>
      <c r="F33" s="62"/>
      <c r="G33" s="62"/>
      <c r="H33" s="62"/>
      <c r="I33" s="64"/>
      <c r="J33" s="105">
        <v>6.7</v>
      </c>
      <c r="K33" s="61"/>
      <c r="L33" s="105">
        <v>6.7</v>
      </c>
      <c r="M33" s="61"/>
      <c r="N33" s="105">
        <v>6.7</v>
      </c>
      <c r="O33" s="61"/>
      <c r="P33" s="105">
        <v>6.6</v>
      </c>
      <c r="Q33" s="62"/>
      <c r="R33" s="61"/>
      <c r="S33" s="105">
        <v>6.8</v>
      </c>
      <c r="T33" s="61"/>
      <c r="U33" s="105">
        <v>5.8</v>
      </c>
      <c r="V33" s="61"/>
      <c r="W33" s="105">
        <v>5.7</v>
      </c>
      <c r="X33" s="62"/>
      <c r="Y33" s="62"/>
      <c r="Z33" s="62"/>
      <c r="AA33" s="61"/>
      <c r="AB33" s="9">
        <v>5.7</v>
      </c>
      <c r="AC33" s="76">
        <v>5.6</v>
      </c>
      <c r="AD33" s="62"/>
      <c r="AE33" s="61"/>
      <c r="AF33" s="10">
        <v>5.7</v>
      </c>
    </row>
    <row r="34" spans="5:32" ht="20.25" customHeight="1">
      <c r="E34" s="63" t="s">
        <v>945</v>
      </c>
      <c r="F34" s="62"/>
      <c r="G34" s="62"/>
      <c r="H34" s="62"/>
      <c r="I34" s="64"/>
      <c r="J34" s="104">
        <v>0.3</v>
      </c>
      <c r="K34" s="61"/>
      <c r="L34" s="104">
        <v>0.3</v>
      </c>
      <c r="M34" s="61"/>
      <c r="N34" s="104">
        <v>0.3</v>
      </c>
      <c r="O34" s="61"/>
      <c r="P34" s="104">
        <v>0.3</v>
      </c>
      <c r="Q34" s="62"/>
      <c r="R34" s="61"/>
      <c r="S34" s="104">
        <v>0.3</v>
      </c>
      <c r="T34" s="61"/>
      <c r="U34" s="104">
        <v>0.3</v>
      </c>
      <c r="V34" s="61"/>
      <c r="W34" s="104">
        <v>0.3</v>
      </c>
      <c r="X34" s="62"/>
      <c r="Y34" s="62"/>
      <c r="Z34" s="62"/>
      <c r="AA34" s="61"/>
      <c r="AB34" s="5">
        <v>0.3</v>
      </c>
      <c r="AC34" s="74">
        <v>0.3</v>
      </c>
      <c r="AD34" s="62"/>
      <c r="AE34" s="61"/>
      <c r="AF34" s="6">
        <v>0.3</v>
      </c>
    </row>
    <row r="35" spans="5:32" ht="20.25" customHeight="1">
      <c r="E35" s="63" t="s">
        <v>946</v>
      </c>
      <c r="F35" s="62"/>
      <c r="G35" s="62"/>
      <c r="H35" s="62"/>
      <c r="I35" s="64"/>
      <c r="J35" s="104" t="s">
        <v>1206</v>
      </c>
      <c r="K35" s="61"/>
      <c r="L35" s="104" t="s">
        <v>1206</v>
      </c>
      <c r="M35" s="61"/>
      <c r="N35" s="104" t="s">
        <v>1206</v>
      </c>
      <c r="O35" s="61"/>
      <c r="P35" s="104" t="s">
        <v>1206</v>
      </c>
      <c r="Q35" s="62"/>
      <c r="R35" s="61"/>
      <c r="S35" s="104" t="s">
        <v>1206</v>
      </c>
      <c r="T35" s="61"/>
      <c r="U35" s="104" t="s">
        <v>1206</v>
      </c>
      <c r="V35" s="61"/>
      <c r="W35" s="104" t="s">
        <v>1206</v>
      </c>
      <c r="X35" s="62"/>
      <c r="Y35" s="62"/>
      <c r="Z35" s="62"/>
      <c r="AA35" s="61"/>
      <c r="AB35" s="5" t="s">
        <v>1206</v>
      </c>
      <c r="AC35" s="74" t="s">
        <v>1206</v>
      </c>
      <c r="AD35" s="62"/>
      <c r="AE35" s="61"/>
      <c r="AF35" s="6" t="s">
        <v>1206</v>
      </c>
    </row>
    <row r="36" spans="5:32" ht="13.15" customHeight="1">
      <c r="E36" s="63" t="s">
        <v>57</v>
      </c>
      <c r="F36" s="62"/>
      <c r="G36" s="62"/>
      <c r="H36" s="62"/>
      <c r="I36" s="64"/>
      <c r="J36" s="101">
        <v>6.7</v>
      </c>
      <c r="K36" s="61"/>
      <c r="L36" s="101">
        <v>6.7</v>
      </c>
      <c r="M36" s="61"/>
      <c r="N36" s="101">
        <v>6.7</v>
      </c>
      <c r="O36" s="61"/>
      <c r="P36" s="101">
        <v>6.6</v>
      </c>
      <c r="Q36" s="62"/>
      <c r="R36" s="61"/>
      <c r="S36" s="101">
        <v>6.8</v>
      </c>
      <c r="T36" s="61"/>
      <c r="U36" s="101">
        <v>5.8</v>
      </c>
      <c r="V36" s="61"/>
      <c r="W36" s="101">
        <v>5.7</v>
      </c>
      <c r="X36" s="62"/>
      <c r="Y36" s="62"/>
      <c r="Z36" s="62"/>
      <c r="AA36" s="61"/>
      <c r="AB36" s="3">
        <v>5.7</v>
      </c>
      <c r="AC36" s="60">
        <v>5.6</v>
      </c>
      <c r="AD36" s="62"/>
      <c r="AE36" s="61"/>
      <c r="AF36" s="4">
        <v>5.7</v>
      </c>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3.4</v>
      </c>
      <c r="K39" s="61"/>
      <c r="L39" s="101">
        <v>3.4</v>
      </c>
      <c r="M39" s="61"/>
      <c r="N39" s="101">
        <v>3.4</v>
      </c>
      <c r="O39" s="61"/>
      <c r="P39" s="101">
        <v>3.4</v>
      </c>
      <c r="Q39" s="62"/>
      <c r="R39" s="61"/>
      <c r="S39" s="101">
        <v>3.4</v>
      </c>
      <c r="T39" s="61"/>
      <c r="U39" s="101">
        <v>3.4</v>
      </c>
      <c r="V39" s="61"/>
      <c r="W39" s="101">
        <v>3.4</v>
      </c>
      <c r="X39" s="62"/>
      <c r="Y39" s="62"/>
      <c r="Z39" s="62"/>
      <c r="AA39" s="61"/>
      <c r="AB39" s="3">
        <v>3.4</v>
      </c>
      <c r="AC39" s="60">
        <v>3.4</v>
      </c>
      <c r="AD39" s="62"/>
      <c r="AE39" s="61"/>
      <c r="AF39" s="4">
        <v>3.4</v>
      </c>
    </row>
    <row r="40" spans="5:32">
      <c r="E40" s="63" t="s">
        <v>73</v>
      </c>
      <c r="F40" s="62"/>
      <c r="G40" s="62"/>
      <c r="H40" s="62"/>
      <c r="I40" s="64"/>
      <c r="J40" s="101">
        <v>10</v>
      </c>
      <c r="K40" s="61"/>
      <c r="L40" s="101">
        <v>10</v>
      </c>
      <c r="M40" s="61"/>
      <c r="N40" s="101">
        <v>10</v>
      </c>
      <c r="O40" s="61"/>
      <c r="P40" s="101">
        <v>10</v>
      </c>
      <c r="Q40" s="62"/>
      <c r="R40" s="61"/>
      <c r="S40" s="101">
        <v>10</v>
      </c>
      <c r="T40" s="61"/>
      <c r="U40" s="101">
        <v>10</v>
      </c>
      <c r="V40" s="61"/>
      <c r="W40" s="101">
        <v>10</v>
      </c>
      <c r="X40" s="62"/>
      <c r="Y40" s="62"/>
      <c r="Z40" s="62"/>
      <c r="AA40" s="61"/>
      <c r="AB40" s="3">
        <v>10</v>
      </c>
      <c r="AC40" s="60">
        <v>10</v>
      </c>
      <c r="AD40" s="62"/>
      <c r="AE40" s="61"/>
      <c r="AF40" s="4">
        <v>10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2.7999999523162802</v>
      </c>
      <c r="K42" s="61"/>
      <c r="L42" s="101">
        <v>2.7999999523162802</v>
      </c>
      <c r="M42" s="61"/>
      <c r="N42" s="101">
        <v>2.7999999523162802</v>
      </c>
      <c r="O42" s="61"/>
      <c r="P42" s="101">
        <v>2.7999999523162802</v>
      </c>
      <c r="Q42" s="62"/>
      <c r="R42" s="61"/>
      <c r="S42" s="101">
        <v>2.7999999523162802</v>
      </c>
      <c r="T42" s="61"/>
      <c r="U42" s="101">
        <v>2.7999999523162802</v>
      </c>
      <c r="V42" s="61"/>
      <c r="W42" s="101">
        <v>2.7999999523162802</v>
      </c>
      <c r="X42" s="62"/>
      <c r="Y42" s="62"/>
      <c r="Z42" s="62"/>
      <c r="AA42" s="61"/>
      <c r="AB42" s="3">
        <v>2.7999999523162802</v>
      </c>
      <c r="AC42" s="60">
        <v>2.7999999523162802</v>
      </c>
      <c r="AD42" s="62"/>
      <c r="AE42" s="61"/>
      <c r="AF42" s="4">
        <v>2.7999999523162802</v>
      </c>
    </row>
    <row r="43" spans="5:32" ht="25.5" customHeight="1">
      <c r="E43" s="63" t="s">
        <v>84</v>
      </c>
      <c r="F43" s="62"/>
      <c r="G43" s="62"/>
      <c r="H43" s="62"/>
      <c r="I43" s="64"/>
      <c r="J43" s="101">
        <v>5.110112</v>
      </c>
      <c r="K43" s="61"/>
      <c r="L43" s="101">
        <v>5.0301540000000005</v>
      </c>
      <c r="M43" s="61"/>
      <c r="N43" s="101">
        <v>4.9379350000000004</v>
      </c>
      <c r="O43" s="61"/>
      <c r="P43" s="101">
        <v>4.8619869999999992</v>
      </c>
      <c r="Q43" s="62"/>
      <c r="R43" s="61"/>
      <c r="S43" s="101">
        <v>4.8006419999999999</v>
      </c>
      <c r="T43" s="61"/>
      <c r="U43" s="101">
        <v>5.110112</v>
      </c>
      <c r="V43" s="61"/>
      <c r="W43" s="101">
        <v>5.0301540000000005</v>
      </c>
      <c r="X43" s="62"/>
      <c r="Y43" s="62"/>
      <c r="Z43" s="62"/>
      <c r="AA43" s="61"/>
      <c r="AB43" s="3">
        <v>4.9379350000000004</v>
      </c>
      <c r="AC43" s="60">
        <v>4.8619869999999992</v>
      </c>
      <c r="AD43" s="62"/>
      <c r="AE43" s="61"/>
      <c r="AF43" s="4">
        <v>4.8006419999999999</v>
      </c>
    </row>
    <row r="44" spans="5:32" ht="30.75" customHeight="1">
      <c r="E44" s="63" t="s">
        <v>88</v>
      </c>
      <c r="F44" s="62"/>
      <c r="G44" s="62"/>
      <c r="H44" s="62"/>
      <c r="I44" s="64"/>
      <c r="J44" s="101">
        <v>0</v>
      </c>
      <c r="K44" s="61"/>
      <c r="L44" s="101">
        <v>0</v>
      </c>
      <c r="M44" s="61"/>
      <c r="N44" s="101">
        <v>0</v>
      </c>
      <c r="O44" s="61"/>
      <c r="P44" s="101">
        <v>0</v>
      </c>
      <c r="Q44" s="62"/>
      <c r="R44" s="61"/>
      <c r="S44" s="101">
        <v>0</v>
      </c>
      <c r="T44" s="61"/>
      <c r="U44" s="101">
        <v>0</v>
      </c>
      <c r="V44" s="61"/>
      <c r="W44" s="101">
        <v>0</v>
      </c>
      <c r="X44" s="62"/>
      <c r="Y44" s="62"/>
      <c r="Z44" s="62"/>
      <c r="AA44" s="61"/>
      <c r="AB44" s="3">
        <v>0</v>
      </c>
      <c r="AC44" s="60">
        <v>0</v>
      </c>
      <c r="AD44" s="62"/>
      <c r="AE44" s="61"/>
      <c r="AF44" s="4">
        <v>0</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AS880Hfm6PayBjuoE2sR5BXRuRO/i7Sflde0HQaN0qVMW7Xc2R8pY5KQLwpole5QCJkqYlUQYQVMUG6hayn99w==" saltValue="I+qmSoX36JnqG1o/wnpuFw=="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DE12415C-9DB8-46C1-B64B-F71F022CB324}"/>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MASO - Marian South (66/11kV)</oddFooter>
  </headerFooter>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300-000000000000}">
  <sheetPr codeName="Sheet148"/>
  <dimension ref="A1:AJ53"/>
  <sheetViews>
    <sheetView showGridLines="0" topLeftCell="A25"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1670</v>
      </c>
      <c r="J3" s="160"/>
      <c r="K3" s="160"/>
      <c r="L3" s="160"/>
      <c r="M3" s="160"/>
      <c r="N3" s="160"/>
      <c r="O3" s="160"/>
      <c r="P3" s="160"/>
      <c r="Q3" s="160"/>
      <c r="R3" s="160"/>
      <c r="S3" s="160"/>
      <c r="V3" s="94" t="s">
        <v>926</v>
      </c>
      <c r="W3" s="160"/>
      <c r="Y3" s="95" t="s">
        <v>1277</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973</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1671</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1672</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1673</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15.1</v>
      </c>
      <c r="K26" s="61"/>
      <c r="L26" s="101">
        <v>15.1</v>
      </c>
      <c r="M26" s="61"/>
      <c r="N26" s="101">
        <v>15.1</v>
      </c>
      <c r="O26" s="61"/>
      <c r="P26" s="101">
        <v>15.1</v>
      </c>
      <c r="Q26" s="62"/>
      <c r="R26" s="61"/>
      <c r="S26" s="101">
        <v>15.1</v>
      </c>
      <c r="T26" s="61"/>
      <c r="U26" s="101">
        <v>15.1</v>
      </c>
      <c r="V26" s="61"/>
      <c r="W26" s="101">
        <v>15.1</v>
      </c>
      <c r="X26" s="62"/>
      <c r="Y26" s="62"/>
      <c r="Z26" s="62"/>
      <c r="AA26" s="61"/>
      <c r="AB26" s="3">
        <v>15.1</v>
      </c>
      <c r="AC26" s="60">
        <v>15.1</v>
      </c>
      <c r="AD26" s="62"/>
      <c r="AE26" s="61"/>
      <c r="AF26" s="4">
        <v>15.1</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4.2</v>
      </c>
      <c r="K28" s="61"/>
      <c r="L28" s="101">
        <v>4.2</v>
      </c>
      <c r="M28" s="61"/>
      <c r="N28" s="101">
        <v>4.2</v>
      </c>
      <c r="O28" s="61"/>
      <c r="P28" s="101">
        <v>4.2</v>
      </c>
      <c r="Q28" s="62"/>
      <c r="R28" s="61"/>
      <c r="S28" s="101">
        <v>4.3</v>
      </c>
      <c r="T28" s="61"/>
      <c r="U28" s="101">
        <v>2.8</v>
      </c>
      <c r="V28" s="61"/>
      <c r="W28" s="101">
        <v>2.8</v>
      </c>
      <c r="X28" s="62"/>
      <c r="Y28" s="62"/>
      <c r="Z28" s="62"/>
      <c r="AA28" s="61"/>
      <c r="AB28" s="3">
        <v>2.8</v>
      </c>
      <c r="AC28" s="60">
        <v>2.8</v>
      </c>
      <c r="AD28" s="62"/>
      <c r="AE28" s="61"/>
      <c r="AF28" s="4">
        <v>2.8</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0.99199999999999999</v>
      </c>
      <c r="K31" s="61"/>
      <c r="L31" s="106">
        <v>0.99199999999999999</v>
      </c>
      <c r="M31" s="61"/>
      <c r="N31" s="106">
        <v>0.99199999999999999</v>
      </c>
      <c r="O31" s="61"/>
      <c r="P31" s="106">
        <v>0.99199999999999999</v>
      </c>
      <c r="Q31" s="62"/>
      <c r="R31" s="61"/>
      <c r="S31" s="106">
        <v>0.99199999999999999</v>
      </c>
      <c r="T31" s="61"/>
      <c r="U31" s="106">
        <v>0.999</v>
      </c>
      <c r="V31" s="61"/>
      <c r="W31" s="106">
        <v>0.999</v>
      </c>
      <c r="X31" s="62"/>
      <c r="Y31" s="62"/>
      <c r="Z31" s="62"/>
      <c r="AA31" s="61"/>
      <c r="AB31" s="7">
        <v>0.999</v>
      </c>
      <c r="AC31" s="77">
        <v>0.999</v>
      </c>
      <c r="AD31" s="62"/>
      <c r="AE31" s="61"/>
      <c r="AF31" s="8">
        <v>0.999</v>
      </c>
    </row>
    <row r="32" spans="4:32" ht="13.15" customHeight="1">
      <c r="E32" s="63" t="s">
        <v>41</v>
      </c>
      <c r="F32" s="62"/>
      <c r="G32" s="62"/>
      <c r="H32" s="62"/>
      <c r="I32" s="64"/>
      <c r="J32" s="101">
        <v>7.9</v>
      </c>
      <c r="K32" s="61"/>
      <c r="L32" s="101">
        <v>7.9</v>
      </c>
      <c r="M32" s="61"/>
      <c r="N32" s="101">
        <v>7.9</v>
      </c>
      <c r="O32" s="61"/>
      <c r="P32" s="101">
        <v>7.9</v>
      </c>
      <c r="Q32" s="62"/>
      <c r="R32" s="61"/>
      <c r="S32" s="101">
        <v>7.9</v>
      </c>
      <c r="T32" s="61"/>
      <c r="U32" s="101">
        <v>8.1999999999999993</v>
      </c>
      <c r="V32" s="61"/>
      <c r="W32" s="101">
        <v>8.1999999999999993</v>
      </c>
      <c r="X32" s="62"/>
      <c r="Y32" s="62"/>
      <c r="Z32" s="62"/>
      <c r="AA32" s="61"/>
      <c r="AB32" s="3">
        <v>8.1999999999999993</v>
      </c>
      <c r="AC32" s="60">
        <v>8.1999999999999993</v>
      </c>
      <c r="AD32" s="62"/>
      <c r="AE32" s="61"/>
      <c r="AF32" s="4">
        <v>8.1999999999999993</v>
      </c>
    </row>
    <row r="33" spans="5:32" ht="13.15" customHeight="1">
      <c r="E33" s="75" t="s">
        <v>45</v>
      </c>
      <c r="F33" s="62"/>
      <c r="G33" s="62"/>
      <c r="H33" s="62"/>
      <c r="I33" s="64"/>
      <c r="J33" s="105">
        <v>3.9</v>
      </c>
      <c r="K33" s="61"/>
      <c r="L33" s="105">
        <v>4</v>
      </c>
      <c r="M33" s="61"/>
      <c r="N33" s="105">
        <v>4</v>
      </c>
      <c r="O33" s="61"/>
      <c r="P33" s="105">
        <v>3.9</v>
      </c>
      <c r="Q33" s="62"/>
      <c r="R33" s="61"/>
      <c r="S33" s="105">
        <v>4</v>
      </c>
      <c r="T33" s="61"/>
      <c r="U33" s="105">
        <v>2.6</v>
      </c>
      <c r="V33" s="61"/>
      <c r="W33" s="105">
        <v>2.6</v>
      </c>
      <c r="X33" s="62"/>
      <c r="Y33" s="62"/>
      <c r="Z33" s="62"/>
      <c r="AA33" s="61"/>
      <c r="AB33" s="9">
        <v>2.6</v>
      </c>
      <c r="AC33" s="76">
        <v>2.6</v>
      </c>
      <c r="AD33" s="62"/>
      <c r="AE33" s="61"/>
      <c r="AF33" s="10">
        <v>2.7</v>
      </c>
    </row>
    <row r="34" spans="5:32" ht="20.25" customHeight="1">
      <c r="E34" s="63" t="s">
        <v>945</v>
      </c>
      <c r="F34" s="62"/>
      <c r="G34" s="62"/>
      <c r="H34" s="62"/>
      <c r="I34" s="64"/>
      <c r="J34" s="104">
        <v>0.2</v>
      </c>
      <c r="K34" s="61"/>
      <c r="L34" s="104">
        <v>0.2</v>
      </c>
      <c r="M34" s="61"/>
      <c r="N34" s="104">
        <v>0.2</v>
      </c>
      <c r="O34" s="61"/>
      <c r="P34" s="104">
        <v>0.2</v>
      </c>
      <c r="Q34" s="62"/>
      <c r="R34" s="61"/>
      <c r="S34" s="104">
        <v>0.2</v>
      </c>
      <c r="T34" s="61"/>
      <c r="U34" s="104">
        <v>0.1</v>
      </c>
      <c r="V34" s="61"/>
      <c r="W34" s="104">
        <v>0.1</v>
      </c>
      <c r="X34" s="62"/>
      <c r="Y34" s="62"/>
      <c r="Z34" s="62"/>
      <c r="AA34" s="61"/>
      <c r="AB34" s="5">
        <v>0.1</v>
      </c>
      <c r="AC34" s="74">
        <v>0.1</v>
      </c>
      <c r="AD34" s="62"/>
      <c r="AE34" s="61"/>
      <c r="AF34" s="6">
        <v>0.1</v>
      </c>
    </row>
    <row r="35" spans="5:32" ht="20.25" customHeight="1">
      <c r="E35" s="63" t="s">
        <v>946</v>
      </c>
      <c r="F35" s="62"/>
      <c r="G35" s="62"/>
      <c r="H35" s="62"/>
      <c r="I35" s="64"/>
      <c r="J35" s="104" t="s">
        <v>1159</v>
      </c>
      <c r="K35" s="61"/>
      <c r="L35" s="104" t="s">
        <v>1159</v>
      </c>
      <c r="M35" s="61"/>
      <c r="N35" s="104" t="s">
        <v>1159</v>
      </c>
      <c r="O35" s="61"/>
      <c r="P35" s="104" t="s">
        <v>1159</v>
      </c>
      <c r="Q35" s="62"/>
      <c r="R35" s="61"/>
      <c r="S35" s="104" t="s">
        <v>1159</v>
      </c>
      <c r="T35" s="61"/>
      <c r="U35" s="104" t="s">
        <v>1159</v>
      </c>
      <c r="V35" s="61"/>
      <c r="W35" s="104" t="s">
        <v>1159</v>
      </c>
      <c r="X35" s="62"/>
      <c r="Y35" s="62"/>
      <c r="Z35" s="62"/>
      <c r="AA35" s="61"/>
      <c r="AB35" s="5" t="s">
        <v>1159</v>
      </c>
      <c r="AC35" s="74" t="s">
        <v>1159</v>
      </c>
      <c r="AD35" s="62"/>
      <c r="AE35" s="61"/>
      <c r="AF35" s="6" t="s">
        <v>1159</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8.3409309999999994</v>
      </c>
      <c r="K43" s="61"/>
      <c r="L43" s="101">
        <v>8.2452240000000003</v>
      </c>
      <c r="M43" s="61"/>
      <c r="N43" s="101">
        <v>8.1315100000000005</v>
      </c>
      <c r="O43" s="61"/>
      <c r="P43" s="101">
        <v>8.019088</v>
      </c>
      <c r="Q43" s="62"/>
      <c r="R43" s="61"/>
      <c r="S43" s="101">
        <v>7.9108890000000001</v>
      </c>
      <c r="T43" s="61"/>
      <c r="U43" s="101">
        <v>8.3409309999999994</v>
      </c>
      <c r="V43" s="61"/>
      <c r="W43" s="101">
        <v>8.2452240000000003</v>
      </c>
      <c r="X43" s="62"/>
      <c r="Y43" s="62"/>
      <c r="Z43" s="62"/>
      <c r="AA43" s="61"/>
      <c r="AB43" s="3">
        <v>8.1315100000000005</v>
      </c>
      <c r="AC43" s="60">
        <v>8.019088</v>
      </c>
      <c r="AD43" s="62"/>
      <c r="AE43" s="61"/>
      <c r="AF43" s="4">
        <v>7.9108890000000001</v>
      </c>
    </row>
    <row r="44" spans="5:32" ht="30.75" customHeight="1">
      <c r="E44" s="63" t="s">
        <v>88</v>
      </c>
      <c r="F44" s="62"/>
      <c r="G44" s="62"/>
      <c r="H44" s="62"/>
      <c r="I44" s="64"/>
      <c r="J44" s="101">
        <v>3.3409310000000003</v>
      </c>
      <c r="K44" s="61"/>
      <c r="L44" s="101">
        <v>3.2452240000000003</v>
      </c>
      <c r="M44" s="61"/>
      <c r="N44" s="101">
        <v>3.1315099999999996</v>
      </c>
      <c r="O44" s="61"/>
      <c r="P44" s="101">
        <v>3.0190880000000004</v>
      </c>
      <c r="Q44" s="62"/>
      <c r="R44" s="61"/>
      <c r="S44" s="101">
        <v>2.9108890000000001</v>
      </c>
      <c r="T44" s="61"/>
      <c r="U44" s="101">
        <v>3.3409310000000003</v>
      </c>
      <c r="V44" s="61"/>
      <c r="W44" s="101">
        <v>3.2452240000000003</v>
      </c>
      <c r="X44" s="62"/>
      <c r="Y44" s="62"/>
      <c r="Z44" s="62"/>
      <c r="AA44" s="61"/>
      <c r="AB44" s="3">
        <v>3.1315099999999996</v>
      </c>
      <c r="AC44" s="60">
        <v>3.0190880000000004</v>
      </c>
      <c r="AD44" s="62"/>
      <c r="AE44" s="61"/>
      <c r="AF44" s="4">
        <v>2.9108890000000001</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ruR0UOMI/EQu6BDTQYW6Bk6a/NJFrsd1nqTjKEZxmBO2MZuQ9ebQwU6G4zaEibxsJv7gQhGBF4r7X/YB29orgw==" saltValue="DXtGISiqGfwfRQt0vkhl2Q=="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DBA03B1F-64C9-48E0-AB04-86F629DA3548}"/>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MCCR - McKinley Creek (66/11kV)</oddFooter>
  </headerFooter>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400-000000000000}">
  <sheetPr codeName="Sheet149"/>
  <dimension ref="A1:AJ53"/>
  <sheetViews>
    <sheetView showGridLines="0" topLeftCell="A31"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1674</v>
      </c>
      <c r="J3" s="160"/>
      <c r="K3" s="160"/>
      <c r="L3" s="160"/>
      <c r="M3" s="160"/>
      <c r="N3" s="160"/>
      <c r="O3" s="160"/>
      <c r="P3" s="160"/>
      <c r="Q3" s="160"/>
      <c r="R3" s="160"/>
      <c r="S3" s="160"/>
      <c r="V3" s="94" t="s">
        <v>926</v>
      </c>
      <c r="W3" s="160"/>
      <c r="Y3" s="95" t="s">
        <v>1018</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1019</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1675</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1676</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1677</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13.5</v>
      </c>
      <c r="K26" s="61"/>
      <c r="L26" s="101">
        <v>13.5</v>
      </c>
      <c r="M26" s="61"/>
      <c r="N26" s="101">
        <v>13.5</v>
      </c>
      <c r="O26" s="61"/>
      <c r="P26" s="101">
        <v>13.5</v>
      </c>
      <c r="Q26" s="62"/>
      <c r="R26" s="61"/>
      <c r="S26" s="101">
        <v>28.5</v>
      </c>
      <c r="T26" s="61"/>
      <c r="U26" s="101">
        <v>15</v>
      </c>
      <c r="V26" s="61"/>
      <c r="W26" s="101">
        <v>15</v>
      </c>
      <c r="X26" s="62"/>
      <c r="Y26" s="62"/>
      <c r="Z26" s="62"/>
      <c r="AA26" s="61"/>
      <c r="AB26" s="3">
        <v>15</v>
      </c>
      <c r="AC26" s="60">
        <v>15</v>
      </c>
      <c r="AD26" s="62"/>
      <c r="AE26" s="61"/>
      <c r="AF26" s="4">
        <v>28.5</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11.8</v>
      </c>
      <c r="K28" s="61"/>
      <c r="L28" s="101">
        <v>13.1</v>
      </c>
      <c r="M28" s="61"/>
      <c r="N28" s="101">
        <v>14.4</v>
      </c>
      <c r="O28" s="61"/>
      <c r="P28" s="101">
        <v>14.3</v>
      </c>
      <c r="Q28" s="62"/>
      <c r="R28" s="61"/>
      <c r="S28" s="101">
        <v>14.5</v>
      </c>
      <c r="T28" s="61"/>
      <c r="U28" s="101">
        <v>8.6</v>
      </c>
      <c r="V28" s="61"/>
      <c r="W28" s="101">
        <v>9.6</v>
      </c>
      <c r="X28" s="62"/>
      <c r="Y28" s="62"/>
      <c r="Z28" s="62"/>
      <c r="AA28" s="61"/>
      <c r="AB28" s="3">
        <v>10.7</v>
      </c>
      <c r="AC28" s="60">
        <v>10.7</v>
      </c>
      <c r="AD28" s="62"/>
      <c r="AE28" s="61"/>
      <c r="AF28" s="4">
        <v>10.8</v>
      </c>
    </row>
    <row r="29" spans="4:32" ht="13.15" customHeight="1">
      <c r="E29" s="63" t="s">
        <v>32</v>
      </c>
      <c r="F29" s="62"/>
      <c r="G29" s="62"/>
      <c r="H29" s="62"/>
      <c r="I29" s="64"/>
      <c r="J29" s="104"/>
      <c r="K29" s="61"/>
      <c r="L29" s="104"/>
      <c r="M29" s="61"/>
      <c r="N29" s="101">
        <v>0.9</v>
      </c>
      <c r="O29" s="61"/>
      <c r="P29" s="101">
        <v>0.8</v>
      </c>
      <c r="Q29" s="62"/>
      <c r="R29" s="61"/>
      <c r="S29" s="101">
        <v>1</v>
      </c>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1">
        <v>0.9</v>
      </c>
      <c r="O30" s="61"/>
      <c r="P30" s="101">
        <v>0.8</v>
      </c>
      <c r="Q30" s="62"/>
      <c r="R30" s="61"/>
      <c r="S30" s="101">
        <v>1</v>
      </c>
      <c r="T30" s="61"/>
      <c r="U30" s="104"/>
      <c r="V30" s="61"/>
      <c r="W30" s="104"/>
      <c r="X30" s="62"/>
      <c r="Y30" s="62"/>
      <c r="Z30" s="62"/>
      <c r="AA30" s="61"/>
      <c r="AB30" s="5"/>
      <c r="AC30" s="74"/>
      <c r="AD30" s="62"/>
      <c r="AE30" s="61"/>
      <c r="AF30" s="6"/>
    </row>
    <row r="31" spans="4:32" ht="20.25" customHeight="1">
      <c r="E31" s="63" t="s">
        <v>38</v>
      </c>
      <c r="F31" s="62"/>
      <c r="G31" s="62"/>
      <c r="H31" s="62"/>
      <c r="I31" s="64"/>
      <c r="J31" s="106">
        <v>0.99</v>
      </c>
      <c r="K31" s="61"/>
      <c r="L31" s="106">
        <v>0.99</v>
      </c>
      <c r="M31" s="61"/>
      <c r="N31" s="106">
        <v>0.99</v>
      </c>
      <c r="O31" s="61"/>
      <c r="P31" s="106">
        <v>0.99</v>
      </c>
      <c r="Q31" s="62"/>
      <c r="R31" s="61"/>
      <c r="S31" s="106">
        <v>0.99</v>
      </c>
      <c r="T31" s="61"/>
      <c r="U31" s="106">
        <v>0.99299999999999999</v>
      </c>
      <c r="V31" s="61"/>
      <c r="W31" s="106">
        <v>0.99299999999999999</v>
      </c>
      <c r="X31" s="62"/>
      <c r="Y31" s="62"/>
      <c r="Z31" s="62"/>
      <c r="AA31" s="61"/>
      <c r="AB31" s="7">
        <v>0.99299999999999999</v>
      </c>
      <c r="AC31" s="77">
        <v>0.99299999999999999</v>
      </c>
      <c r="AD31" s="62"/>
      <c r="AE31" s="61"/>
      <c r="AF31" s="8">
        <v>0.99299999999999999</v>
      </c>
    </row>
    <row r="32" spans="4:32" ht="13.15" customHeight="1">
      <c r="E32" s="63" t="s">
        <v>41</v>
      </c>
      <c r="F32" s="62"/>
      <c r="G32" s="62"/>
      <c r="H32" s="62"/>
      <c r="I32" s="64"/>
      <c r="J32" s="101">
        <v>0</v>
      </c>
      <c r="K32" s="61"/>
      <c r="L32" s="101">
        <v>0</v>
      </c>
      <c r="M32" s="61"/>
      <c r="N32" s="101">
        <v>0</v>
      </c>
      <c r="O32" s="61"/>
      <c r="P32" s="101">
        <v>0</v>
      </c>
      <c r="Q32" s="62"/>
      <c r="R32" s="61"/>
      <c r="S32" s="101">
        <v>15</v>
      </c>
      <c r="T32" s="61"/>
      <c r="U32" s="101">
        <v>0</v>
      </c>
      <c r="V32" s="61"/>
      <c r="W32" s="101">
        <v>0</v>
      </c>
      <c r="X32" s="62"/>
      <c r="Y32" s="62"/>
      <c r="Z32" s="62"/>
      <c r="AA32" s="61"/>
      <c r="AB32" s="3">
        <v>0</v>
      </c>
      <c r="AC32" s="60">
        <v>0</v>
      </c>
      <c r="AD32" s="62"/>
      <c r="AE32" s="61"/>
      <c r="AF32" s="4">
        <v>15</v>
      </c>
    </row>
    <row r="33" spans="5:32" ht="13.15" customHeight="1">
      <c r="E33" s="75" t="s">
        <v>45</v>
      </c>
      <c r="F33" s="62"/>
      <c r="G33" s="62"/>
      <c r="H33" s="62"/>
      <c r="I33" s="64"/>
      <c r="J33" s="105">
        <v>10.6</v>
      </c>
      <c r="K33" s="61"/>
      <c r="L33" s="105">
        <v>11.8</v>
      </c>
      <c r="M33" s="61"/>
      <c r="N33" s="105">
        <v>13.1</v>
      </c>
      <c r="O33" s="61"/>
      <c r="P33" s="105">
        <v>13.1</v>
      </c>
      <c r="Q33" s="62"/>
      <c r="R33" s="61"/>
      <c r="S33" s="105">
        <v>13.3</v>
      </c>
      <c r="T33" s="61"/>
      <c r="U33" s="105">
        <v>8.1999999999999993</v>
      </c>
      <c r="V33" s="61"/>
      <c r="W33" s="105">
        <v>9.3000000000000007</v>
      </c>
      <c r="X33" s="62"/>
      <c r="Y33" s="62"/>
      <c r="Z33" s="62"/>
      <c r="AA33" s="61"/>
      <c r="AB33" s="9">
        <v>10.4</v>
      </c>
      <c r="AC33" s="76">
        <v>10.3</v>
      </c>
      <c r="AD33" s="62"/>
      <c r="AE33" s="61"/>
      <c r="AF33" s="10">
        <v>10.4</v>
      </c>
    </row>
    <row r="34" spans="5:32" ht="20.25" customHeight="1">
      <c r="E34" s="63" t="s">
        <v>945</v>
      </c>
      <c r="F34" s="62"/>
      <c r="G34" s="62"/>
      <c r="H34" s="62"/>
      <c r="I34" s="64"/>
      <c r="J34" s="104">
        <v>0.5</v>
      </c>
      <c r="K34" s="61"/>
      <c r="L34" s="104">
        <v>0.6</v>
      </c>
      <c r="M34" s="61"/>
      <c r="N34" s="104">
        <v>0.7</v>
      </c>
      <c r="O34" s="61"/>
      <c r="P34" s="104">
        <v>0.7</v>
      </c>
      <c r="Q34" s="62"/>
      <c r="R34" s="61"/>
      <c r="S34" s="104">
        <v>0.7</v>
      </c>
      <c r="T34" s="61"/>
      <c r="U34" s="104">
        <v>0.4</v>
      </c>
      <c r="V34" s="61"/>
      <c r="W34" s="104">
        <v>0.5</v>
      </c>
      <c r="X34" s="62"/>
      <c r="Y34" s="62"/>
      <c r="Z34" s="62"/>
      <c r="AA34" s="61"/>
      <c r="AB34" s="5">
        <v>0.5</v>
      </c>
      <c r="AC34" s="74">
        <v>0.5</v>
      </c>
      <c r="AD34" s="62"/>
      <c r="AE34" s="61"/>
      <c r="AF34" s="6">
        <v>0.5</v>
      </c>
    </row>
    <row r="35" spans="5:32" ht="20.25" customHeight="1">
      <c r="E35" s="63" t="s">
        <v>946</v>
      </c>
      <c r="F35" s="62"/>
      <c r="G35" s="62"/>
      <c r="H35" s="62"/>
      <c r="I35" s="64"/>
      <c r="J35" s="104" t="s">
        <v>1159</v>
      </c>
      <c r="K35" s="61"/>
      <c r="L35" s="104" t="s">
        <v>1159</v>
      </c>
      <c r="M35" s="61"/>
      <c r="N35" s="104" t="s">
        <v>1159</v>
      </c>
      <c r="O35" s="61"/>
      <c r="P35" s="104" t="s">
        <v>1159</v>
      </c>
      <c r="Q35" s="62"/>
      <c r="R35" s="61"/>
      <c r="S35" s="104" t="s">
        <v>1159</v>
      </c>
      <c r="T35" s="61"/>
      <c r="U35" s="104" t="s">
        <v>1159</v>
      </c>
      <c r="V35" s="61"/>
      <c r="W35" s="104" t="s">
        <v>1159</v>
      </c>
      <c r="X35" s="62"/>
      <c r="Y35" s="62"/>
      <c r="Z35" s="62"/>
      <c r="AA35" s="61"/>
      <c r="AB35" s="5" t="s">
        <v>1159</v>
      </c>
      <c r="AC35" s="74" t="s">
        <v>1159</v>
      </c>
      <c r="AD35" s="62"/>
      <c r="AE35" s="61"/>
      <c r="AF35" s="6" t="s">
        <v>1159</v>
      </c>
    </row>
    <row r="36" spans="5:32" ht="13.15" customHeight="1">
      <c r="E36" s="63" t="s">
        <v>57</v>
      </c>
      <c r="F36" s="62"/>
      <c r="G36" s="62"/>
      <c r="H36" s="62"/>
      <c r="I36" s="64"/>
      <c r="J36" s="101">
        <v>10.6</v>
      </c>
      <c r="K36" s="61"/>
      <c r="L36" s="101">
        <v>11.8</v>
      </c>
      <c r="M36" s="61"/>
      <c r="N36" s="101">
        <v>13.1</v>
      </c>
      <c r="O36" s="61"/>
      <c r="P36" s="101">
        <v>13.1</v>
      </c>
      <c r="Q36" s="62"/>
      <c r="R36" s="61"/>
      <c r="S36" s="101">
        <v>13.3</v>
      </c>
      <c r="T36" s="61"/>
      <c r="U36" s="101">
        <v>8.1999999999999993</v>
      </c>
      <c r="V36" s="61"/>
      <c r="W36" s="101">
        <v>9.3000000000000007</v>
      </c>
      <c r="X36" s="62"/>
      <c r="Y36" s="62"/>
      <c r="Z36" s="62"/>
      <c r="AA36" s="61"/>
      <c r="AB36" s="3">
        <v>10.4</v>
      </c>
      <c r="AC36" s="60">
        <v>10.3</v>
      </c>
      <c r="AD36" s="62"/>
      <c r="AE36" s="61"/>
      <c r="AF36" s="4">
        <v>10.4</v>
      </c>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11">
        <v>11.2</v>
      </c>
      <c r="K38" s="112"/>
      <c r="L38" s="111">
        <v>11.2</v>
      </c>
      <c r="M38" s="112"/>
      <c r="N38" s="111">
        <v>11.2</v>
      </c>
      <c r="O38" s="112"/>
      <c r="P38" s="111">
        <v>11.2</v>
      </c>
      <c r="Q38" s="113"/>
      <c r="R38" s="112"/>
      <c r="S38" s="111">
        <v>1.2</v>
      </c>
      <c r="T38" s="112"/>
      <c r="U38" s="111">
        <v>11.2</v>
      </c>
      <c r="V38" s="112"/>
      <c r="W38" s="111">
        <v>11.2</v>
      </c>
      <c r="X38" s="113"/>
      <c r="Y38" s="113"/>
      <c r="Z38" s="113"/>
      <c r="AA38" s="112"/>
      <c r="AB38" s="3">
        <v>11.2</v>
      </c>
      <c r="AC38" s="111">
        <v>11.2</v>
      </c>
      <c r="AD38" s="113"/>
      <c r="AE38" s="112"/>
      <c r="AF38" s="4">
        <v>1.2</v>
      </c>
    </row>
    <row r="39" spans="5:32">
      <c r="E39" s="63" t="s">
        <v>69</v>
      </c>
      <c r="F39" s="62"/>
      <c r="G39" s="62"/>
      <c r="H39" s="62"/>
      <c r="I39" s="64"/>
      <c r="J39" s="101">
        <v>2</v>
      </c>
      <c r="K39" s="61"/>
      <c r="L39" s="101">
        <v>2</v>
      </c>
      <c r="M39" s="61"/>
      <c r="N39" s="101">
        <v>2</v>
      </c>
      <c r="O39" s="61"/>
      <c r="P39" s="101">
        <v>2</v>
      </c>
      <c r="Q39" s="62"/>
      <c r="R39" s="61"/>
      <c r="S39" s="101">
        <v>2</v>
      </c>
      <c r="T39" s="61"/>
      <c r="U39" s="101">
        <v>2</v>
      </c>
      <c r="V39" s="61"/>
      <c r="W39" s="101">
        <v>2</v>
      </c>
      <c r="X39" s="62"/>
      <c r="Y39" s="62"/>
      <c r="Z39" s="62"/>
      <c r="AA39" s="61"/>
      <c r="AB39" s="3">
        <v>2</v>
      </c>
      <c r="AC39" s="60">
        <v>2</v>
      </c>
      <c r="AD39" s="62"/>
      <c r="AE39" s="61"/>
      <c r="AF39" s="4">
        <v>2</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3.1516760000000001</v>
      </c>
      <c r="K43" s="61"/>
      <c r="L43" s="101">
        <v>4.1327879999999997</v>
      </c>
      <c r="M43" s="61"/>
      <c r="N43" s="101">
        <v>5.0740320000000008</v>
      </c>
      <c r="O43" s="61"/>
      <c r="P43" s="101">
        <v>4.858117</v>
      </c>
      <c r="Q43" s="62"/>
      <c r="R43" s="61"/>
      <c r="S43" s="101">
        <v>4.6648709999999998</v>
      </c>
      <c r="T43" s="61"/>
      <c r="U43" s="101">
        <v>3.1516760000000001</v>
      </c>
      <c r="V43" s="61"/>
      <c r="W43" s="101">
        <v>4.1327879999999997</v>
      </c>
      <c r="X43" s="62"/>
      <c r="Y43" s="62"/>
      <c r="Z43" s="62"/>
      <c r="AA43" s="61"/>
      <c r="AB43" s="3">
        <v>5.0740320000000008</v>
      </c>
      <c r="AC43" s="60">
        <v>4.858117</v>
      </c>
      <c r="AD43" s="62"/>
      <c r="AE43" s="61"/>
      <c r="AF43" s="4">
        <v>4.6648709999999998</v>
      </c>
    </row>
    <row r="44" spans="5:32" ht="30.75" customHeight="1">
      <c r="E44" s="63" t="s">
        <v>88</v>
      </c>
      <c r="F44" s="62"/>
      <c r="G44" s="62"/>
      <c r="H44" s="62"/>
      <c r="I44" s="64"/>
      <c r="J44" s="101">
        <v>3.1516760000000001</v>
      </c>
      <c r="K44" s="61"/>
      <c r="L44" s="101">
        <v>4.1327879999999997</v>
      </c>
      <c r="M44" s="61"/>
      <c r="N44" s="101">
        <v>5.0740320000000008</v>
      </c>
      <c r="O44" s="61"/>
      <c r="P44" s="101">
        <v>4.858117</v>
      </c>
      <c r="Q44" s="62"/>
      <c r="R44" s="61"/>
      <c r="S44" s="101">
        <v>4.6648709999999998</v>
      </c>
      <c r="T44" s="61"/>
      <c r="U44" s="101">
        <v>3.1516760000000001</v>
      </c>
      <c r="V44" s="61"/>
      <c r="W44" s="101">
        <v>4.1327879999999997</v>
      </c>
      <c r="X44" s="62"/>
      <c r="Y44" s="62"/>
      <c r="Z44" s="62"/>
      <c r="AA44" s="61"/>
      <c r="AB44" s="3">
        <v>5.0740320000000008</v>
      </c>
      <c r="AC44" s="60">
        <v>4.858117</v>
      </c>
      <c r="AD44" s="62"/>
      <c r="AE44" s="61"/>
      <c r="AF44" s="4">
        <v>4.6648709999999998</v>
      </c>
    </row>
    <row r="45" spans="5:32">
      <c r="E45" s="63" t="s">
        <v>92</v>
      </c>
      <c r="F45" s="62"/>
      <c r="G45" s="62"/>
      <c r="H45" s="62"/>
      <c r="I45" s="64"/>
      <c r="J45" s="104"/>
      <c r="K45" s="61"/>
      <c r="L45" s="104"/>
      <c r="M45" s="61"/>
      <c r="N45" s="104"/>
      <c r="O45" s="61"/>
      <c r="P45" s="104"/>
      <c r="Q45" s="62"/>
      <c r="R45" s="61"/>
      <c r="S45" s="101"/>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1"/>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14" t="s">
        <v>1068</v>
      </c>
      <c r="O48" s="66"/>
      <c r="P48" s="114" t="s">
        <v>1068</v>
      </c>
      <c r="Q48" s="73"/>
      <c r="R48" s="66"/>
      <c r="S48" s="114" t="s">
        <v>1068</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2fC89z0OpvL2nfz0NaUAH8YBWysKMBQ5/Zty5XBESUQcahXG1zPOkNKJRVgAaTPeBhnI9K54Nsny2XkimDCiDA==" saltValue="ii3H6YNp6MkcgU853fzk0A=="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62FB050F-FFE0-4445-8B9E-F7F467DB8009}"/>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MEAD - Meadowvale (66/11kV)</oddFooter>
  </headerFooter>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500-000000000000}">
  <sheetPr codeName="Sheet150"/>
  <dimension ref="A1:AJ53"/>
  <sheetViews>
    <sheetView showGridLines="0" topLeftCell="A28"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1678</v>
      </c>
      <c r="J3" s="160"/>
      <c r="K3" s="160"/>
      <c r="L3" s="160"/>
      <c r="M3" s="160"/>
      <c r="N3" s="160"/>
      <c r="O3" s="160"/>
      <c r="P3" s="160"/>
      <c r="Q3" s="160"/>
      <c r="R3" s="160"/>
      <c r="S3" s="160"/>
      <c r="V3" s="94" t="s">
        <v>926</v>
      </c>
      <c r="W3" s="160"/>
      <c r="Y3" s="95" t="s">
        <v>1679</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960</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1680</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1681</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1682</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1</v>
      </c>
      <c r="K26" s="61"/>
      <c r="L26" s="101">
        <v>1</v>
      </c>
      <c r="M26" s="61"/>
      <c r="N26" s="101">
        <v>1</v>
      </c>
      <c r="O26" s="61"/>
      <c r="P26" s="101">
        <v>1</v>
      </c>
      <c r="Q26" s="62"/>
      <c r="R26" s="61"/>
      <c r="S26" s="101">
        <v>1</v>
      </c>
      <c r="T26" s="61"/>
      <c r="U26" s="101">
        <v>1.1000000000000001</v>
      </c>
      <c r="V26" s="61"/>
      <c r="W26" s="101">
        <v>1.1000000000000001</v>
      </c>
      <c r="X26" s="62"/>
      <c r="Y26" s="62"/>
      <c r="Z26" s="62"/>
      <c r="AA26" s="61"/>
      <c r="AB26" s="3">
        <v>1.1000000000000001</v>
      </c>
      <c r="AC26" s="60">
        <v>1.1000000000000001</v>
      </c>
      <c r="AD26" s="62"/>
      <c r="AE26" s="61"/>
      <c r="AF26" s="4">
        <v>1.1000000000000001</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1</v>
      </c>
      <c r="K28" s="61"/>
      <c r="L28" s="101">
        <v>1</v>
      </c>
      <c r="M28" s="61"/>
      <c r="N28" s="101">
        <v>1</v>
      </c>
      <c r="O28" s="61"/>
      <c r="P28" s="101">
        <v>1</v>
      </c>
      <c r="Q28" s="62"/>
      <c r="R28" s="61"/>
      <c r="S28" s="101">
        <v>1</v>
      </c>
      <c r="T28" s="61"/>
      <c r="U28" s="101">
        <v>0.7</v>
      </c>
      <c r="V28" s="61"/>
      <c r="W28" s="101">
        <v>0.7</v>
      </c>
      <c r="X28" s="62"/>
      <c r="Y28" s="62"/>
      <c r="Z28" s="62"/>
      <c r="AA28" s="61"/>
      <c r="AB28" s="3">
        <v>0.7</v>
      </c>
      <c r="AC28" s="60">
        <v>0.7</v>
      </c>
      <c r="AD28" s="62"/>
      <c r="AE28" s="61"/>
      <c r="AF28" s="4">
        <v>0.7</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1</v>
      </c>
      <c r="K31" s="61"/>
      <c r="L31" s="106">
        <v>1</v>
      </c>
      <c r="M31" s="61"/>
      <c r="N31" s="106">
        <v>1</v>
      </c>
      <c r="O31" s="61"/>
      <c r="P31" s="106">
        <v>1</v>
      </c>
      <c r="Q31" s="62"/>
      <c r="R31" s="61"/>
      <c r="S31" s="106">
        <v>1</v>
      </c>
      <c r="T31" s="61"/>
      <c r="U31" s="106">
        <v>0.995</v>
      </c>
      <c r="V31" s="61"/>
      <c r="W31" s="106">
        <v>0.995</v>
      </c>
      <c r="X31" s="62"/>
      <c r="Y31" s="62"/>
      <c r="Z31" s="62"/>
      <c r="AA31" s="61"/>
      <c r="AB31" s="7">
        <v>0.995</v>
      </c>
      <c r="AC31" s="77">
        <v>0.995</v>
      </c>
      <c r="AD31" s="62"/>
      <c r="AE31" s="61"/>
      <c r="AF31" s="8">
        <v>0.995</v>
      </c>
    </row>
    <row r="32" spans="4:32" ht="13.15" customHeight="1">
      <c r="E32" s="63" t="s">
        <v>41</v>
      </c>
      <c r="F32" s="62"/>
      <c r="G32" s="62"/>
      <c r="H32" s="62"/>
      <c r="I32" s="64"/>
      <c r="J32" s="101">
        <v>0</v>
      </c>
      <c r="K32" s="61"/>
      <c r="L32" s="101">
        <v>0</v>
      </c>
      <c r="M32" s="61"/>
      <c r="N32" s="101">
        <v>0</v>
      </c>
      <c r="O32" s="61"/>
      <c r="P32" s="101">
        <v>0</v>
      </c>
      <c r="Q32" s="62"/>
      <c r="R32" s="61"/>
      <c r="S32" s="101">
        <v>0</v>
      </c>
      <c r="T32" s="61"/>
      <c r="U32" s="101">
        <v>0</v>
      </c>
      <c r="V32" s="61"/>
      <c r="W32" s="101">
        <v>0</v>
      </c>
      <c r="X32" s="62"/>
      <c r="Y32" s="62"/>
      <c r="Z32" s="62"/>
      <c r="AA32" s="61"/>
      <c r="AB32" s="3">
        <v>0</v>
      </c>
      <c r="AC32" s="60">
        <v>0</v>
      </c>
      <c r="AD32" s="62"/>
      <c r="AE32" s="61"/>
      <c r="AF32" s="4">
        <v>0</v>
      </c>
    </row>
    <row r="33" spans="5:32" ht="13.15" customHeight="1">
      <c r="E33" s="75" t="s">
        <v>45</v>
      </c>
      <c r="F33" s="62"/>
      <c r="G33" s="62"/>
      <c r="H33" s="62"/>
      <c r="I33" s="64"/>
      <c r="J33" s="105">
        <v>0.9</v>
      </c>
      <c r="K33" s="61"/>
      <c r="L33" s="105">
        <v>0.9</v>
      </c>
      <c r="M33" s="61"/>
      <c r="N33" s="105">
        <v>0.9</v>
      </c>
      <c r="O33" s="61"/>
      <c r="P33" s="105">
        <v>0.9</v>
      </c>
      <c r="Q33" s="62"/>
      <c r="R33" s="61"/>
      <c r="S33" s="105">
        <v>0.9</v>
      </c>
      <c r="T33" s="61"/>
      <c r="U33" s="105">
        <v>0.7</v>
      </c>
      <c r="V33" s="61"/>
      <c r="W33" s="105">
        <v>0.7</v>
      </c>
      <c r="X33" s="62"/>
      <c r="Y33" s="62"/>
      <c r="Z33" s="62"/>
      <c r="AA33" s="61"/>
      <c r="AB33" s="9">
        <v>0.7</v>
      </c>
      <c r="AC33" s="76">
        <v>0.7</v>
      </c>
      <c r="AD33" s="62"/>
      <c r="AE33" s="61"/>
      <c r="AF33" s="10">
        <v>0.7</v>
      </c>
    </row>
    <row r="34" spans="5:32" ht="20.25" customHeight="1">
      <c r="E34" s="63" t="s">
        <v>945</v>
      </c>
      <c r="F34" s="62"/>
      <c r="G34" s="62"/>
      <c r="H34" s="62"/>
      <c r="I34" s="64"/>
      <c r="J34" s="104">
        <v>0</v>
      </c>
      <c r="K34" s="61"/>
      <c r="L34" s="104">
        <v>0</v>
      </c>
      <c r="M34" s="61"/>
      <c r="N34" s="104">
        <v>0</v>
      </c>
      <c r="O34" s="61"/>
      <c r="P34" s="104">
        <v>0</v>
      </c>
      <c r="Q34" s="62"/>
      <c r="R34" s="61"/>
      <c r="S34" s="104">
        <v>0</v>
      </c>
      <c r="T34" s="61"/>
      <c r="U34" s="104">
        <v>0</v>
      </c>
      <c r="V34" s="61"/>
      <c r="W34" s="104">
        <v>0</v>
      </c>
      <c r="X34" s="62"/>
      <c r="Y34" s="62"/>
      <c r="Z34" s="62"/>
      <c r="AA34" s="61"/>
      <c r="AB34" s="5">
        <v>0</v>
      </c>
      <c r="AC34" s="74">
        <v>0</v>
      </c>
      <c r="AD34" s="62"/>
      <c r="AE34" s="61"/>
      <c r="AF34" s="6">
        <v>0</v>
      </c>
    </row>
    <row r="35" spans="5:32" ht="20.25" customHeight="1">
      <c r="E35" s="63" t="s">
        <v>946</v>
      </c>
      <c r="F35" s="62"/>
      <c r="G35" s="62"/>
      <c r="H35" s="62"/>
      <c r="I35" s="64"/>
      <c r="J35" s="104" t="s">
        <v>1313</v>
      </c>
      <c r="K35" s="61"/>
      <c r="L35" s="104" t="s">
        <v>1313</v>
      </c>
      <c r="M35" s="61"/>
      <c r="N35" s="104" t="s">
        <v>1313</v>
      </c>
      <c r="O35" s="61"/>
      <c r="P35" s="104" t="s">
        <v>1313</v>
      </c>
      <c r="Q35" s="62"/>
      <c r="R35" s="61"/>
      <c r="S35" s="104" t="s">
        <v>1313</v>
      </c>
      <c r="T35" s="61"/>
      <c r="U35" s="104" t="s">
        <v>1313</v>
      </c>
      <c r="V35" s="61"/>
      <c r="W35" s="104" t="s">
        <v>1313</v>
      </c>
      <c r="X35" s="62"/>
      <c r="Y35" s="62"/>
      <c r="Z35" s="62"/>
      <c r="AA35" s="61"/>
      <c r="AB35" s="5" t="s">
        <v>1313</v>
      </c>
      <c r="AC35" s="74" t="s">
        <v>1313</v>
      </c>
      <c r="AD35" s="62"/>
      <c r="AE35" s="61"/>
      <c r="AF35" s="6" t="s">
        <v>1313</v>
      </c>
    </row>
    <row r="36" spans="5:32" ht="13.15" customHeight="1">
      <c r="E36" s="63" t="s">
        <v>57</v>
      </c>
      <c r="F36" s="62"/>
      <c r="G36" s="62"/>
      <c r="H36" s="62"/>
      <c r="I36" s="64"/>
      <c r="J36" s="101">
        <v>0.9</v>
      </c>
      <c r="K36" s="61"/>
      <c r="L36" s="101">
        <v>0.9</v>
      </c>
      <c r="M36" s="61"/>
      <c r="N36" s="101">
        <v>0.9</v>
      </c>
      <c r="O36" s="61"/>
      <c r="P36" s="101">
        <v>0.9</v>
      </c>
      <c r="Q36" s="62"/>
      <c r="R36" s="61"/>
      <c r="S36" s="101">
        <v>0.9</v>
      </c>
      <c r="T36" s="61"/>
      <c r="U36" s="101">
        <v>0.7</v>
      </c>
      <c r="V36" s="61"/>
      <c r="W36" s="101">
        <v>0.7</v>
      </c>
      <c r="X36" s="62"/>
      <c r="Y36" s="62"/>
      <c r="Z36" s="62"/>
      <c r="AA36" s="61"/>
      <c r="AB36" s="3">
        <v>0.7</v>
      </c>
      <c r="AC36" s="60">
        <v>0.7</v>
      </c>
      <c r="AD36" s="62"/>
      <c r="AE36" s="61"/>
      <c r="AF36" s="4">
        <v>0.7</v>
      </c>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1</v>
      </c>
      <c r="K39" s="61"/>
      <c r="L39" s="101">
        <v>1</v>
      </c>
      <c r="M39" s="61"/>
      <c r="N39" s="101">
        <v>1</v>
      </c>
      <c r="O39" s="61"/>
      <c r="P39" s="101">
        <v>1</v>
      </c>
      <c r="Q39" s="62"/>
      <c r="R39" s="61"/>
      <c r="S39" s="101">
        <v>1</v>
      </c>
      <c r="T39" s="61"/>
      <c r="U39" s="101">
        <v>1</v>
      </c>
      <c r="V39" s="61"/>
      <c r="W39" s="101">
        <v>1</v>
      </c>
      <c r="X39" s="62"/>
      <c r="Y39" s="62"/>
      <c r="Z39" s="62"/>
      <c r="AA39" s="61"/>
      <c r="AB39" s="3">
        <v>1</v>
      </c>
      <c r="AC39" s="60">
        <v>1</v>
      </c>
      <c r="AD39" s="62"/>
      <c r="AE39" s="61"/>
      <c r="AF39" s="4">
        <v>1</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1.9529920000000001</v>
      </c>
      <c r="K43" s="61"/>
      <c r="L43" s="101">
        <v>1.9414150000000001</v>
      </c>
      <c r="M43" s="61"/>
      <c r="N43" s="101">
        <v>1.9275150000000001</v>
      </c>
      <c r="O43" s="61"/>
      <c r="P43" s="101">
        <v>1.9146670000000001</v>
      </c>
      <c r="Q43" s="62"/>
      <c r="R43" s="61"/>
      <c r="S43" s="101">
        <v>1.9016679999999999</v>
      </c>
      <c r="T43" s="61"/>
      <c r="U43" s="101">
        <v>1.9529920000000001</v>
      </c>
      <c r="V43" s="61"/>
      <c r="W43" s="101">
        <v>1.9414150000000001</v>
      </c>
      <c r="X43" s="62"/>
      <c r="Y43" s="62"/>
      <c r="Z43" s="62"/>
      <c r="AA43" s="61"/>
      <c r="AB43" s="3">
        <v>1.9275150000000001</v>
      </c>
      <c r="AC43" s="60">
        <v>1.9146670000000001</v>
      </c>
      <c r="AD43" s="62"/>
      <c r="AE43" s="61"/>
      <c r="AF43" s="4">
        <v>1.9016679999999999</v>
      </c>
    </row>
    <row r="44" spans="5:32" ht="30.75" customHeight="1">
      <c r="E44" s="63" t="s">
        <v>88</v>
      </c>
      <c r="F44" s="62"/>
      <c r="G44" s="62"/>
      <c r="H44" s="62"/>
      <c r="I44" s="64"/>
      <c r="J44" s="101">
        <v>0.95299199999999995</v>
      </c>
      <c r="K44" s="61"/>
      <c r="L44" s="101">
        <v>0.941415</v>
      </c>
      <c r="M44" s="61"/>
      <c r="N44" s="101">
        <v>0.92751499999999998</v>
      </c>
      <c r="O44" s="61"/>
      <c r="P44" s="101">
        <v>0.91466700000000001</v>
      </c>
      <c r="Q44" s="62"/>
      <c r="R44" s="61"/>
      <c r="S44" s="101">
        <v>0.90166800000000003</v>
      </c>
      <c r="T44" s="61"/>
      <c r="U44" s="101">
        <v>0.95299199999999995</v>
      </c>
      <c r="V44" s="61"/>
      <c r="W44" s="101">
        <v>0.941415</v>
      </c>
      <c r="X44" s="62"/>
      <c r="Y44" s="62"/>
      <c r="Z44" s="62"/>
      <c r="AA44" s="61"/>
      <c r="AB44" s="3">
        <v>0.92751499999999998</v>
      </c>
      <c r="AC44" s="60">
        <v>0.91466700000000001</v>
      </c>
      <c r="AD44" s="62"/>
      <c r="AE44" s="61"/>
      <c r="AF44" s="4">
        <v>0.90166800000000003</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8fPoEayBsnJXz2m/+xse+/6rpHXwXBa6YhIPCboX3S3ZSOtdD5BmYHOtDqaCtQgLJs2g4SON81WbO/SMHBEbw==" saltValue="+N91bBq0ti2xBIg9hqrUNQ=="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5C7B3D9D-390E-4057-8BF2-CE87996FA4CD}"/>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MEAN - Meandarra (33/22kV)</oddFooter>
  </headerFooter>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600-000000000000}">
  <sheetPr codeName="Sheet151"/>
  <dimension ref="A1:AJ53"/>
  <sheetViews>
    <sheetView showGridLines="0" topLeftCell="A34"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1683</v>
      </c>
      <c r="J3" s="160"/>
      <c r="K3" s="160"/>
      <c r="L3" s="160"/>
      <c r="M3" s="160"/>
      <c r="N3" s="160"/>
      <c r="O3" s="160"/>
      <c r="P3" s="160"/>
      <c r="Q3" s="160"/>
      <c r="R3" s="160"/>
      <c r="S3" s="160"/>
      <c r="V3" s="94" t="s">
        <v>926</v>
      </c>
      <c r="W3" s="160"/>
      <c r="Y3" s="95" t="s">
        <v>1089</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953</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1684</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1685</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1686</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16.100000000000001</v>
      </c>
      <c r="K26" s="61"/>
      <c r="L26" s="101">
        <v>16.100000000000001</v>
      </c>
      <c r="M26" s="61"/>
      <c r="N26" s="101">
        <v>16.100000000000001</v>
      </c>
      <c r="O26" s="61"/>
      <c r="P26" s="101">
        <v>16.100000000000001</v>
      </c>
      <c r="Q26" s="62"/>
      <c r="R26" s="61"/>
      <c r="S26" s="101">
        <v>16.100000000000001</v>
      </c>
      <c r="T26" s="61"/>
      <c r="U26" s="101">
        <v>16.600000000000001</v>
      </c>
      <c r="V26" s="61"/>
      <c r="W26" s="101">
        <v>16.600000000000001</v>
      </c>
      <c r="X26" s="62"/>
      <c r="Y26" s="62"/>
      <c r="Z26" s="62"/>
      <c r="AA26" s="61"/>
      <c r="AB26" s="3">
        <v>16.600000000000001</v>
      </c>
      <c r="AC26" s="60">
        <v>16.600000000000001</v>
      </c>
      <c r="AD26" s="62"/>
      <c r="AE26" s="61"/>
      <c r="AF26" s="4">
        <v>16.600000000000001</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5</v>
      </c>
      <c r="K28" s="61"/>
      <c r="L28" s="101">
        <v>5</v>
      </c>
      <c r="M28" s="61"/>
      <c r="N28" s="101">
        <v>5</v>
      </c>
      <c r="O28" s="61"/>
      <c r="P28" s="101">
        <v>5</v>
      </c>
      <c r="Q28" s="62"/>
      <c r="R28" s="61"/>
      <c r="S28" s="101">
        <v>5.0999999999999996</v>
      </c>
      <c r="T28" s="61"/>
      <c r="U28" s="101">
        <v>4.2</v>
      </c>
      <c r="V28" s="61"/>
      <c r="W28" s="101">
        <v>4.2</v>
      </c>
      <c r="X28" s="62"/>
      <c r="Y28" s="62"/>
      <c r="Z28" s="62"/>
      <c r="AA28" s="61"/>
      <c r="AB28" s="3">
        <v>4.0999999999999996</v>
      </c>
      <c r="AC28" s="60">
        <v>4.0999999999999996</v>
      </c>
      <c r="AD28" s="62"/>
      <c r="AE28" s="61"/>
      <c r="AF28" s="4">
        <v>4.0999999999999996</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0.91800000000000004</v>
      </c>
      <c r="K31" s="61"/>
      <c r="L31" s="106">
        <v>0.91800000000000004</v>
      </c>
      <c r="M31" s="61"/>
      <c r="N31" s="106">
        <v>0.91800000000000004</v>
      </c>
      <c r="O31" s="61"/>
      <c r="P31" s="106">
        <v>0.91800000000000004</v>
      </c>
      <c r="Q31" s="62"/>
      <c r="R31" s="61"/>
      <c r="S31" s="106">
        <v>0.91800000000000004</v>
      </c>
      <c r="T31" s="61"/>
      <c r="U31" s="106">
        <v>0.92600000000000005</v>
      </c>
      <c r="V31" s="61"/>
      <c r="W31" s="106">
        <v>0.92600000000000005</v>
      </c>
      <c r="X31" s="62"/>
      <c r="Y31" s="62"/>
      <c r="Z31" s="62"/>
      <c r="AA31" s="61"/>
      <c r="AB31" s="7">
        <v>0.91900000000000004</v>
      </c>
      <c r="AC31" s="77">
        <v>0.92600000000000005</v>
      </c>
      <c r="AD31" s="62"/>
      <c r="AE31" s="61"/>
      <c r="AF31" s="8">
        <v>0.91900000000000004</v>
      </c>
    </row>
    <row r="32" spans="4:32" ht="13.15" customHeight="1">
      <c r="E32" s="63" t="s">
        <v>41</v>
      </c>
      <c r="F32" s="62"/>
      <c r="G32" s="62"/>
      <c r="H32" s="62"/>
      <c r="I32" s="64"/>
      <c r="J32" s="101">
        <v>9.4</v>
      </c>
      <c r="K32" s="61"/>
      <c r="L32" s="101">
        <v>9.4</v>
      </c>
      <c r="M32" s="61"/>
      <c r="N32" s="101">
        <v>9.4</v>
      </c>
      <c r="O32" s="61"/>
      <c r="P32" s="101">
        <v>9.4</v>
      </c>
      <c r="Q32" s="62"/>
      <c r="R32" s="61"/>
      <c r="S32" s="101">
        <v>9.4</v>
      </c>
      <c r="T32" s="61"/>
      <c r="U32" s="101">
        <v>9.4</v>
      </c>
      <c r="V32" s="61"/>
      <c r="W32" s="101">
        <v>9.4</v>
      </c>
      <c r="X32" s="62"/>
      <c r="Y32" s="62"/>
      <c r="Z32" s="62"/>
      <c r="AA32" s="61"/>
      <c r="AB32" s="3">
        <v>9.4</v>
      </c>
      <c r="AC32" s="60">
        <v>9.4</v>
      </c>
      <c r="AD32" s="62"/>
      <c r="AE32" s="61"/>
      <c r="AF32" s="4">
        <v>9.4</v>
      </c>
    </row>
    <row r="33" spans="5:32" ht="13.15" customHeight="1">
      <c r="E33" s="75" t="s">
        <v>45</v>
      </c>
      <c r="F33" s="62"/>
      <c r="G33" s="62"/>
      <c r="H33" s="62"/>
      <c r="I33" s="64"/>
      <c r="J33" s="105">
        <v>4.9000000000000004</v>
      </c>
      <c r="K33" s="61"/>
      <c r="L33" s="105">
        <v>4.9000000000000004</v>
      </c>
      <c r="M33" s="61"/>
      <c r="N33" s="105">
        <v>4.9000000000000004</v>
      </c>
      <c r="O33" s="61"/>
      <c r="P33" s="105">
        <v>4.9000000000000004</v>
      </c>
      <c r="Q33" s="62"/>
      <c r="R33" s="61"/>
      <c r="S33" s="105">
        <v>4.9000000000000004</v>
      </c>
      <c r="T33" s="61"/>
      <c r="U33" s="105">
        <v>4.0999999999999996</v>
      </c>
      <c r="V33" s="61"/>
      <c r="W33" s="105">
        <v>4.0999999999999996</v>
      </c>
      <c r="X33" s="62"/>
      <c r="Y33" s="62"/>
      <c r="Z33" s="62"/>
      <c r="AA33" s="61"/>
      <c r="AB33" s="9">
        <v>4</v>
      </c>
      <c r="AC33" s="76">
        <v>4</v>
      </c>
      <c r="AD33" s="62"/>
      <c r="AE33" s="61"/>
      <c r="AF33" s="10">
        <v>4</v>
      </c>
    </row>
    <row r="34" spans="5:32" ht="20.25" customHeight="1">
      <c r="E34" s="63" t="s">
        <v>945</v>
      </c>
      <c r="F34" s="62"/>
      <c r="G34" s="62"/>
      <c r="H34" s="62"/>
      <c r="I34" s="64"/>
      <c r="J34" s="104">
        <v>0.2</v>
      </c>
      <c r="K34" s="61"/>
      <c r="L34" s="104">
        <v>0.2</v>
      </c>
      <c r="M34" s="61"/>
      <c r="N34" s="104">
        <v>0.2</v>
      </c>
      <c r="O34" s="61"/>
      <c r="P34" s="104">
        <v>0.2</v>
      </c>
      <c r="Q34" s="62"/>
      <c r="R34" s="61"/>
      <c r="S34" s="104">
        <v>0.2</v>
      </c>
      <c r="T34" s="61"/>
      <c r="U34" s="104">
        <v>0.2</v>
      </c>
      <c r="V34" s="61"/>
      <c r="W34" s="104">
        <v>0.2</v>
      </c>
      <c r="X34" s="62"/>
      <c r="Y34" s="62"/>
      <c r="Z34" s="62"/>
      <c r="AA34" s="61"/>
      <c r="AB34" s="5">
        <v>0.2</v>
      </c>
      <c r="AC34" s="74">
        <v>0.2</v>
      </c>
      <c r="AD34" s="62"/>
      <c r="AE34" s="61"/>
      <c r="AF34" s="6">
        <v>0.2</v>
      </c>
    </row>
    <row r="35" spans="5:32" ht="20.25" customHeight="1">
      <c r="E35" s="63" t="s">
        <v>946</v>
      </c>
      <c r="F35" s="62"/>
      <c r="G35" s="62"/>
      <c r="H35" s="62"/>
      <c r="I35" s="64"/>
      <c r="J35" s="104" t="s">
        <v>1687</v>
      </c>
      <c r="K35" s="61"/>
      <c r="L35" s="104" t="s">
        <v>1687</v>
      </c>
      <c r="M35" s="61"/>
      <c r="N35" s="104" t="s">
        <v>1687</v>
      </c>
      <c r="O35" s="61"/>
      <c r="P35" s="104" t="s">
        <v>1687</v>
      </c>
      <c r="Q35" s="62"/>
      <c r="R35" s="61"/>
      <c r="S35" s="104" t="s">
        <v>1687</v>
      </c>
      <c r="T35" s="61"/>
      <c r="U35" s="104" t="s">
        <v>1687</v>
      </c>
      <c r="V35" s="61"/>
      <c r="W35" s="104" t="s">
        <v>1687</v>
      </c>
      <c r="X35" s="62"/>
      <c r="Y35" s="62"/>
      <c r="Z35" s="62"/>
      <c r="AA35" s="61"/>
      <c r="AB35" s="5" t="s">
        <v>1687</v>
      </c>
      <c r="AC35" s="74" t="s">
        <v>1687</v>
      </c>
      <c r="AD35" s="62"/>
      <c r="AE35" s="61"/>
      <c r="AF35" s="6" t="s">
        <v>1687</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11</v>
      </c>
      <c r="K38" s="61"/>
      <c r="L38" s="101">
        <v>11</v>
      </c>
      <c r="M38" s="61"/>
      <c r="N38" s="101">
        <v>11</v>
      </c>
      <c r="O38" s="61"/>
      <c r="P38" s="101">
        <v>11</v>
      </c>
      <c r="Q38" s="62"/>
      <c r="R38" s="61"/>
      <c r="S38" s="101">
        <v>11</v>
      </c>
      <c r="T38" s="61"/>
      <c r="U38" s="101">
        <v>11</v>
      </c>
      <c r="V38" s="61"/>
      <c r="W38" s="101">
        <v>11</v>
      </c>
      <c r="X38" s="62"/>
      <c r="Y38" s="62"/>
      <c r="Z38" s="62"/>
      <c r="AA38" s="61"/>
      <c r="AB38" s="3">
        <v>11</v>
      </c>
      <c r="AC38" s="60">
        <v>11</v>
      </c>
      <c r="AD38" s="62"/>
      <c r="AE38" s="61"/>
      <c r="AF38" s="4">
        <v>11</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12.553878000000001</v>
      </c>
      <c r="K43" s="61"/>
      <c r="L43" s="101">
        <v>12.476816000000001</v>
      </c>
      <c r="M43" s="61"/>
      <c r="N43" s="101">
        <v>12.403047000000001</v>
      </c>
      <c r="O43" s="61"/>
      <c r="P43" s="101">
        <v>12.338748000000001</v>
      </c>
      <c r="Q43" s="62"/>
      <c r="R43" s="61"/>
      <c r="S43" s="101">
        <v>12.267636</v>
      </c>
      <c r="T43" s="61"/>
      <c r="U43" s="101">
        <v>12.553878000000001</v>
      </c>
      <c r="V43" s="61"/>
      <c r="W43" s="101">
        <v>12.476816000000001</v>
      </c>
      <c r="X43" s="62"/>
      <c r="Y43" s="62"/>
      <c r="Z43" s="62"/>
      <c r="AA43" s="61"/>
      <c r="AB43" s="3">
        <v>12.403047000000001</v>
      </c>
      <c r="AC43" s="60">
        <v>12.338748000000001</v>
      </c>
      <c r="AD43" s="62"/>
      <c r="AE43" s="61"/>
      <c r="AF43" s="4">
        <v>12.267636</v>
      </c>
    </row>
    <row r="44" spans="5:32" ht="30.75" customHeight="1">
      <c r="E44" s="63" t="s">
        <v>88</v>
      </c>
      <c r="F44" s="62"/>
      <c r="G44" s="62"/>
      <c r="H44" s="62"/>
      <c r="I44" s="64"/>
      <c r="J44" s="101">
        <v>4.5538779999999992</v>
      </c>
      <c r="K44" s="61"/>
      <c r="L44" s="101">
        <v>4.4768159999999995</v>
      </c>
      <c r="M44" s="61"/>
      <c r="N44" s="101">
        <v>4.4030469999999999</v>
      </c>
      <c r="O44" s="61"/>
      <c r="P44" s="101">
        <v>4.3387479999999998</v>
      </c>
      <c r="Q44" s="62"/>
      <c r="R44" s="61"/>
      <c r="S44" s="101">
        <v>4.2676359999999995</v>
      </c>
      <c r="T44" s="61"/>
      <c r="U44" s="101">
        <v>4.5538779999999992</v>
      </c>
      <c r="V44" s="61"/>
      <c r="W44" s="101">
        <v>4.4768159999999995</v>
      </c>
      <c r="X44" s="62"/>
      <c r="Y44" s="62"/>
      <c r="Z44" s="62"/>
      <c r="AA44" s="61"/>
      <c r="AB44" s="3">
        <v>4.4030469999999999</v>
      </c>
      <c r="AC44" s="60">
        <v>4.3387479999999998</v>
      </c>
      <c r="AD44" s="62"/>
      <c r="AE44" s="61"/>
      <c r="AF44" s="4">
        <v>4.2676359999999995</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vDtN/koYXW5MoU9ChuD4s9ktOEZ79y+KnnLzgbiyHTCOdBwqvgNUGoJubqqNOJDaVvrdQrorSRsXl4AFDo+IvQ==" saltValue="ejcDWLGVzt28NHStEjTIAQ=="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47937F77-CCA7-40E7-820A-1CEA6A4B2660}"/>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MERI - Merinda (66/11kV)</oddFooter>
  </headerFooter>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700-000000000000}">
  <sheetPr codeName="Sheet152"/>
  <dimension ref="A1:AJ53"/>
  <sheetViews>
    <sheetView showGridLines="0" topLeftCell="A31" zoomScale="115" zoomScaleNormal="115"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1688</v>
      </c>
      <c r="J3" s="160"/>
      <c r="K3" s="160"/>
      <c r="L3" s="160"/>
      <c r="M3" s="160"/>
      <c r="N3" s="160"/>
      <c r="O3" s="160"/>
      <c r="P3" s="160"/>
      <c r="Q3" s="160"/>
      <c r="R3" s="160"/>
      <c r="S3" s="160"/>
      <c r="V3" s="94" t="s">
        <v>926</v>
      </c>
      <c r="W3" s="160"/>
      <c r="Y3" s="95" t="s">
        <v>1161</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960</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1689</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1690</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1691</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16.899999999999999</v>
      </c>
      <c r="K26" s="61"/>
      <c r="L26" s="101">
        <v>16.899999999999999</v>
      </c>
      <c r="M26" s="61"/>
      <c r="N26" s="101">
        <v>16.899999999999999</v>
      </c>
      <c r="O26" s="61"/>
      <c r="P26" s="101">
        <v>16.899999999999999</v>
      </c>
      <c r="Q26" s="62"/>
      <c r="R26" s="61"/>
      <c r="S26" s="101">
        <v>16.899999999999999</v>
      </c>
      <c r="T26" s="61"/>
      <c r="U26" s="101">
        <v>18.5</v>
      </c>
      <c r="V26" s="61"/>
      <c r="W26" s="101">
        <v>18.5</v>
      </c>
      <c r="X26" s="62"/>
      <c r="Y26" s="62"/>
      <c r="Z26" s="62"/>
      <c r="AA26" s="61"/>
      <c r="AB26" s="3">
        <v>18.5</v>
      </c>
      <c r="AC26" s="60">
        <v>18.5</v>
      </c>
      <c r="AD26" s="62"/>
      <c r="AE26" s="61"/>
      <c r="AF26" s="4">
        <v>18.5</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12.8</v>
      </c>
      <c r="K28" s="61"/>
      <c r="L28" s="101">
        <v>12.9</v>
      </c>
      <c r="M28" s="61"/>
      <c r="N28" s="101">
        <v>13.2</v>
      </c>
      <c r="O28" s="61"/>
      <c r="P28" s="101">
        <v>13.4</v>
      </c>
      <c r="Q28" s="62"/>
      <c r="R28" s="61"/>
      <c r="S28" s="101">
        <v>13.9</v>
      </c>
      <c r="T28" s="61"/>
      <c r="U28" s="101">
        <v>14.3</v>
      </c>
      <c r="V28" s="61"/>
      <c r="W28" s="101">
        <v>14.3</v>
      </c>
      <c r="X28" s="62"/>
      <c r="Y28" s="62"/>
      <c r="Z28" s="62"/>
      <c r="AA28" s="61"/>
      <c r="AB28" s="3">
        <v>14.5</v>
      </c>
      <c r="AC28" s="60">
        <v>14.6</v>
      </c>
      <c r="AD28" s="62"/>
      <c r="AE28" s="61"/>
      <c r="AF28" s="4">
        <v>15</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1</v>
      </c>
      <c r="K31" s="61"/>
      <c r="L31" s="106">
        <v>1</v>
      </c>
      <c r="M31" s="61"/>
      <c r="N31" s="106">
        <v>1</v>
      </c>
      <c r="O31" s="61"/>
      <c r="P31" s="106">
        <v>1</v>
      </c>
      <c r="Q31" s="62"/>
      <c r="R31" s="61"/>
      <c r="S31" s="106">
        <v>1</v>
      </c>
      <c r="T31" s="61"/>
      <c r="U31" s="106">
        <v>1</v>
      </c>
      <c r="V31" s="61"/>
      <c r="W31" s="106">
        <v>1</v>
      </c>
      <c r="X31" s="62"/>
      <c r="Y31" s="62"/>
      <c r="Z31" s="62"/>
      <c r="AA31" s="61"/>
      <c r="AB31" s="7">
        <v>1</v>
      </c>
      <c r="AC31" s="77">
        <v>1</v>
      </c>
      <c r="AD31" s="62"/>
      <c r="AE31" s="61"/>
      <c r="AF31" s="8">
        <v>1</v>
      </c>
    </row>
    <row r="32" spans="4:32" ht="13.15" customHeight="1">
      <c r="E32" s="63" t="s">
        <v>41</v>
      </c>
      <c r="F32" s="62"/>
      <c r="G32" s="62"/>
      <c r="H32" s="62"/>
      <c r="I32" s="64"/>
      <c r="J32" s="101">
        <v>9.1999999999999993</v>
      </c>
      <c r="K32" s="61"/>
      <c r="L32" s="101">
        <v>9.1999999999999993</v>
      </c>
      <c r="M32" s="61"/>
      <c r="N32" s="101">
        <v>9.1999999999999993</v>
      </c>
      <c r="O32" s="61"/>
      <c r="P32" s="101">
        <v>9.1999999999999993</v>
      </c>
      <c r="Q32" s="62"/>
      <c r="R32" s="61"/>
      <c r="S32" s="101">
        <v>9.1999999999999993</v>
      </c>
      <c r="T32" s="61"/>
      <c r="U32" s="101">
        <v>9.4</v>
      </c>
      <c r="V32" s="61"/>
      <c r="W32" s="101">
        <v>9.4</v>
      </c>
      <c r="X32" s="62"/>
      <c r="Y32" s="62"/>
      <c r="Z32" s="62"/>
      <c r="AA32" s="61"/>
      <c r="AB32" s="3">
        <v>9.4</v>
      </c>
      <c r="AC32" s="60">
        <v>9.4</v>
      </c>
      <c r="AD32" s="62"/>
      <c r="AE32" s="61"/>
      <c r="AF32" s="4">
        <v>9.4</v>
      </c>
    </row>
    <row r="33" spans="5:32" ht="13.15" customHeight="1">
      <c r="E33" s="75" t="s">
        <v>45</v>
      </c>
      <c r="F33" s="62"/>
      <c r="G33" s="62"/>
      <c r="H33" s="62"/>
      <c r="I33" s="64"/>
      <c r="J33" s="105">
        <v>11.7</v>
      </c>
      <c r="K33" s="61"/>
      <c r="L33" s="105">
        <v>11.9</v>
      </c>
      <c r="M33" s="61"/>
      <c r="N33" s="105">
        <v>12.1</v>
      </c>
      <c r="O33" s="61"/>
      <c r="P33" s="105">
        <v>12.3</v>
      </c>
      <c r="Q33" s="62"/>
      <c r="R33" s="61"/>
      <c r="S33" s="105">
        <v>12.7</v>
      </c>
      <c r="T33" s="61"/>
      <c r="U33" s="105">
        <v>12.9</v>
      </c>
      <c r="V33" s="61"/>
      <c r="W33" s="105">
        <v>12.9</v>
      </c>
      <c r="X33" s="62"/>
      <c r="Y33" s="62"/>
      <c r="Z33" s="62"/>
      <c r="AA33" s="61"/>
      <c r="AB33" s="9">
        <v>13.1</v>
      </c>
      <c r="AC33" s="76">
        <v>13.2</v>
      </c>
      <c r="AD33" s="62"/>
      <c r="AE33" s="61"/>
      <c r="AF33" s="10">
        <v>13.6</v>
      </c>
    </row>
    <row r="34" spans="5:32" ht="20.25" customHeight="1">
      <c r="E34" s="63" t="s">
        <v>945</v>
      </c>
      <c r="F34" s="62"/>
      <c r="G34" s="62"/>
      <c r="H34" s="62"/>
      <c r="I34" s="64"/>
      <c r="J34" s="104">
        <v>0.6</v>
      </c>
      <c r="K34" s="61"/>
      <c r="L34" s="104">
        <v>0.6</v>
      </c>
      <c r="M34" s="61"/>
      <c r="N34" s="104">
        <v>0.6</v>
      </c>
      <c r="O34" s="61"/>
      <c r="P34" s="104">
        <v>0.6</v>
      </c>
      <c r="Q34" s="62"/>
      <c r="R34" s="61"/>
      <c r="S34" s="104">
        <v>0.6</v>
      </c>
      <c r="T34" s="61"/>
      <c r="U34" s="104">
        <v>0.6</v>
      </c>
      <c r="V34" s="61"/>
      <c r="W34" s="104">
        <v>0.6</v>
      </c>
      <c r="X34" s="62"/>
      <c r="Y34" s="62"/>
      <c r="Z34" s="62"/>
      <c r="AA34" s="61"/>
      <c r="AB34" s="5">
        <v>0.7</v>
      </c>
      <c r="AC34" s="74">
        <v>0.7</v>
      </c>
      <c r="AD34" s="62"/>
      <c r="AE34" s="61"/>
      <c r="AF34" s="6">
        <v>0.7</v>
      </c>
    </row>
    <row r="35" spans="5:32" ht="20.25" customHeight="1">
      <c r="E35" s="63" t="s">
        <v>946</v>
      </c>
      <c r="F35" s="62"/>
      <c r="G35" s="62"/>
      <c r="H35" s="62"/>
      <c r="I35" s="64"/>
      <c r="J35" s="104" t="s">
        <v>1165</v>
      </c>
      <c r="K35" s="61"/>
      <c r="L35" s="104" t="s">
        <v>1165</v>
      </c>
      <c r="M35" s="61"/>
      <c r="N35" s="104" t="s">
        <v>1165</v>
      </c>
      <c r="O35" s="61"/>
      <c r="P35" s="104" t="s">
        <v>1165</v>
      </c>
      <c r="Q35" s="62"/>
      <c r="R35" s="61"/>
      <c r="S35" s="104" t="s">
        <v>1165</v>
      </c>
      <c r="T35" s="61"/>
      <c r="U35" s="104" t="s">
        <v>1165</v>
      </c>
      <c r="V35" s="61"/>
      <c r="W35" s="104" t="s">
        <v>1165</v>
      </c>
      <c r="X35" s="62"/>
      <c r="Y35" s="62"/>
      <c r="Z35" s="62"/>
      <c r="AA35" s="61"/>
      <c r="AB35" s="5" t="s">
        <v>1165</v>
      </c>
      <c r="AC35" s="74" t="s">
        <v>1165</v>
      </c>
      <c r="AD35" s="62"/>
      <c r="AE35" s="61"/>
      <c r="AF35" s="6" t="s">
        <v>1165</v>
      </c>
    </row>
    <row r="36" spans="5:32" ht="13.15" customHeight="1">
      <c r="E36" s="63" t="s">
        <v>57</v>
      </c>
      <c r="F36" s="62"/>
      <c r="G36" s="62"/>
      <c r="H36" s="62"/>
      <c r="I36" s="64"/>
      <c r="J36" s="101">
        <v>2.5</v>
      </c>
      <c r="K36" s="61"/>
      <c r="L36" s="101">
        <v>2.7</v>
      </c>
      <c r="M36" s="61"/>
      <c r="N36" s="101">
        <v>2.9</v>
      </c>
      <c r="O36" s="61"/>
      <c r="P36" s="101">
        <v>3.1</v>
      </c>
      <c r="Q36" s="62"/>
      <c r="R36" s="61"/>
      <c r="S36" s="101">
        <v>3.5</v>
      </c>
      <c r="T36" s="61"/>
      <c r="U36" s="101">
        <v>3.5</v>
      </c>
      <c r="V36" s="61"/>
      <c r="W36" s="101">
        <v>3.5</v>
      </c>
      <c r="X36" s="62"/>
      <c r="Y36" s="62"/>
      <c r="Z36" s="62"/>
      <c r="AA36" s="61"/>
      <c r="AB36" s="3">
        <v>3.7</v>
      </c>
      <c r="AC36" s="60">
        <v>3.8</v>
      </c>
      <c r="AD36" s="62"/>
      <c r="AE36" s="61"/>
      <c r="AF36" s="4">
        <v>4.2</v>
      </c>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1.5</v>
      </c>
      <c r="K39" s="61"/>
      <c r="L39" s="101">
        <v>1.5</v>
      </c>
      <c r="M39" s="61"/>
      <c r="N39" s="101">
        <v>1.5</v>
      </c>
      <c r="O39" s="61"/>
      <c r="P39" s="101">
        <v>1.5</v>
      </c>
      <c r="Q39" s="62"/>
      <c r="R39" s="61"/>
      <c r="S39" s="101">
        <v>1.5</v>
      </c>
      <c r="T39" s="61"/>
      <c r="U39" s="101">
        <v>1.5</v>
      </c>
      <c r="V39" s="61"/>
      <c r="W39" s="101">
        <v>1.5</v>
      </c>
      <c r="X39" s="62"/>
      <c r="Y39" s="62"/>
      <c r="Z39" s="62"/>
      <c r="AA39" s="61"/>
      <c r="AB39" s="3">
        <v>1.5</v>
      </c>
      <c r="AC39" s="60">
        <v>1.5</v>
      </c>
      <c r="AD39" s="62"/>
      <c r="AE39" s="61"/>
      <c r="AF39" s="4">
        <v>1.5</v>
      </c>
    </row>
    <row r="40" spans="5:32">
      <c r="E40" s="63" t="s">
        <v>73</v>
      </c>
      <c r="F40" s="62"/>
      <c r="G40" s="62"/>
      <c r="H40" s="62"/>
      <c r="I40" s="64"/>
      <c r="J40" s="101">
        <v>1</v>
      </c>
      <c r="K40" s="61"/>
      <c r="L40" s="101">
        <v>1</v>
      </c>
      <c r="M40" s="61"/>
      <c r="N40" s="101">
        <v>1</v>
      </c>
      <c r="O40" s="61"/>
      <c r="P40" s="101">
        <v>1</v>
      </c>
      <c r="Q40" s="62"/>
      <c r="R40" s="61"/>
      <c r="S40" s="101">
        <v>1</v>
      </c>
      <c r="T40" s="61"/>
      <c r="U40" s="101">
        <v>1</v>
      </c>
      <c r="V40" s="61"/>
      <c r="W40" s="101">
        <v>1</v>
      </c>
      <c r="X40" s="62"/>
      <c r="Y40" s="62"/>
      <c r="Z40" s="62"/>
      <c r="AA40" s="61"/>
      <c r="AB40" s="3">
        <v>1</v>
      </c>
      <c r="AC40" s="60">
        <v>1</v>
      </c>
      <c r="AD40" s="62"/>
      <c r="AE40" s="61"/>
      <c r="AF40" s="4">
        <v>1</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5.3223159999999998</v>
      </c>
      <c r="K43" s="61"/>
      <c r="L43" s="101">
        <v>4.8444499999999984</v>
      </c>
      <c r="M43" s="61"/>
      <c r="N43" s="101">
        <v>4.2644729999999988</v>
      </c>
      <c r="O43" s="61"/>
      <c r="P43" s="101">
        <v>3.7267309999999991</v>
      </c>
      <c r="Q43" s="62"/>
      <c r="R43" s="61"/>
      <c r="S43" s="101">
        <v>3.2079389999999997</v>
      </c>
      <c r="T43" s="61"/>
      <c r="U43" s="101">
        <v>5.3223159999999998</v>
      </c>
      <c r="V43" s="61"/>
      <c r="W43" s="101">
        <v>4.8444499999999984</v>
      </c>
      <c r="X43" s="62"/>
      <c r="Y43" s="62"/>
      <c r="Z43" s="62"/>
      <c r="AA43" s="61"/>
      <c r="AB43" s="3">
        <v>4.2644729999999988</v>
      </c>
      <c r="AC43" s="60">
        <v>3.7267309999999991</v>
      </c>
      <c r="AD43" s="62"/>
      <c r="AE43" s="61"/>
      <c r="AF43" s="4">
        <v>3.2079389999999997</v>
      </c>
    </row>
    <row r="44" spans="5:32" ht="30.75" customHeight="1">
      <c r="E44" s="63" t="s">
        <v>88</v>
      </c>
      <c r="F44" s="62"/>
      <c r="G44" s="62"/>
      <c r="H44" s="62"/>
      <c r="I44" s="64"/>
      <c r="J44" s="101">
        <v>0</v>
      </c>
      <c r="K44" s="61"/>
      <c r="L44" s="101">
        <v>0</v>
      </c>
      <c r="M44" s="61"/>
      <c r="N44" s="101">
        <v>0</v>
      </c>
      <c r="O44" s="61"/>
      <c r="P44" s="101">
        <v>0</v>
      </c>
      <c r="Q44" s="62"/>
      <c r="R44" s="61"/>
      <c r="S44" s="101">
        <v>0</v>
      </c>
      <c r="T44" s="61"/>
      <c r="U44" s="101">
        <v>0</v>
      </c>
      <c r="V44" s="61"/>
      <c r="W44" s="101">
        <v>0</v>
      </c>
      <c r="X44" s="62"/>
      <c r="Y44" s="62"/>
      <c r="Z44" s="62"/>
      <c r="AA44" s="61"/>
      <c r="AB44" s="3">
        <v>0</v>
      </c>
      <c r="AC44" s="60">
        <v>0</v>
      </c>
      <c r="AD44" s="62"/>
      <c r="AE44" s="61"/>
      <c r="AF44" s="4">
        <v>0</v>
      </c>
    </row>
    <row r="45" spans="5:32">
      <c r="E45" s="63" t="s">
        <v>92</v>
      </c>
      <c r="F45" s="62"/>
      <c r="G45" s="62"/>
      <c r="H45" s="62"/>
      <c r="I45" s="64"/>
      <c r="J45" s="104"/>
      <c r="K45" s="61"/>
      <c r="L45" s="101">
        <v>0.2</v>
      </c>
      <c r="M45" s="61"/>
      <c r="N45" s="101">
        <v>0.4</v>
      </c>
      <c r="O45" s="61"/>
      <c r="P45" s="101">
        <v>0.6</v>
      </c>
      <c r="Q45" s="62"/>
      <c r="R45" s="61"/>
      <c r="S45" s="101">
        <v>1</v>
      </c>
      <c r="T45" s="61"/>
      <c r="U45" s="101">
        <v>1</v>
      </c>
      <c r="V45" s="61"/>
      <c r="W45" s="101">
        <v>1</v>
      </c>
      <c r="X45" s="62"/>
      <c r="Y45" s="62"/>
      <c r="Z45" s="62"/>
      <c r="AA45" s="61"/>
      <c r="AB45" s="3">
        <v>1.2</v>
      </c>
      <c r="AC45" s="60">
        <v>1.3</v>
      </c>
      <c r="AD45" s="62"/>
      <c r="AE45" s="61"/>
      <c r="AF45" s="4">
        <v>1.7</v>
      </c>
    </row>
    <row r="46" spans="5:32">
      <c r="E46" s="63" t="s">
        <v>96</v>
      </c>
      <c r="F46" s="62"/>
      <c r="G46" s="62"/>
      <c r="H46" s="62"/>
      <c r="I46" s="64"/>
      <c r="J46" s="104"/>
      <c r="K46" s="61"/>
      <c r="L46" s="101">
        <v>0.2</v>
      </c>
      <c r="M46" s="61"/>
      <c r="N46" s="101">
        <v>0.4</v>
      </c>
      <c r="O46" s="61"/>
      <c r="P46" s="101">
        <v>0.6</v>
      </c>
      <c r="Q46" s="62"/>
      <c r="R46" s="61"/>
      <c r="S46" s="101">
        <v>1</v>
      </c>
      <c r="T46" s="61"/>
      <c r="U46" s="101">
        <v>1</v>
      </c>
      <c r="V46" s="61"/>
      <c r="W46" s="101">
        <v>1</v>
      </c>
      <c r="X46" s="62"/>
      <c r="Y46" s="62"/>
      <c r="Z46" s="62"/>
      <c r="AA46" s="61"/>
      <c r="AB46" s="3">
        <v>1.2</v>
      </c>
      <c r="AC46" s="60">
        <v>1.3</v>
      </c>
      <c r="AD46" s="62"/>
      <c r="AE46" s="61"/>
      <c r="AF46" s="4">
        <v>1.7</v>
      </c>
    </row>
    <row r="47" spans="5:32" ht="18">
      <c r="E47" s="63" t="s">
        <v>100</v>
      </c>
      <c r="F47" s="62"/>
      <c r="G47" s="62"/>
      <c r="H47" s="62"/>
      <c r="I47" s="64"/>
      <c r="J47" s="104" t="s">
        <v>957</v>
      </c>
      <c r="K47" s="61"/>
      <c r="L47" s="104" t="s">
        <v>957</v>
      </c>
      <c r="M47" s="61"/>
      <c r="N47" s="104" t="s">
        <v>957</v>
      </c>
      <c r="O47" s="61"/>
      <c r="P47" s="104" t="s">
        <v>957</v>
      </c>
      <c r="Q47" s="62"/>
      <c r="R47" s="61"/>
      <c r="S47" s="104" t="s">
        <v>957</v>
      </c>
      <c r="T47" s="61"/>
      <c r="U47" s="104" t="s">
        <v>957</v>
      </c>
      <c r="V47" s="61"/>
      <c r="W47" s="104" t="s">
        <v>957</v>
      </c>
      <c r="X47" s="62"/>
      <c r="Y47" s="62"/>
      <c r="Z47" s="62"/>
      <c r="AA47" s="61"/>
      <c r="AB47" s="5" t="s">
        <v>957</v>
      </c>
      <c r="AC47" s="74" t="s">
        <v>957</v>
      </c>
      <c r="AD47" s="62"/>
      <c r="AE47" s="61"/>
      <c r="AF47" s="6" t="s">
        <v>957</v>
      </c>
    </row>
    <row r="48" spans="5:32">
      <c r="E48" s="70" t="s">
        <v>104</v>
      </c>
      <c r="F48" s="71"/>
      <c r="G48" s="71"/>
      <c r="H48" s="71"/>
      <c r="I48" s="72"/>
      <c r="J48" s="102" t="s">
        <v>949</v>
      </c>
      <c r="K48" s="66"/>
      <c r="L48" s="114" t="s">
        <v>1068</v>
      </c>
      <c r="M48" s="66"/>
      <c r="N48" s="114" t="s">
        <v>1068</v>
      </c>
      <c r="O48" s="66"/>
      <c r="P48" s="114" t="s">
        <v>1068</v>
      </c>
      <c r="Q48" s="73"/>
      <c r="R48" s="66"/>
      <c r="S48" s="114" t="s">
        <v>1068</v>
      </c>
      <c r="T48" s="66"/>
      <c r="U48" s="116" t="s">
        <v>1068</v>
      </c>
      <c r="V48" s="68"/>
      <c r="W48" s="116" t="s">
        <v>1068</v>
      </c>
      <c r="X48" s="69"/>
      <c r="Y48" s="69"/>
      <c r="Z48" s="69"/>
      <c r="AA48" s="68"/>
      <c r="AB48" s="13" t="s">
        <v>1068</v>
      </c>
      <c r="AC48" s="117" t="s">
        <v>1068</v>
      </c>
      <c r="AD48" s="69"/>
      <c r="AE48" s="68"/>
      <c r="AF48" s="14" t="s">
        <v>1068</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RS9/rTysu5G19xfUWDXwi4Br+Uv/+3/uob5BcbgsRUUSVbbfcxiWctUuYHxaAcC+NvIZpIAxFzQyvRZqlvLjcQ==" saltValue="v71sPSlf9L6O+KAnyQo8gA=="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31FBF2E4-B7BA-464F-B70E-88085CF37D95}"/>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MERN - Meringandan (33/11kV)</oddFooter>
  </headerFooter>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A00-000000000000}">
  <sheetPr codeName="Sheet155"/>
  <dimension ref="A1:AJ53"/>
  <sheetViews>
    <sheetView showGridLines="0" topLeftCell="A28"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1692</v>
      </c>
      <c r="J3" s="160"/>
      <c r="K3" s="160"/>
      <c r="L3" s="160"/>
      <c r="M3" s="160"/>
      <c r="N3" s="160"/>
      <c r="O3" s="160"/>
      <c r="P3" s="160"/>
      <c r="Q3" s="160"/>
      <c r="R3" s="160"/>
      <c r="S3" s="160"/>
      <c r="V3" s="94" t="s">
        <v>926</v>
      </c>
      <c r="W3" s="160"/>
      <c r="Y3" s="95" t="s">
        <v>1679</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960</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1693</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1694</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1695</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1.5</v>
      </c>
      <c r="K26" s="61"/>
      <c r="L26" s="101">
        <v>1.5</v>
      </c>
      <c r="M26" s="61"/>
      <c r="N26" s="101">
        <v>1.5</v>
      </c>
      <c r="O26" s="61"/>
      <c r="P26" s="101">
        <v>1.5</v>
      </c>
      <c r="Q26" s="62"/>
      <c r="R26" s="61"/>
      <c r="S26" s="101">
        <v>1.5</v>
      </c>
      <c r="T26" s="61"/>
      <c r="U26" s="101">
        <v>1.6</v>
      </c>
      <c r="V26" s="61"/>
      <c r="W26" s="101">
        <v>1.6</v>
      </c>
      <c r="X26" s="62"/>
      <c r="Y26" s="62"/>
      <c r="Z26" s="62"/>
      <c r="AA26" s="61"/>
      <c r="AB26" s="3">
        <v>1.6</v>
      </c>
      <c r="AC26" s="60">
        <v>1.6</v>
      </c>
      <c r="AD26" s="62"/>
      <c r="AE26" s="61"/>
      <c r="AF26" s="4">
        <v>1.6</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0.9</v>
      </c>
      <c r="K28" s="61"/>
      <c r="L28" s="101">
        <v>0.9</v>
      </c>
      <c r="M28" s="61"/>
      <c r="N28" s="101">
        <v>0.9</v>
      </c>
      <c r="O28" s="61"/>
      <c r="P28" s="101">
        <v>0.9</v>
      </c>
      <c r="Q28" s="62"/>
      <c r="R28" s="61"/>
      <c r="S28" s="101">
        <v>0.9</v>
      </c>
      <c r="T28" s="61"/>
      <c r="U28" s="101">
        <v>0.7</v>
      </c>
      <c r="V28" s="61"/>
      <c r="W28" s="101">
        <v>0.6</v>
      </c>
      <c r="X28" s="62"/>
      <c r="Y28" s="62"/>
      <c r="Z28" s="62"/>
      <c r="AA28" s="61"/>
      <c r="AB28" s="3">
        <v>0.6</v>
      </c>
      <c r="AC28" s="60">
        <v>0.6</v>
      </c>
      <c r="AD28" s="62"/>
      <c r="AE28" s="61"/>
      <c r="AF28" s="4">
        <v>0.6</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0.996</v>
      </c>
      <c r="K31" s="61"/>
      <c r="L31" s="106">
        <v>0.996</v>
      </c>
      <c r="M31" s="61"/>
      <c r="N31" s="106">
        <v>0.996</v>
      </c>
      <c r="O31" s="61"/>
      <c r="P31" s="106">
        <v>0.996</v>
      </c>
      <c r="Q31" s="62"/>
      <c r="R31" s="61"/>
      <c r="S31" s="106">
        <v>0.996</v>
      </c>
      <c r="T31" s="61"/>
      <c r="U31" s="106">
        <v>1</v>
      </c>
      <c r="V31" s="61"/>
      <c r="W31" s="106">
        <v>0.999</v>
      </c>
      <c r="X31" s="62"/>
      <c r="Y31" s="62"/>
      <c r="Z31" s="62"/>
      <c r="AA31" s="61"/>
      <c r="AB31" s="7">
        <v>0.999</v>
      </c>
      <c r="AC31" s="77">
        <v>0.999</v>
      </c>
      <c r="AD31" s="62"/>
      <c r="AE31" s="61"/>
      <c r="AF31" s="8">
        <v>0.999</v>
      </c>
    </row>
    <row r="32" spans="4:32" ht="13.15" customHeight="1">
      <c r="E32" s="63" t="s">
        <v>41</v>
      </c>
      <c r="F32" s="62"/>
      <c r="G32" s="62"/>
      <c r="H32" s="62"/>
      <c r="I32" s="64"/>
      <c r="J32" s="101">
        <v>0.8</v>
      </c>
      <c r="K32" s="61"/>
      <c r="L32" s="101">
        <v>0.8</v>
      </c>
      <c r="M32" s="61"/>
      <c r="N32" s="101">
        <v>0.8</v>
      </c>
      <c r="O32" s="61"/>
      <c r="P32" s="101">
        <v>0.8</v>
      </c>
      <c r="Q32" s="62"/>
      <c r="R32" s="61"/>
      <c r="S32" s="101">
        <v>0.8</v>
      </c>
      <c r="T32" s="61"/>
      <c r="U32" s="101">
        <v>0.8</v>
      </c>
      <c r="V32" s="61"/>
      <c r="W32" s="101">
        <v>0.8</v>
      </c>
      <c r="X32" s="62"/>
      <c r="Y32" s="62"/>
      <c r="Z32" s="62"/>
      <c r="AA32" s="61"/>
      <c r="AB32" s="3">
        <v>0.8</v>
      </c>
      <c r="AC32" s="60">
        <v>0.8</v>
      </c>
      <c r="AD32" s="62"/>
      <c r="AE32" s="61"/>
      <c r="AF32" s="4">
        <v>0.8</v>
      </c>
    </row>
    <row r="33" spans="5:32" ht="13.15" customHeight="1">
      <c r="E33" s="75" t="s">
        <v>45</v>
      </c>
      <c r="F33" s="62"/>
      <c r="G33" s="62"/>
      <c r="H33" s="62"/>
      <c r="I33" s="64"/>
      <c r="J33" s="105">
        <v>0.8</v>
      </c>
      <c r="K33" s="61"/>
      <c r="L33" s="105">
        <v>0.8</v>
      </c>
      <c r="M33" s="61"/>
      <c r="N33" s="105">
        <v>0.8</v>
      </c>
      <c r="O33" s="61"/>
      <c r="P33" s="105">
        <v>0.8</v>
      </c>
      <c r="Q33" s="62"/>
      <c r="R33" s="61"/>
      <c r="S33" s="105">
        <v>0.8</v>
      </c>
      <c r="T33" s="61"/>
      <c r="U33" s="105">
        <v>0.7</v>
      </c>
      <c r="V33" s="61"/>
      <c r="W33" s="105">
        <v>0.6</v>
      </c>
      <c r="X33" s="62"/>
      <c r="Y33" s="62"/>
      <c r="Z33" s="62"/>
      <c r="AA33" s="61"/>
      <c r="AB33" s="9">
        <v>0.6</v>
      </c>
      <c r="AC33" s="76">
        <v>0.6</v>
      </c>
      <c r="AD33" s="62"/>
      <c r="AE33" s="61"/>
      <c r="AF33" s="10">
        <v>0.6</v>
      </c>
    </row>
    <row r="34" spans="5:32" ht="20.25" customHeight="1">
      <c r="E34" s="63" t="s">
        <v>945</v>
      </c>
      <c r="F34" s="62"/>
      <c r="G34" s="62"/>
      <c r="H34" s="62"/>
      <c r="I34" s="64"/>
      <c r="J34" s="104">
        <v>0</v>
      </c>
      <c r="K34" s="61"/>
      <c r="L34" s="104">
        <v>0</v>
      </c>
      <c r="M34" s="61"/>
      <c r="N34" s="104">
        <v>0</v>
      </c>
      <c r="O34" s="61"/>
      <c r="P34" s="104">
        <v>0</v>
      </c>
      <c r="Q34" s="62"/>
      <c r="R34" s="61"/>
      <c r="S34" s="104">
        <v>0</v>
      </c>
      <c r="T34" s="61"/>
      <c r="U34" s="104">
        <v>0</v>
      </c>
      <c r="V34" s="61"/>
      <c r="W34" s="104">
        <v>0</v>
      </c>
      <c r="X34" s="62"/>
      <c r="Y34" s="62"/>
      <c r="Z34" s="62"/>
      <c r="AA34" s="61"/>
      <c r="AB34" s="5">
        <v>0</v>
      </c>
      <c r="AC34" s="74">
        <v>0</v>
      </c>
      <c r="AD34" s="62"/>
      <c r="AE34" s="61"/>
      <c r="AF34" s="6">
        <v>0</v>
      </c>
    </row>
    <row r="35" spans="5:32" ht="20.25" customHeight="1">
      <c r="E35" s="63" t="s">
        <v>946</v>
      </c>
      <c r="F35" s="62"/>
      <c r="G35" s="62"/>
      <c r="H35" s="62"/>
      <c r="I35" s="64"/>
      <c r="J35" s="104" t="s">
        <v>1223</v>
      </c>
      <c r="K35" s="61"/>
      <c r="L35" s="104" t="s">
        <v>1223</v>
      </c>
      <c r="M35" s="61"/>
      <c r="N35" s="104" t="s">
        <v>1223</v>
      </c>
      <c r="O35" s="61"/>
      <c r="P35" s="104" t="s">
        <v>1223</v>
      </c>
      <c r="Q35" s="62"/>
      <c r="R35" s="61"/>
      <c r="S35" s="104" t="s">
        <v>1223</v>
      </c>
      <c r="T35" s="61"/>
      <c r="U35" s="104" t="s">
        <v>1223</v>
      </c>
      <c r="V35" s="61"/>
      <c r="W35" s="104" t="s">
        <v>1223</v>
      </c>
      <c r="X35" s="62"/>
      <c r="Y35" s="62"/>
      <c r="Z35" s="62"/>
      <c r="AA35" s="61"/>
      <c r="AB35" s="5" t="s">
        <v>1223</v>
      </c>
      <c r="AC35" s="74" t="s">
        <v>1223</v>
      </c>
      <c r="AD35" s="62"/>
      <c r="AE35" s="61"/>
      <c r="AF35" s="6" t="s">
        <v>1223</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0.8</v>
      </c>
      <c r="K39" s="61"/>
      <c r="L39" s="101">
        <v>0.8</v>
      </c>
      <c r="M39" s="61"/>
      <c r="N39" s="101">
        <v>0.8</v>
      </c>
      <c r="O39" s="61"/>
      <c r="P39" s="101">
        <v>0.8</v>
      </c>
      <c r="Q39" s="62"/>
      <c r="R39" s="61"/>
      <c r="S39" s="101">
        <v>0.8</v>
      </c>
      <c r="T39" s="61"/>
      <c r="U39" s="101">
        <v>0.8</v>
      </c>
      <c r="V39" s="61"/>
      <c r="W39" s="101">
        <v>0.8</v>
      </c>
      <c r="X39" s="62"/>
      <c r="Y39" s="62"/>
      <c r="Z39" s="62"/>
      <c r="AA39" s="61"/>
      <c r="AB39" s="3">
        <v>0.8</v>
      </c>
      <c r="AC39" s="60">
        <v>0.8</v>
      </c>
      <c r="AD39" s="62"/>
      <c r="AE39" s="61"/>
      <c r="AF39" s="4">
        <v>0.8</v>
      </c>
    </row>
    <row r="40" spans="5:32">
      <c r="E40" s="63" t="s">
        <v>73</v>
      </c>
      <c r="F40" s="62"/>
      <c r="G40" s="62"/>
      <c r="H40" s="62"/>
      <c r="I40" s="64"/>
      <c r="J40" s="101">
        <v>1</v>
      </c>
      <c r="K40" s="61"/>
      <c r="L40" s="101">
        <v>1</v>
      </c>
      <c r="M40" s="61"/>
      <c r="N40" s="101">
        <v>1</v>
      </c>
      <c r="O40" s="61"/>
      <c r="P40" s="101">
        <v>1</v>
      </c>
      <c r="Q40" s="62"/>
      <c r="R40" s="61"/>
      <c r="S40" s="101">
        <v>1</v>
      </c>
      <c r="T40" s="61"/>
      <c r="U40" s="101">
        <v>1</v>
      </c>
      <c r="V40" s="61"/>
      <c r="W40" s="101">
        <v>1</v>
      </c>
      <c r="X40" s="62"/>
      <c r="Y40" s="62"/>
      <c r="Z40" s="62"/>
      <c r="AA40" s="61"/>
      <c r="AB40" s="3">
        <v>1</v>
      </c>
      <c r="AC40" s="60">
        <v>1</v>
      </c>
      <c r="AD40" s="62"/>
      <c r="AE40" s="61"/>
      <c r="AF40" s="4">
        <v>1</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1.423376</v>
      </c>
      <c r="K43" s="61"/>
      <c r="L43" s="101">
        <v>1.414649</v>
      </c>
      <c r="M43" s="61"/>
      <c r="N43" s="101">
        <v>1.4040330000000001</v>
      </c>
      <c r="O43" s="61"/>
      <c r="P43" s="101">
        <v>1.394171</v>
      </c>
      <c r="Q43" s="62"/>
      <c r="R43" s="61"/>
      <c r="S43" s="101">
        <v>1.38398</v>
      </c>
      <c r="T43" s="61"/>
      <c r="U43" s="101">
        <v>1.3754690000000001</v>
      </c>
      <c r="V43" s="61"/>
      <c r="W43" s="101">
        <v>1.366832</v>
      </c>
      <c r="X43" s="62"/>
      <c r="Y43" s="62"/>
      <c r="Z43" s="62"/>
      <c r="AA43" s="61"/>
      <c r="AB43" s="3">
        <v>1.359305</v>
      </c>
      <c r="AC43" s="60">
        <v>1.351755</v>
      </c>
      <c r="AD43" s="62"/>
      <c r="AE43" s="61"/>
      <c r="AF43" s="4">
        <v>1.342965</v>
      </c>
    </row>
    <row r="44" spans="5:32" ht="30.75" customHeight="1">
      <c r="E44" s="63" t="s">
        <v>88</v>
      </c>
      <c r="F44" s="62"/>
      <c r="G44" s="62"/>
      <c r="H44" s="62"/>
      <c r="I44" s="64"/>
      <c r="J44" s="101">
        <v>0.72337600000000002</v>
      </c>
      <c r="K44" s="61"/>
      <c r="L44" s="101">
        <v>0.71464900000000009</v>
      </c>
      <c r="M44" s="61"/>
      <c r="N44" s="101">
        <v>0.70403300000000002</v>
      </c>
      <c r="O44" s="61"/>
      <c r="P44" s="101">
        <v>0.69417100000000009</v>
      </c>
      <c r="Q44" s="62"/>
      <c r="R44" s="61"/>
      <c r="S44" s="101">
        <v>0.68398000000000003</v>
      </c>
      <c r="T44" s="61"/>
      <c r="U44" s="101">
        <v>0.6754690000000001</v>
      </c>
      <c r="V44" s="61"/>
      <c r="W44" s="101">
        <v>0.66683200000000009</v>
      </c>
      <c r="X44" s="62"/>
      <c r="Y44" s="62"/>
      <c r="Z44" s="62"/>
      <c r="AA44" s="61"/>
      <c r="AB44" s="3">
        <v>0.65930500000000003</v>
      </c>
      <c r="AC44" s="60">
        <v>0.65175500000000008</v>
      </c>
      <c r="AD44" s="62"/>
      <c r="AE44" s="61"/>
      <c r="AF44" s="4">
        <v>0.64296500000000001</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LHUrrdn4//hC4wKBlX9eDkDY60Gya9TaOBZ6/vzUHG/k0RGJBq1Mum4wBTHKEcoRVfUnuNSCA8IfyXpNXNS4Wg==" saltValue="/BDcwO1UBoge2g6AYZ6llg=="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5D11F4CD-4B18-4EA6-8C3E-6347F6571C0D}"/>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MICO - Miles-Condamine (33/22kV)</oddFooter>
  </headerFooter>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800-000000000000}">
  <sheetPr codeName="Sheet153"/>
  <dimension ref="A1:AJ53"/>
  <sheetViews>
    <sheetView showGridLines="0" topLeftCell="A26" zoomScale="115" zoomScaleNormal="115"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1696</v>
      </c>
      <c r="J3" s="160"/>
      <c r="K3" s="160"/>
      <c r="L3" s="160"/>
      <c r="M3" s="160"/>
      <c r="N3" s="160"/>
      <c r="O3" s="160"/>
      <c r="P3" s="160"/>
      <c r="Q3" s="160"/>
      <c r="R3" s="160"/>
      <c r="S3" s="160"/>
      <c r="V3" s="94" t="s">
        <v>926</v>
      </c>
      <c r="W3" s="160"/>
      <c r="Y3" s="95" t="s">
        <v>1356</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929</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1697</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1698</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1699</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15.3</v>
      </c>
      <c r="K26" s="61"/>
      <c r="L26" s="101">
        <v>15.3</v>
      </c>
      <c r="M26" s="61"/>
      <c r="N26" s="101">
        <v>15.3</v>
      </c>
      <c r="O26" s="61"/>
      <c r="P26" s="101">
        <v>15.3</v>
      </c>
      <c r="Q26" s="62"/>
      <c r="R26" s="61"/>
      <c r="S26" s="101">
        <v>15.3</v>
      </c>
      <c r="T26" s="61"/>
      <c r="U26" s="101">
        <v>18.600000000000001</v>
      </c>
      <c r="V26" s="61"/>
      <c r="W26" s="101">
        <v>18.600000000000001</v>
      </c>
      <c r="X26" s="62"/>
      <c r="Y26" s="62"/>
      <c r="Z26" s="62"/>
      <c r="AA26" s="61"/>
      <c r="AB26" s="3">
        <v>18.600000000000001</v>
      </c>
      <c r="AC26" s="60">
        <v>18.600000000000001</v>
      </c>
      <c r="AD26" s="62"/>
      <c r="AE26" s="61"/>
      <c r="AF26" s="4">
        <v>18.600000000000001</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5.6</v>
      </c>
      <c r="K28" s="61"/>
      <c r="L28" s="101">
        <v>5.6</v>
      </c>
      <c r="M28" s="61"/>
      <c r="N28" s="101">
        <v>5.6</v>
      </c>
      <c r="O28" s="61"/>
      <c r="P28" s="101">
        <v>5.6</v>
      </c>
      <c r="Q28" s="62"/>
      <c r="R28" s="61"/>
      <c r="S28" s="101">
        <v>5.7</v>
      </c>
      <c r="T28" s="61"/>
      <c r="U28" s="101">
        <v>3.6</v>
      </c>
      <c r="V28" s="61"/>
      <c r="W28" s="101">
        <v>3.6</v>
      </c>
      <c r="X28" s="62"/>
      <c r="Y28" s="62"/>
      <c r="Z28" s="62"/>
      <c r="AA28" s="61"/>
      <c r="AB28" s="3">
        <v>3.6</v>
      </c>
      <c r="AC28" s="60">
        <v>3.6</v>
      </c>
      <c r="AD28" s="62"/>
      <c r="AE28" s="61"/>
      <c r="AF28" s="4">
        <v>3.6</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0.996</v>
      </c>
      <c r="K31" s="61"/>
      <c r="L31" s="106">
        <v>0.996</v>
      </c>
      <c r="M31" s="61"/>
      <c r="N31" s="106">
        <v>0.996</v>
      </c>
      <c r="O31" s="61"/>
      <c r="P31" s="106">
        <v>0.996</v>
      </c>
      <c r="Q31" s="62"/>
      <c r="R31" s="61"/>
      <c r="S31" s="106">
        <v>0.996</v>
      </c>
      <c r="T31" s="61"/>
      <c r="U31" s="106">
        <v>0.998</v>
      </c>
      <c r="V31" s="61"/>
      <c r="W31" s="106">
        <v>0.998</v>
      </c>
      <c r="X31" s="62"/>
      <c r="Y31" s="62"/>
      <c r="Z31" s="62"/>
      <c r="AA31" s="61"/>
      <c r="AB31" s="7">
        <v>0.998</v>
      </c>
      <c r="AC31" s="77">
        <v>0.998</v>
      </c>
      <c r="AD31" s="62"/>
      <c r="AE31" s="61"/>
      <c r="AF31" s="8">
        <v>0.998</v>
      </c>
    </row>
    <row r="32" spans="4:32" ht="13.15" customHeight="1">
      <c r="E32" s="63" t="s">
        <v>41</v>
      </c>
      <c r="F32" s="62"/>
      <c r="G32" s="62"/>
      <c r="H32" s="62"/>
      <c r="I32" s="64"/>
      <c r="J32" s="101">
        <v>8.6999999999999993</v>
      </c>
      <c r="K32" s="61"/>
      <c r="L32" s="101">
        <v>8.6999999999999993</v>
      </c>
      <c r="M32" s="61"/>
      <c r="N32" s="101">
        <v>8.6999999999999993</v>
      </c>
      <c r="O32" s="61"/>
      <c r="P32" s="101">
        <v>8.6999999999999993</v>
      </c>
      <c r="Q32" s="62"/>
      <c r="R32" s="61"/>
      <c r="S32" s="101">
        <v>8.6999999999999993</v>
      </c>
      <c r="T32" s="61"/>
      <c r="U32" s="101">
        <v>9.3000000000000007</v>
      </c>
      <c r="V32" s="61"/>
      <c r="W32" s="101">
        <v>9.3000000000000007</v>
      </c>
      <c r="X32" s="62"/>
      <c r="Y32" s="62"/>
      <c r="Z32" s="62"/>
      <c r="AA32" s="61"/>
      <c r="AB32" s="3">
        <v>9.3000000000000007</v>
      </c>
      <c r="AC32" s="60">
        <v>9.3000000000000007</v>
      </c>
      <c r="AD32" s="62"/>
      <c r="AE32" s="61"/>
      <c r="AF32" s="4">
        <v>9.3000000000000007</v>
      </c>
    </row>
    <row r="33" spans="5:32" ht="13.15" customHeight="1">
      <c r="E33" s="75" t="s">
        <v>45</v>
      </c>
      <c r="F33" s="62"/>
      <c r="G33" s="62"/>
      <c r="H33" s="62"/>
      <c r="I33" s="64"/>
      <c r="J33" s="105">
        <v>5.3</v>
      </c>
      <c r="K33" s="61"/>
      <c r="L33" s="105">
        <v>5.3</v>
      </c>
      <c r="M33" s="61"/>
      <c r="N33" s="105">
        <v>5.3</v>
      </c>
      <c r="O33" s="61"/>
      <c r="P33" s="105">
        <v>5.3</v>
      </c>
      <c r="Q33" s="62"/>
      <c r="R33" s="61"/>
      <c r="S33" s="105">
        <v>5.4</v>
      </c>
      <c r="T33" s="61"/>
      <c r="U33" s="105">
        <v>3.4</v>
      </c>
      <c r="V33" s="61"/>
      <c r="W33" s="105">
        <v>3.4</v>
      </c>
      <c r="X33" s="62"/>
      <c r="Y33" s="62"/>
      <c r="Z33" s="62"/>
      <c r="AA33" s="61"/>
      <c r="AB33" s="9">
        <v>3.4</v>
      </c>
      <c r="AC33" s="76">
        <v>3.4</v>
      </c>
      <c r="AD33" s="62"/>
      <c r="AE33" s="61"/>
      <c r="AF33" s="10">
        <v>3.4</v>
      </c>
    </row>
    <row r="34" spans="5:32" ht="20.25" customHeight="1">
      <c r="E34" s="63" t="s">
        <v>945</v>
      </c>
      <c r="F34" s="62"/>
      <c r="G34" s="62"/>
      <c r="H34" s="62"/>
      <c r="I34" s="64"/>
      <c r="J34" s="104">
        <v>0.3</v>
      </c>
      <c r="K34" s="61"/>
      <c r="L34" s="104">
        <v>0.3</v>
      </c>
      <c r="M34" s="61"/>
      <c r="N34" s="104">
        <v>0.3</v>
      </c>
      <c r="O34" s="61"/>
      <c r="P34" s="104">
        <v>0.3</v>
      </c>
      <c r="Q34" s="62"/>
      <c r="R34" s="61"/>
      <c r="S34" s="104">
        <v>0.3</v>
      </c>
      <c r="T34" s="61"/>
      <c r="U34" s="104">
        <v>0.2</v>
      </c>
      <c r="V34" s="61"/>
      <c r="W34" s="104">
        <v>0.2</v>
      </c>
      <c r="X34" s="62"/>
      <c r="Y34" s="62"/>
      <c r="Z34" s="62"/>
      <c r="AA34" s="61"/>
      <c r="AB34" s="5">
        <v>0.2</v>
      </c>
      <c r="AC34" s="74">
        <v>0.2</v>
      </c>
      <c r="AD34" s="62"/>
      <c r="AE34" s="61"/>
      <c r="AF34" s="6">
        <v>0.2</v>
      </c>
    </row>
    <row r="35" spans="5:32" ht="20.25" customHeight="1">
      <c r="E35" s="63" t="s">
        <v>946</v>
      </c>
      <c r="F35" s="62"/>
      <c r="G35" s="62"/>
      <c r="H35" s="62"/>
      <c r="I35" s="64"/>
      <c r="J35" s="104" t="s">
        <v>1700</v>
      </c>
      <c r="K35" s="61"/>
      <c r="L35" s="104" t="s">
        <v>1700</v>
      </c>
      <c r="M35" s="61"/>
      <c r="N35" s="104" t="s">
        <v>1700</v>
      </c>
      <c r="O35" s="61"/>
      <c r="P35" s="104" t="s">
        <v>1700</v>
      </c>
      <c r="Q35" s="62"/>
      <c r="R35" s="61"/>
      <c r="S35" s="104" t="s">
        <v>1700</v>
      </c>
      <c r="T35" s="61"/>
      <c r="U35" s="104" t="s">
        <v>1700</v>
      </c>
      <c r="V35" s="61"/>
      <c r="W35" s="104" t="s">
        <v>1700</v>
      </c>
      <c r="X35" s="62"/>
      <c r="Y35" s="62"/>
      <c r="Z35" s="62"/>
      <c r="AA35" s="61"/>
      <c r="AB35" s="5" t="s">
        <v>1700</v>
      </c>
      <c r="AC35" s="74" t="s">
        <v>1700</v>
      </c>
      <c r="AD35" s="62"/>
      <c r="AE35" s="61"/>
      <c r="AF35" s="6" t="s">
        <v>1700</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10</v>
      </c>
      <c r="K43" s="61"/>
      <c r="L43" s="101">
        <v>10</v>
      </c>
      <c r="M43" s="61"/>
      <c r="N43" s="101">
        <v>10</v>
      </c>
      <c r="O43" s="61"/>
      <c r="P43" s="101">
        <v>10</v>
      </c>
      <c r="Q43" s="62"/>
      <c r="R43" s="61"/>
      <c r="S43" s="101">
        <v>10</v>
      </c>
      <c r="T43" s="61"/>
      <c r="U43" s="101">
        <v>10</v>
      </c>
      <c r="V43" s="61"/>
      <c r="W43" s="101">
        <v>10</v>
      </c>
      <c r="X43" s="62"/>
      <c r="Y43" s="62"/>
      <c r="Z43" s="62"/>
      <c r="AA43" s="61"/>
      <c r="AB43" s="3">
        <v>10</v>
      </c>
      <c r="AC43" s="60">
        <v>10</v>
      </c>
      <c r="AD43" s="62"/>
      <c r="AE43" s="61"/>
      <c r="AF43" s="4">
        <v>10</v>
      </c>
    </row>
    <row r="44" spans="5:32" ht="30.75" customHeight="1">
      <c r="E44" s="63" t="s">
        <v>88</v>
      </c>
      <c r="F44" s="62"/>
      <c r="G44" s="62"/>
      <c r="H44" s="62"/>
      <c r="I44" s="64"/>
      <c r="J44" s="101">
        <v>5</v>
      </c>
      <c r="K44" s="61"/>
      <c r="L44" s="101">
        <v>5</v>
      </c>
      <c r="M44" s="61"/>
      <c r="N44" s="101">
        <v>5</v>
      </c>
      <c r="O44" s="61"/>
      <c r="P44" s="101">
        <v>5</v>
      </c>
      <c r="Q44" s="62"/>
      <c r="R44" s="61"/>
      <c r="S44" s="101">
        <v>5</v>
      </c>
      <c r="T44" s="61"/>
      <c r="U44" s="101">
        <v>5</v>
      </c>
      <c r="V44" s="61"/>
      <c r="W44" s="101">
        <v>5</v>
      </c>
      <c r="X44" s="62"/>
      <c r="Y44" s="62"/>
      <c r="Z44" s="62"/>
      <c r="AA44" s="61"/>
      <c r="AB44" s="3">
        <v>5</v>
      </c>
      <c r="AC44" s="60">
        <v>5</v>
      </c>
      <c r="AD44" s="62"/>
      <c r="AE44" s="61"/>
      <c r="AF44" s="4">
        <v>5</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gxpQSaI/ybcbHL2jnRNWaUiXB2MX1uPIKuasWqzYhp/rWv6VU4rNHp0p7vuskKXCHTila8YBJTMDG3PSOh3N+Q==" saltValue="+MVjlC0wc0darC+lPJBo9Q=="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4CA0E1D2-E666-4937-8C60-1D11103A25CA}"/>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MIDD - Middlemount (66/22kV)</oddFooter>
  </headerFooter>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C00-000000000000}">
  <sheetPr codeName="Sheet157"/>
  <dimension ref="A1:AJ53"/>
  <sheetViews>
    <sheetView showGridLines="0" topLeftCell="A36" zoomScale="145" zoomScaleNormal="145"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1701</v>
      </c>
      <c r="J3" s="160"/>
      <c r="K3" s="160"/>
      <c r="L3" s="160"/>
      <c r="M3" s="160"/>
      <c r="N3" s="160"/>
      <c r="O3" s="160"/>
      <c r="P3" s="160"/>
      <c r="Q3" s="160"/>
      <c r="R3" s="160"/>
      <c r="S3" s="160"/>
      <c r="V3" s="94" t="s">
        <v>926</v>
      </c>
      <c r="W3" s="160"/>
      <c r="Y3" s="95" t="s">
        <v>1147</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953</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1578</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1702</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1703</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10.6</v>
      </c>
      <c r="K26" s="61"/>
      <c r="L26" s="101">
        <v>10.6</v>
      </c>
      <c r="M26" s="61"/>
      <c r="N26" s="101">
        <v>10.6</v>
      </c>
      <c r="O26" s="61"/>
      <c r="P26" s="101">
        <v>10.6</v>
      </c>
      <c r="Q26" s="62"/>
      <c r="R26" s="61"/>
      <c r="S26" s="101">
        <v>10.6</v>
      </c>
      <c r="T26" s="61"/>
      <c r="U26" s="101">
        <v>12.2</v>
      </c>
      <c r="V26" s="61"/>
      <c r="W26" s="101">
        <v>12.2</v>
      </c>
      <c r="X26" s="62"/>
      <c r="Y26" s="62"/>
      <c r="Z26" s="62"/>
      <c r="AA26" s="61"/>
      <c r="AB26" s="3">
        <v>12.2</v>
      </c>
      <c r="AC26" s="60">
        <v>12.2</v>
      </c>
      <c r="AD26" s="62"/>
      <c r="AE26" s="61"/>
      <c r="AF26" s="4">
        <v>12.2</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6.9</v>
      </c>
      <c r="K28" s="61"/>
      <c r="L28" s="101">
        <v>6.9</v>
      </c>
      <c r="M28" s="61"/>
      <c r="N28" s="101">
        <v>6.9</v>
      </c>
      <c r="O28" s="61"/>
      <c r="P28" s="101">
        <v>6.9</v>
      </c>
      <c r="Q28" s="62"/>
      <c r="R28" s="61"/>
      <c r="S28" s="101">
        <v>7</v>
      </c>
      <c r="T28" s="61"/>
      <c r="U28" s="101">
        <v>4.5</v>
      </c>
      <c r="V28" s="61"/>
      <c r="W28" s="101">
        <v>4.5</v>
      </c>
      <c r="X28" s="62"/>
      <c r="Y28" s="62"/>
      <c r="Z28" s="62"/>
      <c r="AA28" s="61"/>
      <c r="AB28" s="3">
        <v>4.5</v>
      </c>
      <c r="AC28" s="60">
        <v>4.4000000000000004</v>
      </c>
      <c r="AD28" s="62"/>
      <c r="AE28" s="61"/>
      <c r="AF28" s="4">
        <v>4.5</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0.99399999999999999</v>
      </c>
      <c r="K31" s="61"/>
      <c r="L31" s="106">
        <v>0.99399999999999999</v>
      </c>
      <c r="M31" s="61"/>
      <c r="N31" s="106">
        <v>0.99399999999999999</v>
      </c>
      <c r="O31" s="61"/>
      <c r="P31" s="106">
        <v>0.99399999999999999</v>
      </c>
      <c r="Q31" s="62"/>
      <c r="R31" s="61"/>
      <c r="S31" s="106">
        <v>0.99399999999999999</v>
      </c>
      <c r="T31" s="61"/>
      <c r="U31" s="106">
        <v>0.999</v>
      </c>
      <c r="V31" s="61"/>
      <c r="W31" s="106">
        <v>0.999</v>
      </c>
      <c r="X31" s="62"/>
      <c r="Y31" s="62"/>
      <c r="Z31" s="62"/>
      <c r="AA31" s="61"/>
      <c r="AB31" s="7">
        <v>0.999</v>
      </c>
      <c r="AC31" s="77">
        <v>0.999</v>
      </c>
      <c r="AD31" s="62"/>
      <c r="AE31" s="61"/>
      <c r="AF31" s="8">
        <v>0.999</v>
      </c>
    </row>
    <row r="32" spans="4:32" ht="13.15" customHeight="1">
      <c r="E32" s="63" t="s">
        <v>41</v>
      </c>
      <c r="F32" s="62"/>
      <c r="G32" s="62"/>
      <c r="H32" s="62"/>
      <c r="I32" s="64"/>
      <c r="J32" s="101">
        <v>0</v>
      </c>
      <c r="K32" s="61"/>
      <c r="L32" s="101">
        <v>0</v>
      </c>
      <c r="M32" s="61"/>
      <c r="N32" s="101">
        <v>0</v>
      </c>
      <c r="O32" s="61"/>
      <c r="P32" s="101">
        <v>0</v>
      </c>
      <c r="Q32" s="62"/>
      <c r="R32" s="61"/>
      <c r="S32" s="101">
        <v>0</v>
      </c>
      <c r="T32" s="61"/>
      <c r="U32" s="101">
        <v>0</v>
      </c>
      <c r="V32" s="61"/>
      <c r="W32" s="101">
        <v>0</v>
      </c>
      <c r="X32" s="62"/>
      <c r="Y32" s="62"/>
      <c r="Z32" s="62"/>
      <c r="AA32" s="61"/>
      <c r="AB32" s="3">
        <v>0</v>
      </c>
      <c r="AC32" s="60">
        <v>0</v>
      </c>
      <c r="AD32" s="62"/>
      <c r="AE32" s="61"/>
      <c r="AF32" s="4">
        <v>0</v>
      </c>
    </row>
    <row r="33" spans="5:32" ht="13.15" customHeight="1">
      <c r="E33" s="75" t="s">
        <v>45</v>
      </c>
      <c r="F33" s="62"/>
      <c r="G33" s="62"/>
      <c r="H33" s="62"/>
      <c r="I33" s="64"/>
      <c r="J33" s="105">
        <v>6.2</v>
      </c>
      <c r="K33" s="61"/>
      <c r="L33" s="105">
        <v>6.1</v>
      </c>
      <c r="M33" s="61"/>
      <c r="N33" s="105">
        <v>6.1</v>
      </c>
      <c r="O33" s="61"/>
      <c r="P33" s="105">
        <v>6.1</v>
      </c>
      <c r="Q33" s="62"/>
      <c r="R33" s="61"/>
      <c r="S33" s="105">
        <v>6.2</v>
      </c>
      <c r="T33" s="61"/>
      <c r="U33" s="105">
        <v>4.3</v>
      </c>
      <c r="V33" s="61"/>
      <c r="W33" s="105">
        <v>4.3</v>
      </c>
      <c r="X33" s="62"/>
      <c r="Y33" s="62"/>
      <c r="Z33" s="62"/>
      <c r="AA33" s="61"/>
      <c r="AB33" s="9">
        <v>4.3</v>
      </c>
      <c r="AC33" s="76">
        <v>4.2</v>
      </c>
      <c r="AD33" s="62"/>
      <c r="AE33" s="61"/>
      <c r="AF33" s="10">
        <v>4.3</v>
      </c>
    </row>
    <row r="34" spans="5:32" ht="20.25" customHeight="1">
      <c r="E34" s="63" t="s">
        <v>945</v>
      </c>
      <c r="F34" s="62"/>
      <c r="G34" s="62"/>
      <c r="H34" s="62"/>
      <c r="I34" s="64"/>
      <c r="J34" s="104">
        <v>0.3</v>
      </c>
      <c r="K34" s="61"/>
      <c r="L34" s="104">
        <v>0.3</v>
      </c>
      <c r="M34" s="61"/>
      <c r="N34" s="104">
        <v>0.3</v>
      </c>
      <c r="O34" s="61"/>
      <c r="P34" s="104">
        <v>0.3</v>
      </c>
      <c r="Q34" s="62"/>
      <c r="R34" s="61"/>
      <c r="S34" s="104">
        <v>0.3</v>
      </c>
      <c r="T34" s="61"/>
      <c r="U34" s="104">
        <v>0.2</v>
      </c>
      <c r="V34" s="61"/>
      <c r="W34" s="104">
        <v>0.2</v>
      </c>
      <c r="X34" s="62"/>
      <c r="Y34" s="62"/>
      <c r="Z34" s="62"/>
      <c r="AA34" s="61"/>
      <c r="AB34" s="5">
        <v>0.2</v>
      </c>
      <c r="AC34" s="74">
        <v>0.2</v>
      </c>
      <c r="AD34" s="62"/>
      <c r="AE34" s="61"/>
      <c r="AF34" s="6">
        <v>0.2</v>
      </c>
    </row>
    <row r="35" spans="5:32" ht="20.25" customHeight="1">
      <c r="E35" s="63" t="s">
        <v>946</v>
      </c>
      <c r="F35" s="62"/>
      <c r="G35" s="62"/>
      <c r="H35" s="62"/>
      <c r="I35" s="64"/>
      <c r="J35" s="104" t="s">
        <v>998</v>
      </c>
      <c r="K35" s="61"/>
      <c r="L35" s="104" t="s">
        <v>998</v>
      </c>
      <c r="M35" s="61"/>
      <c r="N35" s="104" t="s">
        <v>998</v>
      </c>
      <c r="O35" s="61"/>
      <c r="P35" s="104" t="s">
        <v>998</v>
      </c>
      <c r="Q35" s="62"/>
      <c r="R35" s="61"/>
      <c r="S35" s="104" t="s">
        <v>998</v>
      </c>
      <c r="T35" s="61"/>
      <c r="U35" s="104" t="s">
        <v>998</v>
      </c>
      <c r="V35" s="61"/>
      <c r="W35" s="104" t="s">
        <v>998</v>
      </c>
      <c r="X35" s="62"/>
      <c r="Y35" s="62"/>
      <c r="Z35" s="62"/>
      <c r="AA35" s="61"/>
      <c r="AB35" s="5" t="s">
        <v>998</v>
      </c>
      <c r="AC35" s="74" t="s">
        <v>998</v>
      </c>
      <c r="AD35" s="62"/>
      <c r="AE35" s="61"/>
      <c r="AF35" s="6" t="s">
        <v>998</v>
      </c>
    </row>
    <row r="36" spans="5:32" ht="13.15" customHeight="1">
      <c r="E36" s="63" t="s">
        <v>57</v>
      </c>
      <c r="F36" s="62"/>
      <c r="G36" s="62"/>
      <c r="H36" s="62"/>
      <c r="I36" s="64"/>
      <c r="J36" s="101">
        <v>6.2</v>
      </c>
      <c r="K36" s="61"/>
      <c r="L36" s="101">
        <v>6.1</v>
      </c>
      <c r="M36" s="61"/>
      <c r="N36" s="101">
        <v>6.1</v>
      </c>
      <c r="O36" s="61"/>
      <c r="P36" s="101">
        <v>6.1</v>
      </c>
      <c r="Q36" s="62"/>
      <c r="R36" s="61"/>
      <c r="S36" s="101">
        <v>6.2</v>
      </c>
      <c r="T36" s="61"/>
      <c r="U36" s="101">
        <v>4.3</v>
      </c>
      <c r="V36" s="61"/>
      <c r="W36" s="101">
        <v>4.3</v>
      </c>
      <c r="X36" s="62"/>
      <c r="Y36" s="62"/>
      <c r="Z36" s="62"/>
      <c r="AA36" s="61"/>
      <c r="AB36" s="3">
        <v>4.3</v>
      </c>
      <c r="AC36" s="60">
        <v>4.2</v>
      </c>
      <c r="AD36" s="62"/>
      <c r="AE36" s="61"/>
      <c r="AF36" s="4">
        <v>4.3</v>
      </c>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6.5</v>
      </c>
      <c r="K39" s="61"/>
      <c r="L39" s="101">
        <v>6.5</v>
      </c>
      <c r="M39" s="61"/>
      <c r="N39" s="101">
        <v>6.5</v>
      </c>
      <c r="O39" s="61"/>
      <c r="P39" s="101">
        <v>6.5</v>
      </c>
      <c r="Q39" s="62"/>
      <c r="R39" s="61"/>
      <c r="S39" s="101">
        <v>6.5</v>
      </c>
      <c r="T39" s="61"/>
      <c r="U39" s="101">
        <v>6.5</v>
      </c>
      <c r="V39" s="61"/>
      <c r="W39" s="101">
        <v>6.5</v>
      </c>
      <c r="X39" s="62"/>
      <c r="Y39" s="62"/>
      <c r="Z39" s="62"/>
      <c r="AA39" s="61"/>
      <c r="AB39" s="3">
        <v>6.5</v>
      </c>
      <c r="AC39" s="60">
        <v>6.5</v>
      </c>
      <c r="AD39" s="62"/>
      <c r="AE39" s="61"/>
      <c r="AF39" s="4">
        <v>6.5</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8.9716969999999989</v>
      </c>
      <c r="K43" s="61"/>
      <c r="L43" s="101">
        <v>8.8516539999999999</v>
      </c>
      <c r="M43" s="61"/>
      <c r="N43" s="101">
        <v>8.7120519999999999</v>
      </c>
      <c r="O43" s="61"/>
      <c r="P43" s="101">
        <v>8.5791780000000006</v>
      </c>
      <c r="Q43" s="62"/>
      <c r="R43" s="61"/>
      <c r="S43" s="101">
        <v>8.4494720000000001</v>
      </c>
      <c r="T43" s="61"/>
      <c r="U43" s="101">
        <v>8.9716969999999989</v>
      </c>
      <c r="V43" s="61"/>
      <c r="W43" s="101">
        <v>8.8516539999999999</v>
      </c>
      <c r="X43" s="62"/>
      <c r="Y43" s="62"/>
      <c r="Z43" s="62"/>
      <c r="AA43" s="61"/>
      <c r="AB43" s="3">
        <v>8.7120519999999999</v>
      </c>
      <c r="AC43" s="60">
        <v>8.5791780000000006</v>
      </c>
      <c r="AD43" s="62"/>
      <c r="AE43" s="61"/>
      <c r="AF43" s="4">
        <v>8.4494720000000001</v>
      </c>
    </row>
    <row r="44" spans="5:32" ht="30.75" customHeight="1">
      <c r="E44" s="63" t="s">
        <v>88</v>
      </c>
      <c r="F44" s="62"/>
      <c r="G44" s="62"/>
      <c r="H44" s="62"/>
      <c r="I44" s="64"/>
      <c r="J44" s="101">
        <v>0</v>
      </c>
      <c r="K44" s="61"/>
      <c r="L44" s="101">
        <v>0</v>
      </c>
      <c r="M44" s="61"/>
      <c r="N44" s="101">
        <v>0</v>
      </c>
      <c r="O44" s="61"/>
      <c r="P44" s="101">
        <v>0</v>
      </c>
      <c r="Q44" s="62"/>
      <c r="R44" s="61"/>
      <c r="S44" s="101">
        <v>0</v>
      </c>
      <c r="T44" s="61"/>
      <c r="U44" s="101">
        <v>0</v>
      </c>
      <c r="V44" s="61"/>
      <c r="W44" s="101">
        <v>0</v>
      </c>
      <c r="X44" s="62"/>
      <c r="Y44" s="62"/>
      <c r="Z44" s="62"/>
      <c r="AA44" s="61"/>
      <c r="AB44" s="3">
        <v>0</v>
      </c>
      <c r="AC44" s="60">
        <v>0</v>
      </c>
      <c r="AD44" s="62"/>
      <c r="AE44" s="61"/>
      <c r="AF44" s="4">
        <v>0</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957</v>
      </c>
      <c r="K47" s="61"/>
      <c r="L47" s="104" t="s">
        <v>957</v>
      </c>
      <c r="M47" s="61"/>
      <c r="N47" s="104" t="s">
        <v>957</v>
      </c>
      <c r="O47" s="61"/>
      <c r="P47" s="104" t="s">
        <v>957</v>
      </c>
      <c r="Q47" s="62"/>
      <c r="R47" s="61"/>
      <c r="S47" s="104" t="s">
        <v>957</v>
      </c>
      <c r="T47" s="61"/>
      <c r="U47" s="104" t="s">
        <v>957</v>
      </c>
      <c r="V47" s="61"/>
      <c r="W47" s="104" t="s">
        <v>957</v>
      </c>
      <c r="X47" s="62"/>
      <c r="Y47" s="62"/>
      <c r="Z47" s="62"/>
      <c r="AA47" s="61"/>
      <c r="AB47" s="5" t="s">
        <v>957</v>
      </c>
      <c r="AC47" s="74" t="s">
        <v>957</v>
      </c>
      <c r="AD47" s="62"/>
      <c r="AE47" s="61"/>
      <c r="AF47" s="6" t="s">
        <v>957</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bAtiYWssaXu9ff9tvSTQ7Fyi9a/QP45Aq5SRsJFwkVGXogF9pCYzIjxcl6kzG0D7JVLTBgqcTzb47gD4J7Ck3g==" saltValue="0oA+8klI+Cg4mSvYhdvvlQ=="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94B6ECF2-0ABA-401A-AF73-7E15DA0EA3F4}"/>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MILC - Millchester (66/11kV)</oddFooter>
  </headerFooter>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900-000000000000}">
  <sheetPr codeName="Sheet154"/>
  <dimension ref="A1:AJ53"/>
  <sheetViews>
    <sheetView showGridLines="0" topLeftCell="A28"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1704</v>
      </c>
      <c r="J3" s="160"/>
      <c r="K3" s="160"/>
      <c r="L3" s="160"/>
      <c r="M3" s="160"/>
      <c r="N3" s="160"/>
      <c r="O3" s="160"/>
      <c r="P3" s="160"/>
      <c r="Q3" s="160"/>
      <c r="R3" s="160"/>
      <c r="S3" s="160"/>
      <c r="V3" s="94" t="s">
        <v>926</v>
      </c>
      <c r="W3" s="160"/>
      <c r="Y3" s="95" t="s">
        <v>1679</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960</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1705</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1706</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1707</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8.1</v>
      </c>
      <c r="K26" s="61"/>
      <c r="L26" s="101">
        <v>8.1</v>
      </c>
      <c r="M26" s="61"/>
      <c r="N26" s="101">
        <v>8.1</v>
      </c>
      <c r="O26" s="61"/>
      <c r="P26" s="101">
        <v>8.1</v>
      </c>
      <c r="Q26" s="62"/>
      <c r="R26" s="61"/>
      <c r="S26" s="101">
        <v>8.1</v>
      </c>
      <c r="T26" s="61"/>
      <c r="U26" s="101">
        <v>9.4</v>
      </c>
      <c r="V26" s="61"/>
      <c r="W26" s="101">
        <v>9.4</v>
      </c>
      <c r="X26" s="62"/>
      <c r="Y26" s="62"/>
      <c r="Z26" s="62"/>
      <c r="AA26" s="61"/>
      <c r="AB26" s="3">
        <v>9.4</v>
      </c>
      <c r="AC26" s="60">
        <v>9.4</v>
      </c>
      <c r="AD26" s="62"/>
      <c r="AE26" s="61"/>
      <c r="AF26" s="4">
        <v>9.4</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4.3</v>
      </c>
      <c r="K28" s="61"/>
      <c r="L28" s="101">
        <v>4.2</v>
      </c>
      <c r="M28" s="61"/>
      <c r="N28" s="101">
        <v>4.2</v>
      </c>
      <c r="O28" s="61"/>
      <c r="P28" s="101">
        <v>4.2</v>
      </c>
      <c r="Q28" s="62"/>
      <c r="R28" s="61"/>
      <c r="S28" s="101">
        <v>4.2</v>
      </c>
      <c r="T28" s="61"/>
      <c r="U28" s="101">
        <v>3.3</v>
      </c>
      <c r="V28" s="61"/>
      <c r="W28" s="101">
        <v>3.2</v>
      </c>
      <c r="X28" s="62"/>
      <c r="Y28" s="62"/>
      <c r="Z28" s="62"/>
      <c r="AA28" s="61"/>
      <c r="AB28" s="3">
        <v>3.2</v>
      </c>
      <c r="AC28" s="60">
        <v>3.2</v>
      </c>
      <c r="AD28" s="62"/>
      <c r="AE28" s="61"/>
      <c r="AF28" s="4">
        <v>3.2</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0.99299999999999999</v>
      </c>
      <c r="K31" s="61"/>
      <c r="L31" s="106">
        <v>0.99299999999999999</v>
      </c>
      <c r="M31" s="61"/>
      <c r="N31" s="106">
        <v>0.99299999999999999</v>
      </c>
      <c r="O31" s="61"/>
      <c r="P31" s="106">
        <v>0.99299999999999999</v>
      </c>
      <c r="Q31" s="62"/>
      <c r="R31" s="61"/>
      <c r="S31" s="106">
        <v>0.99299999999999999</v>
      </c>
      <c r="T31" s="61"/>
      <c r="U31" s="106">
        <v>0.995</v>
      </c>
      <c r="V31" s="61"/>
      <c r="W31" s="106">
        <v>0.995</v>
      </c>
      <c r="X31" s="62"/>
      <c r="Y31" s="62"/>
      <c r="Z31" s="62"/>
      <c r="AA31" s="61"/>
      <c r="AB31" s="7">
        <v>0.995</v>
      </c>
      <c r="AC31" s="77">
        <v>0.998</v>
      </c>
      <c r="AD31" s="62"/>
      <c r="AE31" s="61"/>
      <c r="AF31" s="8">
        <v>0.995</v>
      </c>
    </row>
    <row r="32" spans="4:32" ht="13.15" customHeight="1">
      <c r="E32" s="63" t="s">
        <v>41</v>
      </c>
      <c r="F32" s="62"/>
      <c r="G32" s="62"/>
      <c r="H32" s="62"/>
      <c r="I32" s="64"/>
      <c r="J32" s="101">
        <v>0</v>
      </c>
      <c r="K32" s="61"/>
      <c r="L32" s="101">
        <v>0</v>
      </c>
      <c r="M32" s="61"/>
      <c r="N32" s="101">
        <v>0</v>
      </c>
      <c r="O32" s="61"/>
      <c r="P32" s="101">
        <v>0</v>
      </c>
      <c r="Q32" s="62"/>
      <c r="R32" s="61"/>
      <c r="S32" s="101">
        <v>0</v>
      </c>
      <c r="T32" s="61"/>
      <c r="U32" s="101">
        <v>0</v>
      </c>
      <c r="V32" s="61"/>
      <c r="W32" s="101">
        <v>0</v>
      </c>
      <c r="X32" s="62"/>
      <c r="Y32" s="62"/>
      <c r="Z32" s="62"/>
      <c r="AA32" s="61"/>
      <c r="AB32" s="3">
        <v>0</v>
      </c>
      <c r="AC32" s="60">
        <v>0</v>
      </c>
      <c r="AD32" s="62"/>
      <c r="AE32" s="61"/>
      <c r="AF32" s="4">
        <v>0</v>
      </c>
    </row>
    <row r="33" spans="5:32" ht="13.15" customHeight="1">
      <c r="E33" s="75" t="s">
        <v>45</v>
      </c>
      <c r="F33" s="62"/>
      <c r="G33" s="62"/>
      <c r="H33" s="62"/>
      <c r="I33" s="64"/>
      <c r="J33" s="105">
        <v>4.0999999999999996</v>
      </c>
      <c r="K33" s="61"/>
      <c r="L33" s="105">
        <v>4.0999999999999996</v>
      </c>
      <c r="M33" s="61"/>
      <c r="N33" s="105">
        <v>4.0999999999999996</v>
      </c>
      <c r="O33" s="61"/>
      <c r="P33" s="105">
        <v>4</v>
      </c>
      <c r="Q33" s="62"/>
      <c r="R33" s="61"/>
      <c r="S33" s="105">
        <v>4.0999999999999996</v>
      </c>
      <c r="T33" s="61"/>
      <c r="U33" s="105">
        <v>3.1</v>
      </c>
      <c r="V33" s="61"/>
      <c r="W33" s="105">
        <v>3</v>
      </c>
      <c r="X33" s="62"/>
      <c r="Y33" s="62"/>
      <c r="Z33" s="62"/>
      <c r="AA33" s="61"/>
      <c r="AB33" s="9">
        <v>3</v>
      </c>
      <c r="AC33" s="76">
        <v>3</v>
      </c>
      <c r="AD33" s="62"/>
      <c r="AE33" s="61"/>
      <c r="AF33" s="10">
        <v>3</v>
      </c>
    </row>
    <row r="34" spans="5:32" ht="20.25" customHeight="1">
      <c r="E34" s="63" t="s">
        <v>945</v>
      </c>
      <c r="F34" s="62"/>
      <c r="G34" s="62"/>
      <c r="H34" s="62"/>
      <c r="I34" s="64"/>
      <c r="J34" s="104">
        <v>0.4</v>
      </c>
      <c r="K34" s="61"/>
      <c r="L34" s="104">
        <v>0.4</v>
      </c>
      <c r="M34" s="61"/>
      <c r="N34" s="104">
        <v>0.4</v>
      </c>
      <c r="O34" s="61"/>
      <c r="P34" s="104">
        <v>0.4</v>
      </c>
      <c r="Q34" s="62"/>
      <c r="R34" s="61"/>
      <c r="S34" s="104">
        <v>0.4</v>
      </c>
      <c r="T34" s="61"/>
      <c r="U34" s="104">
        <v>0.2</v>
      </c>
      <c r="V34" s="61"/>
      <c r="W34" s="104">
        <v>0.2</v>
      </c>
      <c r="X34" s="62"/>
      <c r="Y34" s="62"/>
      <c r="Z34" s="62"/>
      <c r="AA34" s="61"/>
      <c r="AB34" s="5">
        <v>0.2</v>
      </c>
      <c r="AC34" s="74">
        <v>0.2</v>
      </c>
      <c r="AD34" s="62"/>
      <c r="AE34" s="61"/>
      <c r="AF34" s="6">
        <v>0.2</v>
      </c>
    </row>
    <row r="35" spans="5:32" ht="20.25" customHeight="1">
      <c r="E35" s="63" t="s">
        <v>946</v>
      </c>
      <c r="F35" s="62"/>
      <c r="G35" s="62"/>
      <c r="H35" s="62"/>
      <c r="I35" s="64"/>
      <c r="J35" s="104" t="s">
        <v>1063</v>
      </c>
      <c r="K35" s="61"/>
      <c r="L35" s="104" t="s">
        <v>1063</v>
      </c>
      <c r="M35" s="61"/>
      <c r="N35" s="104" t="s">
        <v>1063</v>
      </c>
      <c r="O35" s="61"/>
      <c r="P35" s="104" t="s">
        <v>1063</v>
      </c>
      <c r="Q35" s="62"/>
      <c r="R35" s="61"/>
      <c r="S35" s="104" t="s">
        <v>1063</v>
      </c>
      <c r="T35" s="61"/>
      <c r="U35" s="104" t="s">
        <v>1063</v>
      </c>
      <c r="V35" s="61"/>
      <c r="W35" s="104" t="s">
        <v>1063</v>
      </c>
      <c r="X35" s="62"/>
      <c r="Y35" s="62"/>
      <c r="Z35" s="62"/>
      <c r="AA35" s="61"/>
      <c r="AB35" s="5" t="s">
        <v>1063</v>
      </c>
      <c r="AC35" s="74" t="s">
        <v>1063</v>
      </c>
      <c r="AD35" s="62"/>
      <c r="AE35" s="61"/>
      <c r="AF35" s="6" t="s">
        <v>1063</v>
      </c>
    </row>
    <row r="36" spans="5:32" ht="13.15" customHeight="1">
      <c r="E36" s="63" t="s">
        <v>57</v>
      </c>
      <c r="F36" s="62"/>
      <c r="G36" s="62"/>
      <c r="H36" s="62"/>
      <c r="I36" s="64"/>
      <c r="J36" s="101">
        <v>4.0999999999999996</v>
      </c>
      <c r="K36" s="61"/>
      <c r="L36" s="101">
        <v>4.0999999999999996</v>
      </c>
      <c r="M36" s="61"/>
      <c r="N36" s="101">
        <v>4.0999999999999996</v>
      </c>
      <c r="O36" s="61"/>
      <c r="P36" s="101">
        <v>4</v>
      </c>
      <c r="Q36" s="62"/>
      <c r="R36" s="61"/>
      <c r="S36" s="101">
        <v>4.0999999999999996</v>
      </c>
      <c r="T36" s="61"/>
      <c r="U36" s="101">
        <v>3.1</v>
      </c>
      <c r="V36" s="61"/>
      <c r="W36" s="101">
        <v>3</v>
      </c>
      <c r="X36" s="62"/>
      <c r="Y36" s="62"/>
      <c r="Z36" s="62"/>
      <c r="AA36" s="61"/>
      <c r="AB36" s="3">
        <v>3</v>
      </c>
      <c r="AC36" s="60">
        <v>3</v>
      </c>
      <c r="AD36" s="62"/>
      <c r="AE36" s="61"/>
      <c r="AF36" s="4">
        <v>3</v>
      </c>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1.5</v>
      </c>
      <c r="K39" s="61"/>
      <c r="L39" s="101">
        <v>1.5</v>
      </c>
      <c r="M39" s="61"/>
      <c r="N39" s="101">
        <v>1.5</v>
      </c>
      <c r="O39" s="61"/>
      <c r="P39" s="101">
        <v>1.5</v>
      </c>
      <c r="Q39" s="62"/>
      <c r="R39" s="61"/>
      <c r="S39" s="101">
        <v>1.5</v>
      </c>
      <c r="T39" s="61"/>
      <c r="U39" s="101">
        <v>1.5</v>
      </c>
      <c r="V39" s="61"/>
      <c r="W39" s="101">
        <v>1.5</v>
      </c>
      <c r="X39" s="62"/>
      <c r="Y39" s="62"/>
      <c r="Z39" s="62"/>
      <c r="AA39" s="61"/>
      <c r="AB39" s="3">
        <v>1.5</v>
      </c>
      <c r="AC39" s="60">
        <v>1.5</v>
      </c>
      <c r="AD39" s="62"/>
      <c r="AE39" s="61"/>
      <c r="AF39" s="4">
        <v>1.5</v>
      </c>
    </row>
    <row r="40" spans="5:32">
      <c r="E40" s="63" t="s">
        <v>73</v>
      </c>
      <c r="F40" s="62"/>
      <c r="G40" s="62"/>
      <c r="H40" s="62"/>
      <c r="I40" s="64"/>
      <c r="J40" s="101">
        <v>10</v>
      </c>
      <c r="K40" s="61"/>
      <c r="L40" s="101">
        <v>10</v>
      </c>
      <c r="M40" s="61"/>
      <c r="N40" s="101">
        <v>10</v>
      </c>
      <c r="O40" s="61"/>
      <c r="P40" s="101">
        <v>10</v>
      </c>
      <c r="Q40" s="62"/>
      <c r="R40" s="61"/>
      <c r="S40" s="101">
        <v>10</v>
      </c>
      <c r="T40" s="61"/>
      <c r="U40" s="101">
        <v>10</v>
      </c>
      <c r="V40" s="61"/>
      <c r="W40" s="101">
        <v>10</v>
      </c>
      <c r="X40" s="62"/>
      <c r="Y40" s="62"/>
      <c r="Z40" s="62"/>
      <c r="AA40" s="61"/>
      <c r="AB40" s="3">
        <v>10</v>
      </c>
      <c r="AC40" s="60">
        <v>10</v>
      </c>
      <c r="AD40" s="62"/>
      <c r="AE40" s="61"/>
      <c r="AF40" s="4">
        <v>10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5.7914630000000002</v>
      </c>
      <c r="K43" s="61"/>
      <c r="L43" s="101">
        <v>5.6479610000000005</v>
      </c>
      <c r="M43" s="61"/>
      <c r="N43" s="101">
        <v>5.4767570000000001</v>
      </c>
      <c r="O43" s="61"/>
      <c r="P43" s="101">
        <v>5.3176629999999996</v>
      </c>
      <c r="Q43" s="62"/>
      <c r="R43" s="61"/>
      <c r="S43" s="101">
        <v>5.1525059999999998</v>
      </c>
      <c r="T43" s="61"/>
      <c r="U43" s="101">
        <v>5.7914630000000002</v>
      </c>
      <c r="V43" s="61"/>
      <c r="W43" s="101">
        <v>5.6479610000000005</v>
      </c>
      <c r="X43" s="62"/>
      <c r="Y43" s="62"/>
      <c r="Z43" s="62"/>
      <c r="AA43" s="61"/>
      <c r="AB43" s="3">
        <v>5.4767570000000001</v>
      </c>
      <c r="AC43" s="60">
        <v>5.3176629999999996</v>
      </c>
      <c r="AD43" s="62"/>
      <c r="AE43" s="61"/>
      <c r="AF43" s="4">
        <v>5.1525059999999998</v>
      </c>
    </row>
    <row r="44" spans="5:32" ht="30.75" customHeight="1">
      <c r="E44" s="63" t="s">
        <v>88</v>
      </c>
      <c r="F44" s="62"/>
      <c r="G44" s="62"/>
      <c r="H44" s="62"/>
      <c r="I44" s="64"/>
      <c r="J44" s="101">
        <v>0</v>
      </c>
      <c r="K44" s="61"/>
      <c r="L44" s="101">
        <v>0</v>
      </c>
      <c r="M44" s="61"/>
      <c r="N44" s="101">
        <v>0</v>
      </c>
      <c r="O44" s="61"/>
      <c r="P44" s="101">
        <v>0</v>
      </c>
      <c r="Q44" s="62"/>
      <c r="R44" s="61"/>
      <c r="S44" s="101">
        <v>0</v>
      </c>
      <c r="T44" s="61"/>
      <c r="U44" s="101">
        <v>0</v>
      </c>
      <c r="V44" s="61"/>
      <c r="W44" s="101">
        <v>0</v>
      </c>
      <c r="X44" s="62"/>
      <c r="Y44" s="62"/>
      <c r="Z44" s="62"/>
      <c r="AA44" s="61"/>
      <c r="AB44" s="3">
        <v>0</v>
      </c>
      <c r="AC44" s="60">
        <v>0</v>
      </c>
      <c r="AD44" s="62"/>
      <c r="AE44" s="61"/>
      <c r="AF44" s="4">
        <v>0</v>
      </c>
    </row>
    <row r="45" spans="5:32">
      <c r="E45" s="63" t="s">
        <v>92</v>
      </c>
      <c r="F45" s="62"/>
      <c r="G45" s="62"/>
      <c r="H45" s="62"/>
      <c r="I45" s="64"/>
      <c r="J45" s="101"/>
      <c r="K45" s="61"/>
      <c r="L45" s="101"/>
      <c r="M45" s="61"/>
      <c r="N45" s="101"/>
      <c r="O45" s="61"/>
      <c r="P45" s="101"/>
      <c r="Q45" s="62"/>
      <c r="R45" s="61"/>
      <c r="S45" s="101"/>
      <c r="T45" s="61"/>
      <c r="U45" s="104"/>
      <c r="V45" s="61"/>
      <c r="W45" s="104"/>
      <c r="X45" s="62"/>
      <c r="Y45" s="62"/>
      <c r="Z45" s="62"/>
      <c r="AA45" s="61"/>
      <c r="AB45" s="5"/>
      <c r="AC45" s="74"/>
      <c r="AD45" s="62"/>
      <c r="AE45" s="61"/>
      <c r="AF45" s="6"/>
    </row>
    <row r="46" spans="5:32">
      <c r="E46" s="63" t="s">
        <v>96</v>
      </c>
      <c r="F46" s="62"/>
      <c r="G46" s="62"/>
      <c r="H46" s="62"/>
      <c r="I46" s="64"/>
      <c r="J46" s="101"/>
      <c r="K46" s="61"/>
      <c r="L46" s="101"/>
      <c r="M46" s="61"/>
      <c r="N46" s="101"/>
      <c r="O46" s="61"/>
      <c r="P46" s="101"/>
      <c r="Q46" s="62"/>
      <c r="R46" s="61"/>
      <c r="S46" s="101"/>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51" t="s">
        <v>949</v>
      </c>
      <c r="K48" s="152"/>
      <c r="L48" s="151" t="s">
        <v>949</v>
      </c>
      <c r="M48" s="152"/>
      <c r="N48" s="151" t="s">
        <v>949</v>
      </c>
      <c r="O48" s="152"/>
      <c r="P48" s="151" t="s">
        <v>949</v>
      </c>
      <c r="Q48" s="153"/>
      <c r="R48" s="152"/>
      <c r="S48" s="151" t="s">
        <v>949</v>
      </c>
      <c r="T48" s="152"/>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PddscaXTxVyFPsvFqFGvU/93HE2xetGAt3bWMq8TqA38qvLKmSC4C2GmgeGRWaU4H84Pi5JmOybHyWNmgGypLA==" saltValue="CmmAH2ghQkMEIs3+l62KjA=="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56243173-E35E-4A9F-8969-03B032349D9B}"/>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MILE - Miles (33/11kV)</oddFooter>
  </headerFooter>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B00-000000000000}">
  <sheetPr codeName="Sheet156"/>
  <dimension ref="A1:AJ53"/>
  <sheetViews>
    <sheetView showGridLines="0" topLeftCell="A37" zoomScale="145" zoomScaleNormal="145"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1708</v>
      </c>
      <c r="J3" s="160"/>
      <c r="K3" s="160"/>
      <c r="L3" s="160"/>
      <c r="M3" s="160"/>
      <c r="N3" s="160"/>
      <c r="O3" s="160"/>
      <c r="P3" s="160"/>
      <c r="Q3" s="160"/>
      <c r="R3" s="160"/>
      <c r="S3" s="160"/>
      <c r="V3" s="94" t="s">
        <v>926</v>
      </c>
      <c r="W3" s="160"/>
      <c r="Y3" s="95" t="s">
        <v>994</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953</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1026</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1709</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1710</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5.6</v>
      </c>
      <c r="K26" s="61"/>
      <c r="L26" s="101">
        <v>5.6</v>
      </c>
      <c r="M26" s="61"/>
      <c r="N26" s="101">
        <v>5.6</v>
      </c>
      <c r="O26" s="61"/>
      <c r="P26" s="101">
        <v>5.6</v>
      </c>
      <c r="Q26" s="62"/>
      <c r="R26" s="61"/>
      <c r="S26" s="101">
        <v>5.6</v>
      </c>
      <c r="T26" s="61"/>
      <c r="U26" s="101">
        <v>6.5</v>
      </c>
      <c r="V26" s="61"/>
      <c r="W26" s="101">
        <v>6.5</v>
      </c>
      <c r="X26" s="62"/>
      <c r="Y26" s="62"/>
      <c r="Z26" s="62"/>
      <c r="AA26" s="61"/>
      <c r="AB26" s="3">
        <v>6.5</v>
      </c>
      <c r="AC26" s="60">
        <v>6.5</v>
      </c>
      <c r="AD26" s="62"/>
      <c r="AE26" s="61"/>
      <c r="AF26" s="4">
        <v>6.5</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2.1</v>
      </c>
      <c r="K28" s="61"/>
      <c r="L28" s="101">
        <v>2.1</v>
      </c>
      <c r="M28" s="61"/>
      <c r="N28" s="101">
        <v>2.1</v>
      </c>
      <c r="O28" s="61"/>
      <c r="P28" s="101">
        <v>2.1</v>
      </c>
      <c r="Q28" s="62"/>
      <c r="R28" s="61"/>
      <c r="S28" s="101">
        <v>2.1</v>
      </c>
      <c r="T28" s="61"/>
      <c r="U28" s="101">
        <v>1.4</v>
      </c>
      <c r="V28" s="61"/>
      <c r="W28" s="101">
        <v>1.4</v>
      </c>
      <c r="X28" s="62"/>
      <c r="Y28" s="62"/>
      <c r="Z28" s="62"/>
      <c r="AA28" s="61"/>
      <c r="AB28" s="3">
        <v>1.4</v>
      </c>
      <c r="AC28" s="60">
        <v>1.4</v>
      </c>
      <c r="AD28" s="62"/>
      <c r="AE28" s="61"/>
      <c r="AF28" s="4">
        <v>1.4</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0.89200000000000002</v>
      </c>
      <c r="K31" s="61"/>
      <c r="L31" s="106">
        <v>0.89200000000000002</v>
      </c>
      <c r="M31" s="61"/>
      <c r="N31" s="106">
        <v>0.89200000000000002</v>
      </c>
      <c r="O31" s="61"/>
      <c r="P31" s="106">
        <v>0.89200000000000002</v>
      </c>
      <c r="Q31" s="62"/>
      <c r="R31" s="61"/>
      <c r="S31" s="106">
        <v>0.89200000000000002</v>
      </c>
      <c r="T31" s="61"/>
      <c r="U31" s="106">
        <v>0.877</v>
      </c>
      <c r="V31" s="61"/>
      <c r="W31" s="106">
        <v>0.877</v>
      </c>
      <c r="X31" s="62"/>
      <c r="Y31" s="62"/>
      <c r="Z31" s="62"/>
      <c r="AA31" s="61"/>
      <c r="AB31" s="7">
        <v>0.877</v>
      </c>
      <c r="AC31" s="77">
        <v>0.877</v>
      </c>
      <c r="AD31" s="62"/>
      <c r="AE31" s="61"/>
      <c r="AF31" s="8">
        <v>0.877</v>
      </c>
    </row>
    <row r="32" spans="4:32" ht="13.15" customHeight="1">
      <c r="E32" s="63" t="s">
        <v>41</v>
      </c>
      <c r="F32" s="62"/>
      <c r="G32" s="62"/>
      <c r="H32" s="62"/>
      <c r="I32" s="64"/>
      <c r="J32" s="101">
        <v>0</v>
      </c>
      <c r="K32" s="61"/>
      <c r="L32" s="101">
        <v>0</v>
      </c>
      <c r="M32" s="61"/>
      <c r="N32" s="101">
        <v>0</v>
      </c>
      <c r="O32" s="61"/>
      <c r="P32" s="101">
        <v>0</v>
      </c>
      <c r="Q32" s="62"/>
      <c r="R32" s="61"/>
      <c r="S32" s="101">
        <v>0</v>
      </c>
      <c r="T32" s="61"/>
      <c r="U32" s="101">
        <v>0</v>
      </c>
      <c r="V32" s="61"/>
      <c r="W32" s="101">
        <v>0</v>
      </c>
      <c r="X32" s="62"/>
      <c r="Y32" s="62"/>
      <c r="Z32" s="62"/>
      <c r="AA32" s="61"/>
      <c r="AB32" s="3">
        <v>0</v>
      </c>
      <c r="AC32" s="60">
        <v>0</v>
      </c>
      <c r="AD32" s="62"/>
      <c r="AE32" s="61"/>
      <c r="AF32" s="4">
        <v>0</v>
      </c>
    </row>
    <row r="33" spans="5:32" ht="13.15" customHeight="1">
      <c r="E33" s="75" t="s">
        <v>45</v>
      </c>
      <c r="F33" s="62"/>
      <c r="G33" s="62"/>
      <c r="H33" s="62"/>
      <c r="I33" s="64"/>
      <c r="J33" s="105">
        <v>2</v>
      </c>
      <c r="K33" s="61"/>
      <c r="L33" s="105">
        <v>2</v>
      </c>
      <c r="M33" s="61"/>
      <c r="N33" s="105">
        <v>2</v>
      </c>
      <c r="O33" s="61"/>
      <c r="P33" s="105">
        <v>2</v>
      </c>
      <c r="Q33" s="62"/>
      <c r="R33" s="61"/>
      <c r="S33" s="105">
        <v>2</v>
      </c>
      <c r="T33" s="61"/>
      <c r="U33" s="105">
        <v>1.4</v>
      </c>
      <c r="V33" s="61"/>
      <c r="W33" s="105">
        <v>1.4</v>
      </c>
      <c r="X33" s="62"/>
      <c r="Y33" s="62"/>
      <c r="Z33" s="62"/>
      <c r="AA33" s="61"/>
      <c r="AB33" s="9">
        <v>1.4</v>
      </c>
      <c r="AC33" s="76">
        <v>1.4</v>
      </c>
      <c r="AD33" s="62"/>
      <c r="AE33" s="61"/>
      <c r="AF33" s="10">
        <v>1.4</v>
      </c>
    </row>
    <row r="34" spans="5:32" ht="20.25" customHeight="1">
      <c r="E34" s="63" t="s">
        <v>945</v>
      </c>
      <c r="F34" s="62"/>
      <c r="G34" s="62"/>
      <c r="H34" s="62"/>
      <c r="I34" s="64"/>
      <c r="J34" s="104">
        <v>0.1</v>
      </c>
      <c r="K34" s="61"/>
      <c r="L34" s="104">
        <v>0.1</v>
      </c>
      <c r="M34" s="61"/>
      <c r="N34" s="104">
        <v>0.1</v>
      </c>
      <c r="O34" s="61"/>
      <c r="P34" s="104">
        <v>0.1</v>
      </c>
      <c r="Q34" s="62"/>
      <c r="R34" s="61"/>
      <c r="S34" s="104">
        <v>0.1</v>
      </c>
      <c r="T34" s="61"/>
      <c r="U34" s="104">
        <v>0.1</v>
      </c>
      <c r="V34" s="61"/>
      <c r="W34" s="104">
        <v>0.1</v>
      </c>
      <c r="X34" s="62"/>
      <c r="Y34" s="62"/>
      <c r="Z34" s="62"/>
      <c r="AA34" s="61"/>
      <c r="AB34" s="5">
        <v>0.1</v>
      </c>
      <c r="AC34" s="74">
        <v>0.1</v>
      </c>
      <c r="AD34" s="62"/>
      <c r="AE34" s="61"/>
      <c r="AF34" s="6">
        <v>0.1</v>
      </c>
    </row>
    <row r="35" spans="5:32" ht="20.25" customHeight="1">
      <c r="E35" s="63" t="s">
        <v>946</v>
      </c>
      <c r="F35" s="62"/>
      <c r="G35" s="62"/>
      <c r="H35" s="62"/>
      <c r="I35" s="64"/>
      <c r="J35" s="104" t="s">
        <v>1711</v>
      </c>
      <c r="K35" s="61"/>
      <c r="L35" s="104" t="s">
        <v>1711</v>
      </c>
      <c r="M35" s="61"/>
      <c r="N35" s="104" t="s">
        <v>1711</v>
      </c>
      <c r="O35" s="61"/>
      <c r="P35" s="104" t="s">
        <v>1711</v>
      </c>
      <c r="Q35" s="62"/>
      <c r="R35" s="61"/>
      <c r="S35" s="104" t="s">
        <v>1711</v>
      </c>
      <c r="T35" s="61"/>
      <c r="U35" s="104" t="s">
        <v>1711</v>
      </c>
      <c r="V35" s="61"/>
      <c r="W35" s="104" t="s">
        <v>1711</v>
      </c>
      <c r="X35" s="62"/>
      <c r="Y35" s="62"/>
      <c r="Z35" s="62"/>
      <c r="AA35" s="61"/>
      <c r="AB35" s="5" t="s">
        <v>1711</v>
      </c>
      <c r="AC35" s="74" t="s">
        <v>1711</v>
      </c>
      <c r="AD35" s="62"/>
      <c r="AE35" s="61"/>
      <c r="AF35" s="6" t="s">
        <v>1711</v>
      </c>
    </row>
    <row r="36" spans="5:32" ht="13.15" customHeight="1">
      <c r="E36" s="63" t="s">
        <v>57</v>
      </c>
      <c r="F36" s="62"/>
      <c r="G36" s="62"/>
      <c r="H36" s="62"/>
      <c r="I36" s="64"/>
      <c r="J36" s="101">
        <v>2</v>
      </c>
      <c r="K36" s="61"/>
      <c r="L36" s="101">
        <v>2</v>
      </c>
      <c r="M36" s="61"/>
      <c r="N36" s="101">
        <v>2</v>
      </c>
      <c r="O36" s="61"/>
      <c r="P36" s="101">
        <v>2</v>
      </c>
      <c r="Q36" s="62"/>
      <c r="R36" s="61"/>
      <c r="S36" s="101">
        <v>2</v>
      </c>
      <c r="T36" s="61"/>
      <c r="U36" s="101">
        <v>1.4</v>
      </c>
      <c r="V36" s="61"/>
      <c r="W36" s="101">
        <v>1.4</v>
      </c>
      <c r="X36" s="62"/>
      <c r="Y36" s="62"/>
      <c r="Z36" s="62"/>
      <c r="AA36" s="61"/>
      <c r="AB36" s="3">
        <v>1.4</v>
      </c>
      <c r="AC36" s="60">
        <v>1.4</v>
      </c>
      <c r="AD36" s="62"/>
      <c r="AE36" s="61"/>
      <c r="AF36" s="4">
        <v>1.4</v>
      </c>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10</v>
      </c>
      <c r="K40" s="61"/>
      <c r="L40" s="101">
        <v>10</v>
      </c>
      <c r="M40" s="61"/>
      <c r="N40" s="101">
        <v>10</v>
      </c>
      <c r="O40" s="61"/>
      <c r="P40" s="101">
        <v>10</v>
      </c>
      <c r="Q40" s="62"/>
      <c r="R40" s="61"/>
      <c r="S40" s="101">
        <v>10</v>
      </c>
      <c r="T40" s="61"/>
      <c r="U40" s="101">
        <v>10</v>
      </c>
      <c r="V40" s="61"/>
      <c r="W40" s="101">
        <v>10</v>
      </c>
      <c r="X40" s="62"/>
      <c r="Y40" s="62"/>
      <c r="Z40" s="62"/>
      <c r="AA40" s="61"/>
      <c r="AB40" s="3">
        <v>10</v>
      </c>
      <c r="AC40" s="60">
        <v>10</v>
      </c>
      <c r="AD40" s="62"/>
      <c r="AE40" s="61"/>
      <c r="AF40" s="4">
        <v>10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4.7850000000000001</v>
      </c>
      <c r="K43" s="61"/>
      <c r="L43" s="101">
        <v>4.770111</v>
      </c>
      <c r="M43" s="61"/>
      <c r="N43" s="101">
        <v>4.7519130000000001</v>
      </c>
      <c r="O43" s="61"/>
      <c r="P43" s="101">
        <v>4.7361120000000003</v>
      </c>
      <c r="Q43" s="62"/>
      <c r="R43" s="61"/>
      <c r="S43" s="101">
        <v>4.7184439999999999</v>
      </c>
      <c r="T43" s="61"/>
      <c r="U43" s="101">
        <v>4.7850000000000001</v>
      </c>
      <c r="V43" s="61"/>
      <c r="W43" s="101">
        <v>4.770111</v>
      </c>
      <c r="X43" s="62"/>
      <c r="Y43" s="62"/>
      <c r="Z43" s="62"/>
      <c r="AA43" s="61"/>
      <c r="AB43" s="3">
        <v>4.7519130000000001</v>
      </c>
      <c r="AC43" s="60">
        <v>4.7361120000000003</v>
      </c>
      <c r="AD43" s="62"/>
      <c r="AE43" s="61"/>
      <c r="AF43" s="4">
        <v>4.7184439999999999</v>
      </c>
    </row>
    <row r="44" spans="5:32" ht="30.75" customHeight="1">
      <c r="E44" s="63" t="s">
        <v>88</v>
      </c>
      <c r="F44" s="62"/>
      <c r="G44" s="62"/>
      <c r="H44" s="62"/>
      <c r="I44" s="64"/>
      <c r="J44" s="101">
        <v>0</v>
      </c>
      <c r="K44" s="61"/>
      <c r="L44" s="101">
        <v>0</v>
      </c>
      <c r="M44" s="61"/>
      <c r="N44" s="101">
        <v>0</v>
      </c>
      <c r="O44" s="61"/>
      <c r="P44" s="101">
        <v>0</v>
      </c>
      <c r="Q44" s="62"/>
      <c r="R44" s="61"/>
      <c r="S44" s="101">
        <v>0</v>
      </c>
      <c r="T44" s="61"/>
      <c r="U44" s="101">
        <v>0</v>
      </c>
      <c r="V44" s="61"/>
      <c r="W44" s="101">
        <v>0</v>
      </c>
      <c r="X44" s="62"/>
      <c r="Y44" s="62"/>
      <c r="Z44" s="62"/>
      <c r="AA44" s="61"/>
      <c r="AB44" s="3">
        <v>0</v>
      </c>
      <c r="AC44" s="60">
        <v>0</v>
      </c>
      <c r="AD44" s="62"/>
      <c r="AE44" s="61"/>
      <c r="AF44" s="4">
        <v>0</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phMW2bIQsTBFG3UjUmnhS/mLWJSp+JzNxLEHay7CuxSptHXoCRCbhaCLfUKlDXpr70Kv3SiZLOZ5hnoz64i+1A==" saltValue="eJ/WJYFb3TVcXmP+tY04Uw=="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4ACF7EC2-85FA-4240-A072-82E4C3420430}"/>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MILL - Millaroo (66/11kV)</oddFooter>
  </headerFooter>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D00-000000000000}">
  <sheetPr codeName="Sheet158"/>
  <dimension ref="A1:AJ53"/>
  <sheetViews>
    <sheetView showGridLines="0" topLeftCell="A40" zoomScale="145" zoomScaleNormal="145"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1712</v>
      </c>
      <c r="J3" s="160"/>
      <c r="K3" s="160"/>
      <c r="L3" s="160"/>
      <c r="M3" s="160"/>
      <c r="N3" s="160"/>
      <c r="O3" s="160"/>
      <c r="P3" s="160"/>
      <c r="Q3" s="160"/>
      <c r="R3" s="160"/>
      <c r="S3" s="160"/>
      <c r="V3" s="94" t="s">
        <v>926</v>
      </c>
      <c r="W3" s="160"/>
      <c r="Y3" s="95" t="s">
        <v>1095</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960</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1616</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1713</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1714</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7.6</v>
      </c>
      <c r="K26" s="61"/>
      <c r="L26" s="101">
        <v>7.6</v>
      </c>
      <c r="M26" s="61"/>
      <c r="N26" s="101">
        <v>7.6</v>
      </c>
      <c r="O26" s="61"/>
      <c r="P26" s="101">
        <v>7.6</v>
      </c>
      <c r="Q26" s="62"/>
      <c r="R26" s="61"/>
      <c r="S26" s="101">
        <v>7.6</v>
      </c>
      <c r="T26" s="61"/>
      <c r="U26" s="101">
        <v>8.5</v>
      </c>
      <c r="V26" s="61"/>
      <c r="W26" s="101">
        <v>8.5</v>
      </c>
      <c r="X26" s="62"/>
      <c r="Y26" s="62"/>
      <c r="Z26" s="62"/>
      <c r="AA26" s="61"/>
      <c r="AB26" s="3">
        <v>8.5</v>
      </c>
      <c r="AC26" s="60">
        <v>8.5</v>
      </c>
      <c r="AD26" s="62"/>
      <c r="AE26" s="61"/>
      <c r="AF26" s="4">
        <v>8.5</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4.3</v>
      </c>
      <c r="K28" s="61"/>
      <c r="L28" s="101">
        <v>4.3</v>
      </c>
      <c r="M28" s="61"/>
      <c r="N28" s="101">
        <v>4.3</v>
      </c>
      <c r="O28" s="61"/>
      <c r="P28" s="101">
        <v>4.3</v>
      </c>
      <c r="Q28" s="62"/>
      <c r="R28" s="61"/>
      <c r="S28" s="101">
        <v>4.3</v>
      </c>
      <c r="T28" s="61"/>
      <c r="U28" s="101">
        <v>3.8</v>
      </c>
      <c r="V28" s="61"/>
      <c r="W28" s="101">
        <v>3.7</v>
      </c>
      <c r="X28" s="62"/>
      <c r="Y28" s="62"/>
      <c r="Z28" s="62"/>
      <c r="AA28" s="61"/>
      <c r="AB28" s="3">
        <v>3.7</v>
      </c>
      <c r="AC28" s="60">
        <v>3.7</v>
      </c>
      <c r="AD28" s="62"/>
      <c r="AE28" s="61"/>
      <c r="AF28" s="4">
        <v>3.7</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0.99099999999999999</v>
      </c>
      <c r="K31" s="61"/>
      <c r="L31" s="106">
        <v>0.99099999999999999</v>
      </c>
      <c r="M31" s="61"/>
      <c r="N31" s="106">
        <v>0.99099999999999999</v>
      </c>
      <c r="O31" s="61"/>
      <c r="P31" s="106">
        <v>0.99199999999999999</v>
      </c>
      <c r="Q31" s="62"/>
      <c r="R31" s="61"/>
      <c r="S31" s="106">
        <v>0.99099999999999999</v>
      </c>
      <c r="T31" s="61"/>
      <c r="U31" s="106">
        <v>0.99399999999999999</v>
      </c>
      <c r="V31" s="61"/>
      <c r="W31" s="106">
        <v>0.995</v>
      </c>
      <c r="X31" s="62"/>
      <c r="Y31" s="62"/>
      <c r="Z31" s="62"/>
      <c r="AA31" s="61"/>
      <c r="AB31" s="7">
        <v>0.995</v>
      </c>
      <c r="AC31" s="77">
        <v>0.995</v>
      </c>
      <c r="AD31" s="62"/>
      <c r="AE31" s="61"/>
      <c r="AF31" s="8">
        <v>0.995</v>
      </c>
    </row>
    <row r="32" spans="4:32" ht="13.15" customHeight="1">
      <c r="E32" s="63" t="s">
        <v>41</v>
      </c>
      <c r="F32" s="62"/>
      <c r="G32" s="62"/>
      <c r="H32" s="62"/>
      <c r="I32" s="64"/>
      <c r="J32" s="101">
        <v>0</v>
      </c>
      <c r="K32" s="61"/>
      <c r="L32" s="101">
        <v>0</v>
      </c>
      <c r="M32" s="61"/>
      <c r="N32" s="101">
        <v>0</v>
      </c>
      <c r="O32" s="61"/>
      <c r="P32" s="101">
        <v>0</v>
      </c>
      <c r="Q32" s="62"/>
      <c r="R32" s="61"/>
      <c r="S32" s="101">
        <v>0</v>
      </c>
      <c r="T32" s="61"/>
      <c r="U32" s="101">
        <v>0</v>
      </c>
      <c r="V32" s="61"/>
      <c r="W32" s="101">
        <v>0</v>
      </c>
      <c r="X32" s="62"/>
      <c r="Y32" s="62"/>
      <c r="Z32" s="62"/>
      <c r="AA32" s="61"/>
      <c r="AB32" s="3">
        <v>0</v>
      </c>
      <c r="AC32" s="60">
        <v>0</v>
      </c>
      <c r="AD32" s="62"/>
      <c r="AE32" s="61"/>
      <c r="AF32" s="4">
        <v>0</v>
      </c>
    </row>
    <row r="33" spans="5:32" ht="13.15" customHeight="1">
      <c r="E33" s="75" t="s">
        <v>45</v>
      </c>
      <c r="F33" s="62"/>
      <c r="G33" s="62"/>
      <c r="H33" s="62"/>
      <c r="I33" s="64"/>
      <c r="J33" s="105">
        <v>4.2</v>
      </c>
      <c r="K33" s="61"/>
      <c r="L33" s="105">
        <v>4.2</v>
      </c>
      <c r="M33" s="61"/>
      <c r="N33" s="105">
        <v>4.2</v>
      </c>
      <c r="O33" s="61"/>
      <c r="P33" s="105">
        <v>4.0999999999999996</v>
      </c>
      <c r="Q33" s="62"/>
      <c r="R33" s="61"/>
      <c r="S33" s="105">
        <v>4.2</v>
      </c>
      <c r="T33" s="61"/>
      <c r="U33" s="105">
        <v>3.5</v>
      </c>
      <c r="V33" s="61"/>
      <c r="W33" s="105">
        <v>3.4</v>
      </c>
      <c r="X33" s="62"/>
      <c r="Y33" s="62"/>
      <c r="Z33" s="62"/>
      <c r="AA33" s="61"/>
      <c r="AB33" s="9">
        <v>3.4</v>
      </c>
      <c r="AC33" s="76">
        <v>3.4</v>
      </c>
      <c r="AD33" s="62"/>
      <c r="AE33" s="61"/>
      <c r="AF33" s="10">
        <v>3.4</v>
      </c>
    </row>
    <row r="34" spans="5:32" ht="20.25" customHeight="1">
      <c r="E34" s="63" t="s">
        <v>945</v>
      </c>
      <c r="F34" s="62"/>
      <c r="G34" s="62"/>
      <c r="H34" s="62"/>
      <c r="I34" s="64"/>
      <c r="J34" s="104">
        <v>0.2</v>
      </c>
      <c r="K34" s="61"/>
      <c r="L34" s="104">
        <v>0.2</v>
      </c>
      <c r="M34" s="61"/>
      <c r="N34" s="104">
        <v>0.2</v>
      </c>
      <c r="O34" s="61"/>
      <c r="P34" s="104">
        <v>0.2</v>
      </c>
      <c r="Q34" s="62"/>
      <c r="R34" s="61"/>
      <c r="S34" s="104">
        <v>0.2</v>
      </c>
      <c r="T34" s="61"/>
      <c r="U34" s="104">
        <v>0.2</v>
      </c>
      <c r="V34" s="61"/>
      <c r="W34" s="104">
        <v>0.2</v>
      </c>
      <c r="X34" s="62"/>
      <c r="Y34" s="62"/>
      <c r="Z34" s="62"/>
      <c r="AA34" s="61"/>
      <c r="AB34" s="5">
        <v>0.2</v>
      </c>
      <c r="AC34" s="74">
        <v>0.2</v>
      </c>
      <c r="AD34" s="62"/>
      <c r="AE34" s="61"/>
      <c r="AF34" s="6">
        <v>0.2</v>
      </c>
    </row>
    <row r="35" spans="5:32" ht="20.25" customHeight="1">
      <c r="E35" s="63" t="s">
        <v>946</v>
      </c>
      <c r="F35" s="62"/>
      <c r="G35" s="62"/>
      <c r="H35" s="62"/>
      <c r="I35" s="64"/>
      <c r="J35" s="104" t="s">
        <v>1063</v>
      </c>
      <c r="K35" s="61"/>
      <c r="L35" s="104" t="s">
        <v>1063</v>
      </c>
      <c r="M35" s="61"/>
      <c r="N35" s="104" t="s">
        <v>1063</v>
      </c>
      <c r="O35" s="61"/>
      <c r="P35" s="104" t="s">
        <v>1063</v>
      </c>
      <c r="Q35" s="62"/>
      <c r="R35" s="61"/>
      <c r="S35" s="104" t="s">
        <v>1063</v>
      </c>
      <c r="T35" s="61"/>
      <c r="U35" s="104" t="s">
        <v>1063</v>
      </c>
      <c r="V35" s="61"/>
      <c r="W35" s="104" t="s">
        <v>1063</v>
      </c>
      <c r="X35" s="62"/>
      <c r="Y35" s="62"/>
      <c r="Z35" s="62"/>
      <c r="AA35" s="61"/>
      <c r="AB35" s="5" t="s">
        <v>1063</v>
      </c>
      <c r="AC35" s="74" t="s">
        <v>1063</v>
      </c>
      <c r="AD35" s="62"/>
      <c r="AE35" s="61"/>
      <c r="AF35" s="6" t="s">
        <v>1063</v>
      </c>
    </row>
    <row r="36" spans="5:32" ht="13.15" customHeight="1">
      <c r="E36" s="63" t="s">
        <v>57</v>
      </c>
      <c r="F36" s="62"/>
      <c r="G36" s="62"/>
      <c r="H36" s="62"/>
      <c r="I36" s="64"/>
      <c r="J36" s="101">
        <v>4.2</v>
      </c>
      <c r="K36" s="61"/>
      <c r="L36" s="101">
        <v>4.2</v>
      </c>
      <c r="M36" s="61"/>
      <c r="N36" s="101">
        <v>4.2</v>
      </c>
      <c r="O36" s="61"/>
      <c r="P36" s="101">
        <v>4.0999999999999996</v>
      </c>
      <c r="Q36" s="62"/>
      <c r="R36" s="61"/>
      <c r="S36" s="101">
        <v>4.2</v>
      </c>
      <c r="T36" s="61"/>
      <c r="U36" s="101">
        <v>3.5</v>
      </c>
      <c r="V36" s="61"/>
      <c r="W36" s="101">
        <v>3.4</v>
      </c>
      <c r="X36" s="62"/>
      <c r="Y36" s="62"/>
      <c r="Z36" s="62"/>
      <c r="AA36" s="61"/>
      <c r="AB36" s="3">
        <v>3.4</v>
      </c>
      <c r="AC36" s="60">
        <v>3.4</v>
      </c>
      <c r="AD36" s="62"/>
      <c r="AE36" s="61"/>
      <c r="AF36" s="4">
        <v>3.4</v>
      </c>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10</v>
      </c>
      <c r="K40" s="61"/>
      <c r="L40" s="101">
        <v>10</v>
      </c>
      <c r="M40" s="61"/>
      <c r="N40" s="101">
        <v>10</v>
      </c>
      <c r="O40" s="61"/>
      <c r="P40" s="101">
        <v>10</v>
      </c>
      <c r="Q40" s="62"/>
      <c r="R40" s="61"/>
      <c r="S40" s="101">
        <v>10</v>
      </c>
      <c r="T40" s="61"/>
      <c r="U40" s="101">
        <v>10</v>
      </c>
      <c r="V40" s="61"/>
      <c r="W40" s="101">
        <v>10</v>
      </c>
      <c r="X40" s="62"/>
      <c r="Y40" s="62"/>
      <c r="Z40" s="62"/>
      <c r="AA40" s="61"/>
      <c r="AB40" s="3">
        <v>10</v>
      </c>
      <c r="AC40" s="60">
        <v>10</v>
      </c>
      <c r="AD40" s="62"/>
      <c r="AE40" s="61"/>
      <c r="AF40" s="4">
        <v>10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6.3</v>
      </c>
      <c r="K43" s="61"/>
      <c r="L43" s="101">
        <v>6.3</v>
      </c>
      <c r="M43" s="61"/>
      <c r="N43" s="101">
        <v>6.2260689999999999</v>
      </c>
      <c r="O43" s="61"/>
      <c r="P43" s="101">
        <v>6.1362829999999997</v>
      </c>
      <c r="Q43" s="62"/>
      <c r="R43" s="61"/>
      <c r="S43" s="101">
        <v>6.0461130000000001</v>
      </c>
      <c r="T43" s="61"/>
      <c r="U43" s="101">
        <v>6.3</v>
      </c>
      <c r="V43" s="61"/>
      <c r="W43" s="101">
        <v>6.3</v>
      </c>
      <c r="X43" s="62"/>
      <c r="Y43" s="62"/>
      <c r="Z43" s="62"/>
      <c r="AA43" s="61"/>
      <c r="AB43" s="3">
        <v>6.2260689999999999</v>
      </c>
      <c r="AC43" s="60">
        <v>6.1362829999999997</v>
      </c>
      <c r="AD43" s="62"/>
      <c r="AE43" s="61"/>
      <c r="AF43" s="4">
        <v>6.0461130000000001</v>
      </c>
    </row>
    <row r="44" spans="5:32" ht="30.75" customHeight="1">
      <c r="E44" s="63" t="s">
        <v>88</v>
      </c>
      <c r="F44" s="62"/>
      <c r="G44" s="62"/>
      <c r="H44" s="62"/>
      <c r="I44" s="64"/>
      <c r="J44" s="101">
        <v>0</v>
      </c>
      <c r="K44" s="61"/>
      <c r="L44" s="101">
        <v>0</v>
      </c>
      <c r="M44" s="61"/>
      <c r="N44" s="101">
        <v>0</v>
      </c>
      <c r="O44" s="61"/>
      <c r="P44" s="101">
        <v>0</v>
      </c>
      <c r="Q44" s="62"/>
      <c r="R44" s="61"/>
      <c r="S44" s="101">
        <v>0</v>
      </c>
      <c r="T44" s="61"/>
      <c r="U44" s="101">
        <v>0</v>
      </c>
      <c r="V44" s="61"/>
      <c r="W44" s="101">
        <v>0</v>
      </c>
      <c r="X44" s="62"/>
      <c r="Y44" s="62"/>
      <c r="Z44" s="62"/>
      <c r="AA44" s="61"/>
      <c r="AB44" s="3">
        <v>0</v>
      </c>
      <c r="AC44" s="60">
        <v>0</v>
      </c>
      <c r="AD44" s="62"/>
      <c r="AE44" s="61"/>
      <c r="AF44" s="4">
        <v>0</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KLQd9dug1GsHfzGIcDzupfpDQtQR60CYpwtkTzL31ZKpSrqUI1M+S4yMFAOUZQofBOWIQKR00afp18K78vWT+Q==" saltValue="9ab92gC+wsdBfbOyDYpacA=="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FC08ABE2-CB0E-4FE1-8969-6FA1C4EA0F87}"/>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MILM - Millmerran (33/11kV)</oddFooter>
  </headerFooter>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E00-000000000000}">
  <sheetPr codeName="Sheet159"/>
  <dimension ref="A1:AJ53"/>
  <sheetViews>
    <sheetView showGridLines="0" topLeftCell="A34" zoomScale="145" zoomScaleNormal="145"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1715</v>
      </c>
      <c r="J3" s="160"/>
      <c r="K3" s="160"/>
      <c r="L3" s="160"/>
      <c r="M3" s="160"/>
      <c r="N3" s="160"/>
      <c r="O3" s="160"/>
      <c r="P3" s="160"/>
      <c r="Q3" s="160"/>
      <c r="R3" s="160"/>
      <c r="S3" s="160"/>
      <c r="V3" s="94" t="s">
        <v>926</v>
      </c>
      <c r="W3" s="160"/>
      <c r="Y3" s="95" t="s">
        <v>952</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953</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1007</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1263</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1716</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1.6</v>
      </c>
      <c r="K26" s="61"/>
      <c r="L26" s="101">
        <v>1.6</v>
      </c>
      <c r="M26" s="61"/>
      <c r="N26" s="101">
        <v>1.6</v>
      </c>
      <c r="O26" s="61"/>
      <c r="P26" s="101">
        <v>1.6</v>
      </c>
      <c r="Q26" s="62"/>
      <c r="R26" s="61"/>
      <c r="S26" s="101">
        <v>1.6</v>
      </c>
      <c r="T26" s="61"/>
      <c r="U26" s="101">
        <v>1.6</v>
      </c>
      <c r="V26" s="61"/>
      <c r="W26" s="101">
        <v>1.6</v>
      </c>
      <c r="X26" s="62"/>
      <c r="Y26" s="62"/>
      <c r="Z26" s="62"/>
      <c r="AA26" s="61"/>
      <c r="AB26" s="3">
        <v>1.6</v>
      </c>
      <c r="AC26" s="60">
        <v>1.6</v>
      </c>
      <c r="AD26" s="62"/>
      <c r="AE26" s="61"/>
      <c r="AF26" s="4">
        <v>1.6</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0.3</v>
      </c>
      <c r="K28" s="61"/>
      <c r="L28" s="101">
        <v>0.3</v>
      </c>
      <c r="M28" s="61"/>
      <c r="N28" s="101">
        <v>0.3</v>
      </c>
      <c r="O28" s="61"/>
      <c r="P28" s="101">
        <v>0.3</v>
      </c>
      <c r="Q28" s="62"/>
      <c r="R28" s="61"/>
      <c r="S28" s="101">
        <v>0.3</v>
      </c>
      <c r="T28" s="61"/>
      <c r="U28" s="101">
        <v>0.3</v>
      </c>
      <c r="V28" s="61"/>
      <c r="W28" s="101">
        <v>0.3</v>
      </c>
      <c r="X28" s="62"/>
      <c r="Y28" s="62"/>
      <c r="Z28" s="62"/>
      <c r="AA28" s="61"/>
      <c r="AB28" s="3">
        <v>0.3</v>
      </c>
      <c r="AC28" s="60">
        <v>0.3</v>
      </c>
      <c r="AD28" s="62"/>
      <c r="AE28" s="61"/>
      <c r="AF28" s="4">
        <v>0.3</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0.85</v>
      </c>
      <c r="K31" s="61"/>
      <c r="L31" s="106">
        <v>0.85</v>
      </c>
      <c r="M31" s="61"/>
      <c r="N31" s="106">
        <v>0.85</v>
      </c>
      <c r="O31" s="61"/>
      <c r="P31" s="106">
        <v>0.85</v>
      </c>
      <c r="Q31" s="62"/>
      <c r="R31" s="61"/>
      <c r="S31" s="106">
        <v>0.85</v>
      </c>
      <c r="T31" s="61"/>
      <c r="U31" s="106">
        <v>0.85</v>
      </c>
      <c r="V31" s="61"/>
      <c r="W31" s="106">
        <v>0.85</v>
      </c>
      <c r="X31" s="62"/>
      <c r="Y31" s="62"/>
      <c r="Z31" s="62"/>
      <c r="AA31" s="61"/>
      <c r="AB31" s="7">
        <v>0.85</v>
      </c>
      <c r="AC31" s="77">
        <v>0.85</v>
      </c>
      <c r="AD31" s="62"/>
      <c r="AE31" s="61"/>
      <c r="AF31" s="8">
        <v>0.85</v>
      </c>
    </row>
    <row r="32" spans="4:32" ht="13.15" customHeight="1">
      <c r="E32" s="63" t="s">
        <v>41</v>
      </c>
      <c r="F32" s="62"/>
      <c r="G32" s="62"/>
      <c r="H32" s="62"/>
      <c r="I32" s="64"/>
      <c r="J32" s="101">
        <v>0</v>
      </c>
      <c r="K32" s="61"/>
      <c r="L32" s="101">
        <v>0</v>
      </c>
      <c r="M32" s="61"/>
      <c r="N32" s="101">
        <v>0</v>
      </c>
      <c r="O32" s="61"/>
      <c r="P32" s="101">
        <v>0</v>
      </c>
      <c r="Q32" s="62"/>
      <c r="R32" s="61"/>
      <c r="S32" s="101">
        <v>0</v>
      </c>
      <c r="T32" s="61"/>
      <c r="U32" s="101">
        <v>0</v>
      </c>
      <c r="V32" s="61"/>
      <c r="W32" s="101">
        <v>0</v>
      </c>
      <c r="X32" s="62"/>
      <c r="Y32" s="62"/>
      <c r="Z32" s="62"/>
      <c r="AA32" s="61"/>
      <c r="AB32" s="3">
        <v>0</v>
      </c>
      <c r="AC32" s="60">
        <v>0</v>
      </c>
      <c r="AD32" s="62"/>
      <c r="AE32" s="61"/>
      <c r="AF32" s="4">
        <v>0</v>
      </c>
    </row>
    <row r="33" spans="5:32" ht="13.15" customHeight="1">
      <c r="E33" s="75" t="s">
        <v>45</v>
      </c>
      <c r="F33" s="62"/>
      <c r="G33" s="62"/>
      <c r="H33" s="62"/>
      <c r="I33" s="64"/>
      <c r="J33" s="105">
        <v>0.3</v>
      </c>
      <c r="K33" s="61"/>
      <c r="L33" s="105">
        <v>0.3</v>
      </c>
      <c r="M33" s="61"/>
      <c r="N33" s="105">
        <v>0.3</v>
      </c>
      <c r="O33" s="61"/>
      <c r="P33" s="105">
        <v>0.3</v>
      </c>
      <c r="Q33" s="62"/>
      <c r="R33" s="61"/>
      <c r="S33" s="105">
        <v>0.3</v>
      </c>
      <c r="T33" s="61"/>
      <c r="U33" s="105">
        <v>0.3</v>
      </c>
      <c r="V33" s="61"/>
      <c r="W33" s="105">
        <v>0.3</v>
      </c>
      <c r="X33" s="62"/>
      <c r="Y33" s="62"/>
      <c r="Z33" s="62"/>
      <c r="AA33" s="61"/>
      <c r="AB33" s="9">
        <v>0.3</v>
      </c>
      <c r="AC33" s="76">
        <v>0.3</v>
      </c>
      <c r="AD33" s="62"/>
      <c r="AE33" s="61"/>
      <c r="AF33" s="10">
        <v>0.3</v>
      </c>
    </row>
    <row r="34" spans="5:32" ht="20.25" customHeight="1">
      <c r="E34" s="63" t="s">
        <v>945</v>
      </c>
      <c r="F34" s="62"/>
      <c r="G34" s="62"/>
      <c r="H34" s="62"/>
      <c r="I34" s="64"/>
      <c r="J34" s="104">
        <v>0</v>
      </c>
      <c r="K34" s="61"/>
      <c r="L34" s="104">
        <v>0</v>
      </c>
      <c r="M34" s="61"/>
      <c r="N34" s="104">
        <v>0</v>
      </c>
      <c r="O34" s="61"/>
      <c r="P34" s="104">
        <v>0</v>
      </c>
      <c r="Q34" s="62"/>
      <c r="R34" s="61"/>
      <c r="S34" s="104">
        <v>0</v>
      </c>
      <c r="T34" s="61"/>
      <c r="U34" s="104">
        <v>0</v>
      </c>
      <c r="V34" s="61"/>
      <c r="W34" s="104">
        <v>0</v>
      </c>
      <c r="X34" s="62"/>
      <c r="Y34" s="62"/>
      <c r="Z34" s="62"/>
      <c r="AA34" s="61"/>
      <c r="AB34" s="5">
        <v>0</v>
      </c>
      <c r="AC34" s="74">
        <v>0</v>
      </c>
      <c r="AD34" s="62"/>
      <c r="AE34" s="61"/>
      <c r="AF34" s="6">
        <v>0</v>
      </c>
    </row>
    <row r="35" spans="5:32" ht="20.25" customHeight="1">
      <c r="E35" s="63" t="s">
        <v>946</v>
      </c>
      <c r="F35" s="62"/>
      <c r="G35" s="62"/>
      <c r="H35" s="62"/>
      <c r="I35" s="64"/>
      <c r="J35" s="104" t="s">
        <v>1717</v>
      </c>
      <c r="K35" s="61"/>
      <c r="L35" s="104" t="s">
        <v>1717</v>
      </c>
      <c r="M35" s="61"/>
      <c r="N35" s="104" t="s">
        <v>1717</v>
      </c>
      <c r="O35" s="61"/>
      <c r="P35" s="104" t="s">
        <v>1717</v>
      </c>
      <c r="Q35" s="62"/>
      <c r="R35" s="61"/>
      <c r="S35" s="104" t="s">
        <v>1717</v>
      </c>
      <c r="T35" s="61"/>
      <c r="U35" s="104" t="s">
        <v>1717</v>
      </c>
      <c r="V35" s="61"/>
      <c r="W35" s="104" t="s">
        <v>1717</v>
      </c>
      <c r="X35" s="62"/>
      <c r="Y35" s="62"/>
      <c r="Z35" s="62"/>
      <c r="AA35" s="61"/>
      <c r="AB35" s="5" t="s">
        <v>1717</v>
      </c>
      <c r="AC35" s="74" t="s">
        <v>1717</v>
      </c>
      <c r="AD35" s="62"/>
      <c r="AE35" s="61"/>
      <c r="AF35" s="6" t="s">
        <v>1717</v>
      </c>
    </row>
    <row r="36" spans="5:32" ht="13.15" customHeight="1">
      <c r="E36" s="63" t="s">
        <v>57</v>
      </c>
      <c r="F36" s="62"/>
      <c r="G36" s="62"/>
      <c r="H36" s="62"/>
      <c r="I36" s="64"/>
      <c r="J36" s="101">
        <v>0.3</v>
      </c>
      <c r="K36" s="61"/>
      <c r="L36" s="101">
        <v>0.3</v>
      </c>
      <c r="M36" s="61"/>
      <c r="N36" s="101">
        <v>0.3</v>
      </c>
      <c r="O36" s="61"/>
      <c r="P36" s="101">
        <v>0.3</v>
      </c>
      <c r="Q36" s="62"/>
      <c r="R36" s="61"/>
      <c r="S36" s="101">
        <v>0.3</v>
      </c>
      <c r="T36" s="61"/>
      <c r="U36" s="101">
        <v>0.3</v>
      </c>
      <c r="V36" s="61"/>
      <c r="W36" s="101">
        <v>0.3</v>
      </c>
      <c r="X36" s="62"/>
      <c r="Y36" s="62"/>
      <c r="Z36" s="62"/>
      <c r="AA36" s="61"/>
      <c r="AB36" s="3">
        <v>0.3</v>
      </c>
      <c r="AC36" s="60">
        <v>0.3</v>
      </c>
      <c r="AD36" s="62"/>
      <c r="AE36" s="61"/>
      <c r="AF36" s="4">
        <v>0.3</v>
      </c>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1</v>
      </c>
      <c r="K40" s="61"/>
      <c r="L40" s="101">
        <v>1</v>
      </c>
      <c r="M40" s="61"/>
      <c r="N40" s="101">
        <v>1</v>
      </c>
      <c r="O40" s="61"/>
      <c r="P40" s="101">
        <v>1</v>
      </c>
      <c r="Q40" s="62"/>
      <c r="R40" s="61"/>
      <c r="S40" s="101">
        <v>1</v>
      </c>
      <c r="T40" s="61"/>
      <c r="U40" s="101">
        <v>1</v>
      </c>
      <c r="V40" s="61"/>
      <c r="W40" s="101">
        <v>1</v>
      </c>
      <c r="X40" s="62"/>
      <c r="Y40" s="62"/>
      <c r="Z40" s="62"/>
      <c r="AA40" s="61"/>
      <c r="AB40" s="3">
        <v>1</v>
      </c>
      <c r="AC40" s="60">
        <v>1</v>
      </c>
      <c r="AD40" s="62"/>
      <c r="AE40" s="61"/>
      <c r="AF40" s="4">
        <v>1</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1.5</v>
      </c>
      <c r="K43" s="61"/>
      <c r="L43" s="101">
        <v>1.5</v>
      </c>
      <c r="M43" s="61"/>
      <c r="N43" s="101">
        <v>1.5</v>
      </c>
      <c r="O43" s="61"/>
      <c r="P43" s="101">
        <v>1.5</v>
      </c>
      <c r="Q43" s="62"/>
      <c r="R43" s="61"/>
      <c r="S43" s="101">
        <v>1.5</v>
      </c>
      <c r="T43" s="61"/>
      <c r="U43" s="101">
        <v>1.5</v>
      </c>
      <c r="V43" s="61"/>
      <c r="W43" s="101">
        <v>1.5</v>
      </c>
      <c r="X43" s="62"/>
      <c r="Y43" s="62"/>
      <c r="Z43" s="62"/>
      <c r="AA43" s="61"/>
      <c r="AB43" s="3">
        <v>1.5</v>
      </c>
      <c r="AC43" s="60">
        <v>1.5</v>
      </c>
      <c r="AD43" s="62"/>
      <c r="AE43" s="61"/>
      <c r="AF43" s="4">
        <v>1.5</v>
      </c>
    </row>
    <row r="44" spans="5:32" ht="30.75" customHeight="1">
      <c r="E44" s="63" t="s">
        <v>88</v>
      </c>
      <c r="F44" s="62"/>
      <c r="G44" s="62"/>
      <c r="H44" s="62"/>
      <c r="I44" s="64"/>
      <c r="J44" s="101">
        <v>0</v>
      </c>
      <c r="K44" s="61"/>
      <c r="L44" s="101">
        <v>0</v>
      </c>
      <c r="M44" s="61"/>
      <c r="N44" s="101">
        <v>0</v>
      </c>
      <c r="O44" s="61"/>
      <c r="P44" s="101">
        <v>0</v>
      </c>
      <c r="Q44" s="62"/>
      <c r="R44" s="61"/>
      <c r="S44" s="101">
        <v>0</v>
      </c>
      <c r="T44" s="61"/>
      <c r="U44" s="101">
        <v>0</v>
      </c>
      <c r="V44" s="61"/>
      <c r="W44" s="101">
        <v>0</v>
      </c>
      <c r="X44" s="62"/>
      <c r="Y44" s="62"/>
      <c r="Z44" s="62"/>
      <c r="AA44" s="61"/>
      <c r="AB44" s="3">
        <v>0</v>
      </c>
      <c r="AC44" s="60">
        <v>0</v>
      </c>
      <c r="AD44" s="62"/>
      <c r="AE44" s="61"/>
      <c r="AF44" s="4">
        <v>0</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z3BmAfy/56VaaukeBKNpci6Nh++NH2+6/XlF6gQ6QTY12OAfMGWVV0fjVOfIT1BQrK3OfF6CrX7MWYC/86cDrw==" saltValue="oFHe1xmckDxjfxSu707D9w=="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C84532CC-9682-4393-BEC1-833A8771AD54}"/>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MING - Mingela (66/11kV)</oddFooter>
  </headerFooter>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F00-000000000000}">
  <sheetPr codeName="Sheet160"/>
  <dimension ref="A1:AJ53"/>
  <sheetViews>
    <sheetView showGridLines="0" topLeftCell="A37" zoomScale="145" zoomScaleNormal="145"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1718</v>
      </c>
      <c r="J3" s="160"/>
      <c r="K3" s="160"/>
      <c r="L3" s="160"/>
      <c r="M3" s="160"/>
      <c r="N3" s="160"/>
      <c r="O3" s="160"/>
      <c r="P3" s="160"/>
      <c r="Q3" s="160"/>
      <c r="R3" s="160"/>
      <c r="S3" s="160"/>
      <c r="V3" s="94" t="s">
        <v>926</v>
      </c>
      <c r="W3" s="160"/>
      <c r="Y3" s="95" t="s">
        <v>1277</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973</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1026</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1719</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1720</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6.1</v>
      </c>
      <c r="K26" s="61"/>
      <c r="L26" s="101">
        <v>6.1</v>
      </c>
      <c r="M26" s="61"/>
      <c r="N26" s="101">
        <v>6.1</v>
      </c>
      <c r="O26" s="61"/>
      <c r="P26" s="101">
        <v>6.1</v>
      </c>
      <c r="Q26" s="62"/>
      <c r="R26" s="61"/>
      <c r="S26" s="101">
        <v>6.1</v>
      </c>
      <c r="T26" s="61"/>
      <c r="U26" s="101">
        <v>7</v>
      </c>
      <c r="V26" s="61"/>
      <c r="W26" s="101">
        <v>7</v>
      </c>
      <c r="X26" s="62"/>
      <c r="Y26" s="62"/>
      <c r="Z26" s="62"/>
      <c r="AA26" s="61"/>
      <c r="AB26" s="3">
        <v>7</v>
      </c>
      <c r="AC26" s="60">
        <v>7</v>
      </c>
      <c r="AD26" s="62"/>
      <c r="AE26" s="61"/>
      <c r="AF26" s="4">
        <v>7</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2.9</v>
      </c>
      <c r="K28" s="61"/>
      <c r="L28" s="101">
        <v>2.9</v>
      </c>
      <c r="M28" s="61"/>
      <c r="N28" s="101">
        <v>2.9</v>
      </c>
      <c r="O28" s="61"/>
      <c r="P28" s="101">
        <v>2.9</v>
      </c>
      <c r="Q28" s="62"/>
      <c r="R28" s="61"/>
      <c r="S28" s="101">
        <v>3</v>
      </c>
      <c r="T28" s="61"/>
      <c r="U28" s="101">
        <v>1.6</v>
      </c>
      <c r="V28" s="61"/>
      <c r="W28" s="101">
        <v>1.6</v>
      </c>
      <c r="X28" s="62"/>
      <c r="Y28" s="62"/>
      <c r="Z28" s="62"/>
      <c r="AA28" s="61"/>
      <c r="AB28" s="3">
        <v>1.6</v>
      </c>
      <c r="AC28" s="60">
        <v>1.6</v>
      </c>
      <c r="AD28" s="62"/>
      <c r="AE28" s="61"/>
      <c r="AF28" s="4">
        <v>1.7</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0.98699999999999999</v>
      </c>
      <c r="K31" s="61"/>
      <c r="L31" s="106">
        <v>0.98699999999999999</v>
      </c>
      <c r="M31" s="61"/>
      <c r="N31" s="106">
        <v>0.98699999999999999</v>
      </c>
      <c r="O31" s="61"/>
      <c r="P31" s="106">
        <v>0.98699999999999999</v>
      </c>
      <c r="Q31" s="62"/>
      <c r="R31" s="61"/>
      <c r="S31" s="106">
        <v>0.98699999999999999</v>
      </c>
      <c r="T31" s="61"/>
      <c r="U31" s="106">
        <v>0.99099999999999999</v>
      </c>
      <c r="V31" s="61"/>
      <c r="W31" s="106">
        <v>0.99099999999999999</v>
      </c>
      <c r="X31" s="62"/>
      <c r="Y31" s="62"/>
      <c r="Z31" s="62"/>
      <c r="AA31" s="61"/>
      <c r="AB31" s="7">
        <v>0.99099999999999999</v>
      </c>
      <c r="AC31" s="77">
        <v>0.99099999999999999</v>
      </c>
      <c r="AD31" s="62"/>
      <c r="AE31" s="61"/>
      <c r="AF31" s="8">
        <v>0.99099999999999999</v>
      </c>
    </row>
    <row r="32" spans="4:32" ht="13.15" customHeight="1">
      <c r="E32" s="63" t="s">
        <v>41</v>
      </c>
      <c r="F32" s="62"/>
      <c r="G32" s="62"/>
      <c r="H32" s="62"/>
      <c r="I32" s="64"/>
      <c r="J32" s="101">
        <v>0</v>
      </c>
      <c r="K32" s="61"/>
      <c r="L32" s="101">
        <v>0</v>
      </c>
      <c r="M32" s="61"/>
      <c r="N32" s="101">
        <v>0</v>
      </c>
      <c r="O32" s="61"/>
      <c r="P32" s="101">
        <v>0</v>
      </c>
      <c r="Q32" s="62"/>
      <c r="R32" s="61"/>
      <c r="S32" s="101">
        <v>0</v>
      </c>
      <c r="T32" s="61"/>
      <c r="U32" s="101">
        <v>0</v>
      </c>
      <c r="V32" s="61"/>
      <c r="W32" s="101">
        <v>0</v>
      </c>
      <c r="X32" s="62"/>
      <c r="Y32" s="62"/>
      <c r="Z32" s="62"/>
      <c r="AA32" s="61"/>
      <c r="AB32" s="3">
        <v>0</v>
      </c>
      <c r="AC32" s="60">
        <v>0</v>
      </c>
      <c r="AD32" s="62"/>
      <c r="AE32" s="61"/>
      <c r="AF32" s="4">
        <v>0</v>
      </c>
    </row>
    <row r="33" spans="5:32" ht="13.15" customHeight="1">
      <c r="E33" s="75" t="s">
        <v>45</v>
      </c>
      <c r="F33" s="62"/>
      <c r="G33" s="62"/>
      <c r="H33" s="62"/>
      <c r="I33" s="64"/>
      <c r="J33" s="105">
        <v>2.7</v>
      </c>
      <c r="K33" s="61"/>
      <c r="L33" s="105">
        <v>2.7</v>
      </c>
      <c r="M33" s="61"/>
      <c r="N33" s="105">
        <v>2.7</v>
      </c>
      <c r="O33" s="61"/>
      <c r="P33" s="105">
        <v>2.7</v>
      </c>
      <c r="Q33" s="62"/>
      <c r="R33" s="61"/>
      <c r="S33" s="105">
        <v>2.7</v>
      </c>
      <c r="T33" s="61"/>
      <c r="U33" s="105">
        <v>1.5</v>
      </c>
      <c r="V33" s="61"/>
      <c r="W33" s="105">
        <v>1.5</v>
      </c>
      <c r="X33" s="62"/>
      <c r="Y33" s="62"/>
      <c r="Z33" s="62"/>
      <c r="AA33" s="61"/>
      <c r="AB33" s="9">
        <v>1.5</v>
      </c>
      <c r="AC33" s="76">
        <v>1.5</v>
      </c>
      <c r="AD33" s="62"/>
      <c r="AE33" s="61"/>
      <c r="AF33" s="10">
        <v>1.6</v>
      </c>
    </row>
    <row r="34" spans="5:32" ht="20.25" customHeight="1">
      <c r="E34" s="63" t="s">
        <v>945</v>
      </c>
      <c r="F34" s="62"/>
      <c r="G34" s="62"/>
      <c r="H34" s="62"/>
      <c r="I34" s="64"/>
      <c r="J34" s="104">
        <v>0.1</v>
      </c>
      <c r="K34" s="61"/>
      <c r="L34" s="104">
        <v>0.1</v>
      </c>
      <c r="M34" s="61"/>
      <c r="N34" s="104">
        <v>0.1</v>
      </c>
      <c r="O34" s="61"/>
      <c r="P34" s="104">
        <v>0.1</v>
      </c>
      <c r="Q34" s="62"/>
      <c r="R34" s="61"/>
      <c r="S34" s="104">
        <v>0.1</v>
      </c>
      <c r="T34" s="61"/>
      <c r="U34" s="104">
        <v>0.1</v>
      </c>
      <c r="V34" s="61"/>
      <c r="W34" s="104">
        <v>0.1</v>
      </c>
      <c r="X34" s="62"/>
      <c r="Y34" s="62"/>
      <c r="Z34" s="62"/>
      <c r="AA34" s="61"/>
      <c r="AB34" s="5">
        <v>0.1</v>
      </c>
      <c r="AC34" s="74">
        <v>0.1</v>
      </c>
      <c r="AD34" s="62"/>
      <c r="AE34" s="61"/>
      <c r="AF34" s="6">
        <v>0.1</v>
      </c>
    </row>
    <row r="35" spans="5:32" ht="20.25" customHeight="1">
      <c r="E35" s="63" t="s">
        <v>946</v>
      </c>
      <c r="F35" s="62"/>
      <c r="G35" s="62"/>
      <c r="H35" s="62"/>
      <c r="I35" s="64"/>
      <c r="J35" s="104" t="s">
        <v>1721</v>
      </c>
      <c r="K35" s="61"/>
      <c r="L35" s="104" t="s">
        <v>1721</v>
      </c>
      <c r="M35" s="61"/>
      <c r="N35" s="104" t="s">
        <v>1721</v>
      </c>
      <c r="O35" s="61"/>
      <c r="P35" s="104" t="s">
        <v>1721</v>
      </c>
      <c r="Q35" s="62"/>
      <c r="R35" s="61"/>
      <c r="S35" s="104" t="s">
        <v>1721</v>
      </c>
      <c r="T35" s="61"/>
      <c r="U35" s="104" t="s">
        <v>1721</v>
      </c>
      <c r="V35" s="61"/>
      <c r="W35" s="104" t="s">
        <v>1721</v>
      </c>
      <c r="X35" s="62"/>
      <c r="Y35" s="62"/>
      <c r="Z35" s="62"/>
      <c r="AA35" s="61"/>
      <c r="AB35" s="5" t="s">
        <v>1721</v>
      </c>
      <c r="AC35" s="74" t="s">
        <v>1721</v>
      </c>
      <c r="AD35" s="62"/>
      <c r="AE35" s="61"/>
      <c r="AF35" s="6" t="s">
        <v>1721</v>
      </c>
    </row>
    <row r="36" spans="5:32" ht="13.15" customHeight="1">
      <c r="E36" s="63" t="s">
        <v>57</v>
      </c>
      <c r="F36" s="62"/>
      <c r="G36" s="62"/>
      <c r="H36" s="62"/>
      <c r="I36" s="64"/>
      <c r="J36" s="101">
        <v>2.7</v>
      </c>
      <c r="K36" s="61"/>
      <c r="L36" s="101">
        <v>2.7</v>
      </c>
      <c r="M36" s="61"/>
      <c r="N36" s="101">
        <v>2.7</v>
      </c>
      <c r="O36" s="61"/>
      <c r="P36" s="101">
        <v>2.7</v>
      </c>
      <c r="Q36" s="62"/>
      <c r="R36" s="61"/>
      <c r="S36" s="101">
        <v>2.7</v>
      </c>
      <c r="T36" s="61"/>
      <c r="U36" s="101">
        <v>1.5</v>
      </c>
      <c r="V36" s="61"/>
      <c r="W36" s="101">
        <v>1.5</v>
      </c>
      <c r="X36" s="62"/>
      <c r="Y36" s="62"/>
      <c r="Z36" s="62"/>
      <c r="AA36" s="61"/>
      <c r="AB36" s="3">
        <v>1.5</v>
      </c>
      <c r="AC36" s="60">
        <v>1.5</v>
      </c>
      <c r="AD36" s="62"/>
      <c r="AE36" s="61"/>
      <c r="AF36" s="4">
        <v>1.6</v>
      </c>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3.2</v>
      </c>
      <c r="K39" s="61"/>
      <c r="L39" s="101">
        <v>3.2</v>
      </c>
      <c r="M39" s="61"/>
      <c r="N39" s="101">
        <v>3.2</v>
      </c>
      <c r="O39" s="61"/>
      <c r="P39" s="101">
        <v>3.2</v>
      </c>
      <c r="Q39" s="62"/>
      <c r="R39" s="61"/>
      <c r="S39" s="101">
        <v>3.2</v>
      </c>
      <c r="T39" s="61"/>
      <c r="U39" s="101">
        <v>3.2</v>
      </c>
      <c r="V39" s="61"/>
      <c r="W39" s="101">
        <v>3.2</v>
      </c>
      <c r="X39" s="62"/>
      <c r="Y39" s="62"/>
      <c r="Z39" s="62"/>
      <c r="AA39" s="61"/>
      <c r="AB39" s="3">
        <v>3.2</v>
      </c>
      <c r="AC39" s="60">
        <v>3.2</v>
      </c>
      <c r="AD39" s="62"/>
      <c r="AE39" s="61"/>
      <c r="AF39" s="4">
        <v>3.2</v>
      </c>
    </row>
    <row r="40" spans="5:32">
      <c r="E40" s="63" t="s">
        <v>73</v>
      </c>
      <c r="F40" s="62"/>
      <c r="G40" s="62"/>
      <c r="H40" s="62"/>
      <c r="I40" s="64"/>
      <c r="J40" s="101">
        <v>1.6</v>
      </c>
      <c r="K40" s="61"/>
      <c r="L40" s="101">
        <v>1.6</v>
      </c>
      <c r="M40" s="61"/>
      <c r="N40" s="101">
        <v>1.6</v>
      </c>
      <c r="O40" s="61"/>
      <c r="P40" s="101">
        <v>1.6</v>
      </c>
      <c r="Q40" s="62"/>
      <c r="R40" s="61"/>
      <c r="S40" s="101">
        <v>1.6</v>
      </c>
      <c r="T40" s="61"/>
      <c r="U40" s="101">
        <v>1.6</v>
      </c>
      <c r="V40" s="61"/>
      <c r="W40" s="101">
        <v>1.6</v>
      </c>
      <c r="X40" s="62"/>
      <c r="Y40" s="62"/>
      <c r="Z40" s="62"/>
      <c r="AA40" s="61"/>
      <c r="AB40" s="3">
        <v>1.6</v>
      </c>
      <c r="AC40" s="60">
        <v>1.6</v>
      </c>
      <c r="AD40" s="62"/>
      <c r="AE40" s="61"/>
      <c r="AF40" s="4">
        <v>1.6</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3.6302650000000001</v>
      </c>
      <c r="K43" s="61"/>
      <c r="L43" s="101">
        <v>3.5443699999999998</v>
      </c>
      <c r="M43" s="61"/>
      <c r="N43" s="101">
        <v>3.4458740000000003</v>
      </c>
      <c r="O43" s="61"/>
      <c r="P43" s="101">
        <v>3.3526490000000004</v>
      </c>
      <c r="Q43" s="62"/>
      <c r="R43" s="61"/>
      <c r="S43" s="101">
        <v>3.2601040000000001</v>
      </c>
      <c r="T43" s="61"/>
      <c r="U43" s="101">
        <v>3.6302650000000001</v>
      </c>
      <c r="V43" s="61"/>
      <c r="W43" s="101">
        <v>3.5443699999999998</v>
      </c>
      <c r="X43" s="62"/>
      <c r="Y43" s="62"/>
      <c r="Z43" s="62"/>
      <c r="AA43" s="61"/>
      <c r="AB43" s="3">
        <v>3.4458740000000003</v>
      </c>
      <c r="AC43" s="60">
        <v>3.3526490000000004</v>
      </c>
      <c r="AD43" s="62"/>
      <c r="AE43" s="61"/>
      <c r="AF43" s="4">
        <v>3.2601040000000001</v>
      </c>
    </row>
    <row r="44" spans="5:32" ht="30.75" customHeight="1">
      <c r="E44" s="63" t="s">
        <v>88</v>
      </c>
      <c r="F44" s="62"/>
      <c r="G44" s="62"/>
      <c r="H44" s="62"/>
      <c r="I44" s="64"/>
      <c r="J44" s="101">
        <v>0</v>
      </c>
      <c r="K44" s="61"/>
      <c r="L44" s="101">
        <v>0</v>
      </c>
      <c r="M44" s="61"/>
      <c r="N44" s="101">
        <v>0</v>
      </c>
      <c r="O44" s="61"/>
      <c r="P44" s="101">
        <v>0</v>
      </c>
      <c r="Q44" s="62"/>
      <c r="R44" s="61"/>
      <c r="S44" s="101">
        <v>0</v>
      </c>
      <c r="T44" s="61"/>
      <c r="U44" s="101">
        <v>0</v>
      </c>
      <c r="V44" s="61"/>
      <c r="W44" s="101">
        <v>0</v>
      </c>
      <c r="X44" s="62"/>
      <c r="Y44" s="62"/>
      <c r="Z44" s="62"/>
      <c r="AA44" s="61"/>
      <c r="AB44" s="3">
        <v>0</v>
      </c>
      <c r="AC44" s="60">
        <v>0</v>
      </c>
      <c r="AD44" s="62"/>
      <c r="AE44" s="61"/>
      <c r="AF44" s="4">
        <v>0</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b9tqcORgrfcj0BTAAvGK/S/5kZFsz9Tkou1ndBljHtwVSvz9u4PBxnJX1rc8RckOiiEOtu2pvT82do74H6TswQ==" saltValue="JynjwVvPvFHmsc5MDlfqpw=="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E8C6A598-07BD-47DD-B00C-7A917E5D51A2}"/>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MIRA - Mirani (66/11kV)</oddFooter>
  </headerFooter>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100-000000000000}">
  <sheetPr codeName="Sheet162"/>
  <dimension ref="A1:AJ53"/>
  <sheetViews>
    <sheetView showGridLines="0" topLeftCell="A34" zoomScale="145" zoomScaleNormal="145"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1722</v>
      </c>
      <c r="J3" s="160"/>
      <c r="K3" s="160"/>
      <c r="L3" s="160"/>
      <c r="M3" s="160"/>
      <c r="N3" s="160"/>
      <c r="O3" s="160"/>
      <c r="P3" s="160"/>
      <c r="Q3" s="160"/>
      <c r="R3" s="160"/>
      <c r="S3" s="160"/>
      <c r="V3" s="94" t="s">
        <v>926</v>
      </c>
      <c r="W3" s="160"/>
      <c r="Y3" s="95" t="s">
        <v>1723</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960</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1724</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1725</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1726</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3.2</v>
      </c>
      <c r="K26" s="61"/>
      <c r="L26" s="101">
        <v>3.2</v>
      </c>
      <c r="M26" s="61"/>
      <c r="N26" s="101">
        <v>3.2</v>
      </c>
      <c r="O26" s="61"/>
      <c r="P26" s="101">
        <v>3.2</v>
      </c>
      <c r="Q26" s="62"/>
      <c r="R26" s="61"/>
      <c r="S26" s="101">
        <v>3.2</v>
      </c>
      <c r="T26" s="61"/>
      <c r="U26" s="101">
        <v>3.2</v>
      </c>
      <c r="V26" s="61"/>
      <c r="W26" s="101">
        <v>3.2</v>
      </c>
      <c r="X26" s="62"/>
      <c r="Y26" s="62"/>
      <c r="Z26" s="62"/>
      <c r="AA26" s="61"/>
      <c r="AB26" s="3">
        <v>3.2</v>
      </c>
      <c r="AC26" s="60">
        <v>3.2</v>
      </c>
      <c r="AD26" s="62"/>
      <c r="AE26" s="61"/>
      <c r="AF26" s="4">
        <v>3.2</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2.2999999999999998</v>
      </c>
      <c r="K28" s="61"/>
      <c r="L28" s="101">
        <v>2.2999999999999998</v>
      </c>
      <c r="M28" s="61"/>
      <c r="N28" s="101">
        <v>2.2999999999999998</v>
      </c>
      <c r="O28" s="61"/>
      <c r="P28" s="101">
        <v>2.2000000000000002</v>
      </c>
      <c r="Q28" s="62"/>
      <c r="R28" s="61"/>
      <c r="S28" s="101">
        <v>2.2999999999999998</v>
      </c>
      <c r="T28" s="61"/>
      <c r="U28" s="101">
        <v>2.4</v>
      </c>
      <c r="V28" s="61"/>
      <c r="W28" s="101">
        <v>2.4</v>
      </c>
      <c r="X28" s="62"/>
      <c r="Y28" s="62"/>
      <c r="Z28" s="62"/>
      <c r="AA28" s="61"/>
      <c r="AB28" s="3">
        <v>2.4</v>
      </c>
      <c r="AC28" s="60">
        <v>2.2999999999999998</v>
      </c>
      <c r="AD28" s="62"/>
      <c r="AE28" s="61"/>
      <c r="AF28" s="4">
        <v>2.4</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0.95699999999999996</v>
      </c>
      <c r="K31" s="61"/>
      <c r="L31" s="106">
        <v>0.95699999999999996</v>
      </c>
      <c r="M31" s="61"/>
      <c r="N31" s="106">
        <v>0.95699999999999996</v>
      </c>
      <c r="O31" s="61"/>
      <c r="P31" s="106">
        <v>0.95699999999999996</v>
      </c>
      <c r="Q31" s="62"/>
      <c r="R31" s="61"/>
      <c r="S31" s="106">
        <v>0.95699999999999996</v>
      </c>
      <c r="T31" s="61"/>
      <c r="U31" s="106">
        <v>0.95099999999999996</v>
      </c>
      <c r="V31" s="61"/>
      <c r="W31" s="106">
        <v>0.95099999999999996</v>
      </c>
      <c r="X31" s="62"/>
      <c r="Y31" s="62"/>
      <c r="Z31" s="62"/>
      <c r="AA31" s="61"/>
      <c r="AB31" s="7">
        <v>0.95099999999999996</v>
      </c>
      <c r="AC31" s="77">
        <v>0.95099999999999996</v>
      </c>
      <c r="AD31" s="62"/>
      <c r="AE31" s="61"/>
      <c r="AF31" s="8">
        <v>0.95099999999999996</v>
      </c>
    </row>
    <row r="32" spans="4:32" ht="13.15" customHeight="1">
      <c r="E32" s="63" t="s">
        <v>41</v>
      </c>
      <c r="F32" s="62"/>
      <c r="G32" s="62"/>
      <c r="H32" s="62"/>
      <c r="I32" s="64"/>
      <c r="J32" s="101">
        <v>0</v>
      </c>
      <c r="K32" s="61"/>
      <c r="L32" s="101">
        <v>0</v>
      </c>
      <c r="M32" s="61"/>
      <c r="N32" s="101">
        <v>0</v>
      </c>
      <c r="O32" s="61"/>
      <c r="P32" s="101">
        <v>0</v>
      </c>
      <c r="Q32" s="62"/>
      <c r="R32" s="61"/>
      <c r="S32" s="101">
        <v>0</v>
      </c>
      <c r="T32" s="61"/>
      <c r="U32" s="101">
        <v>0</v>
      </c>
      <c r="V32" s="61"/>
      <c r="W32" s="101">
        <v>0</v>
      </c>
      <c r="X32" s="62"/>
      <c r="Y32" s="62"/>
      <c r="Z32" s="62"/>
      <c r="AA32" s="61"/>
      <c r="AB32" s="3">
        <v>0</v>
      </c>
      <c r="AC32" s="60">
        <v>0</v>
      </c>
      <c r="AD32" s="62"/>
      <c r="AE32" s="61"/>
      <c r="AF32" s="4">
        <v>0</v>
      </c>
    </row>
    <row r="33" spans="5:32" ht="13.15" customHeight="1">
      <c r="E33" s="75" t="s">
        <v>45</v>
      </c>
      <c r="F33" s="62"/>
      <c r="G33" s="62"/>
      <c r="H33" s="62"/>
      <c r="I33" s="64"/>
      <c r="J33" s="105">
        <v>2.2000000000000002</v>
      </c>
      <c r="K33" s="61"/>
      <c r="L33" s="105">
        <v>2.2000000000000002</v>
      </c>
      <c r="M33" s="61"/>
      <c r="N33" s="105">
        <v>2.2000000000000002</v>
      </c>
      <c r="O33" s="61"/>
      <c r="P33" s="105">
        <v>2.1</v>
      </c>
      <c r="Q33" s="62"/>
      <c r="R33" s="61"/>
      <c r="S33" s="105">
        <v>2.2000000000000002</v>
      </c>
      <c r="T33" s="61"/>
      <c r="U33" s="105">
        <v>2.2999999999999998</v>
      </c>
      <c r="V33" s="61"/>
      <c r="W33" s="105">
        <v>2.2999999999999998</v>
      </c>
      <c r="X33" s="62"/>
      <c r="Y33" s="62"/>
      <c r="Z33" s="62"/>
      <c r="AA33" s="61"/>
      <c r="AB33" s="9">
        <v>2.2999999999999998</v>
      </c>
      <c r="AC33" s="76">
        <v>2.2000000000000002</v>
      </c>
      <c r="AD33" s="62"/>
      <c r="AE33" s="61"/>
      <c r="AF33" s="10">
        <v>2.2999999999999998</v>
      </c>
    </row>
    <row r="34" spans="5:32" ht="20.25" customHeight="1">
      <c r="E34" s="63" t="s">
        <v>945</v>
      </c>
      <c r="F34" s="62"/>
      <c r="G34" s="62"/>
      <c r="H34" s="62"/>
      <c r="I34" s="64"/>
      <c r="J34" s="104">
        <v>0.1</v>
      </c>
      <c r="K34" s="61"/>
      <c r="L34" s="104">
        <v>0.1</v>
      </c>
      <c r="M34" s="61"/>
      <c r="N34" s="104">
        <v>0.1</v>
      </c>
      <c r="O34" s="61"/>
      <c r="P34" s="104">
        <v>0.1</v>
      </c>
      <c r="Q34" s="62"/>
      <c r="R34" s="61"/>
      <c r="S34" s="104">
        <v>0.1</v>
      </c>
      <c r="T34" s="61"/>
      <c r="U34" s="104">
        <v>0.1</v>
      </c>
      <c r="V34" s="61"/>
      <c r="W34" s="104">
        <v>0.1</v>
      </c>
      <c r="X34" s="62"/>
      <c r="Y34" s="62"/>
      <c r="Z34" s="62"/>
      <c r="AA34" s="61"/>
      <c r="AB34" s="5">
        <v>0.1</v>
      </c>
      <c r="AC34" s="74">
        <v>0.1</v>
      </c>
      <c r="AD34" s="62"/>
      <c r="AE34" s="61"/>
      <c r="AF34" s="6">
        <v>0.1</v>
      </c>
    </row>
    <row r="35" spans="5:32" ht="20.25" customHeight="1">
      <c r="E35" s="63" t="s">
        <v>946</v>
      </c>
      <c r="F35" s="62"/>
      <c r="G35" s="62"/>
      <c r="H35" s="62"/>
      <c r="I35" s="64"/>
      <c r="J35" s="104" t="s">
        <v>1129</v>
      </c>
      <c r="K35" s="61"/>
      <c r="L35" s="104" t="s">
        <v>1129</v>
      </c>
      <c r="M35" s="61"/>
      <c r="N35" s="104" t="s">
        <v>1129</v>
      </c>
      <c r="O35" s="61"/>
      <c r="P35" s="104" t="s">
        <v>1129</v>
      </c>
      <c r="Q35" s="62"/>
      <c r="R35" s="61"/>
      <c r="S35" s="104" t="s">
        <v>1129</v>
      </c>
      <c r="T35" s="61"/>
      <c r="U35" s="104" t="s">
        <v>1129</v>
      </c>
      <c r="V35" s="61"/>
      <c r="W35" s="104" t="s">
        <v>1129</v>
      </c>
      <c r="X35" s="62"/>
      <c r="Y35" s="62"/>
      <c r="Z35" s="62"/>
      <c r="AA35" s="61"/>
      <c r="AB35" s="5" t="s">
        <v>1129</v>
      </c>
      <c r="AC35" s="74" t="s">
        <v>1129</v>
      </c>
      <c r="AD35" s="62"/>
      <c r="AE35" s="61"/>
      <c r="AF35" s="6" t="s">
        <v>1129</v>
      </c>
    </row>
    <row r="36" spans="5:32" ht="13.15" customHeight="1">
      <c r="E36" s="63" t="s">
        <v>57</v>
      </c>
      <c r="F36" s="62"/>
      <c r="G36" s="62"/>
      <c r="H36" s="62"/>
      <c r="I36" s="64"/>
      <c r="J36" s="101">
        <v>2.2000000000000002</v>
      </c>
      <c r="K36" s="61"/>
      <c r="L36" s="101">
        <v>2.2000000000000002</v>
      </c>
      <c r="M36" s="61"/>
      <c r="N36" s="101">
        <v>2.2000000000000002</v>
      </c>
      <c r="O36" s="61"/>
      <c r="P36" s="101">
        <v>2.1</v>
      </c>
      <c r="Q36" s="62"/>
      <c r="R36" s="61"/>
      <c r="S36" s="101">
        <v>2.2000000000000002</v>
      </c>
      <c r="T36" s="61"/>
      <c r="U36" s="101">
        <v>2.2999999999999998</v>
      </c>
      <c r="V36" s="61"/>
      <c r="W36" s="101">
        <v>2.2999999999999998</v>
      </c>
      <c r="X36" s="62"/>
      <c r="Y36" s="62"/>
      <c r="Z36" s="62"/>
      <c r="AA36" s="61"/>
      <c r="AB36" s="3">
        <v>2.2999999999999998</v>
      </c>
      <c r="AC36" s="60">
        <v>2.2000000000000002</v>
      </c>
      <c r="AD36" s="62"/>
      <c r="AE36" s="61"/>
      <c r="AF36" s="4">
        <v>2.2999999999999998</v>
      </c>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13</v>
      </c>
      <c r="K40" s="61"/>
      <c r="L40" s="101">
        <v>13</v>
      </c>
      <c r="M40" s="61"/>
      <c r="N40" s="101">
        <v>13</v>
      </c>
      <c r="O40" s="61"/>
      <c r="P40" s="101">
        <v>13</v>
      </c>
      <c r="Q40" s="62"/>
      <c r="R40" s="61"/>
      <c r="S40" s="101">
        <v>13</v>
      </c>
      <c r="T40" s="61"/>
      <c r="U40" s="101">
        <v>13</v>
      </c>
      <c r="V40" s="61"/>
      <c r="W40" s="101">
        <v>13</v>
      </c>
      <c r="X40" s="62"/>
      <c r="Y40" s="62"/>
      <c r="Z40" s="62"/>
      <c r="AA40" s="61"/>
      <c r="AB40" s="3">
        <v>13</v>
      </c>
      <c r="AC40" s="60">
        <v>13</v>
      </c>
      <c r="AD40" s="62"/>
      <c r="AE40" s="61"/>
      <c r="AF40" s="4">
        <v>13</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2.7973870000000001</v>
      </c>
      <c r="K43" s="61"/>
      <c r="L43" s="101">
        <v>2.7578250000000004</v>
      </c>
      <c r="M43" s="61"/>
      <c r="N43" s="101">
        <v>2.7100430000000002</v>
      </c>
      <c r="O43" s="61"/>
      <c r="P43" s="101">
        <v>2.6671910000000003</v>
      </c>
      <c r="Q43" s="62"/>
      <c r="R43" s="61"/>
      <c r="S43" s="101">
        <v>2.6252200000000006</v>
      </c>
      <c r="T43" s="61"/>
      <c r="U43" s="101">
        <v>2.7973870000000001</v>
      </c>
      <c r="V43" s="61"/>
      <c r="W43" s="101">
        <v>2.7578250000000004</v>
      </c>
      <c r="X43" s="62"/>
      <c r="Y43" s="62"/>
      <c r="Z43" s="62"/>
      <c r="AA43" s="61"/>
      <c r="AB43" s="3">
        <v>2.7100430000000002</v>
      </c>
      <c r="AC43" s="60">
        <v>2.6671910000000003</v>
      </c>
      <c r="AD43" s="62"/>
      <c r="AE43" s="61"/>
      <c r="AF43" s="4">
        <v>2.6252200000000006</v>
      </c>
    </row>
    <row r="44" spans="5:32" ht="30.75" customHeight="1">
      <c r="E44" s="63" t="s">
        <v>88</v>
      </c>
      <c r="F44" s="62"/>
      <c r="G44" s="62"/>
      <c r="H44" s="62"/>
      <c r="I44" s="64"/>
      <c r="J44" s="101">
        <v>0</v>
      </c>
      <c r="K44" s="61"/>
      <c r="L44" s="101">
        <v>0</v>
      </c>
      <c r="M44" s="61"/>
      <c r="N44" s="101">
        <v>0</v>
      </c>
      <c r="O44" s="61"/>
      <c r="P44" s="101">
        <v>0</v>
      </c>
      <c r="Q44" s="62"/>
      <c r="R44" s="61"/>
      <c r="S44" s="101">
        <v>0</v>
      </c>
      <c r="T44" s="61"/>
      <c r="U44" s="101">
        <v>0</v>
      </c>
      <c r="V44" s="61"/>
      <c r="W44" s="101">
        <v>0</v>
      </c>
      <c r="X44" s="62"/>
      <c r="Y44" s="62"/>
      <c r="Z44" s="62"/>
      <c r="AA44" s="61"/>
      <c r="AB44" s="3">
        <v>0</v>
      </c>
      <c r="AC44" s="60">
        <v>0</v>
      </c>
      <c r="AD44" s="62"/>
      <c r="AE44" s="61"/>
      <c r="AF44" s="4">
        <v>0</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eCVpgvivA4rP+6DMKJWcAOiC9LW4iEjBxHVom5obNnZ/OVBkJZA61Vhv+qpHLhortS2Blzcbfb7woxM9/te9bw==" saltValue="iQ9dwVE25MMzH+4UIUB4pA=="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EEBEAF3F-F4A9-4577-9BC8-6F4558C793C5}"/>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MITC - Mitchell (33/11kV)</oddFooter>
  </headerFooter>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000-000000000000}">
  <sheetPr codeName="Sheet161"/>
  <dimension ref="A1:AJ53"/>
  <sheetViews>
    <sheetView showGridLines="0" topLeftCell="A43" zoomScale="145" zoomScaleNormal="145"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1727</v>
      </c>
      <c r="J3" s="160"/>
      <c r="K3" s="160"/>
      <c r="L3" s="160"/>
      <c r="M3" s="160"/>
      <c r="N3" s="160"/>
      <c r="O3" s="160"/>
      <c r="P3" s="160"/>
      <c r="Q3" s="160"/>
      <c r="R3" s="160"/>
      <c r="S3" s="160"/>
      <c r="V3" s="94" t="s">
        <v>926</v>
      </c>
      <c r="W3" s="160"/>
      <c r="Y3" s="95" t="s">
        <v>987</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929</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1183</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1728</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1729</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9.1</v>
      </c>
      <c r="K26" s="61"/>
      <c r="L26" s="101">
        <v>9.1</v>
      </c>
      <c r="M26" s="61"/>
      <c r="N26" s="101">
        <v>9.1</v>
      </c>
      <c r="O26" s="61"/>
      <c r="P26" s="101">
        <v>9.1</v>
      </c>
      <c r="Q26" s="62"/>
      <c r="R26" s="61"/>
      <c r="S26" s="101">
        <v>9.1</v>
      </c>
      <c r="T26" s="61"/>
      <c r="U26" s="101">
        <v>9.4</v>
      </c>
      <c r="V26" s="61"/>
      <c r="W26" s="101">
        <v>9.4</v>
      </c>
      <c r="X26" s="62"/>
      <c r="Y26" s="62"/>
      <c r="Z26" s="62"/>
      <c r="AA26" s="61"/>
      <c r="AB26" s="3">
        <v>9.4</v>
      </c>
      <c r="AC26" s="60">
        <v>9.4</v>
      </c>
      <c r="AD26" s="62"/>
      <c r="AE26" s="61"/>
      <c r="AF26" s="4">
        <v>9.4</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2.6</v>
      </c>
      <c r="K28" s="61"/>
      <c r="L28" s="101">
        <v>2.6</v>
      </c>
      <c r="M28" s="61"/>
      <c r="N28" s="101">
        <v>2.6</v>
      </c>
      <c r="O28" s="61"/>
      <c r="P28" s="101">
        <v>2.6</v>
      </c>
      <c r="Q28" s="62"/>
      <c r="R28" s="61"/>
      <c r="S28" s="101">
        <v>2.7</v>
      </c>
      <c r="T28" s="61"/>
      <c r="U28" s="101">
        <v>2.5</v>
      </c>
      <c r="V28" s="61"/>
      <c r="W28" s="101">
        <v>2.5</v>
      </c>
      <c r="X28" s="62"/>
      <c r="Y28" s="62"/>
      <c r="Z28" s="62"/>
      <c r="AA28" s="61"/>
      <c r="AB28" s="3">
        <v>2.5</v>
      </c>
      <c r="AC28" s="60">
        <v>2.5</v>
      </c>
      <c r="AD28" s="62"/>
      <c r="AE28" s="61"/>
      <c r="AF28" s="4">
        <v>2.5</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0.997</v>
      </c>
      <c r="K31" s="61"/>
      <c r="L31" s="106">
        <v>0.997</v>
      </c>
      <c r="M31" s="61"/>
      <c r="N31" s="106">
        <v>0.997</v>
      </c>
      <c r="O31" s="61"/>
      <c r="P31" s="106">
        <v>0.997</v>
      </c>
      <c r="Q31" s="62"/>
      <c r="R31" s="61"/>
      <c r="S31" s="106">
        <v>0.997</v>
      </c>
      <c r="T31" s="61"/>
      <c r="U31" s="106">
        <v>0.99099999999999999</v>
      </c>
      <c r="V31" s="61"/>
      <c r="W31" s="106">
        <v>0.99099999999999999</v>
      </c>
      <c r="X31" s="62"/>
      <c r="Y31" s="62"/>
      <c r="Z31" s="62"/>
      <c r="AA31" s="61"/>
      <c r="AB31" s="7">
        <v>0.99099999999999999</v>
      </c>
      <c r="AC31" s="77">
        <v>0.99099999999999999</v>
      </c>
      <c r="AD31" s="62"/>
      <c r="AE31" s="61"/>
      <c r="AF31" s="8">
        <v>0.99099999999999999</v>
      </c>
    </row>
    <row r="32" spans="4:32" ht="13.15" customHeight="1">
      <c r="E32" s="63" t="s">
        <v>41</v>
      </c>
      <c r="F32" s="62"/>
      <c r="G32" s="62"/>
      <c r="H32" s="62"/>
      <c r="I32" s="64"/>
      <c r="J32" s="101">
        <v>0</v>
      </c>
      <c r="K32" s="61"/>
      <c r="L32" s="101">
        <v>0</v>
      </c>
      <c r="M32" s="61"/>
      <c r="N32" s="101">
        <v>0</v>
      </c>
      <c r="O32" s="61"/>
      <c r="P32" s="101">
        <v>0</v>
      </c>
      <c r="Q32" s="62"/>
      <c r="R32" s="61"/>
      <c r="S32" s="101">
        <v>0</v>
      </c>
      <c r="T32" s="61"/>
      <c r="U32" s="101">
        <v>0</v>
      </c>
      <c r="V32" s="61"/>
      <c r="W32" s="101">
        <v>0</v>
      </c>
      <c r="X32" s="62"/>
      <c r="Y32" s="62"/>
      <c r="Z32" s="62"/>
      <c r="AA32" s="61"/>
      <c r="AB32" s="3">
        <v>0</v>
      </c>
      <c r="AC32" s="60">
        <v>0</v>
      </c>
      <c r="AD32" s="62"/>
      <c r="AE32" s="61"/>
      <c r="AF32" s="4">
        <v>0</v>
      </c>
    </row>
    <row r="33" spans="5:32" ht="13.15" customHeight="1">
      <c r="E33" s="75" t="s">
        <v>45</v>
      </c>
      <c r="F33" s="62"/>
      <c r="G33" s="62"/>
      <c r="H33" s="62"/>
      <c r="I33" s="64"/>
      <c r="J33" s="105">
        <v>2.4</v>
      </c>
      <c r="K33" s="61"/>
      <c r="L33" s="105">
        <v>2.4</v>
      </c>
      <c r="M33" s="61"/>
      <c r="N33" s="105">
        <v>2.4</v>
      </c>
      <c r="O33" s="61"/>
      <c r="P33" s="105">
        <v>2.4</v>
      </c>
      <c r="Q33" s="62"/>
      <c r="R33" s="61"/>
      <c r="S33" s="105">
        <v>2.4</v>
      </c>
      <c r="T33" s="61"/>
      <c r="U33" s="105">
        <v>2.4</v>
      </c>
      <c r="V33" s="61"/>
      <c r="W33" s="105">
        <v>2.4</v>
      </c>
      <c r="X33" s="62"/>
      <c r="Y33" s="62"/>
      <c r="Z33" s="62"/>
      <c r="AA33" s="61"/>
      <c r="AB33" s="9">
        <v>2.4</v>
      </c>
      <c r="AC33" s="76">
        <v>2.4</v>
      </c>
      <c r="AD33" s="62"/>
      <c r="AE33" s="61"/>
      <c r="AF33" s="10">
        <v>2.4</v>
      </c>
    </row>
    <row r="34" spans="5:32" ht="20.25" customHeight="1">
      <c r="E34" s="63" t="s">
        <v>945</v>
      </c>
      <c r="F34" s="62"/>
      <c r="G34" s="62"/>
      <c r="H34" s="62"/>
      <c r="I34" s="64"/>
      <c r="J34" s="104">
        <v>0.1</v>
      </c>
      <c r="K34" s="61"/>
      <c r="L34" s="104">
        <v>0.1</v>
      </c>
      <c r="M34" s="61"/>
      <c r="N34" s="104">
        <v>0.1</v>
      </c>
      <c r="O34" s="61"/>
      <c r="P34" s="104">
        <v>0.1</v>
      </c>
      <c r="Q34" s="62"/>
      <c r="R34" s="61"/>
      <c r="S34" s="104">
        <v>0.1</v>
      </c>
      <c r="T34" s="61"/>
      <c r="U34" s="104">
        <v>0.1</v>
      </c>
      <c r="V34" s="61"/>
      <c r="W34" s="104">
        <v>0.1</v>
      </c>
      <c r="X34" s="62"/>
      <c r="Y34" s="62"/>
      <c r="Z34" s="62"/>
      <c r="AA34" s="61"/>
      <c r="AB34" s="5">
        <v>0.1</v>
      </c>
      <c r="AC34" s="74">
        <v>0.1</v>
      </c>
      <c r="AD34" s="62"/>
      <c r="AE34" s="61"/>
      <c r="AF34" s="6">
        <v>0.1</v>
      </c>
    </row>
    <row r="35" spans="5:32" ht="20.25" customHeight="1">
      <c r="E35" s="63" t="s">
        <v>946</v>
      </c>
      <c r="F35" s="62"/>
      <c r="G35" s="62"/>
      <c r="H35" s="62"/>
      <c r="I35" s="64"/>
      <c r="J35" s="104" t="s">
        <v>1730</v>
      </c>
      <c r="K35" s="61"/>
      <c r="L35" s="104" t="s">
        <v>1730</v>
      </c>
      <c r="M35" s="61"/>
      <c r="N35" s="104" t="s">
        <v>1730</v>
      </c>
      <c r="O35" s="61"/>
      <c r="P35" s="104" t="s">
        <v>1730</v>
      </c>
      <c r="Q35" s="62"/>
      <c r="R35" s="61"/>
      <c r="S35" s="104" t="s">
        <v>1730</v>
      </c>
      <c r="T35" s="61"/>
      <c r="U35" s="104" t="s">
        <v>1730</v>
      </c>
      <c r="V35" s="61"/>
      <c r="W35" s="104" t="s">
        <v>1730</v>
      </c>
      <c r="X35" s="62"/>
      <c r="Y35" s="62"/>
      <c r="Z35" s="62"/>
      <c r="AA35" s="61"/>
      <c r="AB35" s="5" t="s">
        <v>1730</v>
      </c>
      <c r="AC35" s="74" t="s">
        <v>1730</v>
      </c>
      <c r="AD35" s="62"/>
      <c r="AE35" s="61"/>
      <c r="AF35" s="6" t="s">
        <v>1730</v>
      </c>
    </row>
    <row r="36" spans="5:32" ht="13.15" customHeight="1">
      <c r="E36" s="63" t="s">
        <v>57</v>
      </c>
      <c r="F36" s="62"/>
      <c r="G36" s="62"/>
      <c r="H36" s="62"/>
      <c r="I36" s="64"/>
      <c r="J36" s="101">
        <v>2.4</v>
      </c>
      <c r="K36" s="61"/>
      <c r="L36" s="101">
        <v>2.4</v>
      </c>
      <c r="M36" s="61"/>
      <c r="N36" s="101">
        <v>2.4</v>
      </c>
      <c r="O36" s="61"/>
      <c r="P36" s="101">
        <v>2.4</v>
      </c>
      <c r="Q36" s="62"/>
      <c r="R36" s="61"/>
      <c r="S36" s="101">
        <v>2.4</v>
      </c>
      <c r="T36" s="61"/>
      <c r="U36" s="101">
        <v>2.4</v>
      </c>
      <c r="V36" s="61"/>
      <c r="W36" s="101">
        <v>2.4</v>
      </c>
      <c r="X36" s="62"/>
      <c r="Y36" s="62"/>
      <c r="Z36" s="62"/>
      <c r="AA36" s="61"/>
      <c r="AB36" s="3">
        <v>2.4</v>
      </c>
      <c r="AC36" s="60">
        <v>2.4</v>
      </c>
      <c r="AD36" s="62"/>
      <c r="AE36" s="61"/>
      <c r="AF36" s="4">
        <v>2.4</v>
      </c>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1.6</v>
      </c>
      <c r="K38" s="61"/>
      <c r="L38" s="101">
        <v>1.6</v>
      </c>
      <c r="M38" s="61"/>
      <c r="N38" s="101">
        <v>1.6</v>
      </c>
      <c r="O38" s="61"/>
      <c r="P38" s="101">
        <v>1.6</v>
      </c>
      <c r="Q38" s="62"/>
      <c r="R38" s="61"/>
      <c r="S38" s="101">
        <v>1.6</v>
      </c>
      <c r="T38" s="61"/>
      <c r="U38" s="101">
        <v>1.6</v>
      </c>
      <c r="V38" s="61"/>
      <c r="W38" s="101">
        <v>1.6</v>
      </c>
      <c r="X38" s="62"/>
      <c r="Y38" s="62"/>
      <c r="Z38" s="62"/>
      <c r="AA38" s="61"/>
      <c r="AB38" s="3">
        <v>1.6</v>
      </c>
      <c r="AC38" s="60">
        <v>1.6</v>
      </c>
      <c r="AD38" s="62"/>
      <c r="AE38" s="61"/>
      <c r="AF38" s="4">
        <v>1.6</v>
      </c>
    </row>
    <row r="39" spans="5:32">
      <c r="E39" s="63" t="s">
        <v>69</v>
      </c>
      <c r="F39" s="62"/>
      <c r="G39" s="62"/>
      <c r="H39" s="62"/>
      <c r="I39" s="64"/>
      <c r="J39" s="101">
        <v>3.1</v>
      </c>
      <c r="K39" s="61"/>
      <c r="L39" s="101">
        <v>3.1</v>
      </c>
      <c r="M39" s="61"/>
      <c r="N39" s="101">
        <v>3.1</v>
      </c>
      <c r="O39" s="61"/>
      <c r="P39" s="101">
        <v>3.1</v>
      </c>
      <c r="Q39" s="62"/>
      <c r="R39" s="61"/>
      <c r="S39" s="101">
        <v>3.1</v>
      </c>
      <c r="T39" s="61"/>
      <c r="U39" s="101">
        <v>3.1</v>
      </c>
      <c r="V39" s="61"/>
      <c r="W39" s="101">
        <v>3.1</v>
      </c>
      <c r="X39" s="62"/>
      <c r="Y39" s="62"/>
      <c r="Z39" s="62"/>
      <c r="AA39" s="61"/>
      <c r="AB39" s="3">
        <v>3.1</v>
      </c>
      <c r="AC39" s="60">
        <v>3.1</v>
      </c>
      <c r="AD39" s="62"/>
      <c r="AE39" s="61"/>
      <c r="AF39" s="4">
        <v>3.1</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5.1867510000000001</v>
      </c>
      <c r="K43" s="61"/>
      <c r="L43" s="101">
        <v>5.1264509999999994</v>
      </c>
      <c r="M43" s="61"/>
      <c r="N43" s="101">
        <v>5.0518939999999999</v>
      </c>
      <c r="O43" s="61"/>
      <c r="P43" s="101">
        <v>4.9823249999999994</v>
      </c>
      <c r="Q43" s="62"/>
      <c r="R43" s="61"/>
      <c r="S43" s="101">
        <v>4.9177900000000001</v>
      </c>
      <c r="T43" s="61"/>
      <c r="U43" s="101">
        <v>5.1867510000000001</v>
      </c>
      <c r="V43" s="61"/>
      <c r="W43" s="101">
        <v>5.1264509999999994</v>
      </c>
      <c r="X43" s="62"/>
      <c r="Y43" s="62"/>
      <c r="Z43" s="62"/>
      <c r="AA43" s="61"/>
      <c r="AB43" s="3">
        <v>5.0518939999999999</v>
      </c>
      <c r="AC43" s="60">
        <v>4.9823249999999994</v>
      </c>
      <c r="AD43" s="62"/>
      <c r="AE43" s="61"/>
      <c r="AF43" s="4">
        <v>4.9177900000000001</v>
      </c>
    </row>
    <row r="44" spans="5:32" ht="30.75" customHeight="1">
      <c r="E44" s="63" t="s">
        <v>88</v>
      </c>
      <c r="F44" s="62"/>
      <c r="G44" s="62"/>
      <c r="H44" s="62"/>
      <c r="I44" s="64"/>
      <c r="J44" s="101">
        <v>0</v>
      </c>
      <c r="K44" s="61"/>
      <c r="L44" s="101">
        <v>0</v>
      </c>
      <c r="M44" s="61"/>
      <c r="N44" s="101">
        <v>0</v>
      </c>
      <c r="O44" s="61"/>
      <c r="P44" s="101">
        <v>0</v>
      </c>
      <c r="Q44" s="62"/>
      <c r="R44" s="61"/>
      <c r="S44" s="101">
        <v>0</v>
      </c>
      <c r="T44" s="61"/>
      <c r="U44" s="101">
        <v>0</v>
      </c>
      <c r="V44" s="61"/>
      <c r="W44" s="101">
        <v>0</v>
      </c>
      <c r="X44" s="62"/>
      <c r="Y44" s="62"/>
      <c r="Z44" s="62"/>
      <c r="AA44" s="61"/>
      <c r="AB44" s="3">
        <v>0</v>
      </c>
      <c r="AC44" s="60">
        <v>0</v>
      </c>
      <c r="AD44" s="62"/>
      <c r="AE44" s="61"/>
      <c r="AF44" s="4">
        <v>0</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a7kAcghMmpshprEXaeqnWBn3bSA7vS/SQjJJzSNQ/XUeGDeRhqFrrnAMuj25JWOJF95i6AJkHn06kr3wfxomrA==" saltValue="pYu6hySgChDx5Z7ZJfqHMQ=="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D9593EF5-ABBB-4B55-84DB-08CF715C6FF7}"/>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MIVA - Miriam Vale (66/22kV)</oddFooter>
  </headerFooter>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C00-000000000000}">
  <sheetPr codeName="Sheet173"/>
  <dimension ref="A1:AJ53"/>
  <sheetViews>
    <sheetView showGridLines="0" topLeftCell="A40" zoomScale="145" zoomScaleNormal="145"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1731</v>
      </c>
      <c r="J3" s="160"/>
      <c r="K3" s="160"/>
      <c r="L3" s="160"/>
      <c r="M3" s="160"/>
      <c r="N3" s="160"/>
      <c r="O3" s="160"/>
      <c r="P3" s="160"/>
      <c r="Q3" s="160"/>
      <c r="R3" s="160"/>
      <c r="S3" s="160"/>
      <c r="V3" s="94" t="s">
        <v>926</v>
      </c>
      <c r="W3" s="160"/>
      <c r="Y3" s="95" t="s">
        <v>972</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973</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1732</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1733</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1734</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39</v>
      </c>
      <c r="K26" s="61"/>
      <c r="L26" s="101">
        <v>39</v>
      </c>
      <c r="M26" s="61"/>
      <c r="N26" s="101">
        <v>39</v>
      </c>
      <c r="O26" s="61"/>
      <c r="P26" s="101">
        <v>39</v>
      </c>
      <c r="Q26" s="62"/>
      <c r="R26" s="61"/>
      <c r="S26" s="101">
        <v>39</v>
      </c>
      <c r="T26" s="61"/>
      <c r="U26" s="101">
        <v>42</v>
      </c>
      <c r="V26" s="61"/>
      <c r="W26" s="101">
        <v>42</v>
      </c>
      <c r="X26" s="62"/>
      <c r="Y26" s="62"/>
      <c r="Z26" s="62"/>
      <c r="AA26" s="61"/>
      <c r="AB26" s="3">
        <v>42</v>
      </c>
      <c r="AC26" s="60">
        <v>42</v>
      </c>
      <c r="AD26" s="62"/>
      <c r="AE26" s="61"/>
      <c r="AF26" s="4">
        <v>42</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12.9</v>
      </c>
      <c r="K28" s="61"/>
      <c r="L28" s="101">
        <v>12.9</v>
      </c>
      <c r="M28" s="61"/>
      <c r="N28" s="101">
        <v>12.9</v>
      </c>
      <c r="O28" s="61"/>
      <c r="P28" s="101">
        <v>12.9</v>
      </c>
      <c r="Q28" s="62"/>
      <c r="R28" s="61"/>
      <c r="S28" s="101">
        <v>13.2</v>
      </c>
      <c r="T28" s="61"/>
      <c r="U28" s="101">
        <v>9.6</v>
      </c>
      <c r="V28" s="61"/>
      <c r="W28" s="101">
        <v>9.6</v>
      </c>
      <c r="X28" s="62"/>
      <c r="Y28" s="62"/>
      <c r="Z28" s="62"/>
      <c r="AA28" s="61"/>
      <c r="AB28" s="3">
        <v>9.6</v>
      </c>
      <c r="AC28" s="60">
        <v>9.6</v>
      </c>
      <c r="AD28" s="62"/>
      <c r="AE28" s="61"/>
      <c r="AF28" s="4">
        <v>9.8000000000000007</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0.99199999999999999</v>
      </c>
      <c r="K31" s="61"/>
      <c r="L31" s="106">
        <v>0.99199999999999999</v>
      </c>
      <c r="M31" s="61"/>
      <c r="N31" s="106">
        <v>0.99199999999999999</v>
      </c>
      <c r="O31" s="61"/>
      <c r="P31" s="106">
        <v>0.99199999999999999</v>
      </c>
      <c r="Q31" s="62"/>
      <c r="R31" s="61"/>
      <c r="S31" s="106">
        <v>0.99199999999999999</v>
      </c>
      <c r="T31" s="61"/>
      <c r="U31" s="106">
        <v>0.99399999999999999</v>
      </c>
      <c r="V31" s="61"/>
      <c r="W31" s="106">
        <v>0.99399999999999999</v>
      </c>
      <c r="X31" s="62"/>
      <c r="Y31" s="62"/>
      <c r="Z31" s="62"/>
      <c r="AA31" s="61"/>
      <c r="AB31" s="7">
        <v>0.99399999999999999</v>
      </c>
      <c r="AC31" s="77">
        <v>0.99399999999999999</v>
      </c>
      <c r="AD31" s="62"/>
      <c r="AE31" s="61"/>
      <c r="AF31" s="8">
        <v>0.99399999999999999</v>
      </c>
    </row>
    <row r="32" spans="4:32" ht="13.15" customHeight="1">
      <c r="E32" s="63" t="s">
        <v>41</v>
      </c>
      <c r="F32" s="62"/>
      <c r="G32" s="62"/>
      <c r="H32" s="62"/>
      <c r="I32" s="64"/>
      <c r="J32" s="101">
        <v>27.9</v>
      </c>
      <c r="K32" s="61"/>
      <c r="L32" s="101">
        <v>27.9</v>
      </c>
      <c r="M32" s="61"/>
      <c r="N32" s="101">
        <v>27.9</v>
      </c>
      <c r="O32" s="61"/>
      <c r="P32" s="101">
        <v>27.9</v>
      </c>
      <c r="Q32" s="62"/>
      <c r="R32" s="61"/>
      <c r="S32" s="101">
        <v>27.9</v>
      </c>
      <c r="T32" s="61"/>
      <c r="U32" s="101">
        <v>27.9</v>
      </c>
      <c r="V32" s="61"/>
      <c r="W32" s="101">
        <v>27.9</v>
      </c>
      <c r="X32" s="62"/>
      <c r="Y32" s="62"/>
      <c r="Z32" s="62"/>
      <c r="AA32" s="61"/>
      <c r="AB32" s="3">
        <v>27.9</v>
      </c>
      <c r="AC32" s="60">
        <v>27.9</v>
      </c>
      <c r="AD32" s="62"/>
      <c r="AE32" s="61"/>
      <c r="AF32" s="4">
        <v>27.9</v>
      </c>
    </row>
    <row r="33" spans="5:32" ht="13.15" customHeight="1">
      <c r="E33" s="75" t="s">
        <v>45</v>
      </c>
      <c r="F33" s="62"/>
      <c r="G33" s="62"/>
      <c r="H33" s="62"/>
      <c r="I33" s="64"/>
      <c r="J33" s="105">
        <v>12.3</v>
      </c>
      <c r="K33" s="61"/>
      <c r="L33" s="105">
        <v>12.3</v>
      </c>
      <c r="M33" s="61"/>
      <c r="N33" s="105">
        <v>12.4</v>
      </c>
      <c r="O33" s="61"/>
      <c r="P33" s="105">
        <v>12.3</v>
      </c>
      <c r="Q33" s="62"/>
      <c r="R33" s="61"/>
      <c r="S33" s="105">
        <v>12.6</v>
      </c>
      <c r="T33" s="61"/>
      <c r="U33" s="105">
        <v>8.6999999999999993</v>
      </c>
      <c r="V33" s="61"/>
      <c r="W33" s="105">
        <v>8.6999999999999993</v>
      </c>
      <c r="X33" s="62"/>
      <c r="Y33" s="62"/>
      <c r="Z33" s="62"/>
      <c r="AA33" s="61"/>
      <c r="AB33" s="9">
        <v>8.6999999999999993</v>
      </c>
      <c r="AC33" s="76">
        <v>8.6999999999999993</v>
      </c>
      <c r="AD33" s="62"/>
      <c r="AE33" s="61"/>
      <c r="AF33" s="10">
        <v>8.9</v>
      </c>
    </row>
    <row r="34" spans="5:32" ht="20.25" customHeight="1">
      <c r="E34" s="63" t="s">
        <v>945</v>
      </c>
      <c r="F34" s="62"/>
      <c r="G34" s="62"/>
      <c r="H34" s="62"/>
      <c r="I34" s="64"/>
      <c r="J34" s="104">
        <v>0.6</v>
      </c>
      <c r="K34" s="61"/>
      <c r="L34" s="104">
        <v>0.6</v>
      </c>
      <c r="M34" s="61"/>
      <c r="N34" s="104">
        <v>0.6</v>
      </c>
      <c r="O34" s="61"/>
      <c r="P34" s="104">
        <v>0.6</v>
      </c>
      <c r="Q34" s="62"/>
      <c r="R34" s="61"/>
      <c r="S34" s="104">
        <v>0.6</v>
      </c>
      <c r="T34" s="61"/>
      <c r="U34" s="104">
        <v>0.4</v>
      </c>
      <c r="V34" s="61"/>
      <c r="W34" s="104">
        <v>0.4</v>
      </c>
      <c r="X34" s="62"/>
      <c r="Y34" s="62"/>
      <c r="Z34" s="62"/>
      <c r="AA34" s="61"/>
      <c r="AB34" s="5">
        <v>0.4</v>
      </c>
      <c r="AC34" s="74">
        <v>0.4</v>
      </c>
      <c r="AD34" s="62"/>
      <c r="AE34" s="61"/>
      <c r="AF34" s="6">
        <v>0.4</v>
      </c>
    </row>
    <row r="35" spans="5:32" ht="20.25" customHeight="1">
      <c r="E35" s="63" t="s">
        <v>946</v>
      </c>
      <c r="F35" s="62"/>
      <c r="G35" s="62"/>
      <c r="H35" s="62"/>
      <c r="I35" s="64"/>
      <c r="J35" s="104" t="s">
        <v>1735</v>
      </c>
      <c r="K35" s="61"/>
      <c r="L35" s="104" t="s">
        <v>1735</v>
      </c>
      <c r="M35" s="61"/>
      <c r="N35" s="104" t="s">
        <v>1735</v>
      </c>
      <c r="O35" s="61"/>
      <c r="P35" s="104" t="s">
        <v>1735</v>
      </c>
      <c r="Q35" s="62"/>
      <c r="R35" s="61"/>
      <c r="S35" s="104" t="s">
        <v>1735</v>
      </c>
      <c r="T35" s="61"/>
      <c r="U35" s="104" t="s">
        <v>1735</v>
      </c>
      <c r="V35" s="61"/>
      <c r="W35" s="104" t="s">
        <v>1735</v>
      </c>
      <c r="X35" s="62"/>
      <c r="Y35" s="62"/>
      <c r="Z35" s="62"/>
      <c r="AA35" s="61"/>
      <c r="AB35" s="5" t="s">
        <v>1735</v>
      </c>
      <c r="AC35" s="74" t="s">
        <v>1735</v>
      </c>
      <c r="AD35" s="62"/>
      <c r="AE35" s="61"/>
      <c r="AF35" s="6" t="s">
        <v>1735</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23.364989999999999</v>
      </c>
      <c r="K43" s="61"/>
      <c r="L43" s="101">
        <v>23.033949</v>
      </c>
      <c r="M43" s="61"/>
      <c r="N43" s="101">
        <v>22.621293000000001</v>
      </c>
      <c r="O43" s="61"/>
      <c r="P43" s="101">
        <v>22.208796</v>
      </c>
      <c r="Q43" s="62"/>
      <c r="R43" s="61"/>
      <c r="S43" s="101">
        <v>21.768459</v>
      </c>
      <c r="T43" s="61"/>
      <c r="U43" s="101">
        <v>23.364989999999999</v>
      </c>
      <c r="V43" s="61"/>
      <c r="W43" s="101">
        <v>23.033949</v>
      </c>
      <c r="X43" s="62"/>
      <c r="Y43" s="62"/>
      <c r="Z43" s="62"/>
      <c r="AA43" s="61"/>
      <c r="AB43" s="3">
        <v>22.621293000000001</v>
      </c>
      <c r="AC43" s="60">
        <v>22.208796</v>
      </c>
      <c r="AD43" s="62"/>
      <c r="AE43" s="61"/>
      <c r="AF43" s="4">
        <v>21.768459</v>
      </c>
    </row>
    <row r="44" spans="5:32" ht="30.75" customHeight="1">
      <c r="E44" s="63" t="s">
        <v>88</v>
      </c>
      <c r="F44" s="62"/>
      <c r="G44" s="62"/>
      <c r="H44" s="62"/>
      <c r="I44" s="64"/>
      <c r="J44" s="101">
        <v>10.864990000000001</v>
      </c>
      <c r="K44" s="61"/>
      <c r="L44" s="101">
        <v>10.533949</v>
      </c>
      <c r="M44" s="61"/>
      <c r="N44" s="101">
        <v>10.121293</v>
      </c>
      <c r="O44" s="61"/>
      <c r="P44" s="101">
        <v>9.7087959999999995</v>
      </c>
      <c r="Q44" s="62"/>
      <c r="R44" s="61"/>
      <c r="S44" s="101">
        <v>9.268459</v>
      </c>
      <c r="T44" s="61"/>
      <c r="U44" s="101">
        <v>10.864990000000001</v>
      </c>
      <c r="V44" s="61"/>
      <c r="W44" s="101">
        <v>10.533949</v>
      </c>
      <c r="X44" s="62"/>
      <c r="Y44" s="62"/>
      <c r="Z44" s="62"/>
      <c r="AA44" s="61"/>
      <c r="AB44" s="3">
        <v>10.121293</v>
      </c>
      <c r="AC44" s="60">
        <v>9.7087959999999995</v>
      </c>
      <c r="AD44" s="62"/>
      <c r="AE44" s="61"/>
      <c r="AF44" s="4">
        <v>9.268459</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957</v>
      </c>
      <c r="K47" s="61"/>
      <c r="L47" s="104" t="s">
        <v>957</v>
      </c>
      <c r="M47" s="61"/>
      <c r="N47" s="104" t="s">
        <v>957</v>
      </c>
      <c r="O47" s="61"/>
      <c r="P47" s="104" t="s">
        <v>957</v>
      </c>
      <c r="Q47" s="62"/>
      <c r="R47" s="61"/>
      <c r="S47" s="104" t="s">
        <v>957</v>
      </c>
      <c r="T47" s="61"/>
      <c r="U47" s="104" t="s">
        <v>957</v>
      </c>
      <c r="V47" s="61"/>
      <c r="W47" s="104" t="s">
        <v>957</v>
      </c>
      <c r="X47" s="62"/>
      <c r="Y47" s="62"/>
      <c r="Z47" s="62"/>
      <c r="AA47" s="61"/>
      <c r="AB47" s="5" t="s">
        <v>957</v>
      </c>
      <c r="AC47" s="74" t="s">
        <v>957</v>
      </c>
      <c r="AD47" s="62"/>
      <c r="AE47" s="61"/>
      <c r="AF47" s="6" t="s">
        <v>957</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50dmnmJte7hXGvlBGaKoZbQERoF7BPNsrMl/krczNQgfbkd5u0aa/sFz6WMwpxFyiByuWTXgyxytylitFZS6sg==" saltValue="07HS2auiPI7ABLt7TeQR2A=="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7BEDDB7E-085F-4F33-84B0-552EA592F9AE}"/>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MOBA - Mt Bassett (33/11kV)</oddFooter>
  </headerFooter>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300-000000000000}">
  <sheetPr codeName="Sheet164"/>
  <dimension ref="A1:AJ53"/>
  <sheetViews>
    <sheetView showGridLines="0" topLeftCell="A31"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1736</v>
      </c>
      <c r="J3" s="160"/>
      <c r="K3" s="160"/>
      <c r="L3" s="160"/>
      <c r="M3" s="160"/>
      <c r="N3" s="160"/>
      <c r="O3" s="160"/>
      <c r="P3" s="160"/>
      <c r="Q3" s="160"/>
      <c r="R3" s="160"/>
      <c r="S3" s="160"/>
      <c r="V3" s="94" t="s">
        <v>926</v>
      </c>
      <c r="W3" s="160"/>
      <c r="Y3" s="95" t="s">
        <v>1018</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1019</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1737</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1263</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1738</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1.5</v>
      </c>
      <c r="K26" s="61"/>
      <c r="L26" s="101">
        <v>1.5</v>
      </c>
      <c r="M26" s="61"/>
      <c r="N26" s="101">
        <v>1.5</v>
      </c>
      <c r="O26" s="61"/>
      <c r="P26" s="101">
        <v>1.5</v>
      </c>
      <c r="Q26" s="62"/>
      <c r="R26" s="61"/>
      <c r="S26" s="101">
        <v>1.5</v>
      </c>
      <c r="T26" s="61"/>
      <c r="U26" s="101">
        <v>1.5</v>
      </c>
      <c r="V26" s="61"/>
      <c r="W26" s="101">
        <v>1.5</v>
      </c>
      <c r="X26" s="62"/>
      <c r="Y26" s="62"/>
      <c r="Z26" s="62"/>
      <c r="AA26" s="61"/>
      <c r="AB26" s="3">
        <v>1.5</v>
      </c>
      <c r="AC26" s="60">
        <v>1.5</v>
      </c>
      <c r="AD26" s="62"/>
      <c r="AE26" s="61"/>
      <c r="AF26" s="4">
        <v>1.5</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0.4</v>
      </c>
      <c r="K28" s="61"/>
      <c r="L28" s="101">
        <v>0.4</v>
      </c>
      <c r="M28" s="61"/>
      <c r="N28" s="101">
        <v>0.4</v>
      </c>
      <c r="O28" s="61"/>
      <c r="P28" s="101">
        <v>0.4</v>
      </c>
      <c r="Q28" s="62"/>
      <c r="R28" s="61"/>
      <c r="S28" s="101">
        <v>0.4</v>
      </c>
      <c r="T28" s="61"/>
      <c r="U28" s="101">
        <v>0.4</v>
      </c>
      <c r="V28" s="61"/>
      <c r="W28" s="101">
        <v>0.4</v>
      </c>
      <c r="X28" s="62"/>
      <c r="Y28" s="62"/>
      <c r="Z28" s="62"/>
      <c r="AA28" s="61"/>
      <c r="AB28" s="3">
        <v>0.4</v>
      </c>
      <c r="AC28" s="60">
        <v>0.4</v>
      </c>
      <c r="AD28" s="62"/>
      <c r="AE28" s="61"/>
      <c r="AF28" s="4">
        <v>0.4</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0.93400000000000005</v>
      </c>
      <c r="K31" s="61"/>
      <c r="L31" s="106">
        <v>0.93400000000000005</v>
      </c>
      <c r="M31" s="61"/>
      <c r="N31" s="106">
        <v>0.93400000000000005</v>
      </c>
      <c r="O31" s="61"/>
      <c r="P31" s="106">
        <v>0.93400000000000005</v>
      </c>
      <c r="Q31" s="62"/>
      <c r="R31" s="61"/>
      <c r="S31" s="106">
        <v>0.93400000000000005</v>
      </c>
      <c r="T31" s="61"/>
      <c r="U31" s="106">
        <v>0.98599999999999999</v>
      </c>
      <c r="V31" s="61"/>
      <c r="W31" s="106">
        <v>0.98599999999999999</v>
      </c>
      <c r="X31" s="62"/>
      <c r="Y31" s="62"/>
      <c r="Z31" s="62"/>
      <c r="AA31" s="61"/>
      <c r="AB31" s="7">
        <v>0.98599999999999999</v>
      </c>
      <c r="AC31" s="77">
        <v>0.98599999999999999</v>
      </c>
      <c r="AD31" s="62"/>
      <c r="AE31" s="61"/>
      <c r="AF31" s="8">
        <v>0.98599999999999999</v>
      </c>
    </row>
    <row r="32" spans="4:32" ht="13.15" customHeight="1">
      <c r="E32" s="63" t="s">
        <v>41</v>
      </c>
      <c r="F32" s="62"/>
      <c r="G32" s="62"/>
      <c r="H32" s="62"/>
      <c r="I32" s="64"/>
      <c r="J32" s="101">
        <v>0</v>
      </c>
      <c r="K32" s="61"/>
      <c r="L32" s="101">
        <v>0</v>
      </c>
      <c r="M32" s="61"/>
      <c r="N32" s="101">
        <v>0</v>
      </c>
      <c r="O32" s="61"/>
      <c r="P32" s="101">
        <v>0</v>
      </c>
      <c r="Q32" s="62"/>
      <c r="R32" s="61"/>
      <c r="S32" s="101">
        <v>0</v>
      </c>
      <c r="T32" s="61"/>
      <c r="U32" s="101">
        <v>0</v>
      </c>
      <c r="V32" s="61"/>
      <c r="W32" s="101">
        <v>0</v>
      </c>
      <c r="X32" s="62"/>
      <c r="Y32" s="62"/>
      <c r="Z32" s="62"/>
      <c r="AA32" s="61"/>
      <c r="AB32" s="3">
        <v>0</v>
      </c>
      <c r="AC32" s="60">
        <v>0</v>
      </c>
      <c r="AD32" s="62"/>
      <c r="AE32" s="61"/>
      <c r="AF32" s="4">
        <v>0</v>
      </c>
    </row>
    <row r="33" spans="5:32" ht="13.15" customHeight="1">
      <c r="E33" s="75" t="s">
        <v>45</v>
      </c>
      <c r="F33" s="62"/>
      <c r="G33" s="62"/>
      <c r="H33" s="62"/>
      <c r="I33" s="64"/>
      <c r="J33" s="105">
        <v>0.4</v>
      </c>
      <c r="K33" s="61"/>
      <c r="L33" s="105">
        <v>0.4</v>
      </c>
      <c r="M33" s="61"/>
      <c r="N33" s="105">
        <v>0.4</v>
      </c>
      <c r="O33" s="61"/>
      <c r="P33" s="105">
        <v>0.4</v>
      </c>
      <c r="Q33" s="62"/>
      <c r="R33" s="61"/>
      <c r="S33" s="105">
        <v>0.4</v>
      </c>
      <c r="T33" s="61"/>
      <c r="U33" s="105">
        <v>0.4</v>
      </c>
      <c r="V33" s="61"/>
      <c r="W33" s="105">
        <v>0.4</v>
      </c>
      <c r="X33" s="62"/>
      <c r="Y33" s="62"/>
      <c r="Z33" s="62"/>
      <c r="AA33" s="61"/>
      <c r="AB33" s="9">
        <v>0.4</v>
      </c>
      <c r="AC33" s="76">
        <v>0.4</v>
      </c>
      <c r="AD33" s="62"/>
      <c r="AE33" s="61"/>
      <c r="AF33" s="10">
        <v>0.4</v>
      </c>
    </row>
    <row r="34" spans="5:32" ht="20.25" customHeight="1">
      <c r="E34" s="63" t="s">
        <v>945</v>
      </c>
      <c r="F34" s="62"/>
      <c r="G34" s="62"/>
      <c r="H34" s="62"/>
      <c r="I34" s="64"/>
      <c r="J34" s="104">
        <v>0</v>
      </c>
      <c r="K34" s="61"/>
      <c r="L34" s="104">
        <v>0</v>
      </c>
      <c r="M34" s="61"/>
      <c r="N34" s="104">
        <v>0</v>
      </c>
      <c r="O34" s="61"/>
      <c r="P34" s="104">
        <v>0</v>
      </c>
      <c r="Q34" s="62"/>
      <c r="R34" s="61"/>
      <c r="S34" s="104">
        <v>0</v>
      </c>
      <c r="T34" s="61"/>
      <c r="U34" s="104">
        <v>0</v>
      </c>
      <c r="V34" s="61"/>
      <c r="W34" s="104">
        <v>0</v>
      </c>
      <c r="X34" s="62"/>
      <c r="Y34" s="62"/>
      <c r="Z34" s="62"/>
      <c r="AA34" s="61"/>
      <c r="AB34" s="5">
        <v>0</v>
      </c>
      <c r="AC34" s="74">
        <v>0</v>
      </c>
      <c r="AD34" s="62"/>
      <c r="AE34" s="61"/>
      <c r="AF34" s="6">
        <v>0</v>
      </c>
    </row>
    <row r="35" spans="5:32" ht="20.25" customHeight="1">
      <c r="E35" s="63" t="s">
        <v>946</v>
      </c>
      <c r="F35" s="62"/>
      <c r="G35" s="62"/>
      <c r="H35" s="62"/>
      <c r="I35" s="64"/>
      <c r="J35" s="104" t="s">
        <v>1739</v>
      </c>
      <c r="K35" s="61"/>
      <c r="L35" s="104" t="s">
        <v>1739</v>
      </c>
      <c r="M35" s="61"/>
      <c r="N35" s="104" t="s">
        <v>1739</v>
      </c>
      <c r="O35" s="61"/>
      <c r="P35" s="104" t="s">
        <v>1739</v>
      </c>
      <c r="Q35" s="62"/>
      <c r="R35" s="61"/>
      <c r="S35" s="104" t="s">
        <v>1739</v>
      </c>
      <c r="T35" s="61"/>
      <c r="U35" s="104" t="s">
        <v>1739</v>
      </c>
      <c r="V35" s="61"/>
      <c r="W35" s="104" t="s">
        <v>1739</v>
      </c>
      <c r="X35" s="62"/>
      <c r="Y35" s="62"/>
      <c r="Z35" s="62"/>
      <c r="AA35" s="61"/>
      <c r="AB35" s="5" t="s">
        <v>1739</v>
      </c>
      <c r="AC35" s="74" t="s">
        <v>1739</v>
      </c>
      <c r="AD35" s="62"/>
      <c r="AE35" s="61"/>
      <c r="AF35" s="6" t="s">
        <v>1739</v>
      </c>
    </row>
    <row r="36" spans="5:32" ht="13.15" customHeight="1">
      <c r="E36" s="63" t="s">
        <v>57</v>
      </c>
      <c r="F36" s="62"/>
      <c r="G36" s="62"/>
      <c r="H36" s="62"/>
      <c r="I36" s="64"/>
      <c r="J36" s="101">
        <v>0.4</v>
      </c>
      <c r="K36" s="61"/>
      <c r="L36" s="101">
        <v>0.4</v>
      </c>
      <c r="M36" s="61"/>
      <c r="N36" s="101">
        <v>0.4</v>
      </c>
      <c r="O36" s="61"/>
      <c r="P36" s="101">
        <v>0.4</v>
      </c>
      <c r="Q36" s="62"/>
      <c r="R36" s="61"/>
      <c r="S36" s="101">
        <v>0.4</v>
      </c>
      <c r="T36" s="61"/>
      <c r="U36" s="101">
        <v>0.4</v>
      </c>
      <c r="V36" s="61"/>
      <c r="W36" s="101">
        <v>0.4</v>
      </c>
      <c r="X36" s="62"/>
      <c r="Y36" s="62"/>
      <c r="Z36" s="62"/>
      <c r="AA36" s="61"/>
      <c r="AB36" s="3">
        <v>0.4</v>
      </c>
      <c r="AC36" s="60">
        <v>0.4</v>
      </c>
      <c r="AD36" s="62"/>
      <c r="AE36" s="61"/>
      <c r="AF36" s="4">
        <v>0.4</v>
      </c>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1.5</v>
      </c>
      <c r="K39" s="61"/>
      <c r="L39" s="101">
        <v>1.5</v>
      </c>
      <c r="M39" s="61"/>
      <c r="N39" s="101">
        <v>1.5</v>
      </c>
      <c r="O39" s="61"/>
      <c r="P39" s="101">
        <v>1.5</v>
      </c>
      <c r="Q39" s="62"/>
      <c r="R39" s="61"/>
      <c r="S39" s="101">
        <v>1.5</v>
      </c>
      <c r="T39" s="61"/>
      <c r="U39" s="101">
        <v>1.5</v>
      </c>
      <c r="V39" s="61"/>
      <c r="W39" s="101">
        <v>1.5</v>
      </c>
      <c r="X39" s="62"/>
      <c r="Y39" s="62"/>
      <c r="Z39" s="62"/>
      <c r="AA39" s="61"/>
      <c r="AB39" s="3">
        <v>1.5</v>
      </c>
      <c r="AC39" s="60">
        <v>1.5</v>
      </c>
      <c r="AD39" s="62"/>
      <c r="AE39" s="61"/>
      <c r="AF39" s="4">
        <v>1.5</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3.0582579999999999</v>
      </c>
      <c r="K43" s="61"/>
      <c r="L43" s="101">
        <v>3.0582579999999999</v>
      </c>
      <c r="M43" s="61"/>
      <c r="N43" s="101">
        <v>3.0582579999999999</v>
      </c>
      <c r="O43" s="61"/>
      <c r="P43" s="101">
        <v>3.0582579999999999</v>
      </c>
      <c r="Q43" s="62"/>
      <c r="R43" s="61"/>
      <c r="S43" s="101">
        <v>3.0582579999999999</v>
      </c>
      <c r="T43" s="61"/>
      <c r="U43" s="101">
        <v>3.0582579999999999</v>
      </c>
      <c r="V43" s="61"/>
      <c r="W43" s="101">
        <v>3.0582579999999999</v>
      </c>
      <c r="X43" s="62"/>
      <c r="Y43" s="62"/>
      <c r="Z43" s="62"/>
      <c r="AA43" s="61"/>
      <c r="AB43" s="3">
        <v>3.0582579999999999</v>
      </c>
      <c r="AC43" s="60">
        <v>3.0582579999999999</v>
      </c>
      <c r="AD43" s="62"/>
      <c r="AE43" s="61"/>
      <c r="AF43" s="4">
        <v>3.0582579999999999</v>
      </c>
    </row>
    <row r="44" spans="5:32" ht="30.75" customHeight="1">
      <c r="E44" s="63" t="s">
        <v>88</v>
      </c>
      <c r="F44" s="62"/>
      <c r="G44" s="62"/>
      <c r="H44" s="62"/>
      <c r="I44" s="64"/>
      <c r="J44" s="101">
        <v>-4.1741999999999994E-2</v>
      </c>
      <c r="K44" s="61"/>
      <c r="L44" s="101">
        <v>-4.1741999999999994E-2</v>
      </c>
      <c r="M44" s="61"/>
      <c r="N44" s="101">
        <v>-4.1741999999999994E-2</v>
      </c>
      <c r="O44" s="61"/>
      <c r="P44" s="101">
        <v>-4.1741999999999994E-2</v>
      </c>
      <c r="Q44" s="62"/>
      <c r="R44" s="61"/>
      <c r="S44" s="101">
        <v>-4.1741999999999994E-2</v>
      </c>
      <c r="T44" s="61"/>
      <c r="U44" s="101">
        <v>-4.1741999999999994E-2</v>
      </c>
      <c r="V44" s="61"/>
      <c r="W44" s="101">
        <v>-4.1741999999999994E-2</v>
      </c>
      <c r="X44" s="62"/>
      <c r="Y44" s="62"/>
      <c r="Z44" s="62"/>
      <c r="AA44" s="61"/>
      <c r="AB44" s="3">
        <v>-4.1741999999999994E-2</v>
      </c>
      <c r="AC44" s="60">
        <v>-4.1741999999999994E-2</v>
      </c>
      <c r="AD44" s="62"/>
      <c r="AE44" s="61"/>
      <c r="AF44" s="4">
        <v>-4.1741999999999994E-2</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ASTp3uyDsWNotJ6LeDM8v0nDYoFjwWFxLgmZ3jfeyhmmF2xZWlWtiDrWpWdKI1yfcsFHBrzXB7mUuLMRpqDQDQ==" saltValue="7B9aFqNxNfSJFjXGHR4sAA=="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3B69E4DB-96AE-4813-BCAE-3CF1AA598FB7}"/>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MODA - Monduran Dam (66/11kV)</oddFooter>
  </headerFooter>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800-000000000000}">
  <sheetPr codeName="Sheet169"/>
  <dimension ref="A1:AJ53"/>
  <sheetViews>
    <sheetView showGridLines="0" topLeftCell="A37"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1740</v>
      </c>
      <c r="J3" s="160"/>
      <c r="K3" s="160"/>
      <c r="L3" s="160"/>
      <c r="M3" s="160"/>
      <c r="N3" s="160"/>
      <c r="O3" s="160"/>
      <c r="P3" s="160"/>
      <c r="Q3" s="160"/>
      <c r="R3" s="160"/>
      <c r="S3" s="160"/>
      <c r="V3" s="94" t="s">
        <v>926</v>
      </c>
      <c r="W3" s="160"/>
      <c r="Y3" s="95" t="s">
        <v>1006</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953</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1413</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1741</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1742</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0.7</v>
      </c>
      <c r="K26" s="61"/>
      <c r="L26" s="101">
        <v>0.7</v>
      </c>
      <c r="M26" s="61"/>
      <c r="N26" s="101">
        <v>0.7</v>
      </c>
      <c r="O26" s="61"/>
      <c r="P26" s="101">
        <v>0.7</v>
      </c>
      <c r="Q26" s="62"/>
      <c r="R26" s="61"/>
      <c r="S26" s="101">
        <v>0.7</v>
      </c>
      <c r="T26" s="61"/>
      <c r="U26" s="101">
        <v>0.7</v>
      </c>
      <c r="V26" s="61"/>
      <c r="W26" s="101">
        <v>0.7</v>
      </c>
      <c r="X26" s="62"/>
      <c r="Y26" s="62"/>
      <c r="Z26" s="62"/>
      <c r="AA26" s="61"/>
      <c r="AB26" s="3">
        <v>0.7</v>
      </c>
      <c r="AC26" s="60">
        <v>0.7</v>
      </c>
      <c r="AD26" s="62"/>
      <c r="AE26" s="61"/>
      <c r="AF26" s="4">
        <v>0.7</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0.1</v>
      </c>
      <c r="K28" s="61"/>
      <c r="L28" s="101">
        <v>0.1</v>
      </c>
      <c r="M28" s="61"/>
      <c r="N28" s="101">
        <v>0.1</v>
      </c>
      <c r="O28" s="61"/>
      <c r="P28" s="101">
        <v>0.1</v>
      </c>
      <c r="Q28" s="62"/>
      <c r="R28" s="61"/>
      <c r="S28" s="101">
        <v>0.1</v>
      </c>
      <c r="T28" s="61"/>
      <c r="U28" s="101">
        <v>0.1</v>
      </c>
      <c r="V28" s="61"/>
      <c r="W28" s="101">
        <v>0.1</v>
      </c>
      <c r="X28" s="62"/>
      <c r="Y28" s="62"/>
      <c r="Z28" s="62"/>
      <c r="AA28" s="61"/>
      <c r="AB28" s="3">
        <v>0.1</v>
      </c>
      <c r="AC28" s="60">
        <v>0.1</v>
      </c>
      <c r="AD28" s="62"/>
      <c r="AE28" s="61"/>
      <c r="AF28" s="4">
        <v>0.1</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0.76100000000000001</v>
      </c>
      <c r="K31" s="61"/>
      <c r="L31" s="106">
        <v>0.76100000000000001</v>
      </c>
      <c r="M31" s="61"/>
      <c r="N31" s="106">
        <v>0.76100000000000001</v>
      </c>
      <c r="O31" s="61"/>
      <c r="P31" s="106">
        <v>0.76100000000000001</v>
      </c>
      <c r="Q31" s="62"/>
      <c r="R31" s="61"/>
      <c r="S31" s="106">
        <v>0.76100000000000001</v>
      </c>
      <c r="T31" s="61"/>
      <c r="U31" s="106">
        <v>0.77900000000000003</v>
      </c>
      <c r="V31" s="61"/>
      <c r="W31" s="106">
        <v>0.77900000000000003</v>
      </c>
      <c r="X31" s="62"/>
      <c r="Y31" s="62"/>
      <c r="Z31" s="62"/>
      <c r="AA31" s="61"/>
      <c r="AB31" s="7">
        <v>0.77900000000000003</v>
      </c>
      <c r="AC31" s="77">
        <v>0.77900000000000003</v>
      </c>
      <c r="AD31" s="62"/>
      <c r="AE31" s="61"/>
      <c r="AF31" s="8">
        <v>0.77900000000000003</v>
      </c>
    </row>
    <row r="32" spans="4:32" ht="13.15" customHeight="1">
      <c r="E32" s="63" t="s">
        <v>41</v>
      </c>
      <c r="F32" s="62"/>
      <c r="G32" s="62"/>
      <c r="H32" s="62"/>
      <c r="I32" s="64"/>
      <c r="J32" s="101">
        <v>0</v>
      </c>
      <c r="K32" s="61"/>
      <c r="L32" s="101">
        <v>0</v>
      </c>
      <c r="M32" s="61"/>
      <c r="N32" s="101">
        <v>0</v>
      </c>
      <c r="O32" s="61"/>
      <c r="P32" s="101">
        <v>0</v>
      </c>
      <c r="Q32" s="62"/>
      <c r="R32" s="61"/>
      <c r="S32" s="101">
        <v>0</v>
      </c>
      <c r="T32" s="61"/>
      <c r="U32" s="101">
        <v>0</v>
      </c>
      <c r="V32" s="61"/>
      <c r="W32" s="101">
        <v>0</v>
      </c>
      <c r="X32" s="62"/>
      <c r="Y32" s="62"/>
      <c r="Z32" s="62"/>
      <c r="AA32" s="61"/>
      <c r="AB32" s="3">
        <v>0</v>
      </c>
      <c r="AC32" s="60">
        <v>0</v>
      </c>
      <c r="AD32" s="62"/>
      <c r="AE32" s="61"/>
      <c r="AF32" s="4">
        <v>0</v>
      </c>
    </row>
    <row r="33" spans="5:32" ht="13.15" customHeight="1">
      <c r="E33" s="75" t="s">
        <v>45</v>
      </c>
      <c r="F33" s="62"/>
      <c r="G33" s="62"/>
      <c r="H33" s="62"/>
      <c r="I33" s="64"/>
      <c r="J33" s="105">
        <v>0.1</v>
      </c>
      <c r="K33" s="61"/>
      <c r="L33" s="105">
        <v>0.1</v>
      </c>
      <c r="M33" s="61"/>
      <c r="N33" s="105">
        <v>0.1</v>
      </c>
      <c r="O33" s="61"/>
      <c r="P33" s="105">
        <v>0.1</v>
      </c>
      <c r="Q33" s="62"/>
      <c r="R33" s="61"/>
      <c r="S33" s="105">
        <v>0.1</v>
      </c>
      <c r="T33" s="61"/>
      <c r="U33" s="105">
        <v>0.1</v>
      </c>
      <c r="V33" s="61"/>
      <c r="W33" s="105">
        <v>0.1</v>
      </c>
      <c r="X33" s="62"/>
      <c r="Y33" s="62"/>
      <c r="Z33" s="62"/>
      <c r="AA33" s="61"/>
      <c r="AB33" s="9">
        <v>0.1</v>
      </c>
      <c r="AC33" s="76">
        <v>0.1</v>
      </c>
      <c r="AD33" s="62"/>
      <c r="AE33" s="61"/>
      <c r="AF33" s="10">
        <v>0.1</v>
      </c>
    </row>
    <row r="34" spans="5:32" ht="20.25" customHeight="1">
      <c r="E34" s="63" t="s">
        <v>945</v>
      </c>
      <c r="F34" s="62"/>
      <c r="G34" s="62"/>
      <c r="H34" s="62"/>
      <c r="I34" s="64"/>
      <c r="J34" s="104">
        <v>0</v>
      </c>
      <c r="K34" s="61"/>
      <c r="L34" s="104">
        <v>0</v>
      </c>
      <c r="M34" s="61"/>
      <c r="N34" s="104">
        <v>0</v>
      </c>
      <c r="O34" s="61"/>
      <c r="P34" s="104">
        <v>0</v>
      </c>
      <c r="Q34" s="62"/>
      <c r="R34" s="61"/>
      <c r="S34" s="104">
        <v>0</v>
      </c>
      <c r="T34" s="61"/>
      <c r="U34" s="104">
        <v>0</v>
      </c>
      <c r="V34" s="61"/>
      <c r="W34" s="104">
        <v>0</v>
      </c>
      <c r="X34" s="62"/>
      <c r="Y34" s="62"/>
      <c r="Z34" s="62"/>
      <c r="AA34" s="61"/>
      <c r="AB34" s="5">
        <v>0</v>
      </c>
      <c r="AC34" s="74">
        <v>0</v>
      </c>
      <c r="AD34" s="62"/>
      <c r="AE34" s="61"/>
      <c r="AF34" s="6">
        <v>0</v>
      </c>
    </row>
    <row r="35" spans="5:32" ht="20.25" customHeight="1">
      <c r="E35" s="63" t="s">
        <v>946</v>
      </c>
      <c r="F35" s="62"/>
      <c r="G35" s="62"/>
      <c r="H35" s="62"/>
      <c r="I35" s="64"/>
      <c r="J35" s="104" t="s">
        <v>964</v>
      </c>
      <c r="K35" s="61"/>
      <c r="L35" s="104" t="s">
        <v>964</v>
      </c>
      <c r="M35" s="61"/>
      <c r="N35" s="104" t="s">
        <v>964</v>
      </c>
      <c r="O35" s="61"/>
      <c r="P35" s="104" t="s">
        <v>964</v>
      </c>
      <c r="Q35" s="62"/>
      <c r="R35" s="61"/>
      <c r="S35" s="104" t="s">
        <v>964</v>
      </c>
      <c r="T35" s="61"/>
      <c r="U35" s="104" t="s">
        <v>964</v>
      </c>
      <c r="V35" s="61"/>
      <c r="W35" s="104" t="s">
        <v>964</v>
      </c>
      <c r="X35" s="62"/>
      <c r="Y35" s="62"/>
      <c r="Z35" s="62"/>
      <c r="AA35" s="61"/>
      <c r="AB35" s="5" t="s">
        <v>964</v>
      </c>
      <c r="AC35" s="74" t="s">
        <v>964</v>
      </c>
      <c r="AD35" s="62"/>
      <c r="AE35" s="61"/>
      <c r="AF35" s="6" t="s">
        <v>964</v>
      </c>
    </row>
    <row r="36" spans="5:32" ht="13.15" customHeight="1">
      <c r="E36" s="63" t="s">
        <v>57</v>
      </c>
      <c r="F36" s="62"/>
      <c r="G36" s="62"/>
      <c r="H36" s="62"/>
      <c r="I36" s="64"/>
      <c r="J36" s="101">
        <v>0.1</v>
      </c>
      <c r="K36" s="61"/>
      <c r="L36" s="101">
        <v>0.1</v>
      </c>
      <c r="M36" s="61"/>
      <c r="N36" s="101">
        <v>0.1</v>
      </c>
      <c r="O36" s="61"/>
      <c r="P36" s="101">
        <v>0.1</v>
      </c>
      <c r="Q36" s="62"/>
      <c r="R36" s="61"/>
      <c r="S36" s="101">
        <v>0.1</v>
      </c>
      <c r="T36" s="61"/>
      <c r="U36" s="101">
        <v>0.1</v>
      </c>
      <c r="V36" s="61"/>
      <c r="W36" s="101">
        <v>0.1</v>
      </c>
      <c r="X36" s="62"/>
      <c r="Y36" s="62"/>
      <c r="Z36" s="62"/>
      <c r="AA36" s="61"/>
      <c r="AB36" s="3">
        <v>0.1</v>
      </c>
      <c r="AC36" s="60">
        <v>0.1</v>
      </c>
      <c r="AD36" s="62"/>
      <c r="AE36" s="61"/>
      <c r="AF36" s="4">
        <v>0.1</v>
      </c>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0.6</v>
      </c>
      <c r="K39" s="61"/>
      <c r="L39" s="101">
        <v>0.6</v>
      </c>
      <c r="M39" s="61"/>
      <c r="N39" s="101">
        <v>0.6</v>
      </c>
      <c r="O39" s="61"/>
      <c r="P39" s="101">
        <v>0.6</v>
      </c>
      <c r="Q39" s="62"/>
      <c r="R39" s="61"/>
      <c r="S39" s="101">
        <v>0.6</v>
      </c>
      <c r="T39" s="61"/>
      <c r="U39" s="101">
        <v>0.6</v>
      </c>
      <c r="V39" s="61"/>
      <c r="W39" s="101">
        <v>0.6</v>
      </c>
      <c r="X39" s="62"/>
      <c r="Y39" s="62"/>
      <c r="Z39" s="62"/>
      <c r="AA39" s="61"/>
      <c r="AB39" s="3">
        <v>0.6</v>
      </c>
      <c r="AC39" s="60">
        <v>0.6</v>
      </c>
      <c r="AD39" s="62"/>
      <c r="AE39" s="61"/>
      <c r="AF39" s="4">
        <v>0.6</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0.61937799999999998</v>
      </c>
      <c r="K43" s="61"/>
      <c r="L43" s="101">
        <v>0.617143</v>
      </c>
      <c r="M43" s="61"/>
      <c r="N43" s="101">
        <v>0.61441199999999996</v>
      </c>
      <c r="O43" s="61"/>
      <c r="P43" s="101">
        <v>0.61168100000000003</v>
      </c>
      <c r="Q43" s="62"/>
      <c r="R43" s="61"/>
      <c r="S43" s="101">
        <v>0.60896099999999997</v>
      </c>
      <c r="T43" s="61"/>
      <c r="U43" s="101">
        <v>0.61937799999999998</v>
      </c>
      <c r="V43" s="61"/>
      <c r="W43" s="101">
        <v>0.617143</v>
      </c>
      <c r="X43" s="62"/>
      <c r="Y43" s="62"/>
      <c r="Z43" s="62"/>
      <c r="AA43" s="61"/>
      <c r="AB43" s="3">
        <v>0.61441199999999996</v>
      </c>
      <c r="AC43" s="60">
        <v>0.61168100000000003</v>
      </c>
      <c r="AD43" s="62"/>
      <c r="AE43" s="61"/>
      <c r="AF43" s="4">
        <v>0.60896099999999997</v>
      </c>
    </row>
    <row r="44" spans="5:32" ht="30.75" customHeight="1">
      <c r="E44" s="63" t="s">
        <v>88</v>
      </c>
      <c r="F44" s="62"/>
      <c r="G44" s="62"/>
      <c r="H44" s="62"/>
      <c r="I44" s="64"/>
      <c r="J44" s="101">
        <v>-1.0621999999999999E-2</v>
      </c>
      <c r="K44" s="61"/>
      <c r="L44" s="101">
        <v>-1.2856999999999999E-2</v>
      </c>
      <c r="M44" s="61"/>
      <c r="N44" s="101">
        <v>-1.5587999999999999E-2</v>
      </c>
      <c r="O44" s="61"/>
      <c r="P44" s="101">
        <v>-1.8318999999999995E-2</v>
      </c>
      <c r="Q44" s="62"/>
      <c r="R44" s="61"/>
      <c r="S44" s="101">
        <v>-2.1038999999999999E-2</v>
      </c>
      <c r="T44" s="61"/>
      <c r="U44" s="101">
        <v>-1.0621999999999999E-2</v>
      </c>
      <c r="V44" s="61"/>
      <c r="W44" s="101">
        <v>-1.2856999999999999E-2</v>
      </c>
      <c r="X44" s="62"/>
      <c r="Y44" s="62"/>
      <c r="Z44" s="62"/>
      <c r="AA44" s="61"/>
      <c r="AB44" s="3">
        <v>-1.5587999999999999E-2</v>
      </c>
      <c r="AC44" s="60">
        <v>-1.8318999999999995E-2</v>
      </c>
      <c r="AD44" s="62"/>
      <c r="AE44" s="61"/>
      <c r="AF44" s="4">
        <v>-2.1038999999999999E-2</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RX25D8xxjUTbpNw7qscqeOLSwVphnL+/eAz+HJBOamdustt8qsLrDqP2Xff+sPOZyuknSaAytTGpRoIC9YDuOQ==" saltValue="Zl3ABwTjd+0nb0qKl9Veow=="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73EAD396-6769-42D4-84D9-468B4AFFFF4A}"/>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MOFO - Mount Fox (66/33kV)</oddFooter>
  </headerFooter>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D00-000000000000}">
  <sheetPr codeName="Sheet174"/>
  <dimension ref="A1:AJ53"/>
  <sheetViews>
    <sheetView showGridLines="0" topLeftCell="A37"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1743</v>
      </c>
      <c r="J3" s="160"/>
      <c r="K3" s="160"/>
      <c r="L3" s="160"/>
      <c r="M3" s="160"/>
      <c r="N3" s="160"/>
      <c r="O3" s="160"/>
      <c r="P3" s="160"/>
      <c r="Q3" s="160"/>
      <c r="R3" s="160"/>
      <c r="S3" s="160"/>
      <c r="V3" s="94" t="s">
        <v>926</v>
      </c>
      <c r="W3" s="160"/>
      <c r="Y3" s="95" t="s">
        <v>979</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980</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1744</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1745</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1746</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8.5</v>
      </c>
      <c r="K26" s="61"/>
      <c r="L26" s="101">
        <v>8.5</v>
      </c>
      <c r="M26" s="61"/>
      <c r="N26" s="101">
        <v>8.5</v>
      </c>
      <c r="O26" s="61"/>
      <c r="P26" s="101">
        <v>8.5</v>
      </c>
      <c r="Q26" s="62"/>
      <c r="R26" s="61"/>
      <c r="S26" s="101">
        <v>8.5</v>
      </c>
      <c r="T26" s="61"/>
      <c r="U26" s="101">
        <v>9.3000000000000007</v>
      </c>
      <c r="V26" s="61"/>
      <c r="W26" s="101">
        <v>9.3000000000000007</v>
      </c>
      <c r="X26" s="62"/>
      <c r="Y26" s="62"/>
      <c r="Z26" s="62"/>
      <c r="AA26" s="61"/>
      <c r="AB26" s="3">
        <v>9.3000000000000007</v>
      </c>
      <c r="AC26" s="60">
        <v>9.3000000000000007</v>
      </c>
      <c r="AD26" s="62"/>
      <c r="AE26" s="61"/>
      <c r="AF26" s="4">
        <v>9.3000000000000007</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2.1</v>
      </c>
      <c r="K28" s="61"/>
      <c r="L28" s="101">
        <v>2.1</v>
      </c>
      <c r="M28" s="61"/>
      <c r="N28" s="101">
        <v>2.1</v>
      </c>
      <c r="O28" s="61"/>
      <c r="P28" s="101">
        <v>2.1</v>
      </c>
      <c r="Q28" s="62"/>
      <c r="R28" s="61"/>
      <c r="S28" s="101">
        <v>2.1</v>
      </c>
      <c r="T28" s="61"/>
      <c r="U28" s="101">
        <v>1.9</v>
      </c>
      <c r="V28" s="61"/>
      <c r="W28" s="101">
        <v>1.9</v>
      </c>
      <c r="X28" s="62"/>
      <c r="Y28" s="62"/>
      <c r="Z28" s="62"/>
      <c r="AA28" s="61"/>
      <c r="AB28" s="3">
        <v>1.9</v>
      </c>
      <c r="AC28" s="60">
        <v>1.9</v>
      </c>
      <c r="AD28" s="62"/>
      <c r="AE28" s="61"/>
      <c r="AF28" s="4">
        <v>1.9</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0.97299999999999998</v>
      </c>
      <c r="K31" s="61"/>
      <c r="L31" s="106">
        <v>0.97299999999999998</v>
      </c>
      <c r="M31" s="61"/>
      <c r="N31" s="106">
        <v>0.97299999999999998</v>
      </c>
      <c r="O31" s="61"/>
      <c r="P31" s="106">
        <v>0.97299999999999998</v>
      </c>
      <c r="Q31" s="62"/>
      <c r="R31" s="61"/>
      <c r="S31" s="106">
        <v>0.97299999999999998</v>
      </c>
      <c r="T31" s="61"/>
      <c r="U31" s="106">
        <v>0.98899999999999999</v>
      </c>
      <c r="V31" s="61"/>
      <c r="W31" s="106">
        <v>0.98899999999999999</v>
      </c>
      <c r="X31" s="62"/>
      <c r="Y31" s="62"/>
      <c r="Z31" s="62"/>
      <c r="AA31" s="61"/>
      <c r="AB31" s="7">
        <v>0.98899999999999999</v>
      </c>
      <c r="AC31" s="77">
        <v>0.98899999999999999</v>
      </c>
      <c r="AD31" s="62"/>
      <c r="AE31" s="61"/>
      <c r="AF31" s="8">
        <v>0.98899999999999999</v>
      </c>
    </row>
    <row r="32" spans="4:32" ht="13.15" customHeight="1">
      <c r="E32" s="63" t="s">
        <v>41</v>
      </c>
      <c r="F32" s="62"/>
      <c r="G32" s="62"/>
      <c r="H32" s="62"/>
      <c r="I32" s="64"/>
      <c r="J32" s="101">
        <v>4.2</v>
      </c>
      <c r="K32" s="61"/>
      <c r="L32" s="101">
        <v>4.2</v>
      </c>
      <c r="M32" s="61"/>
      <c r="N32" s="101">
        <v>4.2</v>
      </c>
      <c r="O32" s="61"/>
      <c r="P32" s="101">
        <v>4.2</v>
      </c>
      <c r="Q32" s="62"/>
      <c r="R32" s="61"/>
      <c r="S32" s="101">
        <v>4.2</v>
      </c>
      <c r="T32" s="61"/>
      <c r="U32" s="101">
        <v>4.7</v>
      </c>
      <c r="V32" s="61"/>
      <c r="W32" s="101">
        <v>4.7</v>
      </c>
      <c r="X32" s="62"/>
      <c r="Y32" s="62"/>
      <c r="Z32" s="62"/>
      <c r="AA32" s="61"/>
      <c r="AB32" s="3">
        <v>4.7</v>
      </c>
      <c r="AC32" s="60">
        <v>4.7</v>
      </c>
      <c r="AD32" s="62"/>
      <c r="AE32" s="61"/>
      <c r="AF32" s="4">
        <v>4.7</v>
      </c>
    </row>
    <row r="33" spans="5:32" ht="13.15" customHeight="1">
      <c r="E33" s="75" t="s">
        <v>45</v>
      </c>
      <c r="F33" s="62"/>
      <c r="G33" s="62"/>
      <c r="H33" s="62"/>
      <c r="I33" s="64"/>
      <c r="J33" s="105">
        <v>2</v>
      </c>
      <c r="K33" s="61"/>
      <c r="L33" s="105">
        <v>2</v>
      </c>
      <c r="M33" s="61"/>
      <c r="N33" s="105">
        <v>2</v>
      </c>
      <c r="O33" s="61"/>
      <c r="P33" s="105">
        <v>2</v>
      </c>
      <c r="Q33" s="62"/>
      <c r="R33" s="61"/>
      <c r="S33" s="105">
        <v>2</v>
      </c>
      <c r="T33" s="61"/>
      <c r="U33" s="105">
        <v>1.8</v>
      </c>
      <c r="V33" s="61"/>
      <c r="W33" s="105">
        <v>1.8</v>
      </c>
      <c r="X33" s="62"/>
      <c r="Y33" s="62"/>
      <c r="Z33" s="62"/>
      <c r="AA33" s="61"/>
      <c r="AB33" s="9">
        <v>1.8</v>
      </c>
      <c r="AC33" s="76">
        <v>1.8</v>
      </c>
      <c r="AD33" s="62"/>
      <c r="AE33" s="61"/>
      <c r="AF33" s="10">
        <v>1.8</v>
      </c>
    </row>
    <row r="34" spans="5:32" ht="20.25" customHeight="1">
      <c r="E34" s="63" t="s">
        <v>945</v>
      </c>
      <c r="F34" s="62"/>
      <c r="G34" s="62"/>
      <c r="H34" s="62"/>
      <c r="I34" s="64"/>
      <c r="J34" s="104">
        <v>0.1</v>
      </c>
      <c r="K34" s="61"/>
      <c r="L34" s="104">
        <v>0.1</v>
      </c>
      <c r="M34" s="61"/>
      <c r="N34" s="104">
        <v>0.1</v>
      </c>
      <c r="O34" s="61"/>
      <c r="P34" s="104">
        <v>0.1</v>
      </c>
      <c r="Q34" s="62"/>
      <c r="R34" s="61"/>
      <c r="S34" s="104">
        <v>0.1</v>
      </c>
      <c r="T34" s="61"/>
      <c r="U34" s="104">
        <v>0.1</v>
      </c>
      <c r="V34" s="61"/>
      <c r="W34" s="104">
        <v>0.1</v>
      </c>
      <c r="X34" s="62"/>
      <c r="Y34" s="62"/>
      <c r="Z34" s="62"/>
      <c r="AA34" s="61"/>
      <c r="AB34" s="5">
        <v>0.1</v>
      </c>
      <c r="AC34" s="74">
        <v>0.1</v>
      </c>
      <c r="AD34" s="62"/>
      <c r="AE34" s="61"/>
      <c r="AF34" s="6">
        <v>0.1</v>
      </c>
    </row>
    <row r="35" spans="5:32" ht="20.25" customHeight="1">
      <c r="E35" s="63" t="s">
        <v>946</v>
      </c>
      <c r="F35" s="62"/>
      <c r="G35" s="62"/>
      <c r="H35" s="62"/>
      <c r="I35" s="64"/>
      <c r="J35" s="104" t="s">
        <v>1181</v>
      </c>
      <c r="K35" s="61"/>
      <c r="L35" s="104" t="s">
        <v>1181</v>
      </c>
      <c r="M35" s="61"/>
      <c r="N35" s="104" t="s">
        <v>1181</v>
      </c>
      <c r="O35" s="61"/>
      <c r="P35" s="104" t="s">
        <v>1181</v>
      </c>
      <c r="Q35" s="62"/>
      <c r="R35" s="61"/>
      <c r="S35" s="104" t="s">
        <v>1181</v>
      </c>
      <c r="T35" s="61"/>
      <c r="U35" s="104" t="s">
        <v>1181</v>
      </c>
      <c r="V35" s="61"/>
      <c r="W35" s="104" t="s">
        <v>1181</v>
      </c>
      <c r="X35" s="62"/>
      <c r="Y35" s="62"/>
      <c r="Z35" s="62"/>
      <c r="AA35" s="61"/>
      <c r="AB35" s="5" t="s">
        <v>1181</v>
      </c>
      <c r="AC35" s="74" t="s">
        <v>1181</v>
      </c>
      <c r="AD35" s="62"/>
      <c r="AE35" s="61"/>
      <c r="AF35" s="6" t="s">
        <v>1181</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0</v>
      </c>
      <c r="K43" s="61"/>
      <c r="L43" s="101">
        <v>0</v>
      </c>
      <c r="M43" s="61"/>
      <c r="N43" s="101">
        <v>0</v>
      </c>
      <c r="O43" s="61"/>
      <c r="P43" s="101">
        <v>0</v>
      </c>
      <c r="Q43" s="62"/>
      <c r="R43" s="61"/>
      <c r="S43" s="101">
        <v>0</v>
      </c>
      <c r="T43" s="61"/>
      <c r="U43" s="101">
        <v>0</v>
      </c>
      <c r="V43" s="61"/>
      <c r="W43" s="101">
        <v>0</v>
      </c>
      <c r="X43" s="62"/>
      <c r="Y43" s="62"/>
      <c r="Z43" s="62"/>
      <c r="AA43" s="61"/>
      <c r="AB43" s="3">
        <v>0</v>
      </c>
      <c r="AC43" s="60">
        <v>0</v>
      </c>
      <c r="AD43" s="62"/>
      <c r="AE43" s="61"/>
      <c r="AF43" s="4">
        <v>0</v>
      </c>
    </row>
    <row r="44" spans="5:32" ht="30.75" customHeight="1">
      <c r="E44" s="63" t="s">
        <v>88</v>
      </c>
      <c r="F44" s="62"/>
      <c r="G44" s="62"/>
      <c r="H44" s="62"/>
      <c r="I44" s="64"/>
      <c r="J44" s="101">
        <v>0</v>
      </c>
      <c r="K44" s="61"/>
      <c r="L44" s="101">
        <v>0</v>
      </c>
      <c r="M44" s="61"/>
      <c r="N44" s="101">
        <v>0</v>
      </c>
      <c r="O44" s="61"/>
      <c r="P44" s="101">
        <v>0</v>
      </c>
      <c r="Q44" s="62"/>
      <c r="R44" s="61"/>
      <c r="S44" s="101">
        <v>0</v>
      </c>
      <c r="T44" s="61"/>
      <c r="U44" s="101">
        <v>0</v>
      </c>
      <c r="V44" s="61"/>
      <c r="W44" s="101">
        <v>0</v>
      </c>
      <c r="X44" s="62"/>
      <c r="Y44" s="62"/>
      <c r="Z44" s="62"/>
      <c r="AA44" s="61"/>
      <c r="AB44" s="3">
        <v>0</v>
      </c>
      <c r="AC44" s="60">
        <v>0</v>
      </c>
      <c r="AD44" s="62"/>
      <c r="AE44" s="61"/>
      <c r="AF44" s="4">
        <v>0</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OIHZai2cLDN7NU25bi8xS78WqPblWBtZzPKgBtzKGCKxdc7a3drM+eeS3EEv0z+a0JafBFEJdiWiIxBehOrcrw==" saltValue="YTBdkTIs/PDNmO+ytrlblA=="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0DCD0F77-EECA-4575-9BC8-8692AF71470D}"/>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MOGA - Mt Garnet (66/22kV)</oddFooter>
  </headerFooter>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900-000000000000}">
  <sheetPr codeName="Sheet170"/>
  <dimension ref="A1:AJ53"/>
  <sheetViews>
    <sheetView showGridLines="0" topLeftCell="A31" zoomScale="115" zoomScaleNormal="115"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1747</v>
      </c>
      <c r="J3" s="160"/>
      <c r="K3" s="160"/>
      <c r="L3" s="160"/>
      <c r="M3" s="160"/>
      <c r="N3" s="160"/>
      <c r="O3" s="160"/>
      <c r="P3" s="160"/>
      <c r="Q3" s="160"/>
      <c r="R3" s="160"/>
      <c r="S3" s="160"/>
      <c r="V3" s="94" t="s">
        <v>926</v>
      </c>
      <c r="W3" s="160"/>
      <c r="Y3" s="95" t="s">
        <v>1147</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953</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1315</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1263</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1491</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0.3</v>
      </c>
      <c r="K26" s="61"/>
      <c r="L26" s="101">
        <v>0.3</v>
      </c>
      <c r="M26" s="61"/>
      <c r="N26" s="101">
        <v>0.3</v>
      </c>
      <c r="O26" s="61"/>
      <c r="P26" s="101">
        <v>0.3</v>
      </c>
      <c r="Q26" s="62"/>
      <c r="R26" s="61"/>
      <c r="S26" s="101">
        <v>0.3</v>
      </c>
      <c r="T26" s="61"/>
      <c r="U26" s="101">
        <v>0.3</v>
      </c>
      <c r="V26" s="61"/>
      <c r="W26" s="101">
        <v>0.3</v>
      </c>
      <c r="X26" s="62"/>
      <c r="Y26" s="62"/>
      <c r="Z26" s="62"/>
      <c r="AA26" s="61"/>
      <c r="AB26" s="3">
        <v>0.3</v>
      </c>
      <c r="AC26" s="60">
        <v>0.3</v>
      </c>
      <c r="AD26" s="62"/>
      <c r="AE26" s="61"/>
      <c r="AF26" s="4">
        <v>0.3</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0.1</v>
      </c>
      <c r="K28" s="61"/>
      <c r="L28" s="101">
        <v>0.1</v>
      </c>
      <c r="M28" s="61"/>
      <c r="N28" s="101">
        <v>0.1</v>
      </c>
      <c r="O28" s="61"/>
      <c r="P28" s="101">
        <v>0.1</v>
      </c>
      <c r="Q28" s="62"/>
      <c r="R28" s="61"/>
      <c r="S28" s="101">
        <v>0.1</v>
      </c>
      <c r="T28" s="61"/>
      <c r="U28" s="101">
        <v>0.1</v>
      </c>
      <c r="V28" s="61"/>
      <c r="W28" s="101">
        <v>0.1</v>
      </c>
      <c r="X28" s="62"/>
      <c r="Y28" s="62"/>
      <c r="Z28" s="62"/>
      <c r="AA28" s="61"/>
      <c r="AB28" s="3">
        <v>0.1</v>
      </c>
      <c r="AC28" s="60">
        <v>0.1</v>
      </c>
      <c r="AD28" s="62"/>
      <c r="AE28" s="61"/>
      <c r="AF28" s="4">
        <v>0.1</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0.82</v>
      </c>
      <c r="K31" s="61"/>
      <c r="L31" s="106">
        <v>0.82</v>
      </c>
      <c r="M31" s="61"/>
      <c r="N31" s="106">
        <v>0.82</v>
      </c>
      <c r="O31" s="61"/>
      <c r="P31" s="106">
        <v>0.82</v>
      </c>
      <c r="Q31" s="62"/>
      <c r="R31" s="61"/>
      <c r="S31" s="106">
        <v>0.82</v>
      </c>
      <c r="T31" s="61"/>
      <c r="U31" s="106">
        <v>0.85</v>
      </c>
      <c r="V31" s="61"/>
      <c r="W31" s="106">
        <v>0.85</v>
      </c>
      <c r="X31" s="62"/>
      <c r="Y31" s="62"/>
      <c r="Z31" s="62"/>
      <c r="AA31" s="61"/>
      <c r="AB31" s="7">
        <v>0.85</v>
      </c>
      <c r="AC31" s="77">
        <v>0.85</v>
      </c>
      <c r="AD31" s="62"/>
      <c r="AE31" s="61"/>
      <c r="AF31" s="8">
        <v>0.85</v>
      </c>
    </row>
    <row r="32" spans="4:32" ht="13.15" customHeight="1">
      <c r="E32" s="63" t="s">
        <v>41</v>
      </c>
      <c r="F32" s="62"/>
      <c r="G32" s="62"/>
      <c r="H32" s="62"/>
      <c r="I32" s="64"/>
      <c r="J32" s="101">
        <v>0</v>
      </c>
      <c r="K32" s="61"/>
      <c r="L32" s="101">
        <v>0</v>
      </c>
      <c r="M32" s="61"/>
      <c r="N32" s="101">
        <v>0</v>
      </c>
      <c r="O32" s="61"/>
      <c r="P32" s="101">
        <v>0</v>
      </c>
      <c r="Q32" s="62"/>
      <c r="R32" s="61"/>
      <c r="S32" s="101">
        <v>0</v>
      </c>
      <c r="T32" s="61"/>
      <c r="U32" s="101">
        <v>0</v>
      </c>
      <c r="V32" s="61"/>
      <c r="W32" s="101">
        <v>0</v>
      </c>
      <c r="X32" s="62"/>
      <c r="Y32" s="62"/>
      <c r="Z32" s="62"/>
      <c r="AA32" s="61"/>
      <c r="AB32" s="3">
        <v>0</v>
      </c>
      <c r="AC32" s="60">
        <v>0</v>
      </c>
      <c r="AD32" s="62"/>
      <c r="AE32" s="61"/>
      <c r="AF32" s="4">
        <v>0</v>
      </c>
    </row>
    <row r="33" spans="5:32" ht="13.15" customHeight="1">
      <c r="E33" s="75" t="s">
        <v>45</v>
      </c>
      <c r="F33" s="62"/>
      <c r="G33" s="62"/>
      <c r="H33" s="62"/>
      <c r="I33" s="64"/>
      <c r="J33" s="105">
        <v>0.1</v>
      </c>
      <c r="K33" s="61"/>
      <c r="L33" s="105">
        <v>0.1</v>
      </c>
      <c r="M33" s="61"/>
      <c r="N33" s="105">
        <v>0.1</v>
      </c>
      <c r="O33" s="61"/>
      <c r="P33" s="105">
        <v>0.1</v>
      </c>
      <c r="Q33" s="62"/>
      <c r="R33" s="61"/>
      <c r="S33" s="105">
        <v>0.1</v>
      </c>
      <c r="T33" s="61"/>
      <c r="U33" s="105">
        <v>0.1</v>
      </c>
      <c r="V33" s="61"/>
      <c r="W33" s="105">
        <v>0.1</v>
      </c>
      <c r="X33" s="62"/>
      <c r="Y33" s="62"/>
      <c r="Z33" s="62"/>
      <c r="AA33" s="61"/>
      <c r="AB33" s="9">
        <v>0.1</v>
      </c>
      <c r="AC33" s="76">
        <v>0.1</v>
      </c>
      <c r="AD33" s="62"/>
      <c r="AE33" s="61"/>
      <c r="AF33" s="10">
        <v>0.1</v>
      </c>
    </row>
    <row r="34" spans="5:32" ht="20.25" customHeight="1">
      <c r="E34" s="63" t="s">
        <v>945</v>
      </c>
      <c r="F34" s="62"/>
      <c r="G34" s="62"/>
      <c r="H34" s="62"/>
      <c r="I34" s="64"/>
      <c r="J34" s="104">
        <v>0</v>
      </c>
      <c r="K34" s="61"/>
      <c r="L34" s="104">
        <v>0</v>
      </c>
      <c r="M34" s="61"/>
      <c r="N34" s="104">
        <v>0</v>
      </c>
      <c r="O34" s="61"/>
      <c r="P34" s="104">
        <v>0</v>
      </c>
      <c r="Q34" s="62"/>
      <c r="R34" s="61"/>
      <c r="S34" s="104">
        <v>0</v>
      </c>
      <c r="T34" s="61"/>
      <c r="U34" s="104">
        <v>0</v>
      </c>
      <c r="V34" s="61"/>
      <c r="W34" s="104">
        <v>0</v>
      </c>
      <c r="X34" s="62"/>
      <c r="Y34" s="62"/>
      <c r="Z34" s="62"/>
      <c r="AA34" s="61"/>
      <c r="AB34" s="5">
        <v>0</v>
      </c>
      <c r="AC34" s="74">
        <v>0</v>
      </c>
      <c r="AD34" s="62"/>
      <c r="AE34" s="61"/>
      <c r="AF34" s="6">
        <v>0</v>
      </c>
    </row>
    <row r="35" spans="5:32" ht="20.25" customHeight="1">
      <c r="E35" s="63" t="s">
        <v>946</v>
      </c>
      <c r="F35" s="62"/>
      <c r="G35" s="62"/>
      <c r="H35" s="62"/>
      <c r="I35" s="64"/>
      <c r="J35" s="104" t="s">
        <v>1748</v>
      </c>
      <c r="K35" s="61"/>
      <c r="L35" s="104" t="s">
        <v>1748</v>
      </c>
      <c r="M35" s="61"/>
      <c r="N35" s="104" t="s">
        <v>1748</v>
      </c>
      <c r="O35" s="61"/>
      <c r="P35" s="104" t="s">
        <v>1748</v>
      </c>
      <c r="Q35" s="62"/>
      <c r="R35" s="61"/>
      <c r="S35" s="104" t="s">
        <v>1748</v>
      </c>
      <c r="T35" s="61"/>
      <c r="U35" s="104" t="s">
        <v>1748</v>
      </c>
      <c r="V35" s="61"/>
      <c r="W35" s="104" t="s">
        <v>1748</v>
      </c>
      <c r="X35" s="62"/>
      <c r="Y35" s="62"/>
      <c r="Z35" s="62"/>
      <c r="AA35" s="61"/>
      <c r="AB35" s="5" t="s">
        <v>1748</v>
      </c>
      <c r="AC35" s="74" t="s">
        <v>1748</v>
      </c>
      <c r="AD35" s="62"/>
      <c r="AE35" s="61"/>
      <c r="AF35" s="6" t="s">
        <v>1748</v>
      </c>
    </row>
    <row r="36" spans="5:32" ht="13.15" customHeight="1">
      <c r="E36" s="63" t="s">
        <v>57</v>
      </c>
      <c r="F36" s="62"/>
      <c r="G36" s="62"/>
      <c r="H36" s="62"/>
      <c r="I36" s="64"/>
      <c r="J36" s="101">
        <v>0.1</v>
      </c>
      <c r="K36" s="61"/>
      <c r="L36" s="101">
        <v>0.1</v>
      </c>
      <c r="M36" s="61"/>
      <c r="N36" s="101">
        <v>0.1</v>
      </c>
      <c r="O36" s="61"/>
      <c r="P36" s="101">
        <v>0.1</v>
      </c>
      <c r="Q36" s="62"/>
      <c r="R36" s="61"/>
      <c r="S36" s="101">
        <v>0.1</v>
      </c>
      <c r="T36" s="61"/>
      <c r="U36" s="101">
        <v>0.1</v>
      </c>
      <c r="V36" s="61"/>
      <c r="W36" s="101">
        <v>0.1</v>
      </c>
      <c r="X36" s="62"/>
      <c r="Y36" s="62"/>
      <c r="Z36" s="62"/>
      <c r="AA36" s="61"/>
      <c r="AB36" s="3">
        <v>0.1</v>
      </c>
      <c r="AC36" s="60">
        <v>0.1</v>
      </c>
      <c r="AD36" s="62"/>
      <c r="AE36" s="61"/>
      <c r="AF36" s="4">
        <v>0.1</v>
      </c>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1</v>
      </c>
      <c r="K40" s="61"/>
      <c r="L40" s="101">
        <v>1</v>
      </c>
      <c r="M40" s="61"/>
      <c r="N40" s="101">
        <v>1</v>
      </c>
      <c r="O40" s="61"/>
      <c r="P40" s="101">
        <v>1</v>
      </c>
      <c r="Q40" s="62"/>
      <c r="R40" s="61"/>
      <c r="S40" s="101">
        <v>1</v>
      </c>
      <c r="T40" s="61"/>
      <c r="U40" s="101">
        <v>1</v>
      </c>
      <c r="V40" s="61"/>
      <c r="W40" s="101">
        <v>1</v>
      </c>
      <c r="X40" s="62"/>
      <c r="Y40" s="62"/>
      <c r="Z40" s="62"/>
      <c r="AA40" s="61"/>
      <c r="AB40" s="3">
        <v>1</v>
      </c>
      <c r="AC40" s="60">
        <v>1</v>
      </c>
      <c r="AD40" s="62"/>
      <c r="AE40" s="61"/>
      <c r="AF40" s="4">
        <v>1</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0.25</v>
      </c>
      <c r="K43" s="61"/>
      <c r="L43" s="101">
        <v>0.25</v>
      </c>
      <c r="M43" s="61"/>
      <c r="N43" s="101">
        <v>0.25</v>
      </c>
      <c r="O43" s="61"/>
      <c r="P43" s="101">
        <v>0.25</v>
      </c>
      <c r="Q43" s="62"/>
      <c r="R43" s="61"/>
      <c r="S43" s="101">
        <v>0.25</v>
      </c>
      <c r="T43" s="61"/>
      <c r="U43" s="101">
        <v>0.25</v>
      </c>
      <c r="V43" s="61"/>
      <c r="W43" s="101">
        <v>0.25</v>
      </c>
      <c r="X43" s="62"/>
      <c r="Y43" s="62"/>
      <c r="Z43" s="62"/>
      <c r="AA43" s="61"/>
      <c r="AB43" s="3">
        <v>0.25</v>
      </c>
      <c r="AC43" s="60">
        <v>0.25</v>
      </c>
      <c r="AD43" s="62"/>
      <c r="AE43" s="61"/>
      <c r="AF43" s="4">
        <v>0.25</v>
      </c>
    </row>
    <row r="44" spans="5:32" ht="30.75" customHeight="1">
      <c r="E44" s="63" t="s">
        <v>88</v>
      </c>
      <c r="F44" s="62"/>
      <c r="G44" s="62"/>
      <c r="H44" s="62"/>
      <c r="I44" s="64"/>
      <c r="J44" s="101">
        <v>0</v>
      </c>
      <c r="K44" s="61"/>
      <c r="L44" s="101">
        <v>0</v>
      </c>
      <c r="M44" s="61"/>
      <c r="N44" s="101">
        <v>0</v>
      </c>
      <c r="O44" s="61"/>
      <c r="P44" s="101">
        <v>0</v>
      </c>
      <c r="Q44" s="62"/>
      <c r="R44" s="61"/>
      <c r="S44" s="101">
        <v>0</v>
      </c>
      <c r="T44" s="61"/>
      <c r="U44" s="101">
        <v>0</v>
      </c>
      <c r="V44" s="61"/>
      <c r="W44" s="101">
        <v>0</v>
      </c>
      <c r="X44" s="62"/>
      <c r="Y44" s="62"/>
      <c r="Z44" s="62"/>
      <c r="AA44" s="61"/>
      <c r="AB44" s="3">
        <v>0</v>
      </c>
      <c r="AC44" s="60">
        <v>0</v>
      </c>
      <c r="AD44" s="62"/>
      <c r="AE44" s="61"/>
      <c r="AF44" s="4">
        <v>0</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5ld9OKiDLZzWmXXwwdUpKw25ts7jrmRG8KGFie7SFyO+fu82LP37/AJejSKP4bbRDpgdI7CCT3X4n1cS2hSEKg==" saltValue="Z8iO3LgV+pDOocOZMKDrKA=="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8849B19A-082B-4412-A092-51B8CB44D50F}"/>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MOLP - Mount Leyshon Pump (66/11kV)</oddFooter>
  </headerFooter>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E00-000000000000}">
  <sheetPr codeName="Sheet175"/>
  <dimension ref="A1:AJ53"/>
  <sheetViews>
    <sheetView showGridLines="0" topLeftCell="A31"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1749</v>
      </c>
      <c r="J3" s="160"/>
      <c r="K3" s="160"/>
      <c r="L3" s="160"/>
      <c r="M3" s="160"/>
      <c r="N3" s="160"/>
      <c r="O3" s="160"/>
      <c r="P3" s="160"/>
      <c r="Q3" s="160"/>
      <c r="R3" s="160"/>
      <c r="S3" s="160"/>
      <c r="V3" s="94" t="s">
        <v>926</v>
      </c>
      <c r="W3" s="160"/>
      <c r="Y3" s="95" t="s">
        <v>979</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980</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1750</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1751</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1752</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16.399999999999999</v>
      </c>
      <c r="K26" s="61"/>
      <c r="L26" s="101">
        <v>16.399999999999999</v>
      </c>
      <c r="M26" s="61"/>
      <c r="N26" s="101">
        <v>16.399999999999999</v>
      </c>
      <c r="O26" s="61"/>
      <c r="P26" s="101">
        <v>16.399999999999999</v>
      </c>
      <c r="Q26" s="62"/>
      <c r="R26" s="61"/>
      <c r="S26" s="101">
        <v>16.399999999999999</v>
      </c>
      <c r="T26" s="61"/>
      <c r="U26" s="101">
        <v>18</v>
      </c>
      <c r="V26" s="61"/>
      <c r="W26" s="101">
        <v>18</v>
      </c>
      <c r="X26" s="62"/>
      <c r="Y26" s="62"/>
      <c r="Z26" s="62"/>
      <c r="AA26" s="61"/>
      <c r="AB26" s="3">
        <v>18</v>
      </c>
      <c r="AC26" s="60">
        <v>18</v>
      </c>
      <c r="AD26" s="62"/>
      <c r="AE26" s="61"/>
      <c r="AF26" s="4">
        <v>18</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1.6</v>
      </c>
      <c r="K28" s="61"/>
      <c r="L28" s="101">
        <v>1.6</v>
      </c>
      <c r="M28" s="61"/>
      <c r="N28" s="101">
        <v>1.6</v>
      </c>
      <c r="O28" s="61"/>
      <c r="P28" s="101">
        <v>1.6</v>
      </c>
      <c r="Q28" s="62"/>
      <c r="R28" s="61"/>
      <c r="S28" s="101">
        <v>1.6</v>
      </c>
      <c r="T28" s="61"/>
      <c r="U28" s="101">
        <v>1.6</v>
      </c>
      <c r="V28" s="61"/>
      <c r="W28" s="101">
        <v>1.6</v>
      </c>
      <c r="X28" s="62"/>
      <c r="Y28" s="62"/>
      <c r="Z28" s="62"/>
      <c r="AA28" s="61"/>
      <c r="AB28" s="3">
        <v>1.6</v>
      </c>
      <c r="AC28" s="60">
        <v>1.6</v>
      </c>
      <c r="AD28" s="62"/>
      <c r="AE28" s="61"/>
      <c r="AF28" s="4">
        <v>1.6</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0.97199999999999998</v>
      </c>
      <c r="K31" s="61"/>
      <c r="L31" s="106">
        <v>0.97199999999999998</v>
      </c>
      <c r="M31" s="61"/>
      <c r="N31" s="106">
        <v>0.97199999999999998</v>
      </c>
      <c r="O31" s="61"/>
      <c r="P31" s="106">
        <v>0.97199999999999998</v>
      </c>
      <c r="Q31" s="62"/>
      <c r="R31" s="61"/>
      <c r="S31" s="106">
        <v>0.97199999999999998</v>
      </c>
      <c r="T31" s="61"/>
      <c r="U31" s="106">
        <v>0.96899999999999997</v>
      </c>
      <c r="V31" s="61"/>
      <c r="W31" s="106">
        <v>0.96899999999999997</v>
      </c>
      <c r="X31" s="62"/>
      <c r="Y31" s="62"/>
      <c r="Z31" s="62"/>
      <c r="AA31" s="61"/>
      <c r="AB31" s="7">
        <v>0.96899999999999997</v>
      </c>
      <c r="AC31" s="77">
        <v>0.96899999999999997</v>
      </c>
      <c r="AD31" s="62"/>
      <c r="AE31" s="61"/>
      <c r="AF31" s="8">
        <v>0.96899999999999997</v>
      </c>
    </row>
    <row r="32" spans="4:32" ht="13.15" customHeight="1">
      <c r="E32" s="63" t="s">
        <v>41</v>
      </c>
      <c r="F32" s="62"/>
      <c r="G32" s="62"/>
      <c r="H32" s="62"/>
      <c r="I32" s="64"/>
      <c r="J32" s="101">
        <v>0</v>
      </c>
      <c r="K32" s="61"/>
      <c r="L32" s="101">
        <v>0</v>
      </c>
      <c r="M32" s="61"/>
      <c r="N32" s="101">
        <v>0</v>
      </c>
      <c r="O32" s="61"/>
      <c r="P32" s="101">
        <v>0</v>
      </c>
      <c r="Q32" s="62"/>
      <c r="R32" s="61"/>
      <c r="S32" s="101">
        <v>0</v>
      </c>
      <c r="T32" s="61"/>
      <c r="U32" s="101">
        <v>0</v>
      </c>
      <c r="V32" s="61"/>
      <c r="W32" s="101">
        <v>0</v>
      </c>
      <c r="X32" s="62"/>
      <c r="Y32" s="62"/>
      <c r="Z32" s="62"/>
      <c r="AA32" s="61"/>
      <c r="AB32" s="3">
        <v>0</v>
      </c>
      <c r="AC32" s="60">
        <v>0</v>
      </c>
      <c r="AD32" s="62"/>
      <c r="AE32" s="61"/>
      <c r="AF32" s="4">
        <v>0</v>
      </c>
    </row>
    <row r="33" spans="5:32" ht="13.15" customHeight="1">
      <c r="E33" s="75" t="s">
        <v>45</v>
      </c>
      <c r="F33" s="62"/>
      <c r="G33" s="62"/>
      <c r="H33" s="62"/>
      <c r="I33" s="64"/>
      <c r="J33" s="105">
        <v>1.6</v>
      </c>
      <c r="K33" s="61"/>
      <c r="L33" s="105">
        <v>1.6</v>
      </c>
      <c r="M33" s="61"/>
      <c r="N33" s="105">
        <v>1.6</v>
      </c>
      <c r="O33" s="61"/>
      <c r="P33" s="105">
        <v>1.6</v>
      </c>
      <c r="Q33" s="62"/>
      <c r="R33" s="61"/>
      <c r="S33" s="105">
        <v>1.6</v>
      </c>
      <c r="T33" s="61"/>
      <c r="U33" s="105">
        <v>1.5</v>
      </c>
      <c r="V33" s="61"/>
      <c r="W33" s="105">
        <v>1.5</v>
      </c>
      <c r="X33" s="62"/>
      <c r="Y33" s="62"/>
      <c r="Z33" s="62"/>
      <c r="AA33" s="61"/>
      <c r="AB33" s="9">
        <v>1.5</v>
      </c>
      <c r="AC33" s="76">
        <v>1.5</v>
      </c>
      <c r="AD33" s="62"/>
      <c r="AE33" s="61"/>
      <c r="AF33" s="10">
        <v>1.5</v>
      </c>
    </row>
    <row r="34" spans="5:32" ht="20.25" customHeight="1">
      <c r="E34" s="63" t="s">
        <v>945</v>
      </c>
      <c r="F34" s="62"/>
      <c r="G34" s="62"/>
      <c r="H34" s="62"/>
      <c r="I34" s="64"/>
      <c r="J34" s="104">
        <v>0.1</v>
      </c>
      <c r="K34" s="61"/>
      <c r="L34" s="104">
        <v>0.1</v>
      </c>
      <c r="M34" s="61"/>
      <c r="N34" s="104">
        <v>0.1</v>
      </c>
      <c r="O34" s="61"/>
      <c r="P34" s="104">
        <v>0.1</v>
      </c>
      <c r="Q34" s="62"/>
      <c r="R34" s="61"/>
      <c r="S34" s="104">
        <v>0.1</v>
      </c>
      <c r="T34" s="61"/>
      <c r="U34" s="104">
        <v>0.1</v>
      </c>
      <c r="V34" s="61"/>
      <c r="W34" s="104">
        <v>0.1</v>
      </c>
      <c r="X34" s="62"/>
      <c r="Y34" s="62"/>
      <c r="Z34" s="62"/>
      <c r="AA34" s="61"/>
      <c r="AB34" s="5">
        <v>0.1</v>
      </c>
      <c r="AC34" s="74">
        <v>0.1</v>
      </c>
      <c r="AD34" s="62"/>
      <c r="AE34" s="61"/>
      <c r="AF34" s="6">
        <v>0.1</v>
      </c>
    </row>
    <row r="35" spans="5:32" ht="20.25" customHeight="1">
      <c r="E35" s="63" t="s">
        <v>946</v>
      </c>
      <c r="F35" s="62"/>
      <c r="G35" s="62"/>
      <c r="H35" s="62"/>
      <c r="I35" s="64"/>
      <c r="J35" s="104" t="s">
        <v>1475</v>
      </c>
      <c r="K35" s="61"/>
      <c r="L35" s="104" t="s">
        <v>1475</v>
      </c>
      <c r="M35" s="61"/>
      <c r="N35" s="104" t="s">
        <v>1475</v>
      </c>
      <c r="O35" s="61"/>
      <c r="P35" s="104" t="s">
        <v>1475</v>
      </c>
      <c r="Q35" s="62"/>
      <c r="R35" s="61"/>
      <c r="S35" s="104" t="s">
        <v>1475</v>
      </c>
      <c r="T35" s="61"/>
      <c r="U35" s="104" t="s">
        <v>1475</v>
      </c>
      <c r="V35" s="61"/>
      <c r="W35" s="104" t="s">
        <v>1475</v>
      </c>
      <c r="X35" s="62"/>
      <c r="Y35" s="62"/>
      <c r="Z35" s="62"/>
      <c r="AA35" s="61"/>
      <c r="AB35" s="5" t="s">
        <v>1475</v>
      </c>
      <c r="AC35" s="74" t="s">
        <v>1475</v>
      </c>
      <c r="AD35" s="62"/>
      <c r="AE35" s="61"/>
      <c r="AF35" s="6" t="s">
        <v>1475</v>
      </c>
    </row>
    <row r="36" spans="5:32" ht="13.15" customHeight="1">
      <c r="E36" s="63" t="s">
        <v>57</v>
      </c>
      <c r="F36" s="62"/>
      <c r="G36" s="62"/>
      <c r="H36" s="62"/>
      <c r="I36" s="64"/>
      <c r="J36" s="101">
        <v>1.6</v>
      </c>
      <c r="K36" s="61"/>
      <c r="L36" s="101">
        <v>1.6</v>
      </c>
      <c r="M36" s="61"/>
      <c r="N36" s="101">
        <v>1.6</v>
      </c>
      <c r="O36" s="61"/>
      <c r="P36" s="101">
        <v>1.6</v>
      </c>
      <c r="Q36" s="62"/>
      <c r="R36" s="61"/>
      <c r="S36" s="101">
        <v>1.6</v>
      </c>
      <c r="T36" s="61"/>
      <c r="U36" s="101">
        <v>1.5</v>
      </c>
      <c r="V36" s="61"/>
      <c r="W36" s="101">
        <v>1.5</v>
      </c>
      <c r="X36" s="62"/>
      <c r="Y36" s="62"/>
      <c r="Z36" s="62"/>
      <c r="AA36" s="61"/>
      <c r="AB36" s="3">
        <v>1.5</v>
      </c>
      <c r="AC36" s="60">
        <v>1.5</v>
      </c>
      <c r="AD36" s="62"/>
      <c r="AE36" s="61"/>
      <c r="AF36" s="4">
        <v>1.5</v>
      </c>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2.2000000000000002</v>
      </c>
      <c r="K39" s="61"/>
      <c r="L39" s="101">
        <v>2.2000000000000002</v>
      </c>
      <c r="M39" s="61"/>
      <c r="N39" s="101">
        <v>2.2000000000000002</v>
      </c>
      <c r="O39" s="61"/>
      <c r="P39" s="101">
        <v>2.2000000000000002</v>
      </c>
      <c r="Q39" s="62"/>
      <c r="R39" s="61"/>
      <c r="S39" s="101">
        <v>2.2000000000000002</v>
      </c>
      <c r="T39" s="61"/>
      <c r="U39" s="101">
        <v>2.2000000000000002</v>
      </c>
      <c r="V39" s="61"/>
      <c r="W39" s="101">
        <v>2.2000000000000002</v>
      </c>
      <c r="X39" s="62"/>
      <c r="Y39" s="62"/>
      <c r="Z39" s="62"/>
      <c r="AA39" s="61"/>
      <c r="AB39" s="3">
        <v>2.2000000000000002</v>
      </c>
      <c r="AC39" s="60">
        <v>2.2000000000000002</v>
      </c>
      <c r="AD39" s="62"/>
      <c r="AE39" s="61"/>
      <c r="AF39" s="4">
        <v>2.2000000000000002</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6.0914419999999998</v>
      </c>
      <c r="K43" s="61"/>
      <c r="L43" s="101">
        <v>6.0507439999999999</v>
      </c>
      <c r="M43" s="61"/>
      <c r="N43" s="101">
        <v>6.0020509999999998</v>
      </c>
      <c r="O43" s="61"/>
      <c r="P43" s="101">
        <v>5.9588729999999996</v>
      </c>
      <c r="Q43" s="62"/>
      <c r="R43" s="61"/>
      <c r="S43" s="101">
        <v>5.9136379999999997</v>
      </c>
      <c r="T43" s="61"/>
      <c r="U43" s="101">
        <v>6.0914419999999998</v>
      </c>
      <c r="V43" s="61"/>
      <c r="W43" s="101">
        <v>6.0507439999999999</v>
      </c>
      <c r="X43" s="62"/>
      <c r="Y43" s="62"/>
      <c r="Z43" s="62"/>
      <c r="AA43" s="61"/>
      <c r="AB43" s="3">
        <v>6.0020509999999998</v>
      </c>
      <c r="AC43" s="60">
        <v>5.9588729999999996</v>
      </c>
      <c r="AD43" s="62"/>
      <c r="AE43" s="61"/>
      <c r="AF43" s="4">
        <v>5.9136379999999997</v>
      </c>
    </row>
    <row r="44" spans="5:32" ht="30.75" customHeight="1">
      <c r="E44" s="63" t="s">
        <v>88</v>
      </c>
      <c r="F44" s="62"/>
      <c r="G44" s="62"/>
      <c r="H44" s="62"/>
      <c r="I44" s="64"/>
      <c r="J44" s="101">
        <v>1.4914419999999999</v>
      </c>
      <c r="K44" s="61"/>
      <c r="L44" s="101">
        <v>1.450744</v>
      </c>
      <c r="M44" s="61"/>
      <c r="N44" s="101">
        <v>1.4020509999999999</v>
      </c>
      <c r="O44" s="61"/>
      <c r="P44" s="101">
        <v>1.358873</v>
      </c>
      <c r="Q44" s="62"/>
      <c r="R44" s="61"/>
      <c r="S44" s="101">
        <v>1.3136380000000001</v>
      </c>
      <c r="T44" s="61"/>
      <c r="U44" s="101">
        <v>1.4914419999999999</v>
      </c>
      <c r="V44" s="61"/>
      <c r="W44" s="101">
        <v>1.450744</v>
      </c>
      <c r="X44" s="62"/>
      <c r="Y44" s="62"/>
      <c r="Z44" s="62"/>
      <c r="AA44" s="61"/>
      <c r="AB44" s="3">
        <v>1.4020509999999999</v>
      </c>
      <c r="AC44" s="60">
        <v>1.358873</v>
      </c>
      <c r="AD44" s="62"/>
      <c r="AE44" s="61"/>
      <c r="AF44" s="4">
        <v>1.3136380000000001</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pwlORpJXKsBiYKfjHLNqYCGFEX5IBPr47heHxPnvGUYD8n3W3PwD0HUBAK7OWcGDNJjgNMBoCqZqcIfN8JJ2XA==" saltValue="Sy5wgacU4bYqlkP+Nu62Jg=="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7E6D958D-C8BD-48B6-A472-0B3F1DB7F2F0}"/>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MOMO - Mt Molloy (66/22kV)</oddFooter>
  </headerFooter>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F00-000000000000}">
  <sheetPr codeName="Sheet176"/>
  <dimension ref="A1:AJ53"/>
  <sheetViews>
    <sheetView showGridLines="0" topLeftCell="A25"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1753</v>
      </c>
      <c r="J3" s="160"/>
      <c r="K3" s="160"/>
      <c r="L3" s="160"/>
      <c r="M3" s="160"/>
      <c r="N3" s="160"/>
      <c r="O3" s="160"/>
      <c r="P3" s="160"/>
      <c r="Q3" s="160"/>
      <c r="R3" s="160"/>
      <c r="S3" s="160"/>
      <c r="V3" s="94" t="s">
        <v>926</v>
      </c>
      <c r="W3" s="160"/>
      <c r="Y3" s="95" t="s">
        <v>1035</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929</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1754</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1755</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1756</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15.8</v>
      </c>
      <c r="K26" s="61"/>
      <c r="L26" s="101">
        <v>15.8</v>
      </c>
      <c r="M26" s="61"/>
      <c r="N26" s="101">
        <v>15.8</v>
      </c>
      <c r="O26" s="61"/>
      <c r="P26" s="101">
        <v>15.8</v>
      </c>
      <c r="Q26" s="62"/>
      <c r="R26" s="61"/>
      <c r="S26" s="101">
        <v>15.8</v>
      </c>
      <c r="T26" s="61"/>
      <c r="U26" s="101">
        <v>18</v>
      </c>
      <c r="V26" s="61"/>
      <c r="W26" s="101">
        <v>18</v>
      </c>
      <c r="X26" s="62"/>
      <c r="Y26" s="62"/>
      <c r="Z26" s="62"/>
      <c r="AA26" s="61"/>
      <c r="AB26" s="3">
        <v>18</v>
      </c>
      <c r="AC26" s="60">
        <v>18</v>
      </c>
      <c r="AD26" s="62"/>
      <c r="AE26" s="61"/>
      <c r="AF26" s="4">
        <v>18</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4.0999999999999996</v>
      </c>
      <c r="K28" s="61"/>
      <c r="L28" s="101">
        <v>4.0999999999999996</v>
      </c>
      <c r="M28" s="61"/>
      <c r="N28" s="101">
        <v>4.0999999999999996</v>
      </c>
      <c r="O28" s="61"/>
      <c r="P28" s="101">
        <v>4.0999999999999996</v>
      </c>
      <c r="Q28" s="62"/>
      <c r="R28" s="61"/>
      <c r="S28" s="101">
        <v>4.0999999999999996</v>
      </c>
      <c r="T28" s="61"/>
      <c r="U28" s="101">
        <v>3.8</v>
      </c>
      <c r="V28" s="61"/>
      <c r="W28" s="101">
        <v>3.8</v>
      </c>
      <c r="X28" s="62"/>
      <c r="Y28" s="62"/>
      <c r="Z28" s="62"/>
      <c r="AA28" s="61"/>
      <c r="AB28" s="3">
        <v>3.8</v>
      </c>
      <c r="AC28" s="60">
        <v>3.8</v>
      </c>
      <c r="AD28" s="62"/>
      <c r="AE28" s="61"/>
      <c r="AF28" s="4">
        <v>3.9</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0.98199999999999998</v>
      </c>
      <c r="K31" s="61"/>
      <c r="L31" s="106">
        <v>0.98199999999999998</v>
      </c>
      <c r="M31" s="61"/>
      <c r="N31" s="106">
        <v>0.98199999999999998</v>
      </c>
      <c r="O31" s="61"/>
      <c r="P31" s="106">
        <v>0.98199999999999998</v>
      </c>
      <c r="Q31" s="62"/>
      <c r="R31" s="61"/>
      <c r="S31" s="106">
        <v>0.98199999999999998</v>
      </c>
      <c r="T31" s="61"/>
      <c r="U31" s="106">
        <v>0.998</v>
      </c>
      <c r="V31" s="61"/>
      <c r="W31" s="106">
        <v>0.998</v>
      </c>
      <c r="X31" s="62"/>
      <c r="Y31" s="62"/>
      <c r="Z31" s="62"/>
      <c r="AA31" s="61"/>
      <c r="AB31" s="7">
        <v>0.998</v>
      </c>
      <c r="AC31" s="77">
        <v>0.998</v>
      </c>
      <c r="AD31" s="62"/>
      <c r="AE31" s="61"/>
      <c r="AF31" s="8">
        <v>0.998</v>
      </c>
    </row>
    <row r="32" spans="4:32" ht="13.15" customHeight="1">
      <c r="E32" s="63" t="s">
        <v>41</v>
      </c>
      <c r="F32" s="62"/>
      <c r="G32" s="62"/>
      <c r="H32" s="62"/>
      <c r="I32" s="64"/>
      <c r="J32" s="101">
        <v>8.6999999999999993</v>
      </c>
      <c r="K32" s="61"/>
      <c r="L32" s="101">
        <v>8.6999999999999993</v>
      </c>
      <c r="M32" s="61"/>
      <c r="N32" s="101">
        <v>8.6999999999999993</v>
      </c>
      <c r="O32" s="61"/>
      <c r="P32" s="101">
        <v>8.6999999999999993</v>
      </c>
      <c r="Q32" s="62"/>
      <c r="R32" s="61"/>
      <c r="S32" s="101">
        <v>8.6999999999999993</v>
      </c>
      <c r="T32" s="61"/>
      <c r="U32" s="101">
        <v>9.3000000000000007</v>
      </c>
      <c r="V32" s="61"/>
      <c r="W32" s="101">
        <v>9.3000000000000007</v>
      </c>
      <c r="X32" s="62"/>
      <c r="Y32" s="62"/>
      <c r="Z32" s="62"/>
      <c r="AA32" s="61"/>
      <c r="AB32" s="3">
        <v>9.3000000000000007</v>
      </c>
      <c r="AC32" s="60">
        <v>9.3000000000000007</v>
      </c>
      <c r="AD32" s="62"/>
      <c r="AE32" s="61"/>
      <c r="AF32" s="4">
        <v>9.3000000000000007</v>
      </c>
    </row>
    <row r="33" spans="5:32" ht="13.15" customHeight="1">
      <c r="E33" s="75" t="s">
        <v>45</v>
      </c>
      <c r="F33" s="62"/>
      <c r="G33" s="62"/>
      <c r="H33" s="62"/>
      <c r="I33" s="64"/>
      <c r="J33" s="105">
        <v>3.7</v>
      </c>
      <c r="K33" s="61"/>
      <c r="L33" s="105">
        <v>3.7</v>
      </c>
      <c r="M33" s="61"/>
      <c r="N33" s="105">
        <v>3.7</v>
      </c>
      <c r="O33" s="61"/>
      <c r="P33" s="105">
        <v>3.6</v>
      </c>
      <c r="Q33" s="62"/>
      <c r="R33" s="61"/>
      <c r="S33" s="105">
        <v>3.7</v>
      </c>
      <c r="T33" s="61"/>
      <c r="U33" s="105">
        <v>3.5</v>
      </c>
      <c r="V33" s="61"/>
      <c r="W33" s="105">
        <v>3.4</v>
      </c>
      <c r="X33" s="62"/>
      <c r="Y33" s="62"/>
      <c r="Z33" s="62"/>
      <c r="AA33" s="61"/>
      <c r="AB33" s="9">
        <v>3.4</v>
      </c>
      <c r="AC33" s="76">
        <v>3.4</v>
      </c>
      <c r="AD33" s="62"/>
      <c r="AE33" s="61"/>
      <c r="AF33" s="10">
        <v>3.5</v>
      </c>
    </row>
    <row r="34" spans="5:32" ht="20.25" customHeight="1">
      <c r="E34" s="63" t="s">
        <v>945</v>
      </c>
      <c r="F34" s="62"/>
      <c r="G34" s="62"/>
      <c r="H34" s="62"/>
      <c r="I34" s="64"/>
      <c r="J34" s="104">
        <v>0.2</v>
      </c>
      <c r="K34" s="61"/>
      <c r="L34" s="104">
        <v>0.2</v>
      </c>
      <c r="M34" s="61"/>
      <c r="N34" s="104">
        <v>0.2</v>
      </c>
      <c r="O34" s="61"/>
      <c r="P34" s="104">
        <v>0.2</v>
      </c>
      <c r="Q34" s="62"/>
      <c r="R34" s="61"/>
      <c r="S34" s="104">
        <v>0.2</v>
      </c>
      <c r="T34" s="61"/>
      <c r="U34" s="104">
        <v>0.2</v>
      </c>
      <c r="V34" s="61"/>
      <c r="W34" s="104">
        <v>0.2</v>
      </c>
      <c r="X34" s="62"/>
      <c r="Y34" s="62"/>
      <c r="Z34" s="62"/>
      <c r="AA34" s="61"/>
      <c r="AB34" s="5">
        <v>0.2</v>
      </c>
      <c r="AC34" s="74">
        <v>0.2</v>
      </c>
      <c r="AD34" s="62"/>
      <c r="AE34" s="61"/>
      <c r="AF34" s="6">
        <v>0.2</v>
      </c>
    </row>
    <row r="35" spans="5:32" ht="20.25" customHeight="1">
      <c r="E35" s="63" t="s">
        <v>946</v>
      </c>
      <c r="F35" s="62"/>
      <c r="G35" s="62"/>
      <c r="H35" s="62"/>
      <c r="I35" s="64"/>
      <c r="J35" s="104" t="s">
        <v>970</v>
      </c>
      <c r="K35" s="61"/>
      <c r="L35" s="104" t="s">
        <v>970</v>
      </c>
      <c r="M35" s="61"/>
      <c r="N35" s="104" t="s">
        <v>970</v>
      </c>
      <c r="O35" s="61"/>
      <c r="P35" s="104" t="s">
        <v>970</v>
      </c>
      <c r="Q35" s="62"/>
      <c r="R35" s="61"/>
      <c r="S35" s="104" t="s">
        <v>970</v>
      </c>
      <c r="T35" s="61"/>
      <c r="U35" s="104" t="s">
        <v>970</v>
      </c>
      <c r="V35" s="61"/>
      <c r="W35" s="104" t="s">
        <v>970</v>
      </c>
      <c r="X35" s="62"/>
      <c r="Y35" s="62"/>
      <c r="Z35" s="62"/>
      <c r="AA35" s="61"/>
      <c r="AB35" s="5" t="s">
        <v>970</v>
      </c>
      <c r="AC35" s="74" t="s">
        <v>970</v>
      </c>
      <c r="AD35" s="62"/>
      <c r="AE35" s="61"/>
      <c r="AF35" s="6" t="s">
        <v>970</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8.8576779999999999</v>
      </c>
      <c r="K43" s="61"/>
      <c r="L43" s="101">
        <v>8.7407310000000003</v>
      </c>
      <c r="M43" s="61"/>
      <c r="N43" s="101">
        <v>8.5993040000000001</v>
      </c>
      <c r="O43" s="61"/>
      <c r="P43" s="101">
        <v>8.4675499999999992</v>
      </c>
      <c r="Q43" s="62"/>
      <c r="R43" s="61"/>
      <c r="S43" s="101">
        <v>8.3437590000000004</v>
      </c>
      <c r="T43" s="61"/>
      <c r="U43" s="101">
        <v>8.8576779999999999</v>
      </c>
      <c r="V43" s="61"/>
      <c r="W43" s="101">
        <v>8.7407310000000003</v>
      </c>
      <c r="X43" s="62"/>
      <c r="Y43" s="62"/>
      <c r="Z43" s="62"/>
      <c r="AA43" s="61"/>
      <c r="AB43" s="3">
        <v>8.5993040000000001</v>
      </c>
      <c r="AC43" s="60">
        <v>8.4675499999999992</v>
      </c>
      <c r="AD43" s="62"/>
      <c r="AE43" s="61"/>
      <c r="AF43" s="4">
        <v>8.3437590000000004</v>
      </c>
    </row>
    <row r="44" spans="5:32" ht="30.75" customHeight="1">
      <c r="E44" s="63" t="s">
        <v>88</v>
      </c>
      <c r="F44" s="62"/>
      <c r="G44" s="62"/>
      <c r="H44" s="62"/>
      <c r="I44" s="64"/>
      <c r="J44" s="101">
        <v>3.8576779999999999</v>
      </c>
      <c r="K44" s="61"/>
      <c r="L44" s="101">
        <v>3.7407310000000003</v>
      </c>
      <c r="M44" s="61"/>
      <c r="N44" s="101">
        <v>3.5993040000000005</v>
      </c>
      <c r="O44" s="61"/>
      <c r="P44" s="101">
        <v>3.4675500000000001</v>
      </c>
      <c r="Q44" s="62"/>
      <c r="R44" s="61"/>
      <c r="S44" s="101">
        <v>3.3437590000000004</v>
      </c>
      <c r="T44" s="61"/>
      <c r="U44" s="101">
        <v>3.8576779999999999</v>
      </c>
      <c r="V44" s="61"/>
      <c r="W44" s="101">
        <v>3.7407310000000003</v>
      </c>
      <c r="X44" s="62"/>
      <c r="Y44" s="62"/>
      <c r="Z44" s="62"/>
      <c r="AA44" s="61"/>
      <c r="AB44" s="3">
        <v>3.5993040000000005</v>
      </c>
      <c r="AC44" s="60">
        <v>3.4675500000000001</v>
      </c>
      <c r="AD44" s="62"/>
      <c r="AE44" s="61"/>
      <c r="AF44" s="4">
        <v>3.3437590000000004</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7rx/usKgcYiSJnJPCdoeDr5Vb4YvHSzlxbGhio/ayQLFhWcXuF+IHcrTcvuTzBGfbATCYLmR52gFehZpaDoGDw==" saltValue="YjFAEHt7vEFRmhXxozI3og=="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883E9368-2EF7-4DE5-88FA-A62BB44A5242}"/>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MOMR - Mt Morgan (66/11kV)</oddFooter>
  </headerFooter>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000-000000000000}">
  <sheetPr codeName="Sheet177"/>
  <dimension ref="A1:AJ53"/>
  <sheetViews>
    <sheetView showGridLines="0" topLeftCell="A28"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1757</v>
      </c>
      <c r="J3" s="160"/>
      <c r="K3" s="160"/>
      <c r="L3" s="160"/>
      <c r="M3" s="160"/>
      <c r="N3" s="160"/>
      <c r="O3" s="160"/>
      <c r="P3" s="160"/>
      <c r="Q3" s="160"/>
      <c r="R3" s="160"/>
      <c r="S3" s="160"/>
      <c r="V3" s="94" t="s">
        <v>926</v>
      </c>
      <c r="W3" s="160"/>
      <c r="Y3" s="95" t="s">
        <v>1295</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960</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1758</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1759</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1760</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1</v>
      </c>
      <c r="K26" s="61"/>
      <c r="L26" s="101">
        <v>1</v>
      </c>
      <c r="M26" s="61"/>
      <c r="N26" s="101">
        <v>1</v>
      </c>
      <c r="O26" s="61"/>
      <c r="P26" s="101">
        <v>1</v>
      </c>
      <c r="Q26" s="62"/>
      <c r="R26" s="61"/>
      <c r="S26" s="101">
        <v>1</v>
      </c>
      <c r="T26" s="61"/>
      <c r="U26" s="101">
        <v>1</v>
      </c>
      <c r="V26" s="61"/>
      <c r="W26" s="101">
        <v>1</v>
      </c>
      <c r="X26" s="62"/>
      <c r="Y26" s="62"/>
      <c r="Z26" s="62"/>
      <c r="AA26" s="61"/>
      <c r="AB26" s="3">
        <v>1</v>
      </c>
      <c r="AC26" s="60">
        <v>1</v>
      </c>
      <c r="AD26" s="62"/>
      <c r="AE26" s="61"/>
      <c r="AF26" s="4">
        <v>1</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0.5</v>
      </c>
      <c r="K28" s="61"/>
      <c r="L28" s="101">
        <v>0.5</v>
      </c>
      <c r="M28" s="61"/>
      <c r="N28" s="101">
        <v>0.5</v>
      </c>
      <c r="O28" s="61"/>
      <c r="P28" s="101">
        <v>0.5</v>
      </c>
      <c r="Q28" s="62"/>
      <c r="R28" s="61"/>
      <c r="S28" s="101">
        <v>0.5</v>
      </c>
      <c r="T28" s="61"/>
      <c r="U28" s="101">
        <v>0.7</v>
      </c>
      <c r="V28" s="61"/>
      <c r="W28" s="101">
        <v>0.7</v>
      </c>
      <c r="X28" s="62"/>
      <c r="Y28" s="62"/>
      <c r="Z28" s="62"/>
      <c r="AA28" s="61"/>
      <c r="AB28" s="3">
        <v>0.7</v>
      </c>
      <c r="AC28" s="60">
        <v>0.7</v>
      </c>
      <c r="AD28" s="62"/>
      <c r="AE28" s="61"/>
      <c r="AF28" s="4">
        <v>0.7</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0.997</v>
      </c>
      <c r="K31" s="61"/>
      <c r="L31" s="106">
        <v>0.997</v>
      </c>
      <c r="M31" s="61"/>
      <c r="N31" s="106">
        <v>0.997</v>
      </c>
      <c r="O31" s="61"/>
      <c r="P31" s="106">
        <v>0.997</v>
      </c>
      <c r="Q31" s="62"/>
      <c r="R31" s="61"/>
      <c r="S31" s="106">
        <v>0.997</v>
      </c>
      <c r="T31" s="61"/>
      <c r="U31" s="106">
        <v>0.999</v>
      </c>
      <c r="V31" s="61"/>
      <c r="W31" s="106">
        <v>0.999</v>
      </c>
      <c r="X31" s="62"/>
      <c r="Y31" s="62"/>
      <c r="Z31" s="62"/>
      <c r="AA31" s="61"/>
      <c r="AB31" s="7">
        <v>0.999</v>
      </c>
      <c r="AC31" s="77">
        <v>0.999</v>
      </c>
      <c r="AD31" s="62"/>
      <c r="AE31" s="61"/>
      <c r="AF31" s="8">
        <v>0.999</v>
      </c>
    </row>
    <row r="32" spans="4:32" ht="13.15" customHeight="1">
      <c r="E32" s="63" t="s">
        <v>41</v>
      </c>
      <c r="F32" s="62"/>
      <c r="G32" s="62"/>
      <c r="H32" s="62"/>
      <c r="I32" s="64"/>
      <c r="J32" s="101">
        <v>0</v>
      </c>
      <c r="K32" s="61"/>
      <c r="L32" s="101">
        <v>0</v>
      </c>
      <c r="M32" s="61"/>
      <c r="N32" s="101">
        <v>0</v>
      </c>
      <c r="O32" s="61"/>
      <c r="P32" s="101">
        <v>0</v>
      </c>
      <c r="Q32" s="62"/>
      <c r="R32" s="61"/>
      <c r="S32" s="101">
        <v>0</v>
      </c>
      <c r="T32" s="61"/>
      <c r="U32" s="101">
        <v>0</v>
      </c>
      <c r="V32" s="61"/>
      <c r="W32" s="101">
        <v>0</v>
      </c>
      <c r="X32" s="62"/>
      <c r="Y32" s="62"/>
      <c r="Z32" s="62"/>
      <c r="AA32" s="61"/>
      <c r="AB32" s="3">
        <v>0</v>
      </c>
      <c r="AC32" s="60">
        <v>0</v>
      </c>
      <c r="AD32" s="62"/>
      <c r="AE32" s="61"/>
      <c r="AF32" s="4">
        <v>0</v>
      </c>
    </row>
    <row r="33" spans="5:32" ht="13.15" customHeight="1">
      <c r="E33" s="75" t="s">
        <v>45</v>
      </c>
      <c r="F33" s="62"/>
      <c r="G33" s="62"/>
      <c r="H33" s="62"/>
      <c r="I33" s="64"/>
      <c r="J33" s="105">
        <v>0.5</v>
      </c>
      <c r="K33" s="61"/>
      <c r="L33" s="105">
        <v>0.5</v>
      </c>
      <c r="M33" s="61"/>
      <c r="N33" s="105">
        <v>0.5</v>
      </c>
      <c r="O33" s="61"/>
      <c r="P33" s="105">
        <v>0.5</v>
      </c>
      <c r="Q33" s="62"/>
      <c r="R33" s="61"/>
      <c r="S33" s="105">
        <v>0.5</v>
      </c>
      <c r="T33" s="61"/>
      <c r="U33" s="105">
        <v>0.7</v>
      </c>
      <c r="V33" s="61"/>
      <c r="W33" s="105">
        <v>0.7</v>
      </c>
      <c r="X33" s="62"/>
      <c r="Y33" s="62"/>
      <c r="Z33" s="62"/>
      <c r="AA33" s="61"/>
      <c r="AB33" s="9">
        <v>0.7</v>
      </c>
      <c r="AC33" s="76">
        <v>0.7</v>
      </c>
      <c r="AD33" s="62"/>
      <c r="AE33" s="61"/>
      <c r="AF33" s="10">
        <v>0.7</v>
      </c>
    </row>
    <row r="34" spans="5:32" ht="20.25" customHeight="1">
      <c r="E34" s="63" t="s">
        <v>945</v>
      </c>
      <c r="F34" s="62"/>
      <c r="G34" s="62"/>
      <c r="H34" s="62"/>
      <c r="I34" s="64"/>
      <c r="J34" s="104">
        <v>0</v>
      </c>
      <c r="K34" s="61"/>
      <c r="L34" s="104">
        <v>0</v>
      </c>
      <c r="M34" s="61"/>
      <c r="N34" s="104">
        <v>0</v>
      </c>
      <c r="O34" s="61"/>
      <c r="P34" s="104">
        <v>0</v>
      </c>
      <c r="Q34" s="62"/>
      <c r="R34" s="61"/>
      <c r="S34" s="104">
        <v>0</v>
      </c>
      <c r="T34" s="61"/>
      <c r="U34" s="104">
        <v>0</v>
      </c>
      <c r="V34" s="61"/>
      <c r="W34" s="104">
        <v>0</v>
      </c>
      <c r="X34" s="62"/>
      <c r="Y34" s="62"/>
      <c r="Z34" s="62"/>
      <c r="AA34" s="61"/>
      <c r="AB34" s="5">
        <v>0</v>
      </c>
      <c r="AC34" s="74">
        <v>0</v>
      </c>
      <c r="AD34" s="62"/>
      <c r="AE34" s="61"/>
      <c r="AF34" s="6">
        <v>0</v>
      </c>
    </row>
    <row r="35" spans="5:32" ht="20.25" customHeight="1">
      <c r="E35" s="63" t="s">
        <v>946</v>
      </c>
      <c r="F35" s="62"/>
      <c r="G35" s="62"/>
      <c r="H35" s="62"/>
      <c r="I35" s="64"/>
      <c r="J35" s="104" t="s">
        <v>1029</v>
      </c>
      <c r="K35" s="61"/>
      <c r="L35" s="104" t="s">
        <v>1029</v>
      </c>
      <c r="M35" s="61"/>
      <c r="N35" s="104" t="s">
        <v>1029</v>
      </c>
      <c r="O35" s="61"/>
      <c r="P35" s="104" t="s">
        <v>1029</v>
      </c>
      <c r="Q35" s="62"/>
      <c r="R35" s="61"/>
      <c r="S35" s="104" t="s">
        <v>1029</v>
      </c>
      <c r="T35" s="61"/>
      <c r="U35" s="104" t="s">
        <v>1029</v>
      </c>
      <c r="V35" s="61"/>
      <c r="W35" s="104" t="s">
        <v>1029</v>
      </c>
      <c r="X35" s="62"/>
      <c r="Y35" s="62"/>
      <c r="Z35" s="62"/>
      <c r="AA35" s="61"/>
      <c r="AB35" s="5" t="s">
        <v>1029</v>
      </c>
      <c r="AC35" s="74" t="s">
        <v>1029</v>
      </c>
      <c r="AD35" s="62"/>
      <c r="AE35" s="61"/>
      <c r="AF35" s="6" t="s">
        <v>1029</v>
      </c>
    </row>
    <row r="36" spans="5:32" ht="13.15" customHeight="1">
      <c r="E36" s="63" t="s">
        <v>57</v>
      </c>
      <c r="F36" s="62"/>
      <c r="G36" s="62"/>
      <c r="H36" s="62"/>
      <c r="I36" s="64"/>
      <c r="J36" s="101">
        <v>0.5</v>
      </c>
      <c r="K36" s="61"/>
      <c r="L36" s="101">
        <v>0.5</v>
      </c>
      <c r="M36" s="61"/>
      <c r="N36" s="101">
        <v>0.5</v>
      </c>
      <c r="O36" s="61"/>
      <c r="P36" s="101">
        <v>0.5</v>
      </c>
      <c r="Q36" s="62"/>
      <c r="R36" s="61"/>
      <c r="S36" s="101">
        <v>0.5</v>
      </c>
      <c r="T36" s="61"/>
      <c r="U36" s="101">
        <v>0.7</v>
      </c>
      <c r="V36" s="61"/>
      <c r="W36" s="101">
        <v>0.7</v>
      </c>
      <c r="X36" s="62"/>
      <c r="Y36" s="62"/>
      <c r="Z36" s="62"/>
      <c r="AA36" s="61"/>
      <c r="AB36" s="3">
        <v>0.7</v>
      </c>
      <c r="AC36" s="60">
        <v>0.7</v>
      </c>
      <c r="AD36" s="62"/>
      <c r="AE36" s="61"/>
      <c r="AF36" s="4">
        <v>0.7</v>
      </c>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1</v>
      </c>
      <c r="K39" s="61"/>
      <c r="L39" s="101">
        <v>1</v>
      </c>
      <c r="M39" s="61"/>
      <c r="N39" s="101">
        <v>1</v>
      </c>
      <c r="O39" s="61"/>
      <c r="P39" s="101">
        <v>1</v>
      </c>
      <c r="Q39" s="62"/>
      <c r="R39" s="61"/>
      <c r="S39" s="101">
        <v>1</v>
      </c>
      <c r="T39" s="61"/>
      <c r="U39" s="101">
        <v>1</v>
      </c>
      <c r="V39" s="61"/>
      <c r="W39" s="101">
        <v>1</v>
      </c>
      <c r="X39" s="62"/>
      <c r="Y39" s="62"/>
      <c r="Z39" s="62"/>
      <c r="AA39" s="61"/>
      <c r="AB39" s="3">
        <v>1</v>
      </c>
      <c r="AC39" s="60">
        <v>1</v>
      </c>
      <c r="AD39" s="62"/>
      <c r="AE39" s="61"/>
      <c r="AF39" s="4">
        <v>1</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1</v>
      </c>
      <c r="K43" s="61"/>
      <c r="L43" s="101">
        <v>1</v>
      </c>
      <c r="M43" s="61"/>
      <c r="N43" s="101">
        <v>1</v>
      </c>
      <c r="O43" s="61"/>
      <c r="P43" s="101">
        <v>1</v>
      </c>
      <c r="Q43" s="62"/>
      <c r="R43" s="61"/>
      <c r="S43" s="101">
        <v>1</v>
      </c>
      <c r="T43" s="61"/>
      <c r="U43" s="101">
        <v>1</v>
      </c>
      <c r="V43" s="61"/>
      <c r="W43" s="101">
        <v>1</v>
      </c>
      <c r="X43" s="62"/>
      <c r="Y43" s="62"/>
      <c r="Z43" s="62"/>
      <c r="AA43" s="61"/>
      <c r="AB43" s="3">
        <v>1</v>
      </c>
      <c r="AC43" s="60">
        <v>1</v>
      </c>
      <c r="AD43" s="62"/>
      <c r="AE43" s="61"/>
      <c r="AF43" s="4">
        <v>1</v>
      </c>
    </row>
    <row r="44" spans="5:32" ht="30.75" customHeight="1">
      <c r="E44" s="63" t="s">
        <v>88</v>
      </c>
      <c r="F44" s="62"/>
      <c r="G44" s="62"/>
      <c r="H44" s="62"/>
      <c r="I44" s="64"/>
      <c r="J44" s="101">
        <v>0</v>
      </c>
      <c r="K44" s="61"/>
      <c r="L44" s="101">
        <v>0</v>
      </c>
      <c r="M44" s="61"/>
      <c r="N44" s="101">
        <v>0</v>
      </c>
      <c r="O44" s="61"/>
      <c r="P44" s="101">
        <v>0</v>
      </c>
      <c r="Q44" s="62"/>
      <c r="R44" s="61"/>
      <c r="S44" s="101">
        <v>0</v>
      </c>
      <c r="T44" s="61"/>
      <c r="U44" s="101">
        <v>0</v>
      </c>
      <c r="V44" s="61"/>
      <c r="W44" s="101">
        <v>0</v>
      </c>
      <c r="X44" s="62"/>
      <c r="Y44" s="62"/>
      <c r="Z44" s="62"/>
      <c r="AA44" s="61"/>
      <c r="AB44" s="3">
        <v>0</v>
      </c>
      <c r="AC44" s="60">
        <v>0</v>
      </c>
      <c r="AD44" s="62"/>
      <c r="AE44" s="61"/>
      <c r="AF44" s="4">
        <v>0</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RuJIGbuN99vrr+/cg+okxlPUM8lNUZYYk4V9/gu2wNNsoItQAZEzyDzYgSVgqfw61RIsebVMG2LrU0HrO+tMiw==" saltValue="K+eR2nGOVHz4Bwg2ja+4rg=="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07F893FB-6117-4288-8C7F-95A95578674C}"/>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MOMW - Mt Mowbullan (33/11kV)</oddFooter>
  </headerFooter>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400-000000000000}">
  <sheetPr codeName="Sheet165"/>
  <dimension ref="A1:AJ53"/>
  <sheetViews>
    <sheetView showGridLines="0" topLeftCell="A34"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1761</v>
      </c>
      <c r="J3" s="160"/>
      <c r="K3" s="160"/>
      <c r="L3" s="160"/>
      <c r="M3" s="160"/>
      <c r="N3" s="160"/>
      <c r="O3" s="160"/>
      <c r="P3" s="160"/>
      <c r="Q3" s="160"/>
      <c r="R3" s="160"/>
      <c r="S3" s="160"/>
      <c r="V3" s="94" t="s">
        <v>926</v>
      </c>
      <c r="W3" s="160"/>
      <c r="Y3" s="95" t="s">
        <v>1046</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929</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1762</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1763</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1764</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14</v>
      </c>
      <c r="K26" s="61"/>
      <c r="L26" s="101">
        <v>14</v>
      </c>
      <c r="M26" s="61"/>
      <c r="N26" s="101">
        <v>14</v>
      </c>
      <c r="O26" s="61"/>
      <c r="P26" s="101">
        <v>14</v>
      </c>
      <c r="Q26" s="62"/>
      <c r="R26" s="61"/>
      <c r="S26" s="101">
        <v>14</v>
      </c>
      <c r="T26" s="61"/>
      <c r="U26" s="101">
        <v>16.7</v>
      </c>
      <c r="V26" s="61"/>
      <c r="W26" s="101">
        <v>16.7</v>
      </c>
      <c r="X26" s="62"/>
      <c r="Y26" s="62"/>
      <c r="Z26" s="62"/>
      <c r="AA26" s="61"/>
      <c r="AB26" s="3">
        <v>16.7</v>
      </c>
      <c r="AC26" s="60">
        <v>16.7</v>
      </c>
      <c r="AD26" s="62"/>
      <c r="AE26" s="61"/>
      <c r="AF26" s="4">
        <v>16.7</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5.7</v>
      </c>
      <c r="K28" s="61"/>
      <c r="L28" s="101">
        <v>5.7</v>
      </c>
      <c r="M28" s="61"/>
      <c r="N28" s="101">
        <v>5.7</v>
      </c>
      <c r="O28" s="61"/>
      <c r="P28" s="101">
        <v>5.7</v>
      </c>
      <c r="Q28" s="62"/>
      <c r="R28" s="61"/>
      <c r="S28" s="101">
        <v>5.8</v>
      </c>
      <c r="T28" s="61"/>
      <c r="U28" s="101">
        <v>4.5999999999999996</v>
      </c>
      <c r="V28" s="61"/>
      <c r="W28" s="101">
        <v>4.5</v>
      </c>
      <c r="X28" s="62"/>
      <c r="Y28" s="62"/>
      <c r="Z28" s="62"/>
      <c r="AA28" s="61"/>
      <c r="AB28" s="3">
        <v>4.5</v>
      </c>
      <c r="AC28" s="60">
        <v>4.4000000000000004</v>
      </c>
      <c r="AD28" s="62"/>
      <c r="AE28" s="61"/>
      <c r="AF28" s="4">
        <v>4.5</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0.999</v>
      </c>
      <c r="K31" s="61"/>
      <c r="L31" s="106">
        <v>0.998</v>
      </c>
      <c r="M31" s="61"/>
      <c r="N31" s="106">
        <v>0.998</v>
      </c>
      <c r="O31" s="61"/>
      <c r="P31" s="106">
        <v>0.998</v>
      </c>
      <c r="Q31" s="62"/>
      <c r="R31" s="61"/>
      <c r="S31" s="106">
        <v>0.999</v>
      </c>
      <c r="T31" s="61"/>
      <c r="U31" s="106">
        <v>0.98</v>
      </c>
      <c r="V31" s="61"/>
      <c r="W31" s="106">
        <v>0.98</v>
      </c>
      <c r="X31" s="62"/>
      <c r="Y31" s="62"/>
      <c r="Z31" s="62"/>
      <c r="AA31" s="61"/>
      <c r="AB31" s="7">
        <v>0.98</v>
      </c>
      <c r="AC31" s="77">
        <v>0.98</v>
      </c>
      <c r="AD31" s="62"/>
      <c r="AE31" s="61"/>
      <c r="AF31" s="8">
        <v>0.98</v>
      </c>
    </row>
    <row r="32" spans="4:32" ht="13.15" customHeight="1">
      <c r="E32" s="63" t="s">
        <v>41</v>
      </c>
      <c r="F32" s="62"/>
      <c r="G32" s="62"/>
      <c r="H32" s="62"/>
      <c r="I32" s="64"/>
      <c r="J32" s="101">
        <v>8</v>
      </c>
      <c r="K32" s="61"/>
      <c r="L32" s="101">
        <v>8</v>
      </c>
      <c r="M32" s="61"/>
      <c r="N32" s="101">
        <v>8</v>
      </c>
      <c r="O32" s="61"/>
      <c r="P32" s="101">
        <v>8</v>
      </c>
      <c r="Q32" s="62"/>
      <c r="R32" s="61"/>
      <c r="S32" s="101">
        <v>8</v>
      </c>
      <c r="T32" s="61"/>
      <c r="U32" s="101">
        <v>9.3000000000000007</v>
      </c>
      <c r="V32" s="61"/>
      <c r="W32" s="101">
        <v>9.3000000000000007</v>
      </c>
      <c r="X32" s="62"/>
      <c r="Y32" s="62"/>
      <c r="Z32" s="62"/>
      <c r="AA32" s="61"/>
      <c r="AB32" s="3">
        <v>9.3000000000000007</v>
      </c>
      <c r="AC32" s="60">
        <v>9.3000000000000007</v>
      </c>
      <c r="AD32" s="62"/>
      <c r="AE32" s="61"/>
      <c r="AF32" s="4">
        <v>9.3000000000000007</v>
      </c>
    </row>
    <row r="33" spans="5:32" ht="13.15" customHeight="1">
      <c r="E33" s="75" t="s">
        <v>45</v>
      </c>
      <c r="F33" s="62"/>
      <c r="G33" s="62"/>
      <c r="H33" s="62"/>
      <c r="I33" s="64"/>
      <c r="J33" s="105">
        <v>5.3</v>
      </c>
      <c r="K33" s="61"/>
      <c r="L33" s="105">
        <v>5.2</v>
      </c>
      <c r="M33" s="61"/>
      <c r="N33" s="105">
        <v>5.2</v>
      </c>
      <c r="O33" s="61"/>
      <c r="P33" s="105">
        <v>5.2</v>
      </c>
      <c r="Q33" s="62"/>
      <c r="R33" s="61"/>
      <c r="S33" s="105">
        <v>5.3</v>
      </c>
      <c r="T33" s="61"/>
      <c r="U33" s="105">
        <v>4.4000000000000004</v>
      </c>
      <c r="V33" s="61"/>
      <c r="W33" s="105">
        <v>4.3</v>
      </c>
      <c r="X33" s="62"/>
      <c r="Y33" s="62"/>
      <c r="Z33" s="62"/>
      <c r="AA33" s="61"/>
      <c r="AB33" s="9">
        <v>4.3</v>
      </c>
      <c r="AC33" s="76">
        <v>4.2</v>
      </c>
      <c r="AD33" s="62"/>
      <c r="AE33" s="61"/>
      <c r="AF33" s="10">
        <v>4.3</v>
      </c>
    </row>
    <row r="34" spans="5:32" ht="20.25" customHeight="1">
      <c r="E34" s="63" t="s">
        <v>945</v>
      </c>
      <c r="F34" s="62"/>
      <c r="G34" s="62"/>
      <c r="H34" s="62"/>
      <c r="I34" s="64"/>
      <c r="J34" s="104">
        <v>0.3</v>
      </c>
      <c r="K34" s="61"/>
      <c r="L34" s="104">
        <v>0.3</v>
      </c>
      <c r="M34" s="61"/>
      <c r="N34" s="104">
        <v>0.3</v>
      </c>
      <c r="O34" s="61"/>
      <c r="P34" s="104">
        <v>0.3</v>
      </c>
      <c r="Q34" s="62"/>
      <c r="R34" s="61"/>
      <c r="S34" s="104">
        <v>0.3</v>
      </c>
      <c r="T34" s="61"/>
      <c r="U34" s="104">
        <v>0.2</v>
      </c>
      <c r="V34" s="61"/>
      <c r="W34" s="104">
        <v>0.2</v>
      </c>
      <c r="X34" s="62"/>
      <c r="Y34" s="62"/>
      <c r="Z34" s="62"/>
      <c r="AA34" s="61"/>
      <c r="AB34" s="5">
        <v>0.2</v>
      </c>
      <c r="AC34" s="74">
        <v>0.2</v>
      </c>
      <c r="AD34" s="62"/>
      <c r="AE34" s="61"/>
      <c r="AF34" s="6">
        <v>0.2</v>
      </c>
    </row>
    <row r="35" spans="5:32" ht="20.25" customHeight="1">
      <c r="E35" s="63" t="s">
        <v>946</v>
      </c>
      <c r="F35" s="62"/>
      <c r="G35" s="62"/>
      <c r="H35" s="62"/>
      <c r="I35" s="64"/>
      <c r="J35" s="104" t="s">
        <v>1093</v>
      </c>
      <c r="K35" s="61"/>
      <c r="L35" s="104" t="s">
        <v>1093</v>
      </c>
      <c r="M35" s="61"/>
      <c r="N35" s="104" t="s">
        <v>1093</v>
      </c>
      <c r="O35" s="61"/>
      <c r="P35" s="104" t="s">
        <v>1093</v>
      </c>
      <c r="Q35" s="62"/>
      <c r="R35" s="61"/>
      <c r="S35" s="104" t="s">
        <v>1093</v>
      </c>
      <c r="T35" s="61"/>
      <c r="U35" s="104" t="s">
        <v>1093</v>
      </c>
      <c r="V35" s="61"/>
      <c r="W35" s="104" t="s">
        <v>1093</v>
      </c>
      <c r="X35" s="62"/>
      <c r="Y35" s="62"/>
      <c r="Z35" s="62"/>
      <c r="AA35" s="61"/>
      <c r="AB35" s="5" t="s">
        <v>1093</v>
      </c>
      <c r="AC35" s="74" t="s">
        <v>1093</v>
      </c>
      <c r="AD35" s="62"/>
      <c r="AE35" s="61"/>
      <c r="AF35" s="6" t="s">
        <v>1093</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12.5</v>
      </c>
      <c r="K43" s="61"/>
      <c r="L43" s="101">
        <v>12.497460999999999</v>
      </c>
      <c r="M43" s="61"/>
      <c r="N43" s="101">
        <v>12.372489</v>
      </c>
      <c r="O43" s="61"/>
      <c r="P43" s="101">
        <v>12.255834</v>
      </c>
      <c r="Q43" s="62"/>
      <c r="R43" s="61"/>
      <c r="S43" s="101">
        <v>12.131092000000001</v>
      </c>
      <c r="T43" s="61"/>
      <c r="U43" s="101">
        <v>12.5</v>
      </c>
      <c r="V43" s="61"/>
      <c r="W43" s="101">
        <v>12.497460999999999</v>
      </c>
      <c r="X43" s="62"/>
      <c r="Y43" s="62"/>
      <c r="Z43" s="62"/>
      <c r="AA43" s="61"/>
      <c r="AB43" s="3">
        <v>12.372489</v>
      </c>
      <c r="AC43" s="60">
        <v>12.255834</v>
      </c>
      <c r="AD43" s="62"/>
      <c r="AE43" s="61"/>
      <c r="AF43" s="4">
        <v>12.131092000000001</v>
      </c>
    </row>
    <row r="44" spans="5:32" ht="30.75" customHeight="1">
      <c r="E44" s="63" t="s">
        <v>88</v>
      </c>
      <c r="F44" s="62"/>
      <c r="G44" s="62"/>
      <c r="H44" s="62"/>
      <c r="I44" s="64"/>
      <c r="J44" s="101">
        <v>6.25</v>
      </c>
      <c r="K44" s="61"/>
      <c r="L44" s="101">
        <v>6.2474610000000004</v>
      </c>
      <c r="M44" s="61"/>
      <c r="N44" s="101">
        <v>6.1224889999999998</v>
      </c>
      <c r="O44" s="61"/>
      <c r="P44" s="101">
        <v>6.0058340000000001</v>
      </c>
      <c r="Q44" s="62"/>
      <c r="R44" s="61"/>
      <c r="S44" s="101">
        <v>5.8810919999999998</v>
      </c>
      <c r="T44" s="61"/>
      <c r="U44" s="101">
        <v>6.25</v>
      </c>
      <c r="V44" s="61"/>
      <c r="W44" s="101">
        <v>6.2474610000000004</v>
      </c>
      <c r="X44" s="62"/>
      <c r="Y44" s="62"/>
      <c r="Z44" s="62"/>
      <c r="AA44" s="61"/>
      <c r="AB44" s="3">
        <v>6.1224889999999998</v>
      </c>
      <c r="AC44" s="60">
        <v>6.0058340000000001</v>
      </c>
      <c r="AD44" s="62"/>
      <c r="AE44" s="61"/>
      <c r="AF44" s="4">
        <v>5.8810919999999998</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XfzwQkvzpM11m73qu1b2QuYayHiMexq7PQ4AHoM+bBEhtuaBfjsjfyEzeZcdgcomZzery0OvG9OAtQP/CdKWg==" saltValue="vQn2WGJvElsRUCcItZUViA=="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7D023D5D-AA99-4EAC-A968-4899A3C8DBC1}"/>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MONT - Monto (66/11kV)</oddFooter>
  </headerFooter>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500-000000000000}">
  <sheetPr codeName="Sheet166"/>
  <dimension ref="A1:AJ53"/>
  <sheetViews>
    <sheetView showGridLines="0" topLeftCell="A31"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1765</v>
      </c>
      <c r="J3" s="160"/>
      <c r="K3" s="160"/>
      <c r="L3" s="160"/>
      <c r="M3" s="160"/>
      <c r="N3" s="160"/>
      <c r="O3" s="160"/>
      <c r="P3" s="160"/>
      <c r="Q3" s="160"/>
      <c r="R3" s="160"/>
      <c r="S3" s="160"/>
      <c r="V3" s="94" t="s">
        <v>926</v>
      </c>
      <c r="W3" s="160"/>
      <c r="Y3" s="95" t="s">
        <v>1766</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973</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1767</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1768</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1769</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10.5</v>
      </c>
      <c r="K26" s="61"/>
      <c r="L26" s="101">
        <v>10.5</v>
      </c>
      <c r="M26" s="61"/>
      <c r="N26" s="101">
        <v>10.5</v>
      </c>
      <c r="O26" s="61"/>
      <c r="P26" s="101">
        <v>10.5</v>
      </c>
      <c r="Q26" s="62"/>
      <c r="R26" s="61"/>
      <c r="S26" s="101">
        <v>10.5</v>
      </c>
      <c r="T26" s="61"/>
      <c r="U26" s="101">
        <v>11</v>
      </c>
      <c r="V26" s="61"/>
      <c r="W26" s="101">
        <v>11</v>
      </c>
      <c r="X26" s="62"/>
      <c r="Y26" s="62"/>
      <c r="Z26" s="62"/>
      <c r="AA26" s="61"/>
      <c r="AB26" s="3">
        <v>11</v>
      </c>
      <c r="AC26" s="60">
        <v>11</v>
      </c>
      <c r="AD26" s="62"/>
      <c r="AE26" s="61"/>
      <c r="AF26" s="4">
        <v>11</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6.7</v>
      </c>
      <c r="K28" s="61"/>
      <c r="L28" s="101">
        <v>6.7</v>
      </c>
      <c r="M28" s="61"/>
      <c r="N28" s="101">
        <v>6.7</v>
      </c>
      <c r="O28" s="61"/>
      <c r="P28" s="101">
        <v>6.7</v>
      </c>
      <c r="Q28" s="62"/>
      <c r="R28" s="61"/>
      <c r="S28" s="101">
        <v>6.8</v>
      </c>
      <c r="T28" s="61"/>
      <c r="U28" s="101">
        <v>6.2</v>
      </c>
      <c r="V28" s="61"/>
      <c r="W28" s="101">
        <v>6.1</v>
      </c>
      <c r="X28" s="62"/>
      <c r="Y28" s="62"/>
      <c r="Z28" s="62"/>
      <c r="AA28" s="61"/>
      <c r="AB28" s="3">
        <v>6.1</v>
      </c>
      <c r="AC28" s="60">
        <v>6.1</v>
      </c>
      <c r="AD28" s="62"/>
      <c r="AE28" s="61"/>
      <c r="AF28" s="4">
        <v>6.1</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0.96399999999999997</v>
      </c>
      <c r="K31" s="61"/>
      <c r="L31" s="106">
        <v>0.96399999999999997</v>
      </c>
      <c r="M31" s="61"/>
      <c r="N31" s="106">
        <v>0.96399999999999997</v>
      </c>
      <c r="O31" s="61"/>
      <c r="P31" s="106">
        <v>0.96399999999999997</v>
      </c>
      <c r="Q31" s="62"/>
      <c r="R31" s="61"/>
      <c r="S31" s="106">
        <v>0.96399999999999997</v>
      </c>
      <c r="T31" s="61"/>
      <c r="U31" s="106">
        <v>0.96899999999999997</v>
      </c>
      <c r="V31" s="61"/>
      <c r="W31" s="106">
        <v>0.96899999999999997</v>
      </c>
      <c r="X31" s="62"/>
      <c r="Y31" s="62"/>
      <c r="Z31" s="62"/>
      <c r="AA31" s="61"/>
      <c r="AB31" s="7">
        <v>0.96899999999999997</v>
      </c>
      <c r="AC31" s="77">
        <v>0.96899999999999997</v>
      </c>
      <c r="AD31" s="62"/>
      <c r="AE31" s="61"/>
      <c r="AF31" s="8">
        <v>0.96899999999999997</v>
      </c>
    </row>
    <row r="32" spans="4:32" ht="13.15" customHeight="1">
      <c r="E32" s="63" t="s">
        <v>41</v>
      </c>
      <c r="F32" s="62"/>
      <c r="G32" s="62"/>
      <c r="H32" s="62"/>
      <c r="I32" s="64"/>
      <c r="J32" s="101">
        <v>0</v>
      </c>
      <c r="K32" s="61"/>
      <c r="L32" s="101">
        <v>0</v>
      </c>
      <c r="M32" s="61"/>
      <c r="N32" s="101">
        <v>0</v>
      </c>
      <c r="O32" s="61"/>
      <c r="P32" s="101">
        <v>0</v>
      </c>
      <c r="Q32" s="62"/>
      <c r="R32" s="61"/>
      <c r="S32" s="101">
        <v>0</v>
      </c>
      <c r="T32" s="61"/>
      <c r="U32" s="101">
        <v>0</v>
      </c>
      <c r="V32" s="61"/>
      <c r="W32" s="101">
        <v>0</v>
      </c>
      <c r="X32" s="62"/>
      <c r="Y32" s="62"/>
      <c r="Z32" s="62"/>
      <c r="AA32" s="61"/>
      <c r="AB32" s="3">
        <v>0</v>
      </c>
      <c r="AC32" s="60">
        <v>0</v>
      </c>
      <c r="AD32" s="62"/>
      <c r="AE32" s="61"/>
      <c r="AF32" s="4">
        <v>0</v>
      </c>
    </row>
    <row r="33" spans="5:33" ht="13.15" customHeight="1">
      <c r="E33" s="75" t="s">
        <v>45</v>
      </c>
      <c r="F33" s="62"/>
      <c r="G33" s="62"/>
      <c r="H33" s="62"/>
      <c r="I33" s="64"/>
      <c r="J33" s="105">
        <v>6.6</v>
      </c>
      <c r="K33" s="61"/>
      <c r="L33" s="105">
        <v>6.6</v>
      </c>
      <c r="M33" s="61"/>
      <c r="N33" s="105">
        <v>6.6</v>
      </c>
      <c r="O33" s="61"/>
      <c r="P33" s="105">
        <v>6.6</v>
      </c>
      <c r="Q33" s="62"/>
      <c r="R33" s="61"/>
      <c r="S33" s="105">
        <v>6.7</v>
      </c>
      <c r="T33" s="61"/>
      <c r="U33" s="105">
        <v>6.1</v>
      </c>
      <c r="V33" s="61"/>
      <c r="W33" s="105">
        <v>6</v>
      </c>
      <c r="X33" s="62"/>
      <c r="Y33" s="62"/>
      <c r="Z33" s="62"/>
      <c r="AA33" s="61"/>
      <c r="AB33" s="9">
        <v>6</v>
      </c>
      <c r="AC33" s="76">
        <v>6</v>
      </c>
      <c r="AD33" s="62"/>
      <c r="AE33" s="61"/>
      <c r="AF33" s="10">
        <v>6</v>
      </c>
    </row>
    <row r="34" spans="5:33" ht="20.25" customHeight="1">
      <c r="E34" s="63" t="s">
        <v>945</v>
      </c>
      <c r="F34" s="62"/>
      <c r="G34" s="62"/>
      <c r="H34" s="62"/>
      <c r="I34" s="64"/>
      <c r="J34" s="104">
        <v>0.3</v>
      </c>
      <c r="K34" s="61"/>
      <c r="L34" s="104">
        <v>0.3</v>
      </c>
      <c r="M34" s="61"/>
      <c r="N34" s="104">
        <v>0.3</v>
      </c>
      <c r="O34" s="61"/>
      <c r="P34" s="104">
        <v>0.3</v>
      </c>
      <c r="Q34" s="62"/>
      <c r="R34" s="61"/>
      <c r="S34" s="104">
        <v>0.3</v>
      </c>
      <c r="T34" s="61"/>
      <c r="U34" s="104">
        <v>0.3</v>
      </c>
      <c r="V34" s="61"/>
      <c r="W34" s="104">
        <v>0.3</v>
      </c>
      <c r="X34" s="62"/>
      <c r="Y34" s="62"/>
      <c r="Z34" s="62"/>
      <c r="AA34" s="61"/>
      <c r="AB34" s="5">
        <v>0.3</v>
      </c>
      <c r="AC34" s="74">
        <v>0.3</v>
      </c>
      <c r="AD34" s="62"/>
      <c r="AE34" s="61"/>
      <c r="AF34" s="6">
        <v>0.3</v>
      </c>
    </row>
    <row r="35" spans="5:33" ht="20.25" customHeight="1">
      <c r="E35" s="63" t="s">
        <v>946</v>
      </c>
      <c r="F35" s="62"/>
      <c r="G35" s="62"/>
      <c r="H35" s="62"/>
      <c r="I35" s="64"/>
      <c r="J35" s="104" t="s">
        <v>1303</v>
      </c>
      <c r="K35" s="61"/>
      <c r="L35" s="104" t="s">
        <v>1303</v>
      </c>
      <c r="M35" s="61"/>
      <c r="N35" s="104" t="s">
        <v>1303</v>
      </c>
      <c r="O35" s="61"/>
      <c r="P35" s="104" t="s">
        <v>1303</v>
      </c>
      <c r="Q35" s="62"/>
      <c r="R35" s="61"/>
      <c r="S35" s="104" t="s">
        <v>1303</v>
      </c>
      <c r="T35" s="61"/>
      <c r="U35" s="104" t="s">
        <v>1303</v>
      </c>
      <c r="V35" s="61"/>
      <c r="W35" s="104" t="s">
        <v>1303</v>
      </c>
      <c r="X35" s="62"/>
      <c r="Y35" s="62"/>
      <c r="Z35" s="62"/>
      <c r="AA35" s="61"/>
      <c r="AB35" s="5" t="s">
        <v>1303</v>
      </c>
      <c r="AC35" s="74" t="s">
        <v>1303</v>
      </c>
      <c r="AD35" s="62"/>
      <c r="AE35" s="61"/>
      <c r="AF35" s="6" t="s">
        <v>1303</v>
      </c>
    </row>
    <row r="36" spans="5:33" ht="13.15" customHeight="1">
      <c r="E36" s="63" t="s">
        <v>57</v>
      </c>
      <c r="F36" s="62"/>
      <c r="G36" s="62"/>
      <c r="H36" s="62"/>
      <c r="I36" s="64"/>
      <c r="J36" s="101">
        <v>6.6</v>
      </c>
      <c r="K36" s="61"/>
      <c r="L36" s="101">
        <v>6.6</v>
      </c>
      <c r="M36" s="61"/>
      <c r="N36" s="101">
        <v>6.6</v>
      </c>
      <c r="O36" s="61"/>
      <c r="P36" s="101">
        <v>6.6</v>
      </c>
      <c r="Q36" s="62"/>
      <c r="R36" s="61"/>
      <c r="S36" s="101">
        <v>6.7</v>
      </c>
      <c r="T36" s="61"/>
      <c r="U36" s="101">
        <v>6.1</v>
      </c>
      <c r="V36" s="61"/>
      <c r="W36" s="101">
        <v>6</v>
      </c>
      <c r="X36" s="62"/>
      <c r="Y36" s="62"/>
      <c r="Z36" s="62"/>
      <c r="AA36" s="61"/>
      <c r="AB36" s="3">
        <v>6</v>
      </c>
      <c r="AC36" s="60">
        <v>6</v>
      </c>
      <c r="AD36" s="62"/>
      <c r="AE36" s="61"/>
      <c r="AF36" s="4">
        <v>6</v>
      </c>
    </row>
    <row r="37" spans="5:33">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3"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3">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3">
      <c r="E40" s="63" t="s">
        <v>73</v>
      </c>
      <c r="F40" s="62"/>
      <c r="G40" s="62"/>
      <c r="H40" s="62"/>
      <c r="I40" s="64"/>
      <c r="J40" s="101">
        <v>1.5</v>
      </c>
      <c r="K40" s="61"/>
      <c r="L40" s="101">
        <v>1.5</v>
      </c>
      <c r="M40" s="61"/>
      <c r="N40" s="101">
        <v>1.5</v>
      </c>
      <c r="O40" s="61"/>
      <c r="P40" s="101">
        <v>1.5</v>
      </c>
      <c r="Q40" s="62"/>
      <c r="R40" s="61"/>
      <c r="S40" s="101">
        <v>1.5</v>
      </c>
      <c r="T40" s="61"/>
      <c r="U40" s="101">
        <v>1.5</v>
      </c>
      <c r="V40" s="61"/>
      <c r="W40" s="101">
        <v>1.5</v>
      </c>
      <c r="X40" s="62"/>
      <c r="Y40" s="62"/>
      <c r="Z40" s="62"/>
      <c r="AA40" s="61"/>
      <c r="AB40" s="3">
        <v>1.5</v>
      </c>
      <c r="AC40" s="60">
        <v>1.5</v>
      </c>
      <c r="AD40" s="62"/>
      <c r="AE40" s="61"/>
      <c r="AF40" s="4">
        <v>1.5</v>
      </c>
      <c r="AG40" s="4"/>
    </row>
    <row r="41" spans="5:33">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3">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3" ht="25.5" customHeight="1">
      <c r="E43" s="63" t="s">
        <v>84</v>
      </c>
      <c r="F43" s="62"/>
      <c r="G43" s="62"/>
      <c r="H43" s="62"/>
      <c r="I43" s="64"/>
      <c r="J43" s="101">
        <v>0</v>
      </c>
      <c r="K43" s="61"/>
      <c r="L43" s="101">
        <v>0</v>
      </c>
      <c r="M43" s="61"/>
      <c r="N43" s="101">
        <v>0</v>
      </c>
      <c r="O43" s="61"/>
      <c r="P43" s="101">
        <v>0</v>
      </c>
      <c r="Q43" s="62"/>
      <c r="R43" s="61"/>
      <c r="S43" s="101">
        <v>0</v>
      </c>
      <c r="T43" s="61"/>
      <c r="U43" s="101">
        <v>0</v>
      </c>
      <c r="V43" s="61"/>
      <c r="W43" s="101">
        <v>0</v>
      </c>
      <c r="X43" s="62"/>
      <c r="Y43" s="62"/>
      <c r="Z43" s="62"/>
      <c r="AA43" s="61"/>
      <c r="AB43" s="3">
        <v>0</v>
      </c>
      <c r="AC43" s="60">
        <v>0</v>
      </c>
      <c r="AD43" s="62"/>
      <c r="AE43" s="61"/>
      <c r="AF43" s="4">
        <v>0</v>
      </c>
    </row>
    <row r="44" spans="5:33" ht="30.75" customHeight="1">
      <c r="E44" s="63" t="s">
        <v>88</v>
      </c>
      <c r="F44" s="62"/>
      <c r="G44" s="62"/>
      <c r="H44" s="62"/>
      <c r="I44" s="64"/>
      <c r="J44" s="101">
        <v>0</v>
      </c>
      <c r="K44" s="61"/>
      <c r="L44" s="101">
        <v>0</v>
      </c>
      <c r="M44" s="61"/>
      <c r="N44" s="101">
        <v>0</v>
      </c>
      <c r="O44" s="61"/>
      <c r="P44" s="101">
        <v>0</v>
      </c>
      <c r="Q44" s="62"/>
      <c r="R44" s="61"/>
      <c r="S44" s="101">
        <v>0</v>
      </c>
      <c r="T44" s="61"/>
      <c r="U44" s="101">
        <v>0</v>
      </c>
      <c r="V44" s="61"/>
      <c r="W44" s="101">
        <v>0</v>
      </c>
      <c r="X44" s="62"/>
      <c r="Y44" s="62"/>
      <c r="Z44" s="62"/>
      <c r="AA44" s="61"/>
      <c r="AB44" s="3">
        <v>0</v>
      </c>
      <c r="AC44" s="60">
        <v>0</v>
      </c>
      <c r="AD44" s="62"/>
      <c r="AE44" s="61"/>
      <c r="AF44" s="4">
        <v>0</v>
      </c>
    </row>
    <row r="45" spans="5:33">
      <c r="E45" s="63" t="s">
        <v>92</v>
      </c>
      <c r="F45" s="62"/>
      <c r="G45" s="62"/>
      <c r="H45" s="62"/>
      <c r="I45" s="64"/>
      <c r="J45" s="132">
        <v>5.0999999999999996</v>
      </c>
      <c r="K45" s="61"/>
      <c r="L45" s="132">
        <v>5.0999999999999996</v>
      </c>
      <c r="M45" s="61"/>
      <c r="N45" s="132">
        <v>5.0999999999999996</v>
      </c>
      <c r="O45" s="61"/>
      <c r="P45" s="104">
        <v>5.0999999999999996</v>
      </c>
      <c r="Q45" s="62"/>
      <c r="R45" s="61"/>
      <c r="S45" s="132">
        <v>5.2</v>
      </c>
      <c r="T45" s="61"/>
      <c r="U45" s="132">
        <v>4.5999999999999996</v>
      </c>
      <c r="V45" s="61"/>
      <c r="W45" s="104">
        <v>4.5</v>
      </c>
      <c r="X45" s="62"/>
      <c r="Y45" s="62"/>
      <c r="Z45" s="62"/>
      <c r="AA45" s="61"/>
      <c r="AB45" s="43">
        <v>4.5</v>
      </c>
      <c r="AC45" s="135">
        <v>4.5</v>
      </c>
      <c r="AD45" s="62"/>
      <c r="AE45" s="61"/>
      <c r="AF45" s="4">
        <v>4.5</v>
      </c>
      <c r="AG45" s="4"/>
    </row>
    <row r="46" spans="5:33">
      <c r="E46" s="63" t="s">
        <v>96</v>
      </c>
      <c r="F46" s="62"/>
      <c r="G46" s="62"/>
      <c r="H46" s="62"/>
      <c r="I46" s="64"/>
      <c r="J46" s="132">
        <v>5.0999999999999996</v>
      </c>
      <c r="K46" s="61"/>
      <c r="L46" s="132">
        <v>5.0999999999999996</v>
      </c>
      <c r="M46" s="61"/>
      <c r="N46" s="132">
        <v>5.0999999999999996</v>
      </c>
      <c r="O46" s="61"/>
      <c r="P46" s="104">
        <v>5.0999999999999996</v>
      </c>
      <c r="Q46" s="62"/>
      <c r="R46" s="61"/>
      <c r="S46" s="132">
        <v>5.2</v>
      </c>
      <c r="T46" s="61"/>
      <c r="U46" s="132">
        <v>4.5999999999999996</v>
      </c>
      <c r="V46" s="61"/>
      <c r="W46" s="104">
        <v>4.5</v>
      </c>
      <c r="X46" s="62"/>
      <c r="Y46" s="62"/>
      <c r="Z46" s="62"/>
      <c r="AA46" s="61"/>
      <c r="AB46" s="43">
        <v>4.5</v>
      </c>
      <c r="AC46" s="135">
        <v>4.5</v>
      </c>
      <c r="AD46" s="62"/>
      <c r="AE46" s="61"/>
      <c r="AF46" s="4">
        <v>4.5</v>
      </c>
    </row>
    <row r="47" spans="5:33"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3">
      <c r="E48" s="70" t="s">
        <v>104</v>
      </c>
      <c r="F48" s="71"/>
      <c r="G48" s="71"/>
      <c r="H48" s="71"/>
      <c r="I48" s="72"/>
      <c r="J48" s="114" t="s">
        <v>1068</v>
      </c>
      <c r="K48" s="118"/>
      <c r="L48" s="114" t="s">
        <v>1068</v>
      </c>
      <c r="M48" s="118"/>
      <c r="N48" s="114" t="s">
        <v>1068</v>
      </c>
      <c r="O48" s="118"/>
      <c r="P48" s="114" t="s">
        <v>1068</v>
      </c>
      <c r="Q48" s="121"/>
      <c r="R48" s="118"/>
      <c r="S48" s="114" t="s">
        <v>1068</v>
      </c>
      <c r="T48" s="118"/>
      <c r="U48" s="116" t="s">
        <v>1068</v>
      </c>
      <c r="V48" s="119"/>
      <c r="W48" s="116" t="s">
        <v>1068</v>
      </c>
      <c r="X48" s="120"/>
      <c r="Y48" s="120"/>
      <c r="Z48" s="120"/>
      <c r="AA48" s="119"/>
      <c r="AB48" s="13" t="s">
        <v>1068</v>
      </c>
      <c r="AC48" s="117" t="s">
        <v>1068</v>
      </c>
      <c r="AD48" s="120"/>
      <c r="AE48" s="119"/>
      <c r="AF48" s="14" t="s">
        <v>1068</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BnMicuTGY/92pQJHTOp9DJ3jg7m1oRFvWAZmzLsoktl/7Rb6oc/+zlsVEcRGzTHjeON8R6IXQ6dtR7HI0Ypegw==" saltValue="mNhacEjldw0Q4ehLIcOYWw=="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3AF8F3B1-16D3-4D5C-A5DF-02AED3CD65DC}"/>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MOOR - Moorvale (66/11kV)</oddFooter>
  </headerFooter>
</worksheet>
</file>

<file path=xl/worksheets/sheet1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200-000000000000}">
  <sheetPr codeName="Sheet163"/>
  <dimension ref="A1:AJ53"/>
  <sheetViews>
    <sheetView showGridLines="0" topLeftCell="A31"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1770</v>
      </c>
      <c r="J3" s="160"/>
      <c r="K3" s="160"/>
      <c r="L3" s="160"/>
      <c r="M3" s="160"/>
      <c r="N3" s="160"/>
      <c r="O3" s="160"/>
      <c r="P3" s="160"/>
      <c r="Q3" s="160"/>
      <c r="R3" s="160"/>
      <c r="S3" s="160"/>
      <c r="V3" s="94" t="s">
        <v>926</v>
      </c>
      <c r="W3" s="160"/>
      <c r="Y3" s="95" t="s">
        <v>994</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953</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1404</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1771</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1772</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7.6</v>
      </c>
      <c r="K26" s="61"/>
      <c r="L26" s="101">
        <v>7.6</v>
      </c>
      <c r="M26" s="61"/>
      <c r="N26" s="101">
        <v>11</v>
      </c>
      <c r="O26" s="61"/>
      <c r="P26" s="101">
        <v>11</v>
      </c>
      <c r="Q26" s="62"/>
      <c r="R26" s="61"/>
      <c r="S26" s="101">
        <v>11</v>
      </c>
      <c r="T26" s="61"/>
      <c r="U26" s="101">
        <v>8</v>
      </c>
      <c r="V26" s="61"/>
      <c r="W26" s="101">
        <v>8</v>
      </c>
      <c r="X26" s="62"/>
      <c r="Y26" s="62"/>
      <c r="Z26" s="62"/>
      <c r="AA26" s="61"/>
      <c r="AB26" s="3">
        <v>11</v>
      </c>
      <c r="AC26" s="60">
        <v>11</v>
      </c>
      <c r="AD26" s="62"/>
      <c r="AE26" s="61"/>
      <c r="AF26" s="4">
        <v>11</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6.4</v>
      </c>
      <c r="K28" s="61"/>
      <c r="L28" s="101">
        <v>6.4</v>
      </c>
      <c r="M28" s="61"/>
      <c r="N28" s="101">
        <v>6.4</v>
      </c>
      <c r="O28" s="61"/>
      <c r="P28" s="101">
        <v>6.4</v>
      </c>
      <c r="Q28" s="62"/>
      <c r="R28" s="61"/>
      <c r="S28" s="101">
        <v>6.5</v>
      </c>
      <c r="T28" s="61"/>
      <c r="U28" s="101">
        <v>4</v>
      </c>
      <c r="V28" s="61"/>
      <c r="W28" s="101">
        <v>3.9</v>
      </c>
      <c r="X28" s="62"/>
      <c r="Y28" s="62"/>
      <c r="Z28" s="62"/>
      <c r="AA28" s="61"/>
      <c r="AB28" s="3">
        <v>3.9</v>
      </c>
      <c r="AC28" s="60">
        <v>3.9</v>
      </c>
      <c r="AD28" s="62"/>
      <c r="AE28" s="61"/>
      <c r="AF28" s="4">
        <v>3.9</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v>
      </c>
      <c r="K31" s="61"/>
      <c r="L31" s="106">
        <v>0.9</v>
      </c>
      <c r="M31" s="61"/>
      <c r="N31" s="106">
        <v>0.9</v>
      </c>
      <c r="O31" s="61"/>
      <c r="P31" s="106">
        <v>0.9</v>
      </c>
      <c r="Q31" s="62"/>
      <c r="R31" s="61"/>
      <c r="S31" s="106">
        <v>0.9</v>
      </c>
      <c r="T31" s="61"/>
      <c r="U31" s="106">
        <v>0.871</v>
      </c>
      <c r="V31" s="61"/>
      <c r="W31" s="106">
        <v>0.871</v>
      </c>
      <c r="X31" s="62"/>
      <c r="Y31" s="62"/>
      <c r="Z31" s="62"/>
      <c r="AA31" s="61"/>
      <c r="AB31" s="7">
        <v>0.871</v>
      </c>
      <c r="AC31" s="77">
        <v>0.871</v>
      </c>
      <c r="AD31" s="62"/>
      <c r="AE31" s="61"/>
      <c r="AF31" s="8">
        <v>0.871</v>
      </c>
    </row>
    <row r="32" spans="4:32" ht="13.15" customHeight="1">
      <c r="E32" s="63" t="s">
        <v>41</v>
      </c>
      <c r="F32" s="62"/>
      <c r="G32" s="62"/>
      <c r="H32" s="62"/>
      <c r="I32" s="64"/>
      <c r="J32" s="101">
        <v>4</v>
      </c>
      <c r="K32" s="61"/>
      <c r="L32" s="101">
        <v>4</v>
      </c>
      <c r="M32" s="61"/>
      <c r="N32" s="101">
        <v>0</v>
      </c>
      <c r="O32" s="61"/>
      <c r="P32" s="101">
        <v>0</v>
      </c>
      <c r="Q32" s="62"/>
      <c r="R32" s="61"/>
      <c r="S32" s="101">
        <v>0</v>
      </c>
      <c r="T32" s="61"/>
      <c r="U32" s="101">
        <v>4</v>
      </c>
      <c r="V32" s="61"/>
      <c r="W32" s="101">
        <v>4</v>
      </c>
      <c r="X32" s="62"/>
      <c r="Y32" s="62"/>
      <c r="Z32" s="62"/>
      <c r="AA32" s="61"/>
      <c r="AB32" s="3">
        <v>0</v>
      </c>
      <c r="AC32" s="60">
        <v>0</v>
      </c>
      <c r="AD32" s="62"/>
      <c r="AE32" s="61"/>
      <c r="AF32" s="4">
        <v>0</v>
      </c>
    </row>
    <row r="33" spans="5:32" ht="13.15" customHeight="1">
      <c r="E33" s="75" t="s">
        <v>45</v>
      </c>
      <c r="F33" s="62"/>
      <c r="G33" s="62"/>
      <c r="H33" s="62"/>
      <c r="I33" s="64"/>
      <c r="J33" s="105">
        <v>6.1</v>
      </c>
      <c r="K33" s="61"/>
      <c r="L33" s="105">
        <v>6.1</v>
      </c>
      <c r="M33" s="61"/>
      <c r="N33" s="105">
        <v>6.1</v>
      </c>
      <c r="O33" s="61"/>
      <c r="P33" s="105">
        <v>6.1</v>
      </c>
      <c r="Q33" s="62"/>
      <c r="R33" s="61"/>
      <c r="S33" s="105">
        <v>6.2</v>
      </c>
      <c r="T33" s="61"/>
      <c r="U33" s="105">
        <v>3.9</v>
      </c>
      <c r="V33" s="61"/>
      <c r="W33" s="105">
        <v>3.8</v>
      </c>
      <c r="X33" s="62"/>
      <c r="Y33" s="62"/>
      <c r="Z33" s="62"/>
      <c r="AA33" s="61"/>
      <c r="AB33" s="9">
        <v>3.8</v>
      </c>
      <c r="AC33" s="76">
        <v>3.8</v>
      </c>
      <c r="AD33" s="62"/>
      <c r="AE33" s="61"/>
      <c r="AF33" s="10">
        <v>3.8</v>
      </c>
    </row>
    <row r="34" spans="5:32" ht="20.25" customHeight="1">
      <c r="E34" s="63" t="s">
        <v>945</v>
      </c>
      <c r="F34" s="62"/>
      <c r="G34" s="62"/>
      <c r="H34" s="62"/>
      <c r="I34" s="64"/>
      <c r="J34" s="104">
        <v>0.3</v>
      </c>
      <c r="K34" s="61"/>
      <c r="L34" s="104">
        <v>0.3</v>
      </c>
      <c r="M34" s="61"/>
      <c r="N34" s="104">
        <v>0.3</v>
      </c>
      <c r="O34" s="61"/>
      <c r="P34" s="104">
        <v>0.3</v>
      </c>
      <c r="Q34" s="62"/>
      <c r="R34" s="61"/>
      <c r="S34" s="104">
        <v>0.3</v>
      </c>
      <c r="T34" s="61"/>
      <c r="U34" s="104">
        <v>0.2</v>
      </c>
      <c r="V34" s="61"/>
      <c r="W34" s="104">
        <v>0.2</v>
      </c>
      <c r="X34" s="62"/>
      <c r="Y34" s="62"/>
      <c r="Z34" s="62"/>
      <c r="AA34" s="61"/>
      <c r="AB34" s="5">
        <v>0.2</v>
      </c>
      <c r="AC34" s="74">
        <v>0.2</v>
      </c>
      <c r="AD34" s="62"/>
      <c r="AE34" s="61"/>
      <c r="AF34" s="6">
        <v>0.2</v>
      </c>
    </row>
    <row r="35" spans="5:32" ht="20.25" customHeight="1">
      <c r="E35" s="63" t="s">
        <v>946</v>
      </c>
      <c r="F35" s="62"/>
      <c r="G35" s="62"/>
      <c r="H35" s="62"/>
      <c r="I35" s="64"/>
      <c r="J35" s="104" t="s">
        <v>1773</v>
      </c>
      <c r="K35" s="61"/>
      <c r="L35" s="104" t="s">
        <v>1773</v>
      </c>
      <c r="M35" s="61"/>
      <c r="N35" s="104" t="s">
        <v>1773</v>
      </c>
      <c r="O35" s="61"/>
      <c r="P35" s="104" t="s">
        <v>1773</v>
      </c>
      <c r="Q35" s="62"/>
      <c r="R35" s="61"/>
      <c r="S35" s="104" t="s">
        <v>1773</v>
      </c>
      <c r="T35" s="61"/>
      <c r="U35" s="104" t="s">
        <v>1773</v>
      </c>
      <c r="V35" s="61"/>
      <c r="W35" s="104" t="s">
        <v>1773</v>
      </c>
      <c r="X35" s="62"/>
      <c r="Y35" s="62"/>
      <c r="Z35" s="62"/>
      <c r="AA35" s="61"/>
      <c r="AB35" s="5" t="s">
        <v>1773</v>
      </c>
      <c r="AC35" s="74" t="s">
        <v>1773</v>
      </c>
      <c r="AD35" s="62"/>
      <c r="AE35" s="61"/>
      <c r="AF35" s="6" t="s">
        <v>1773</v>
      </c>
    </row>
    <row r="36" spans="5:32" ht="13.15" customHeight="1">
      <c r="E36" s="63" t="s">
        <v>57</v>
      </c>
      <c r="F36" s="62"/>
      <c r="G36" s="62"/>
      <c r="H36" s="62"/>
      <c r="I36" s="64"/>
      <c r="J36" s="101">
        <v>2.1</v>
      </c>
      <c r="K36" s="61"/>
      <c r="L36" s="101">
        <v>2.1</v>
      </c>
      <c r="M36" s="61"/>
      <c r="N36" s="101">
        <v>6.1</v>
      </c>
      <c r="O36" s="61"/>
      <c r="P36" s="101">
        <v>6.1</v>
      </c>
      <c r="Q36" s="62"/>
      <c r="R36" s="61"/>
      <c r="S36" s="101">
        <v>6.2</v>
      </c>
      <c r="T36" s="61"/>
      <c r="U36" s="104"/>
      <c r="V36" s="61"/>
      <c r="W36" s="101"/>
      <c r="X36" s="62"/>
      <c r="Y36" s="62"/>
      <c r="Z36" s="62"/>
      <c r="AA36" s="61"/>
      <c r="AB36" s="3">
        <v>3.8</v>
      </c>
      <c r="AC36" s="60">
        <v>3.8</v>
      </c>
      <c r="AD36" s="62"/>
      <c r="AE36" s="61"/>
      <c r="AF36" s="4">
        <v>3.8</v>
      </c>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2.2999999999999998</v>
      </c>
      <c r="K39" s="61"/>
      <c r="L39" s="101">
        <v>2.2999999999999998</v>
      </c>
      <c r="M39" s="61"/>
      <c r="N39" s="101">
        <v>4</v>
      </c>
      <c r="O39" s="61"/>
      <c r="P39" s="101">
        <v>4</v>
      </c>
      <c r="Q39" s="62"/>
      <c r="R39" s="61"/>
      <c r="S39" s="101">
        <v>4</v>
      </c>
      <c r="T39" s="61"/>
      <c r="U39" s="101">
        <v>2.2999999999999998</v>
      </c>
      <c r="V39" s="61"/>
      <c r="W39" s="101">
        <v>2.2999999999999998</v>
      </c>
      <c r="X39" s="62"/>
      <c r="Y39" s="62"/>
      <c r="Z39" s="62"/>
      <c r="AA39" s="61"/>
      <c r="AB39" s="3">
        <v>4</v>
      </c>
      <c r="AC39" s="60">
        <v>4</v>
      </c>
      <c r="AD39" s="62"/>
      <c r="AE39" s="61"/>
      <c r="AF39" s="4">
        <v>4</v>
      </c>
    </row>
    <row r="40" spans="5:32">
      <c r="E40" s="63" t="s">
        <v>73</v>
      </c>
      <c r="F40" s="62"/>
      <c r="G40" s="62"/>
      <c r="H40" s="62"/>
      <c r="I40" s="64"/>
      <c r="J40" s="101">
        <v>0.8</v>
      </c>
      <c r="K40" s="61"/>
      <c r="L40" s="101">
        <v>0.8</v>
      </c>
      <c r="M40" s="61"/>
      <c r="N40" s="101">
        <v>1</v>
      </c>
      <c r="O40" s="61"/>
      <c r="P40" s="101">
        <v>1</v>
      </c>
      <c r="Q40" s="62"/>
      <c r="R40" s="61"/>
      <c r="S40" s="101">
        <v>1</v>
      </c>
      <c r="T40" s="61"/>
      <c r="U40" s="101">
        <v>0.8</v>
      </c>
      <c r="V40" s="61"/>
      <c r="W40" s="101">
        <v>0.8</v>
      </c>
      <c r="X40" s="62"/>
      <c r="Y40" s="62"/>
      <c r="Z40" s="62"/>
      <c r="AA40" s="61"/>
      <c r="AB40" s="3">
        <v>1</v>
      </c>
      <c r="AC40" s="60">
        <v>1</v>
      </c>
      <c r="AD40" s="62"/>
      <c r="AE40" s="61"/>
      <c r="AF40" s="4">
        <v>1</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0</v>
      </c>
      <c r="K43" s="61"/>
      <c r="L43" s="101">
        <v>0</v>
      </c>
      <c r="M43" s="61"/>
      <c r="N43" s="101">
        <v>6.9665309999999998</v>
      </c>
      <c r="O43" s="61"/>
      <c r="P43" s="101">
        <v>6.9040419999999996</v>
      </c>
      <c r="Q43" s="62"/>
      <c r="R43" s="61"/>
      <c r="S43" s="101">
        <v>6.8330919999999997</v>
      </c>
      <c r="T43" s="61"/>
      <c r="U43" s="101">
        <v>0</v>
      </c>
      <c r="V43" s="61"/>
      <c r="W43" s="101">
        <v>0</v>
      </c>
      <c r="X43" s="62"/>
      <c r="Y43" s="62"/>
      <c r="Z43" s="62"/>
      <c r="AA43" s="61"/>
      <c r="AB43" s="3">
        <v>6.9665309999999998</v>
      </c>
      <c r="AC43" s="60">
        <v>6.9040419999999996</v>
      </c>
      <c r="AD43" s="62"/>
      <c r="AE43" s="61"/>
      <c r="AF43" s="4">
        <v>6.8330919999999997</v>
      </c>
    </row>
    <row r="44" spans="5:32" ht="30.75" customHeight="1">
      <c r="E44" s="63" t="s">
        <v>88</v>
      </c>
      <c r="F44" s="62"/>
      <c r="G44" s="62"/>
      <c r="H44" s="62"/>
      <c r="I44" s="64"/>
      <c r="J44" s="101">
        <v>0</v>
      </c>
      <c r="K44" s="61"/>
      <c r="L44" s="101">
        <v>0</v>
      </c>
      <c r="M44" s="61"/>
      <c r="N44" s="101">
        <v>0</v>
      </c>
      <c r="O44" s="61"/>
      <c r="P44" s="101">
        <v>0</v>
      </c>
      <c r="Q44" s="62"/>
      <c r="R44" s="61"/>
      <c r="S44" s="101">
        <v>0</v>
      </c>
      <c r="T44" s="61"/>
      <c r="U44" s="101">
        <v>0</v>
      </c>
      <c r="V44" s="61"/>
      <c r="W44" s="101">
        <v>0</v>
      </c>
      <c r="X44" s="62"/>
      <c r="Y44" s="62"/>
      <c r="Z44" s="62"/>
      <c r="AA44" s="61"/>
      <c r="AB44" s="3">
        <v>0</v>
      </c>
      <c r="AC44" s="60">
        <v>0</v>
      </c>
      <c r="AD44" s="62"/>
      <c r="AE44" s="61"/>
      <c r="AF44" s="4">
        <v>0</v>
      </c>
    </row>
    <row r="45" spans="5:32">
      <c r="E45" s="63" t="s">
        <v>92</v>
      </c>
      <c r="F45" s="62"/>
      <c r="G45" s="62"/>
      <c r="H45" s="62"/>
      <c r="I45" s="64"/>
      <c r="J45" s="104"/>
      <c r="K45" s="61"/>
      <c r="L45" s="104"/>
      <c r="M45" s="61"/>
      <c r="N45" s="104">
        <v>1.1000000000000001</v>
      </c>
      <c r="O45" s="61"/>
      <c r="P45" s="104">
        <v>1.1000000000000001</v>
      </c>
      <c r="Q45" s="62"/>
      <c r="R45" s="61"/>
      <c r="S45" s="104">
        <v>1.2</v>
      </c>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v>1.1000000000000001</v>
      </c>
      <c r="O46" s="61"/>
      <c r="P46" s="104">
        <v>1.1000000000000001</v>
      </c>
      <c r="Q46" s="62"/>
      <c r="R46" s="61"/>
      <c r="S46" s="104">
        <v>1.2</v>
      </c>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14" t="s">
        <v>1068</v>
      </c>
      <c r="O48" s="118"/>
      <c r="P48" s="114" t="s">
        <v>1068</v>
      </c>
      <c r="Q48" s="121"/>
      <c r="R48" s="118"/>
      <c r="S48" s="114" t="s">
        <v>1068</v>
      </c>
      <c r="T48" s="118"/>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uzM5PmAW7FvNOOCwkSbPZvQikdyareekRndgCRYCVbBkaA3T/uXvAwsnWZ9v90RN03WRICMp+jgpjbdrPKlgYA==" saltValue="ig7eMGPjxl+ED+Lc+2/wZQ=="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C97AC97E-5F6F-4EEF-9A33-D9BBDBE759BB}"/>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MOPA - Mona Park (66/11kV)</oddFooter>
  </headerFooter>
</worksheet>
</file>

<file path=xl/worksheets/sheet1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A00-000000000000}">
  <sheetPr codeName="Sheet171"/>
  <dimension ref="A1:AJ53"/>
  <sheetViews>
    <sheetView showGridLines="0" topLeftCell="A34"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1774</v>
      </c>
      <c r="J3" s="160"/>
      <c r="K3" s="160"/>
      <c r="L3" s="160"/>
      <c r="M3" s="160"/>
      <c r="N3" s="160"/>
      <c r="O3" s="160"/>
      <c r="P3" s="160"/>
      <c r="Q3" s="160"/>
      <c r="R3" s="160"/>
      <c r="S3" s="160"/>
      <c r="V3" s="94" t="s">
        <v>926</v>
      </c>
      <c r="W3" s="160"/>
      <c r="Y3" s="95" t="s">
        <v>1126</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973</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1026</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1775</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1776</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5.8</v>
      </c>
      <c r="K26" s="61"/>
      <c r="L26" s="101">
        <v>5.8</v>
      </c>
      <c r="M26" s="61"/>
      <c r="N26" s="101">
        <v>5.8</v>
      </c>
      <c r="O26" s="61"/>
      <c r="P26" s="101">
        <v>5.8</v>
      </c>
      <c r="Q26" s="62"/>
      <c r="R26" s="61"/>
      <c r="S26" s="101">
        <v>5.8</v>
      </c>
      <c r="T26" s="61"/>
      <c r="U26" s="101">
        <v>6.4</v>
      </c>
      <c r="V26" s="61"/>
      <c r="W26" s="101">
        <v>6.4</v>
      </c>
      <c r="X26" s="62"/>
      <c r="Y26" s="62"/>
      <c r="Z26" s="62"/>
      <c r="AA26" s="61"/>
      <c r="AB26" s="3">
        <v>6.4</v>
      </c>
      <c r="AC26" s="60">
        <v>6.4</v>
      </c>
      <c r="AD26" s="62"/>
      <c r="AE26" s="61"/>
      <c r="AF26" s="4">
        <v>6.4</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1.3</v>
      </c>
      <c r="K28" s="61"/>
      <c r="L28" s="101">
        <v>1.3</v>
      </c>
      <c r="M28" s="61"/>
      <c r="N28" s="101">
        <v>1.3</v>
      </c>
      <c r="O28" s="61"/>
      <c r="P28" s="101">
        <v>1.3</v>
      </c>
      <c r="Q28" s="62"/>
      <c r="R28" s="61"/>
      <c r="S28" s="101">
        <v>1.3</v>
      </c>
      <c r="T28" s="61"/>
      <c r="U28" s="101">
        <v>0.8</v>
      </c>
      <c r="V28" s="61"/>
      <c r="W28" s="101">
        <v>0.8</v>
      </c>
      <c r="X28" s="62"/>
      <c r="Y28" s="62"/>
      <c r="Z28" s="62"/>
      <c r="AA28" s="61"/>
      <c r="AB28" s="3">
        <v>0.8</v>
      </c>
      <c r="AC28" s="60">
        <v>0.8</v>
      </c>
      <c r="AD28" s="62"/>
      <c r="AE28" s="61"/>
      <c r="AF28" s="4">
        <v>0.8</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0.97599999999999998</v>
      </c>
      <c r="K31" s="61"/>
      <c r="L31" s="106">
        <v>0.97599999999999998</v>
      </c>
      <c r="M31" s="61"/>
      <c r="N31" s="106">
        <v>0.97599999999999998</v>
      </c>
      <c r="O31" s="61"/>
      <c r="P31" s="106">
        <v>0.97599999999999998</v>
      </c>
      <c r="Q31" s="62"/>
      <c r="R31" s="61"/>
      <c r="S31" s="106">
        <v>0.97599999999999998</v>
      </c>
      <c r="T31" s="61"/>
      <c r="U31" s="106">
        <v>0.97799999999999998</v>
      </c>
      <c r="V31" s="61"/>
      <c r="W31" s="106">
        <v>0.98499999999999999</v>
      </c>
      <c r="X31" s="62"/>
      <c r="Y31" s="62"/>
      <c r="Z31" s="62"/>
      <c r="AA31" s="61"/>
      <c r="AB31" s="7">
        <v>0.97799999999999998</v>
      </c>
      <c r="AC31" s="77">
        <v>0.97799999999999998</v>
      </c>
      <c r="AD31" s="62"/>
      <c r="AE31" s="61"/>
      <c r="AF31" s="8">
        <v>0.97799999999999998</v>
      </c>
    </row>
    <row r="32" spans="4:32" ht="13.15" customHeight="1">
      <c r="E32" s="63" t="s">
        <v>41</v>
      </c>
      <c r="F32" s="62"/>
      <c r="G32" s="62"/>
      <c r="H32" s="62"/>
      <c r="I32" s="64"/>
      <c r="J32" s="101">
        <v>0</v>
      </c>
      <c r="K32" s="61"/>
      <c r="L32" s="101">
        <v>0</v>
      </c>
      <c r="M32" s="61"/>
      <c r="N32" s="101">
        <v>0</v>
      </c>
      <c r="O32" s="61"/>
      <c r="P32" s="101">
        <v>0</v>
      </c>
      <c r="Q32" s="62"/>
      <c r="R32" s="61"/>
      <c r="S32" s="101">
        <v>0</v>
      </c>
      <c r="T32" s="61"/>
      <c r="U32" s="101">
        <v>0</v>
      </c>
      <c r="V32" s="61"/>
      <c r="W32" s="101">
        <v>0</v>
      </c>
      <c r="X32" s="62"/>
      <c r="Y32" s="62"/>
      <c r="Z32" s="62"/>
      <c r="AA32" s="61"/>
      <c r="AB32" s="3">
        <v>0</v>
      </c>
      <c r="AC32" s="60">
        <v>0</v>
      </c>
      <c r="AD32" s="62"/>
      <c r="AE32" s="61"/>
      <c r="AF32" s="4">
        <v>0</v>
      </c>
    </row>
    <row r="33" spans="5:32" ht="13.15" customHeight="1">
      <c r="E33" s="75" t="s">
        <v>45</v>
      </c>
      <c r="F33" s="62"/>
      <c r="G33" s="62"/>
      <c r="H33" s="62"/>
      <c r="I33" s="64"/>
      <c r="J33" s="105">
        <v>1.2</v>
      </c>
      <c r="K33" s="61"/>
      <c r="L33" s="105">
        <v>1.2</v>
      </c>
      <c r="M33" s="61"/>
      <c r="N33" s="105">
        <v>1.2</v>
      </c>
      <c r="O33" s="61"/>
      <c r="P33" s="105">
        <v>1.2</v>
      </c>
      <c r="Q33" s="62"/>
      <c r="R33" s="61"/>
      <c r="S33" s="105">
        <v>1.2</v>
      </c>
      <c r="T33" s="61"/>
      <c r="U33" s="105">
        <v>0.8</v>
      </c>
      <c r="V33" s="61"/>
      <c r="W33" s="105">
        <v>0.8</v>
      </c>
      <c r="X33" s="62"/>
      <c r="Y33" s="62"/>
      <c r="Z33" s="62"/>
      <c r="AA33" s="61"/>
      <c r="AB33" s="9">
        <v>0.7</v>
      </c>
      <c r="AC33" s="76">
        <v>0.7</v>
      </c>
      <c r="AD33" s="62"/>
      <c r="AE33" s="61"/>
      <c r="AF33" s="10">
        <v>0.7</v>
      </c>
    </row>
    <row r="34" spans="5:32" ht="20.25" customHeight="1">
      <c r="E34" s="63" t="s">
        <v>945</v>
      </c>
      <c r="F34" s="62"/>
      <c r="G34" s="62"/>
      <c r="H34" s="62"/>
      <c r="I34" s="64"/>
      <c r="J34" s="104">
        <v>0.1</v>
      </c>
      <c r="K34" s="61"/>
      <c r="L34" s="104">
        <v>0.1</v>
      </c>
      <c r="M34" s="61"/>
      <c r="N34" s="104">
        <v>0.1</v>
      </c>
      <c r="O34" s="61"/>
      <c r="P34" s="104">
        <v>0.1</v>
      </c>
      <c r="Q34" s="62"/>
      <c r="R34" s="61"/>
      <c r="S34" s="104">
        <v>0.1</v>
      </c>
      <c r="T34" s="61"/>
      <c r="U34" s="104">
        <v>0</v>
      </c>
      <c r="V34" s="61"/>
      <c r="W34" s="104">
        <v>0</v>
      </c>
      <c r="X34" s="62"/>
      <c r="Y34" s="62"/>
      <c r="Z34" s="62"/>
      <c r="AA34" s="61"/>
      <c r="AB34" s="5">
        <v>0</v>
      </c>
      <c r="AC34" s="74">
        <v>0</v>
      </c>
      <c r="AD34" s="62"/>
      <c r="AE34" s="61"/>
      <c r="AF34" s="6">
        <v>0</v>
      </c>
    </row>
    <row r="35" spans="5:32" ht="20.25" customHeight="1">
      <c r="E35" s="63" t="s">
        <v>946</v>
      </c>
      <c r="F35" s="62"/>
      <c r="G35" s="62"/>
      <c r="H35" s="62"/>
      <c r="I35" s="64"/>
      <c r="J35" s="104" t="s">
        <v>1777</v>
      </c>
      <c r="K35" s="61"/>
      <c r="L35" s="104" t="s">
        <v>1777</v>
      </c>
      <c r="M35" s="61"/>
      <c r="N35" s="104" t="s">
        <v>1777</v>
      </c>
      <c r="O35" s="61"/>
      <c r="P35" s="104" t="s">
        <v>1777</v>
      </c>
      <c r="Q35" s="62"/>
      <c r="R35" s="61"/>
      <c r="S35" s="104" t="s">
        <v>1777</v>
      </c>
      <c r="T35" s="61"/>
      <c r="U35" s="104" t="s">
        <v>1777</v>
      </c>
      <c r="V35" s="61"/>
      <c r="W35" s="104" t="s">
        <v>1777</v>
      </c>
      <c r="X35" s="62"/>
      <c r="Y35" s="62"/>
      <c r="Z35" s="62"/>
      <c r="AA35" s="61"/>
      <c r="AB35" s="5" t="s">
        <v>1777</v>
      </c>
      <c r="AC35" s="74" t="s">
        <v>1777</v>
      </c>
      <c r="AD35" s="62"/>
      <c r="AE35" s="61"/>
      <c r="AF35" s="6" t="s">
        <v>1777</v>
      </c>
    </row>
    <row r="36" spans="5:32" ht="13.15" customHeight="1">
      <c r="E36" s="63" t="s">
        <v>57</v>
      </c>
      <c r="F36" s="62"/>
      <c r="G36" s="62"/>
      <c r="H36" s="62"/>
      <c r="I36" s="64"/>
      <c r="J36" s="101">
        <v>1.2</v>
      </c>
      <c r="K36" s="61"/>
      <c r="L36" s="101">
        <v>1.2</v>
      </c>
      <c r="M36" s="61"/>
      <c r="N36" s="101">
        <v>1.2</v>
      </c>
      <c r="O36" s="61"/>
      <c r="P36" s="101">
        <v>1.2</v>
      </c>
      <c r="Q36" s="62"/>
      <c r="R36" s="61"/>
      <c r="S36" s="101">
        <v>1.2</v>
      </c>
      <c r="T36" s="61"/>
      <c r="U36" s="101">
        <v>0.8</v>
      </c>
      <c r="V36" s="61"/>
      <c r="W36" s="101">
        <v>0.8</v>
      </c>
      <c r="X36" s="62"/>
      <c r="Y36" s="62"/>
      <c r="Z36" s="62"/>
      <c r="AA36" s="61"/>
      <c r="AB36" s="3">
        <v>0.7</v>
      </c>
      <c r="AC36" s="60">
        <v>0.7</v>
      </c>
      <c r="AD36" s="62"/>
      <c r="AE36" s="61"/>
      <c r="AF36" s="4">
        <v>0.7</v>
      </c>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0.5</v>
      </c>
      <c r="K39" s="61"/>
      <c r="L39" s="101">
        <v>0.5</v>
      </c>
      <c r="M39" s="61"/>
      <c r="N39" s="101">
        <v>0.5</v>
      </c>
      <c r="O39" s="61"/>
      <c r="P39" s="101">
        <v>0.5</v>
      </c>
      <c r="Q39" s="62"/>
      <c r="R39" s="61"/>
      <c r="S39" s="101">
        <v>0.5</v>
      </c>
      <c r="T39" s="61"/>
      <c r="U39" s="101">
        <v>0.5</v>
      </c>
      <c r="V39" s="61"/>
      <c r="W39" s="101">
        <v>0.5</v>
      </c>
      <c r="X39" s="62"/>
      <c r="Y39" s="62"/>
      <c r="Z39" s="62"/>
      <c r="AA39" s="61"/>
      <c r="AB39" s="3">
        <v>0.5</v>
      </c>
      <c r="AC39" s="60">
        <v>0.5</v>
      </c>
      <c r="AD39" s="62"/>
      <c r="AE39" s="61"/>
      <c r="AF39" s="4">
        <v>0.5</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1.1000000238418599</v>
      </c>
      <c r="K42" s="61"/>
      <c r="L42" s="101">
        <v>1.1000000238418599</v>
      </c>
      <c r="M42" s="61"/>
      <c r="N42" s="101">
        <v>1.1000000238418599</v>
      </c>
      <c r="O42" s="61"/>
      <c r="P42" s="101">
        <v>1.1000000238418599</v>
      </c>
      <c r="Q42" s="62"/>
      <c r="R42" s="61"/>
      <c r="S42" s="101">
        <v>1.1000000238418599</v>
      </c>
      <c r="T42" s="61"/>
      <c r="U42" s="101">
        <v>1.1000000238418599</v>
      </c>
      <c r="V42" s="61"/>
      <c r="W42" s="101">
        <v>1.1000000238418599</v>
      </c>
      <c r="X42" s="62"/>
      <c r="Y42" s="62"/>
      <c r="Z42" s="62"/>
      <c r="AA42" s="61"/>
      <c r="AB42" s="3">
        <v>1.1000000238418599</v>
      </c>
      <c r="AC42" s="60">
        <v>1.1000000238418599</v>
      </c>
      <c r="AD42" s="62"/>
      <c r="AE42" s="61"/>
      <c r="AF42" s="4">
        <v>1.1000000238418599</v>
      </c>
    </row>
    <row r="43" spans="5:32" ht="25.5" customHeight="1">
      <c r="E43" s="63" t="s">
        <v>84</v>
      </c>
      <c r="F43" s="62"/>
      <c r="G43" s="62"/>
      <c r="H43" s="62"/>
      <c r="I43" s="64"/>
      <c r="J43" s="101">
        <v>5</v>
      </c>
      <c r="K43" s="61"/>
      <c r="L43" s="101">
        <v>5</v>
      </c>
      <c r="M43" s="61"/>
      <c r="N43" s="101">
        <v>5</v>
      </c>
      <c r="O43" s="61"/>
      <c r="P43" s="101">
        <v>5</v>
      </c>
      <c r="Q43" s="62"/>
      <c r="R43" s="61"/>
      <c r="S43" s="101">
        <v>5</v>
      </c>
      <c r="T43" s="61"/>
      <c r="U43" s="101">
        <v>5</v>
      </c>
      <c r="V43" s="61"/>
      <c r="W43" s="101">
        <v>5</v>
      </c>
      <c r="X43" s="62"/>
      <c r="Y43" s="62"/>
      <c r="Z43" s="62"/>
      <c r="AA43" s="61"/>
      <c r="AB43" s="3">
        <v>5</v>
      </c>
      <c r="AC43" s="60">
        <v>5</v>
      </c>
      <c r="AD43" s="62"/>
      <c r="AE43" s="61"/>
      <c r="AF43" s="4">
        <v>5</v>
      </c>
    </row>
    <row r="44" spans="5:32" ht="30.75" customHeight="1">
      <c r="E44" s="63" t="s">
        <v>88</v>
      </c>
      <c r="F44" s="62"/>
      <c r="G44" s="62"/>
      <c r="H44" s="62"/>
      <c r="I44" s="64"/>
      <c r="J44" s="101">
        <v>0</v>
      </c>
      <c r="K44" s="61"/>
      <c r="L44" s="101">
        <v>0</v>
      </c>
      <c r="M44" s="61"/>
      <c r="N44" s="101">
        <v>0</v>
      </c>
      <c r="O44" s="61"/>
      <c r="P44" s="101">
        <v>0</v>
      </c>
      <c r="Q44" s="62"/>
      <c r="R44" s="61"/>
      <c r="S44" s="101">
        <v>0</v>
      </c>
      <c r="T44" s="61"/>
      <c r="U44" s="101">
        <v>0</v>
      </c>
      <c r="V44" s="61"/>
      <c r="W44" s="101">
        <v>0</v>
      </c>
      <c r="X44" s="62"/>
      <c r="Y44" s="62"/>
      <c r="Z44" s="62"/>
      <c r="AA44" s="61"/>
      <c r="AB44" s="3">
        <v>0</v>
      </c>
      <c r="AC44" s="60">
        <v>0</v>
      </c>
      <c r="AD44" s="62"/>
      <c r="AE44" s="61"/>
      <c r="AF44" s="4">
        <v>0</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957</v>
      </c>
      <c r="K47" s="61"/>
      <c r="L47" s="104" t="s">
        <v>957</v>
      </c>
      <c r="M47" s="61"/>
      <c r="N47" s="104" t="s">
        <v>957</v>
      </c>
      <c r="O47" s="61"/>
      <c r="P47" s="104" t="s">
        <v>957</v>
      </c>
      <c r="Q47" s="62"/>
      <c r="R47" s="61"/>
      <c r="S47" s="104" t="s">
        <v>957</v>
      </c>
      <c r="T47" s="61"/>
      <c r="U47" s="104" t="s">
        <v>957</v>
      </c>
      <c r="V47" s="61"/>
      <c r="W47" s="104" t="s">
        <v>957</v>
      </c>
      <c r="X47" s="62"/>
      <c r="Y47" s="62"/>
      <c r="Z47" s="62"/>
      <c r="AA47" s="61"/>
      <c r="AB47" s="5" t="s">
        <v>957</v>
      </c>
      <c r="AC47" s="74" t="s">
        <v>957</v>
      </c>
      <c r="AD47" s="62"/>
      <c r="AE47" s="61"/>
      <c r="AF47" s="6" t="s">
        <v>957</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37t9u1pJeurHuv7osXHDBxd4P7OKs/xb0num64AS1Xs1kj1sCHgdmxxXe9BovMppVEzovBXiEVgVdF9bZPT3FQ==" saltValue="PByZeiD6NEjftW1ujdsg8Q=="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CFBBE4FA-859F-49F3-BF95-1F923FBC6222}"/>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MORO - Mount Rooper (66/11kV)</oddFooter>
  </headerFooter>
</worksheet>
</file>

<file path=xl/worksheets/sheet1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100-000000000000}">
  <sheetPr codeName="Sheet178"/>
  <dimension ref="A1:AJ53"/>
  <sheetViews>
    <sheetView showGridLines="0" topLeftCell="A25"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1778</v>
      </c>
      <c r="J3" s="160"/>
      <c r="K3" s="160"/>
      <c r="L3" s="160"/>
      <c r="M3" s="160"/>
      <c r="N3" s="160"/>
      <c r="O3" s="160"/>
      <c r="P3" s="160"/>
      <c r="Q3" s="160"/>
      <c r="R3" s="160"/>
      <c r="S3" s="160"/>
      <c r="V3" s="94" t="s">
        <v>926</v>
      </c>
      <c r="W3" s="160"/>
      <c r="Y3" s="95" t="s">
        <v>1225</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960</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1779</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1780</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1781</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6.3</v>
      </c>
      <c r="K26" s="61"/>
      <c r="L26" s="101">
        <v>6.3</v>
      </c>
      <c r="M26" s="61"/>
      <c r="N26" s="101">
        <v>6.3</v>
      </c>
      <c r="O26" s="61"/>
      <c r="P26" s="101">
        <v>6.3</v>
      </c>
      <c r="Q26" s="62"/>
      <c r="R26" s="61"/>
      <c r="S26" s="101">
        <v>6.3</v>
      </c>
      <c r="T26" s="61"/>
      <c r="U26" s="101">
        <v>6.3</v>
      </c>
      <c r="V26" s="61"/>
      <c r="W26" s="101">
        <v>6.3</v>
      </c>
      <c r="X26" s="62"/>
      <c r="Y26" s="62"/>
      <c r="Z26" s="62"/>
      <c r="AA26" s="61"/>
      <c r="AB26" s="3">
        <v>6.3</v>
      </c>
      <c r="AC26" s="60">
        <v>6.3</v>
      </c>
      <c r="AD26" s="62"/>
      <c r="AE26" s="61"/>
      <c r="AF26" s="4">
        <v>6.3</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5.5</v>
      </c>
      <c r="K28" s="61"/>
      <c r="L28" s="101">
        <v>5.5</v>
      </c>
      <c r="M28" s="61"/>
      <c r="N28" s="101">
        <v>5.5</v>
      </c>
      <c r="O28" s="61"/>
      <c r="P28" s="101">
        <v>5.5</v>
      </c>
      <c r="Q28" s="62"/>
      <c r="R28" s="61"/>
      <c r="S28" s="101">
        <v>5.6</v>
      </c>
      <c r="T28" s="61"/>
      <c r="U28" s="101">
        <v>4.3</v>
      </c>
      <c r="V28" s="61"/>
      <c r="W28" s="101">
        <v>4.3</v>
      </c>
      <c r="X28" s="62"/>
      <c r="Y28" s="62"/>
      <c r="Z28" s="62"/>
      <c r="AA28" s="61"/>
      <c r="AB28" s="3">
        <v>4.2</v>
      </c>
      <c r="AC28" s="60">
        <v>4.2</v>
      </c>
      <c r="AD28" s="62"/>
      <c r="AE28" s="61"/>
      <c r="AF28" s="4">
        <v>4.3</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0.94799999999999995</v>
      </c>
      <c r="K31" s="61"/>
      <c r="L31" s="106">
        <v>0.94799999999999995</v>
      </c>
      <c r="M31" s="61"/>
      <c r="N31" s="106">
        <v>0.94799999999999995</v>
      </c>
      <c r="O31" s="61"/>
      <c r="P31" s="106">
        <v>0.94799999999999995</v>
      </c>
      <c r="Q31" s="62"/>
      <c r="R31" s="61"/>
      <c r="S31" s="106">
        <v>0.94799999999999995</v>
      </c>
      <c r="T31" s="61"/>
      <c r="U31" s="106">
        <v>0.96699999999999997</v>
      </c>
      <c r="V31" s="61"/>
      <c r="W31" s="106">
        <v>0.96699999999999997</v>
      </c>
      <c r="X31" s="62"/>
      <c r="Y31" s="62"/>
      <c r="Z31" s="62"/>
      <c r="AA31" s="61"/>
      <c r="AB31" s="7">
        <v>0.96699999999999997</v>
      </c>
      <c r="AC31" s="77">
        <v>0.96699999999999997</v>
      </c>
      <c r="AD31" s="62"/>
      <c r="AE31" s="61"/>
      <c r="AF31" s="8">
        <v>0.96699999999999997</v>
      </c>
    </row>
    <row r="32" spans="4:32" ht="13.15" customHeight="1">
      <c r="E32" s="63" t="s">
        <v>41</v>
      </c>
      <c r="F32" s="62"/>
      <c r="G32" s="62"/>
      <c r="H32" s="62"/>
      <c r="I32" s="64"/>
      <c r="J32" s="101">
        <v>3.3</v>
      </c>
      <c r="K32" s="61"/>
      <c r="L32" s="101">
        <v>3.3</v>
      </c>
      <c r="M32" s="61"/>
      <c r="N32" s="101">
        <v>3.3</v>
      </c>
      <c r="O32" s="61"/>
      <c r="P32" s="101">
        <v>3.3</v>
      </c>
      <c r="Q32" s="62"/>
      <c r="R32" s="61"/>
      <c r="S32" s="101">
        <v>3.3</v>
      </c>
      <c r="T32" s="61"/>
      <c r="U32" s="101">
        <v>3.5</v>
      </c>
      <c r="V32" s="61"/>
      <c r="W32" s="101">
        <v>3.5</v>
      </c>
      <c r="X32" s="62"/>
      <c r="Y32" s="62"/>
      <c r="Z32" s="62"/>
      <c r="AA32" s="61"/>
      <c r="AB32" s="3">
        <v>3.5</v>
      </c>
      <c r="AC32" s="60">
        <v>3.5</v>
      </c>
      <c r="AD32" s="62"/>
      <c r="AE32" s="61"/>
      <c r="AF32" s="4">
        <v>3.5</v>
      </c>
    </row>
    <row r="33" spans="5:32" ht="13.15" customHeight="1">
      <c r="E33" s="75" t="s">
        <v>45</v>
      </c>
      <c r="F33" s="62"/>
      <c r="G33" s="62"/>
      <c r="H33" s="62"/>
      <c r="I33" s="64"/>
      <c r="J33" s="105">
        <v>4.9000000000000004</v>
      </c>
      <c r="K33" s="61"/>
      <c r="L33" s="105">
        <v>4.9000000000000004</v>
      </c>
      <c r="M33" s="61"/>
      <c r="N33" s="105">
        <v>4.9000000000000004</v>
      </c>
      <c r="O33" s="61"/>
      <c r="P33" s="105">
        <v>4.9000000000000004</v>
      </c>
      <c r="Q33" s="62"/>
      <c r="R33" s="61"/>
      <c r="S33" s="105">
        <v>5</v>
      </c>
      <c r="T33" s="61"/>
      <c r="U33" s="105">
        <v>4</v>
      </c>
      <c r="V33" s="61"/>
      <c r="W33" s="105">
        <v>4</v>
      </c>
      <c r="X33" s="62"/>
      <c r="Y33" s="62"/>
      <c r="Z33" s="62"/>
      <c r="AA33" s="61"/>
      <c r="AB33" s="9">
        <v>4</v>
      </c>
      <c r="AC33" s="76">
        <v>3.9</v>
      </c>
      <c r="AD33" s="62"/>
      <c r="AE33" s="61"/>
      <c r="AF33" s="10">
        <v>4</v>
      </c>
    </row>
    <row r="34" spans="5:32" ht="20.25" customHeight="1">
      <c r="E34" s="63" t="s">
        <v>945</v>
      </c>
      <c r="F34" s="62"/>
      <c r="G34" s="62"/>
      <c r="H34" s="62"/>
      <c r="I34" s="64"/>
      <c r="J34" s="104">
        <v>0.2</v>
      </c>
      <c r="K34" s="61"/>
      <c r="L34" s="104">
        <v>0.2</v>
      </c>
      <c r="M34" s="61"/>
      <c r="N34" s="104">
        <v>0.2</v>
      </c>
      <c r="O34" s="61"/>
      <c r="P34" s="104">
        <v>0.2</v>
      </c>
      <c r="Q34" s="62"/>
      <c r="R34" s="61"/>
      <c r="S34" s="104">
        <v>0.3</v>
      </c>
      <c r="T34" s="61"/>
      <c r="U34" s="104">
        <v>0.2</v>
      </c>
      <c r="V34" s="61"/>
      <c r="W34" s="104">
        <v>0.2</v>
      </c>
      <c r="X34" s="62"/>
      <c r="Y34" s="62"/>
      <c r="Z34" s="62"/>
      <c r="AA34" s="61"/>
      <c r="AB34" s="5">
        <v>0.2</v>
      </c>
      <c r="AC34" s="74">
        <v>0.2</v>
      </c>
      <c r="AD34" s="62"/>
      <c r="AE34" s="61"/>
      <c r="AF34" s="6">
        <v>0.2</v>
      </c>
    </row>
    <row r="35" spans="5:32" ht="20.25" customHeight="1">
      <c r="E35" s="63" t="s">
        <v>946</v>
      </c>
      <c r="F35" s="62"/>
      <c r="G35" s="62"/>
      <c r="H35" s="62"/>
      <c r="I35" s="64"/>
      <c r="J35" s="104" t="s">
        <v>1782</v>
      </c>
      <c r="K35" s="61"/>
      <c r="L35" s="104" t="s">
        <v>1782</v>
      </c>
      <c r="M35" s="61"/>
      <c r="N35" s="104" t="s">
        <v>1782</v>
      </c>
      <c r="O35" s="61"/>
      <c r="P35" s="104" t="s">
        <v>1782</v>
      </c>
      <c r="Q35" s="62"/>
      <c r="R35" s="61"/>
      <c r="S35" s="104" t="s">
        <v>1782</v>
      </c>
      <c r="T35" s="61"/>
      <c r="U35" s="104" t="s">
        <v>1782</v>
      </c>
      <c r="V35" s="61"/>
      <c r="W35" s="104" t="s">
        <v>1782</v>
      </c>
      <c r="X35" s="62"/>
      <c r="Y35" s="62"/>
      <c r="Z35" s="62"/>
      <c r="AA35" s="61"/>
      <c r="AB35" s="5" t="s">
        <v>1782</v>
      </c>
      <c r="AC35" s="74" t="s">
        <v>1782</v>
      </c>
      <c r="AD35" s="62"/>
      <c r="AE35" s="61"/>
      <c r="AF35" s="6" t="s">
        <v>1782</v>
      </c>
    </row>
    <row r="36" spans="5:32" ht="13.15" customHeight="1">
      <c r="E36" s="63" t="s">
        <v>57</v>
      </c>
      <c r="F36" s="62"/>
      <c r="G36" s="62"/>
      <c r="H36" s="62"/>
      <c r="I36" s="64"/>
      <c r="J36" s="101">
        <v>1.6</v>
      </c>
      <c r="K36" s="61"/>
      <c r="L36" s="101">
        <v>1.6</v>
      </c>
      <c r="M36" s="61"/>
      <c r="N36" s="101">
        <v>1.6</v>
      </c>
      <c r="O36" s="61"/>
      <c r="P36" s="101">
        <v>1.6</v>
      </c>
      <c r="Q36" s="62"/>
      <c r="R36" s="61"/>
      <c r="S36" s="101">
        <v>1.7</v>
      </c>
      <c r="T36" s="61"/>
      <c r="U36" s="101">
        <v>0.5</v>
      </c>
      <c r="V36" s="61"/>
      <c r="W36" s="101">
        <v>0.5</v>
      </c>
      <c r="X36" s="62"/>
      <c r="Y36" s="62"/>
      <c r="Z36" s="62"/>
      <c r="AA36" s="61"/>
      <c r="AB36" s="3">
        <v>0.5</v>
      </c>
      <c r="AC36" s="60">
        <v>0.4</v>
      </c>
      <c r="AD36" s="62"/>
      <c r="AE36" s="61"/>
      <c r="AF36" s="4">
        <v>0.5</v>
      </c>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0.8</v>
      </c>
      <c r="K39" s="61"/>
      <c r="L39" s="101">
        <v>0.8</v>
      </c>
      <c r="M39" s="61"/>
      <c r="N39" s="101">
        <v>0.8</v>
      </c>
      <c r="O39" s="61"/>
      <c r="P39" s="101">
        <v>0.8</v>
      </c>
      <c r="Q39" s="62"/>
      <c r="R39" s="61"/>
      <c r="S39" s="101">
        <v>0.8</v>
      </c>
      <c r="T39" s="61"/>
      <c r="U39" s="101">
        <v>0.8</v>
      </c>
      <c r="V39" s="61"/>
      <c r="W39" s="101">
        <v>0.8</v>
      </c>
      <c r="X39" s="62"/>
      <c r="Y39" s="62"/>
      <c r="Z39" s="62"/>
      <c r="AA39" s="61"/>
      <c r="AB39" s="3">
        <v>0.8</v>
      </c>
      <c r="AC39" s="60">
        <v>0.8</v>
      </c>
      <c r="AD39" s="62"/>
      <c r="AE39" s="61"/>
      <c r="AF39" s="4">
        <v>0.8</v>
      </c>
    </row>
    <row r="40" spans="5:32">
      <c r="E40" s="63" t="s">
        <v>73</v>
      </c>
      <c r="F40" s="62"/>
      <c r="G40" s="62"/>
      <c r="H40" s="62"/>
      <c r="I40" s="64"/>
      <c r="J40" s="101">
        <v>1</v>
      </c>
      <c r="K40" s="61"/>
      <c r="L40" s="101">
        <v>1</v>
      </c>
      <c r="M40" s="61"/>
      <c r="N40" s="101">
        <v>1</v>
      </c>
      <c r="O40" s="61"/>
      <c r="P40" s="101">
        <v>1</v>
      </c>
      <c r="Q40" s="62"/>
      <c r="R40" s="61"/>
      <c r="S40" s="101">
        <v>1</v>
      </c>
      <c r="T40" s="61"/>
      <c r="U40" s="101">
        <v>1</v>
      </c>
      <c r="V40" s="61"/>
      <c r="W40" s="101">
        <v>1</v>
      </c>
      <c r="X40" s="62"/>
      <c r="Y40" s="62"/>
      <c r="Z40" s="62"/>
      <c r="AA40" s="61"/>
      <c r="AB40" s="3">
        <v>1</v>
      </c>
      <c r="AC40" s="60">
        <v>1</v>
      </c>
      <c r="AD40" s="62"/>
      <c r="AE40" s="61"/>
      <c r="AF40" s="4">
        <v>1</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0.86891400000000019</v>
      </c>
      <c r="K43" s="61"/>
      <c r="L43" s="101">
        <v>0.77848899999999999</v>
      </c>
      <c r="M43" s="61"/>
      <c r="N43" s="101">
        <v>0.6681020000000002</v>
      </c>
      <c r="O43" s="61"/>
      <c r="P43" s="101">
        <v>0.57252999999999998</v>
      </c>
      <c r="Q43" s="62"/>
      <c r="R43" s="61"/>
      <c r="S43" s="101">
        <v>0.48336400000000035</v>
      </c>
      <c r="T43" s="61"/>
      <c r="U43" s="101">
        <v>0.86891400000000019</v>
      </c>
      <c r="V43" s="61"/>
      <c r="W43" s="101">
        <v>0.77848899999999999</v>
      </c>
      <c r="X43" s="62"/>
      <c r="Y43" s="62"/>
      <c r="Z43" s="62"/>
      <c r="AA43" s="61"/>
      <c r="AB43" s="3">
        <v>0.6681020000000002</v>
      </c>
      <c r="AC43" s="60">
        <v>0.57252999999999998</v>
      </c>
      <c r="AD43" s="62"/>
      <c r="AE43" s="61"/>
      <c r="AF43" s="4">
        <v>0.48336400000000035</v>
      </c>
    </row>
    <row r="44" spans="5:32" ht="30.75" customHeight="1">
      <c r="E44" s="63" t="s">
        <v>88</v>
      </c>
      <c r="F44" s="62"/>
      <c r="G44" s="62"/>
      <c r="H44" s="62"/>
      <c r="I44" s="64"/>
      <c r="J44" s="101">
        <v>0</v>
      </c>
      <c r="K44" s="61"/>
      <c r="L44" s="101">
        <v>0</v>
      </c>
      <c r="M44" s="61"/>
      <c r="N44" s="101">
        <v>0</v>
      </c>
      <c r="O44" s="61"/>
      <c r="P44" s="101">
        <v>0</v>
      </c>
      <c r="Q44" s="62"/>
      <c r="R44" s="61"/>
      <c r="S44" s="101">
        <v>0</v>
      </c>
      <c r="T44" s="61"/>
      <c r="U44" s="101">
        <v>0</v>
      </c>
      <c r="V44" s="61"/>
      <c r="W44" s="101">
        <v>0</v>
      </c>
      <c r="X44" s="62"/>
      <c r="Y44" s="62"/>
      <c r="Z44" s="62"/>
      <c r="AA44" s="61"/>
      <c r="AB44" s="3">
        <v>0</v>
      </c>
      <c r="AC44" s="60">
        <v>0</v>
      </c>
      <c r="AD44" s="62"/>
      <c r="AE44" s="61"/>
      <c r="AF44" s="4">
        <v>0</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UInaHHFrbz4zFvFQyiuz/VHWfkgMA8TN6Sj5QeQylQFOUsNU8nz7o1Zku84IvBMWN5HN9NEdXbci8Iw4qBAjMw==" saltValue="6YRXqph1g1ReDhQ49mJPcQ=="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101F8195-D4F8-4CDF-B0E9-49F1C9E82BEF}"/>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MOSI - Mt Sibley (33/11kV)</oddFooter>
  </headerFooter>
</worksheet>
</file>

<file path=xl/worksheets/sheet1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700-000000000000}">
  <sheetPr codeName="Sheet168"/>
  <dimension ref="A1:AJ53"/>
  <sheetViews>
    <sheetView showGridLines="0" topLeftCell="A34"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1783</v>
      </c>
      <c r="J3" s="160"/>
      <c r="K3" s="160"/>
      <c r="L3" s="160"/>
      <c r="M3" s="160"/>
      <c r="N3" s="160"/>
      <c r="O3" s="160"/>
      <c r="P3" s="160"/>
      <c r="Q3" s="160"/>
      <c r="R3" s="160"/>
      <c r="S3" s="160"/>
      <c r="V3" s="94" t="s">
        <v>926</v>
      </c>
      <c r="W3" s="160"/>
      <c r="Y3" s="95" t="s">
        <v>1784</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980</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1785</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1543</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1786</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1787</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38.4</v>
      </c>
      <c r="K26" s="61"/>
      <c r="L26" s="101">
        <v>38.4</v>
      </c>
      <c r="M26" s="61"/>
      <c r="N26" s="101">
        <v>38.4</v>
      </c>
      <c r="O26" s="61"/>
      <c r="P26" s="101">
        <v>38.4</v>
      </c>
      <c r="Q26" s="62"/>
      <c r="R26" s="61"/>
      <c r="S26" s="101">
        <v>38.4</v>
      </c>
      <c r="T26" s="61"/>
      <c r="U26" s="101">
        <v>20.6</v>
      </c>
      <c r="V26" s="61"/>
      <c r="W26" s="101">
        <v>38.4</v>
      </c>
      <c r="X26" s="62"/>
      <c r="Y26" s="62"/>
      <c r="Z26" s="62"/>
      <c r="AA26" s="61"/>
      <c r="AB26" s="3">
        <v>38.4</v>
      </c>
      <c r="AC26" s="60">
        <v>38.4</v>
      </c>
      <c r="AD26" s="62"/>
      <c r="AE26" s="61"/>
      <c r="AF26" s="4">
        <v>38.4</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8.6999999999999993</v>
      </c>
      <c r="K28" s="61"/>
      <c r="L28" s="101">
        <v>8.6999999999999993</v>
      </c>
      <c r="M28" s="61"/>
      <c r="N28" s="101">
        <v>8.6999999999999993</v>
      </c>
      <c r="O28" s="61"/>
      <c r="P28" s="101">
        <v>8.6</v>
      </c>
      <c r="Q28" s="62"/>
      <c r="R28" s="61"/>
      <c r="S28" s="101">
        <v>8.6999999999999993</v>
      </c>
      <c r="T28" s="61"/>
      <c r="U28" s="101">
        <v>5.7</v>
      </c>
      <c r="V28" s="61"/>
      <c r="W28" s="101">
        <v>5.6</v>
      </c>
      <c r="X28" s="62"/>
      <c r="Y28" s="62"/>
      <c r="Z28" s="62"/>
      <c r="AA28" s="61"/>
      <c r="AB28" s="3">
        <v>5.6</v>
      </c>
      <c r="AC28" s="60">
        <v>5.6</v>
      </c>
      <c r="AD28" s="62"/>
      <c r="AE28" s="61"/>
      <c r="AF28" s="4">
        <v>5.6</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1</v>
      </c>
      <c r="K31" s="61"/>
      <c r="L31" s="106">
        <v>1</v>
      </c>
      <c r="M31" s="61"/>
      <c r="N31" s="106">
        <v>1</v>
      </c>
      <c r="O31" s="61"/>
      <c r="P31" s="106">
        <v>1</v>
      </c>
      <c r="Q31" s="62"/>
      <c r="R31" s="61"/>
      <c r="S31" s="106">
        <v>1</v>
      </c>
      <c r="T31" s="61"/>
      <c r="U31" s="106">
        <v>0.99199999999999999</v>
      </c>
      <c r="V31" s="61"/>
      <c r="W31" s="106">
        <v>0.99199999999999999</v>
      </c>
      <c r="X31" s="62"/>
      <c r="Y31" s="62"/>
      <c r="Z31" s="62"/>
      <c r="AA31" s="61"/>
      <c r="AB31" s="7">
        <v>0.99199999999999999</v>
      </c>
      <c r="AC31" s="77">
        <v>0.99199999999999999</v>
      </c>
      <c r="AD31" s="62"/>
      <c r="AE31" s="61"/>
      <c r="AF31" s="8">
        <v>0.99199999999999999</v>
      </c>
    </row>
    <row r="32" spans="4:32" ht="13.15" customHeight="1">
      <c r="E32" s="63" t="s">
        <v>41</v>
      </c>
      <c r="F32" s="62"/>
      <c r="G32" s="62"/>
      <c r="H32" s="62"/>
      <c r="I32" s="64"/>
      <c r="J32" s="101">
        <v>0</v>
      </c>
      <c r="K32" s="61"/>
      <c r="L32" s="101">
        <v>0</v>
      </c>
      <c r="M32" s="61"/>
      <c r="N32" s="101">
        <v>0</v>
      </c>
      <c r="O32" s="61"/>
      <c r="P32" s="101">
        <v>0</v>
      </c>
      <c r="Q32" s="62"/>
      <c r="R32" s="61"/>
      <c r="S32" s="101">
        <v>0</v>
      </c>
      <c r="T32" s="61"/>
      <c r="U32" s="101">
        <v>10.3</v>
      </c>
      <c r="V32" s="61"/>
      <c r="W32" s="101">
        <v>0</v>
      </c>
      <c r="X32" s="62"/>
      <c r="Y32" s="62"/>
      <c r="Z32" s="62"/>
      <c r="AA32" s="61"/>
      <c r="AB32" s="3">
        <v>0</v>
      </c>
      <c r="AC32" s="60">
        <v>0</v>
      </c>
      <c r="AD32" s="62"/>
      <c r="AE32" s="61"/>
      <c r="AF32" s="4">
        <v>0</v>
      </c>
    </row>
    <row r="33" spans="5:32" ht="13.15" customHeight="1">
      <c r="E33" s="75" t="s">
        <v>45</v>
      </c>
      <c r="F33" s="62"/>
      <c r="G33" s="62"/>
      <c r="H33" s="62"/>
      <c r="I33" s="64"/>
      <c r="J33" s="105">
        <v>8.4</v>
      </c>
      <c r="K33" s="61"/>
      <c r="L33" s="105">
        <v>8.4</v>
      </c>
      <c r="M33" s="61"/>
      <c r="N33" s="105">
        <v>8.4</v>
      </c>
      <c r="O33" s="61"/>
      <c r="P33" s="105">
        <v>8.3000000000000007</v>
      </c>
      <c r="Q33" s="62"/>
      <c r="R33" s="61"/>
      <c r="S33" s="105">
        <v>8.4</v>
      </c>
      <c r="T33" s="61"/>
      <c r="U33" s="105">
        <v>5.5</v>
      </c>
      <c r="V33" s="61"/>
      <c r="W33" s="105">
        <v>5.5</v>
      </c>
      <c r="X33" s="62"/>
      <c r="Y33" s="62"/>
      <c r="Z33" s="62"/>
      <c r="AA33" s="61"/>
      <c r="AB33" s="9">
        <v>5.5</v>
      </c>
      <c r="AC33" s="76">
        <v>5.4</v>
      </c>
      <c r="AD33" s="62"/>
      <c r="AE33" s="61"/>
      <c r="AF33" s="10">
        <v>5.5</v>
      </c>
    </row>
    <row r="34" spans="5:32" ht="20.25" customHeight="1">
      <c r="E34" s="63" t="s">
        <v>945</v>
      </c>
      <c r="F34" s="62"/>
      <c r="G34" s="62"/>
      <c r="H34" s="62"/>
      <c r="I34" s="64"/>
      <c r="J34" s="104">
        <v>0.4</v>
      </c>
      <c r="K34" s="61"/>
      <c r="L34" s="104">
        <v>0.4</v>
      </c>
      <c r="M34" s="61"/>
      <c r="N34" s="104">
        <v>0.4</v>
      </c>
      <c r="O34" s="61"/>
      <c r="P34" s="104">
        <v>0.4</v>
      </c>
      <c r="Q34" s="62"/>
      <c r="R34" s="61"/>
      <c r="S34" s="104">
        <v>0.4</v>
      </c>
      <c r="T34" s="61"/>
      <c r="U34" s="104">
        <v>0.3</v>
      </c>
      <c r="V34" s="61"/>
      <c r="W34" s="104">
        <v>0.3</v>
      </c>
      <c r="X34" s="62"/>
      <c r="Y34" s="62"/>
      <c r="Z34" s="62"/>
      <c r="AA34" s="61"/>
      <c r="AB34" s="5">
        <v>0.3</v>
      </c>
      <c r="AC34" s="74">
        <v>0.3</v>
      </c>
      <c r="AD34" s="62"/>
      <c r="AE34" s="61"/>
      <c r="AF34" s="6">
        <v>0.3</v>
      </c>
    </row>
    <row r="35" spans="5:32" ht="20.25" customHeight="1">
      <c r="E35" s="63" t="s">
        <v>946</v>
      </c>
      <c r="F35" s="62"/>
      <c r="G35" s="62"/>
      <c r="H35" s="62"/>
      <c r="I35" s="64"/>
      <c r="J35" s="104" t="s">
        <v>1788</v>
      </c>
      <c r="K35" s="61"/>
      <c r="L35" s="104" t="s">
        <v>1788</v>
      </c>
      <c r="M35" s="61"/>
      <c r="N35" s="104" t="s">
        <v>1788</v>
      </c>
      <c r="O35" s="61"/>
      <c r="P35" s="104" t="s">
        <v>1788</v>
      </c>
      <c r="Q35" s="62"/>
      <c r="R35" s="61"/>
      <c r="S35" s="104" t="s">
        <v>1788</v>
      </c>
      <c r="T35" s="61"/>
      <c r="U35" s="104" t="s">
        <v>1788</v>
      </c>
      <c r="V35" s="61"/>
      <c r="W35" s="104" t="s">
        <v>1788</v>
      </c>
      <c r="X35" s="62"/>
      <c r="Y35" s="62"/>
      <c r="Z35" s="62"/>
      <c r="AA35" s="61"/>
      <c r="AB35" s="5" t="s">
        <v>1788</v>
      </c>
      <c r="AC35" s="74" t="s">
        <v>1788</v>
      </c>
      <c r="AD35" s="62"/>
      <c r="AE35" s="61"/>
      <c r="AF35" s="6" t="s">
        <v>1788</v>
      </c>
    </row>
    <row r="36" spans="5:32" ht="13.15" customHeight="1">
      <c r="E36" s="63" t="s">
        <v>57</v>
      </c>
      <c r="F36" s="62"/>
      <c r="G36" s="62"/>
      <c r="H36" s="62"/>
      <c r="I36" s="64"/>
      <c r="J36" s="101">
        <v>8.4</v>
      </c>
      <c r="K36" s="61"/>
      <c r="L36" s="101">
        <v>8.4</v>
      </c>
      <c r="M36" s="61"/>
      <c r="N36" s="101">
        <v>8.4</v>
      </c>
      <c r="O36" s="61"/>
      <c r="P36" s="101">
        <v>8.3000000000000007</v>
      </c>
      <c r="Q36" s="62"/>
      <c r="R36" s="61"/>
      <c r="S36" s="101">
        <v>8.4</v>
      </c>
      <c r="T36" s="61"/>
      <c r="U36" s="104"/>
      <c r="V36" s="61"/>
      <c r="W36" s="101">
        <v>5.5</v>
      </c>
      <c r="X36" s="62"/>
      <c r="Y36" s="62"/>
      <c r="Z36" s="62"/>
      <c r="AA36" s="61"/>
      <c r="AB36" s="3">
        <v>5.5</v>
      </c>
      <c r="AC36" s="60">
        <v>5.4</v>
      </c>
      <c r="AD36" s="62"/>
      <c r="AE36" s="61"/>
      <c r="AF36" s="4">
        <v>5.5</v>
      </c>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10</v>
      </c>
      <c r="K39" s="61"/>
      <c r="L39" s="101">
        <v>10</v>
      </c>
      <c r="M39" s="61"/>
      <c r="N39" s="101">
        <v>10</v>
      </c>
      <c r="O39" s="61"/>
      <c r="P39" s="101">
        <v>10</v>
      </c>
      <c r="Q39" s="62"/>
      <c r="R39" s="61"/>
      <c r="S39" s="101">
        <v>10</v>
      </c>
      <c r="T39" s="61"/>
      <c r="U39" s="101">
        <v>4</v>
      </c>
      <c r="V39" s="61"/>
      <c r="W39" s="101">
        <v>10</v>
      </c>
      <c r="X39" s="62"/>
      <c r="Y39" s="62"/>
      <c r="Z39" s="62"/>
      <c r="AA39" s="61"/>
      <c r="AB39" s="3">
        <v>10</v>
      </c>
      <c r="AC39" s="60">
        <v>10</v>
      </c>
      <c r="AD39" s="62"/>
      <c r="AE39" s="61"/>
      <c r="AF39" s="4">
        <v>10</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22.112622999999999</v>
      </c>
      <c r="K43" s="61"/>
      <c r="L43" s="101">
        <v>21.994084000000001</v>
      </c>
      <c r="M43" s="61"/>
      <c r="N43" s="101">
        <v>21.850299</v>
      </c>
      <c r="O43" s="61"/>
      <c r="P43" s="101">
        <v>21.716488999999999</v>
      </c>
      <c r="Q43" s="62"/>
      <c r="R43" s="61"/>
      <c r="S43" s="101">
        <v>21.579763</v>
      </c>
      <c r="T43" s="61"/>
      <c r="U43" s="101">
        <v>0</v>
      </c>
      <c r="V43" s="61"/>
      <c r="W43" s="101">
        <v>21.994084000000001</v>
      </c>
      <c r="X43" s="62"/>
      <c r="Y43" s="62"/>
      <c r="Z43" s="62"/>
      <c r="AA43" s="61"/>
      <c r="AB43" s="3">
        <v>21.850299</v>
      </c>
      <c r="AC43" s="60">
        <v>21.716488999999999</v>
      </c>
      <c r="AD43" s="62"/>
      <c r="AE43" s="61"/>
      <c r="AF43" s="4">
        <v>21.579763</v>
      </c>
    </row>
    <row r="44" spans="5:32" ht="30.75" customHeight="1">
      <c r="E44" s="63" t="s">
        <v>88</v>
      </c>
      <c r="F44" s="62"/>
      <c r="G44" s="62"/>
      <c r="H44" s="62"/>
      <c r="I44" s="64"/>
      <c r="J44" s="101">
        <v>0</v>
      </c>
      <c r="K44" s="61"/>
      <c r="L44" s="101">
        <v>0</v>
      </c>
      <c r="M44" s="61"/>
      <c r="N44" s="101">
        <v>0</v>
      </c>
      <c r="O44" s="61"/>
      <c r="P44" s="101">
        <v>0</v>
      </c>
      <c r="Q44" s="62"/>
      <c r="R44" s="61"/>
      <c r="S44" s="101">
        <v>0</v>
      </c>
      <c r="T44" s="61"/>
      <c r="U44" s="101">
        <v>0</v>
      </c>
      <c r="V44" s="61"/>
      <c r="W44" s="101">
        <v>0</v>
      </c>
      <c r="X44" s="62"/>
      <c r="Y44" s="62"/>
      <c r="Z44" s="62"/>
      <c r="AA44" s="61"/>
      <c r="AB44" s="3">
        <v>0</v>
      </c>
      <c r="AC44" s="60">
        <v>0</v>
      </c>
      <c r="AD44" s="62"/>
      <c r="AE44" s="61"/>
      <c r="AF44" s="4">
        <v>0</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GtSWebdFagOG9uFaN2wJ5b2dl4582fJOSACxhKhc53NswaGO89rFzpoVIXNi92rRcWyOvAKJ3IXZzDmAHH8icA==" saltValue="1kAlq3myR1sErgFbbybV3w=="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823A6E1C-FE19-4007-BC03-27D8E84CF86F}"/>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MOSS - Mossman (66/22kV)</oddFooter>
  </headerFooter>
</worksheet>
</file>

<file path=xl/worksheets/sheet1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B00-000000000000}">
  <sheetPr codeName="Sheet172"/>
  <dimension ref="A1:AJ53"/>
  <sheetViews>
    <sheetView showGridLines="0" topLeftCell="A34"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1789</v>
      </c>
      <c r="J3" s="160"/>
      <c r="K3" s="160"/>
      <c r="L3" s="160"/>
      <c r="M3" s="160"/>
      <c r="N3" s="160"/>
      <c r="O3" s="160"/>
      <c r="P3" s="160"/>
      <c r="Q3" s="160"/>
      <c r="R3" s="160"/>
      <c r="S3" s="160"/>
      <c r="V3" s="94" t="s">
        <v>926</v>
      </c>
      <c r="W3" s="160"/>
      <c r="Y3" s="95" t="s">
        <v>1790</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929</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1791</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1792</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1793</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20</v>
      </c>
      <c r="K26" s="61"/>
      <c r="L26" s="101">
        <v>20</v>
      </c>
      <c r="M26" s="61"/>
      <c r="N26" s="101">
        <v>20</v>
      </c>
      <c r="O26" s="61"/>
      <c r="P26" s="101">
        <v>20</v>
      </c>
      <c r="Q26" s="62"/>
      <c r="R26" s="61"/>
      <c r="S26" s="101">
        <v>20</v>
      </c>
      <c r="T26" s="61"/>
      <c r="U26" s="101">
        <v>20</v>
      </c>
      <c r="V26" s="61"/>
      <c r="W26" s="101">
        <v>20</v>
      </c>
      <c r="X26" s="62"/>
      <c r="Y26" s="62"/>
      <c r="Z26" s="62"/>
      <c r="AA26" s="61"/>
      <c r="AB26" s="3">
        <v>20</v>
      </c>
      <c r="AC26" s="60">
        <v>20</v>
      </c>
      <c r="AD26" s="62"/>
      <c r="AE26" s="61"/>
      <c r="AF26" s="4">
        <v>20</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13</v>
      </c>
      <c r="K28" s="61"/>
      <c r="L28" s="101">
        <v>13</v>
      </c>
      <c r="M28" s="61"/>
      <c r="N28" s="101">
        <v>13</v>
      </c>
      <c r="O28" s="61"/>
      <c r="P28" s="101">
        <v>12.9</v>
      </c>
      <c r="Q28" s="62"/>
      <c r="R28" s="61"/>
      <c r="S28" s="101">
        <v>13.1</v>
      </c>
      <c r="T28" s="61"/>
      <c r="U28" s="101">
        <v>10.6</v>
      </c>
      <c r="V28" s="61"/>
      <c r="W28" s="101">
        <v>10.5</v>
      </c>
      <c r="X28" s="62"/>
      <c r="Y28" s="62"/>
      <c r="Z28" s="62"/>
      <c r="AA28" s="61"/>
      <c r="AB28" s="3">
        <v>10.5</v>
      </c>
      <c r="AC28" s="60">
        <v>10.5</v>
      </c>
      <c r="AD28" s="62"/>
      <c r="AE28" s="61"/>
      <c r="AF28" s="4">
        <v>10.6</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0.98199999999999998</v>
      </c>
      <c r="K31" s="61"/>
      <c r="L31" s="106">
        <v>0.98199999999999998</v>
      </c>
      <c r="M31" s="61"/>
      <c r="N31" s="106">
        <v>0.98199999999999998</v>
      </c>
      <c r="O31" s="61"/>
      <c r="P31" s="106">
        <v>0.98199999999999998</v>
      </c>
      <c r="Q31" s="62"/>
      <c r="R31" s="61"/>
      <c r="S31" s="106">
        <v>0.98199999999999998</v>
      </c>
      <c r="T31" s="61"/>
      <c r="U31" s="106">
        <v>1</v>
      </c>
      <c r="V31" s="61"/>
      <c r="W31" s="106">
        <v>1</v>
      </c>
      <c r="X31" s="62"/>
      <c r="Y31" s="62"/>
      <c r="Z31" s="62"/>
      <c r="AA31" s="61"/>
      <c r="AB31" s="7">
        <v>1</v>
      </c>
      <c r="AC31" s="77">
        <v>1</v>
      </c>
      <c r="AD31" s="62"/>
      <c r="AE31" s="61"/>
      <c r="AF31" s="8">
        <v>1</v>
      </c>
    </row>
    <row r="32" spans="4:32" ht="13.15" customHeight="1">
      <c r="E32" s="63" t="s">
        <v>41</v>
      </c>
      <c r="F32" s="62"/>
      <c r="G32" s="62"/>
      <c r="H32" s="62"/>
      <c r="I32" s="64"/>
      <c r="J32" s="101">
        <v>10</v>
      </c>
      <c r="K32" s="61"/>
      <c r="L32" s="101">
        <v>10</v>
      </c>
      <c r="M32" s="61"/>
      <c r="N32" s="101">
        <v>10</v>
      </c>
      <c r="O32" s="61"/>
      <c r="P32" s="101">
        <v>10</v>
      </c>
      <c r="Q32" s="62"/>
      <c r="R32" s="61"/>
      <c r="S32" s="101">
        <v>10</v>
      </c>
      <c r="T32" s="61"/>
      <c r="U32" s="101">
        <v>10</v>
      </c>
      <c r="V32" s="61"/>
      <c r="W32" s="101">
        <v>10</v>
      </c>
      <c r="X32" s="62"/>
      <c r="Y32" s="62"/>
      <c r="Z32" s="62"/>
      <c r="AA32" s="61"/>
      <c r="AB32" s="3">
        <v>10</v>
      </c>
      <c r="AC32" s="60">
        <v>10</v>
      </c>
      <c r="AD32" s="62"/>
      <c r="AE32" s="61"/>
      <c r="AF32" s="4">
        <v>10</v>
      </c>
    </row>
    <row r="33" spans="5:32" ht="13.15" customHeight="1">
      <c r="E33" s="75" t="s">
        <v>45</v>
      </c>
      <c r="F33" s="62"/>
      <c r="G33" s="62"/>
      <c r="H33" s="62"/>
      <c r="I33" s="64"/>
      <c r="J33" s="105">
        <v>12.2</v>
      </c>
      <c r="K33" s="61"/>
      <c r="L33" s="105">
        <v>12.2</v>
      </c>
      <c r="M33" s="61"/>
      <c r="N33" s="105">
        <v>12.2</v>
      </c>
      <c r="O33" s="61"/>
      <c r="P33" s="105">
        <v>12.2</v>
      </c>
      <c r="Q33" s="62"/>
      <c r="R33" s="61"/>
      <c r="S33" s="105">
        <v>12.3</v>
      </c>
      <c r="T33" s="61"/>
      <c r="U33" s="105">
        <v>10.199999999999999</v>
      </c>
      <c r="V33" s="61"/>
      <c r="W33" s="105">
        <v>10.1</v>
      </c>
      <c r="X33" s="62"/>
      <c r="Y33" s="62"/>
      <c r="Z33" s="62"/>
      <c r="AA33" s="61"/>
      <c r="AB33" s="9">
        <v>10.1</v>
      </c>
      <c r="AC33" s="76">
        <v>10.1</v>
      </c>
      <c r="AD33" s="62"/>
      <c r="AE33" s="61"/>
      <c r="AF33" s="10">
        <v>10.1</v>
      </c>
    </row>
    <row r="34" spans="5:32" ht="20.25" customHeight="1">
      <c r="E34" s="63" t="s">
        <v>945</v>
      </c>
      <c r="F34" s="62"/>
      <c r="G34" s="62"/>
      <c r="H34" s="62"/>
      <c r="I34" s="64"/>
      <c r="J34" s="104">
        <v>0.6</v>
      </c>
      <c r="K34" s="61"/>
      <c r="L34" s="104">
        <v>0.6</v>
      </c>
      <c r="M34" s="61"/>
      <c r="N34" s="104">
        <v>0.6</v>
      </c>
      <c r="O34" s="61"/>
      <c r="P34" s="104">
        <v>0.6</v>
      </c>
      <c r="Q34" s="62"/>
      <c r="R34" s="61"/>
      <c r="S34" s="104">
        <v>0.6</v>
      </c>
      <c r="T34" s="61"/>
      <c r="U34" s="104">
        <v>0.5</v>
      </c>
      <c r="V34" s="61"/>
      <c r="W34" s="104">
        <v>0.5</v>
      </c>
      <c r="X34" s="62"/>
      <c r="Y34" s="62"/>
      <c r="Z34" s="62"/>
      <c r="AA34" s="61"/>
      <c r="AB34" s="5">
        <v>0.5</v>
      </c>
      <c r="AC34" s="74">
        <v>0.5</v>
      </c>
      <c r="AD34" s="62"/>
      <c r="AE34" s="61"/>
      <c r="AF34" s="6">
        <v>0.5</v>
      </c>
    </row>
    <row r="35" spans="5:32" ht="20.25" customHeight="1">
      <c r="E35" s="63" t="s">
        <v>946</v>
      </c>
      <c r="F35" s="62"/>
      <c r="G35" s="62"/>
      <c r="H35" s="62"/>
      <c r="I35" s="64"/>
      <c r="J35" s="104" t="s">
        <v>1794</v>
      </c>
      <c r="K35" s="61"/>
      <c r="L35" s="104" t="s">
        <v>1794</v>
      </c>
      <c r="M35" s="61"/>
      <c r="N35" s="104" t="s">
        <v>1794</v>
      </c>
      <c r="O35" s="61"/>
      <c r="P35" s="104" t="s">
        <v>1794</v>
      </c>
      <c r="Q35" s="62"/>
      <c r="R35" s="61"/>
      <c r="S35" s="104" t="s">
        <v>1794</v>
      </c>
      <c r="T35" s="61"/>
      <c r="U35" s="104" t="s">
        <v>1794</v>
      </c>
      <c r="V35" s="61"/>
      <c r="W35" s="104" t="s">
        <v>1794</v>
      </c>
      <c r="X35" s="62"/>
      <c r="Y35" s="62"/>
      <c r="Z35" s="62"/>
      <c r="AA35" s="61"/>
      <c r="AB35" s="5" t="s">
        <v>1794</v>
      </c>
      <c r="AC35" s="74" t="s">
        <v>1794</v>
      </c>
      <c r="AD35" s="62"/>
      <c r="AE35" s="61"/>
      <c r="AF35" s="6" t="s">
        <v>1794</v>
      </c>
    </row>
    <row r="36" spans="5:32" ht="13.15" customHeight="1">
      <c r="E36" s="63" t="s">
        <v>57</v>
      </c>
      <c r="F36" s="62"/>
      <c r="G36" s="62"/>
      <c r="H36" s="62"/>
      <c r="I36" s="64"/>
      <c r="J36" s="101">
        <v>2.2000000000000002</v>
      </c>
      <c r="K36" s="61"/>
      <c r="L36" s="101">
        <v>2.2000000000000002</v>
      </c>
      <c r="M36" s="61"/>
      <c r="N36" s="101">
        <v>2.2000000000000002</v>
      </c>
      <c r="O36" s="61"/>
      <c r="P36" s="101">
        <v>2.2000000000000002</v>
      </c>
      <c r="Q36" s="62"/>
      <c r="R36" s="61"/>
      <c r="S36" s="101">
        <v>2.2999999999999998</v>
      </c>
      <c r="T36" s="61"/>
      <c r="U36" s="101">
        <v>0.2</v>
      </c>
      <c r="V36" s="61"/>
      <c r="W36" s="101">
        <v>0.1</v>
      </c>
      <c r="X36" s="62"/>
      <c r="Y36" s="62"/>
      <c r="Z36" s="62"/>
      <c r="AA36" s="61"/>
      <c r="AB36" s="3">
        <v>0.1</v>
      </c>
      <c r="AC36" s="60">
        <v>0.1</v>
      </c>
      <c r="AD36" s="62"/>
      <c r="AE36" s="61"/>
      <c r="AF36" s="4">
        <v>0.1</v>
      </c>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15</v>
      </c>
      <c r="K43" s="61"/>
      <c r="L43" s="101">
        <v>15</v>
      </c>
      <c r="M43" s="61"/>
      <c r="N43" s="101">
        <v>15</v>
      </c>
      <c r="O43" s="61"/>
      <c r="P43" s="101">
        <v>15</v>
      </c>
      <c r="Q43" s="62"/>
      <c r="R43" s="61"/>
      <c r="S43" s="101">
        <v>15</v>
      </c>
      <c r="T43" s="61"/>
      <c r="U43" s="101">
        <v>15</v>
      </c>
      <c r="V43" s="61"/>
      <c r="W43" s="101">
        <v>15</v>
      </c>
      <c r="X43" s="62"/>
      <c r="Y43" s="62"/>
      <c r="Z43" s="62"/>
      <c r="AA43" s="61"/>
      <c r="AB43" s="3">
        <v>15</v>
      </c>
      <c r="AC43" s="60">
        <v>15</v>
      </c>
      <c r="AD43" s="62"/>
      <c r="AE43" s="61"/>
      <c r="AF43" s="4">
        <v>15</v>
      </c>
    </row>
    <row r="44" spans="5:32" ht="30.75" customHeight="1">
      <c r="E44" s="63" t="s">
        <v>88</v>
      </c>
      <c r="F44" s="62"/>
      <c r="G44" s="62"/>
      <c r="H44" s="62"/>
      <c r="I44" s="64"/>
      <c r="J44" s="101">
        <v>7.5</v>
      </c>
      <c r="K44" s="61"/>
      <c r="L44" s="101">
        <v>7.5</v>
      </c>
      <c r="M44" s="61"/>
      <c r="N44" s="101">
        <v>7.5</v>
      </c>
      <c r="O44" s="61"/>
      <c r="P44" s="101">
        <v>7.5</v>
      </c>
      <c r="Q44" s="62"/>
      <c r="R44" s="61"/>
      <c r="S44" s="101">
        <v>7.5</v>
      </c>
      <c r="T44" s="61"/>
      <c r="U44" s="101">
        <v>7.5</v>
      </c>
      <c r="V44" s="61"/>
      <c r="W44" s="101">
        <v>7.5</v>
      </c>
      <c r="X44" s="62"/>
      <c r="Y44" s="62"/>
      <c r="Z44" s="62"/>
      <c r="AA44" s="61"/>
      <c r="AB44" s="3">
        <v>7.5</v>
      </c>
      <c r="AC44" s="60">
        <v>7.5</v>
      </c>
      <c r="AD44" s="62"/>
      <c r="AE44" s="61"/>
      <c r="AF44" s="4">
        <v>7.5</v>
      </c>
    </row>
    <row r="45" spans="5:32">
      <c r="E45" s="63" t="s">
        <v>92</v>
      </c>
      <c r="F45" s="62"/>
      <c r="G45" s="62"/>
      <c r="H45" s="62"/>
      <c r="I45" s="64"/>
      <c r="J45" s="101">
        <v>2.2000000000000002</v>
      </c>
      <c r="K45" s="61"/>
      <c r="L45" s="101">
        <v>2.2000000000000002</v>
      </c>
      <c r="M45" s="61"/>
      <c r="N45" s="101">
        <v>2.2000000000000002</v>
      </c>
      <c r="O45" s="61"/>
      <c r="P45" s="101">
        <v>2.2000000000000002</v>
      </c>
      <c r="Q45" s="62"/>
      <c r="R45" s="61"/>
      <c r="S45" s="101">
        <v>2.2999999999999998</v>
      </c>
      <c r="T45" s="61"/>
      <c r="U45" s="101">
        <v>0.2</v>
      </c>
      <c r="V45" s="61"/>
      <c r="W45" s="101">
        <v>0.1</v>
      </c>
      <c r="X45" s="62"/>
      <c r="Y45" s="62"/>
      <c r="Z45" s="62"/>
      <c r="AA45" s="61"/>
      <c r="AB45" s="3">
        <v>0.1</v>
      </c>
      <c r="AC45" s="60">
        <v>0.1</v>
      </c>
      <c r="AD45" s="62"/>
      <c r="AE45" s="61"/>
      <c r="AF45" s="4">
        <v>0.1</v>
      </c>
    </row>
    <row r="46" spans="5:32">
      <c r="E46" s="63" t="s">
        <v>96</v>
      </c>
      <c r="F46" s="62"/>
      <c r="G46" s="62"/>
      <c r="H46" s="62"/>
      <c r="I46" s="64"/>
      <c r="J46" s="101">
        <v>2.2000000000000002</v>
      </c>
      <c r="K46" s="61"/>
      <c r="L46" s="101">
        <v>2.2000000000000002</v>
      </c>
      <c r="M46" s="61"/>
      <c r="N46" s="101">
        <v>2.2000000000000002</v>
      </c>
      <c r="O46" s="61"/>
      <c r="P46" s="101">
        <v>2.2000000000000002</v>
      </c>
      <c r="Q46" s="62"/>
      <c r="R46" s="61"/>
      <c r="S46" s="101">
        <v>2.2999999999999998</v>
      </c>
      <c r="T46" s="61"/>
      <c r="U46" s="101">
        <v>0.2</v>
      </c>
      <c r="V46" s="61"/>
      <c r="W46" s="101">
        <v>0.1</v>
      </c>
      <c r="X46" s="62"/>
      <c r="Y46" s="62"/>
      <c r="Z46" s="62"/>
      <c r="AA46" s="61"/>
      <c r="AB46" s="3">
        <v>0.1</v>
      </c>
      <c r="AC46" s="60">
        <v>0.1</v>
      </c>
      <c r="AD46" s="62"/>
      <c r="AE46" s="61"/>
      <c r="AF46" s="4">
        <v>0.1</v>
      </c>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14" t="s">
        <v>1068</v>
      </c>
      <c r="K48" s="66"/>
      <c r="L48" s="114" t="s">
        <v>1068</v>
      </c>
      <c r="M48" s="66"/>
      <c r="N48" s="114" t="s">
        <v>1068</v>
      </c>
      <c r="O48" s="66"/>
      <c r="P48" s="114" t="s">
        <v>1068</v>
      </c>
      <c r="Q48" s="73"/>
      <c r="R48" s="66"/>
      <c r="S48" s="114" t="s">
        <v>1068</v>
      </c>
      <c r="T48" s="66"/>
      <c r="U48" s="116" t="s">
        <v>1068</v>
      </c>
      <c r="V48" s="68"/>
      <c r="W48" s="116" t="s">
        <v>1068</v>
      </c>
      <c r="X48" s="69"/>
      <c r="Y48" s="69"/>
      <c r="Z48" s="69"/>
      <c r="AA48" s="68"/>
      <c r="AB48" s="13" t="s">
        <v>1068</v>
      </c>
      <c r="AC48" s="117" t="s">
        <v>1068</v>
      </c>
      <c r="AD48" s="69"/>
      <c r="AE48" s="68"/>
      <c r="AF48" s="14" t="s">
        <v>1068</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aO96zKL9KHW7Vfzi+Mbd/RSxLLRdp/xU3aEZk8hRy35NOBeEOYJ/Axp5mXAdXTbhoeQfjDRSEwbB2CLI5sQliA==" saltValue="0PhctZ2AcBt96XT5ZV6U2A=="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DE7A76A1-EE2D-4C34-BAE0-6919EF8B6418}"/>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MOUR - Moura (66/22kV)</oddFooter>
  </headerFooter>
</worksheet>
</file>

<file path=xl/worksheets/sheet1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300-000000000000}">
  <sheetPr codeName="Sheet180"/>
  <dimension ref="A1:AJ53"/>
  <sheetViews>
    <sheetView showGridLines="0" topLeftCell="A25"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1795</v>
      </c>
      <c r="J3" s="160"/>
      <c r="K3" s="160"/>
      <c r="L3" s="160"/>
      <c r="M3" s="160"/>
      <c r="N3" s="160"/>
      <c r="O3" s="160"/>
      <c r="P3" s="160"/>
      <c r="Q3" s="160"/>
      <c r="R3" s="160"/>
      <c r="S3" s="160"/>
      <c r="V3" s="94" t="s">
        <v>926</v>
      </c>
      <c r="W3" s="160"/>
      <c r="Y3" s="95" t="s">
        <v>1447</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1019</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1796</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1797</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1798</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23</v>
      </c>
      <c r="K26" s="61"/>
      <c r="L26" s="101">
        <v>23</v>
      </c>
      <c r="M26" s="61"/>
      <c r="N26" s="101">
        <v>23</v>
      </c>
      <c r="O26" s="61"/>
      <c r="P26" s="101">
        <v>23</v>
      </c>
      <c r="Q26" s="62"/>
      <c r="R26" s="61"/>
      <c r="S26" s="101">
        <v>23</v>
      </c>
      <c r="T26" s="61"/>
      <c r="U26" s="101">
        <v>26</v>
      </c>
      <c r="V26" s="61"/>
      <c r="W26" s="101">
        <v>26</v>
      </c>
      <c r="X26" s="62"/>
      <c r="Y26" s="62"/>
      <c r="Z26" s="62"/>
      <c r="AA26" s="61"/>
      <c r="AB26" s="3">
        <v>26</v>
      </c>
      <c r="AC26" s="60">
        <v>26</v>
      </c>
      <c r="AD26" s="62"/>
      <c r="AE26" s="61"/>
      <c r="AF26" s="4">
        <v>26</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12.1</v>
      </c>
      <c r="K28" s="61"/>
      <c r="L28" s="101">
        <v>12.1</v>
      </c>
      <c r="M28" s="61"/>
      <c r="N28" s="101">
        <v>12.1</v>
      </c>
      <c r="O28" s="61"/>
      <c r="P28" s="101">
        <v>12</v>
      </c>
      <c r="Q28" s="62"/>
      <c r="R28" s="61"/>
      <c r="S28" s="101">
        <v>12.3</v>
      </c>
      <c r="T28" s="61"/>
      <c r="U28" s="101">
        <v>13.6</v>
      </c>
      <c r="V28" s="61"/>
      <c r="W28" s="101">
        <v>13.4</v>
      </c>
      <c r="X28" s="62"/>
      <c r="Y28" s="62"/>
      <c r="Z28" s="62"/>
      <c r="AA28" s="61"/>
      <c r="AB28" s="3">
        <v>13.4</v>
      </c>
      <c r="AC28" s="60">
        <v>13.3</v>
      </c>
      <c r="AD28" s="62"/>
      <c r="AE28" s="61"/>
      <c r="AF28" s="4">
        <v>13.5</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0.97199999999999998</v>
      </c>
      <c r="K31" s="61"/>
      <c r="L31" s="106">
        <v>0.97199999999999998</v>
      </c>
      <c r="M31" s="61"/>
      <c r="N31" s="106">
        <v>0.97199999999999998</v>
      </c>
      <c r="O31" s="61"/>
      <c r="P31" s="106">
        <v>0.97199999999999998</v>
      </c>
      <c r="Q31" s="62"/>
      <c r="R31" s="61"/>
      <c r="S31" s="106">
        <v>0.97199999999999998</v>
      </c>
      <c r="T31" s="61"/>
      <c r="U31" s="106">
        <v>0.98699999999999999</v>
      </c>
      <c r="V31" s="61"/>
      <c r="W31" s="106">
        <v>0.98699999999999999</v>
      </c>
      <c r="X31" s="62"/>
      <c r="Y31" s="62"/>
      <c r="Z31" s="62"/>
      <c r="AA31" s="61"/>
      <c r="AB31" s="7">
        <v>0.98699999999999999</v>
      </c>
      <c r="AC31" s="77">
        <v>0.98699999999999999</v>
      </c>
      <c r="AD31" s="62"/>
      <c r="AE31" s="61"/>
      <c r="AF31" s="8">
        <v>0.98699999999999999</v>
      </c>
    </row>
    <row r="32" spans="4:32" ht="13.15" customHeight="1">
      <c r="E32" s="63" t="s">
        <v>41</v>
      </c>
      <c r="F32" s="62"/>
      <c r="G32" s="62"/>
      <c r="H32" s="62"/>
      <c r="I32" s="64"/>
      <c r="J32" s="101">
        <v>11.5</v>
      </c>
      <c r="K32" s="61"/>
      <c r="L32" s="101">
        <v>11.5</v>
      </c>
      <c r="M32" s="61"/>
      <c r="N32" s="101">
        <v>11.5</v>
      </c>
      <c r="O32" s="61"/>
      <c r="P32" s="101">
        <v>11.5</v>
      </c>
      <c r="Q32" s="62"/>
      <c r="R32" s="61"/>
      <c r="S32" s="101">
        <v>11.5</v>
      </c>
      <c r="T32" s="61"/>
      <c r="U32" s="101">
        <v>13</v>
      </c>
      <c r="V32" s="61"/>
      <c r="W32" s="101">
        <v>13</v>
      </c>
      <c r="X32" s="62"/>
      <c r="Y32" s="62"/>
      <c r="Z32" s="62"/>
      <c r="AA32" s="61"/>
      <c r="AB32" s="3">
        <v>13</v>
      </c>
      <c r="AC32" s="60">
        <v>13</v>
      </c>
      <c r="AD32" s="62"/>
      <c r="AE32" s="61"/>
      <c r="AF32" s="4">
        <v>13</v>
      </c>
    </row>
    <row r="33" spans="5:32" ht="13.15" customHeight="1">
      <c r="E33" s="75" t="s">
        <v>45</v>
      </c>
      <c r="F33" s="62"/>
      <c r="G33" s="62"/>
      <c r="H33" s="62"/>
      <c r="I33" s="64"/>
      <c r="J33" s="105">
        <v>11.6</v>
      </c>
      <c r="K33" s="61"/>
      <c r="L33" s="105">
        <v>11.6</v>
      </c>
      <c r="M33" s="61"/>
      <c r="N33" s="105">
        <v>11.6</v>
      </c>
      <c r="O33" s="61"/>
      <c r="P33" s="105">
        <v>11.6</v>
      </c>
      <c r="Q33" s="62"/>
      <c r="R33" s="61"/>
      <c r="S33" s="105">
        <v>11.8</v>
      </c>
      <c r="T33" s="61"/>
      <c r="U33" s="105">
        <v>12.5</v>
      </c>
      <c r="V33" s="61"/>
      <c r="W33" s="105">
        <v>12.4</v>
      </c>
      <c r="X33" s="62"/>
      <c r="Y33" s="62"/>
      <c r="Z33" s="62"/>
      <c r="AA33" s="61"/>
      <c r="AB33" s="9">
        <v>12.4</v>
      </c>
      <c r="AC33" s="76">
        <v>12.3</v>
      </c>
      <c r="AD33" s="62"/>
      <c r="AE33" s="61"/>
      <c r="AF33" s="10">
        <v>12.4</v>
      </c>
    </row>
    <row r="34" spans="5:32" ht="20.25" customHeight="1">
      <c r="E34" s="63" t="s">
        <v>945</v>
      </c>
      <c r="F34" s="62"/>
      <c r="G34" s="62"/>
      <c r="H34" s="62"/>
      <c r="I34" s="64"/>
      <c r="J34" s="104">
        <v>0.6</v>
      </c>
      <c r="K34" s="61"/>
      <c r="L34" s="104">
        <v>0.6</v>
      </c>
      <c r="M34" s="61"/>
      <c r="N34" s="104">
        <v>0.6</v>
      </c>
      <c r="O34" s="61"/>
      <c r="P34" s="104">
        <v>0.6</v>
      </c>
      <c r="Q34" s="62"/>
      <c r="R34" s="61"/>
      <c r="S34" s="104">
        <v>0.6</v>
      </c>
      <c r="T34" s="61"/>
      <c r="U34" s="104">
        <v>0.6</v>
      </c>
      <c r="V34" s="61"/>
      <c r="W34" s="104">
        <v>0.6</v>
      </c>
      <c r="X34" s="62"/>
      <c r="Y34" s="62"/>
      <c r="Z34" s="62"/>
      <c r="AA34" s="61"/>
      <c r="AB34" s="5">
        <v>0.6</v>
      </c>
      <c r="AC34" s="74">
        <v>0.6</v>
      </c>
      <c r="AD34" s="62"/>
      <c r="AE34" s="61"/>
      <c r="AF34" s="6">
        <v>0.6</v>
      </c>
    </row>
    <row r="35" spans="5:32" ht="20.25" customHeight="1">
      <c r="E35" s="63" t="s">
        <v>946</v>
      </c>
      <c r="F35" s="62"/>
      <c r="G35" s="62"/>
      <c r="H35" s="62"/>
      <c r="I35" s="64"/>
      <c r="J35" s="104" t="s">
        <v>1700</v>
      </c>
      <c r="K35" s="61"/>
      <c r="L35" s="104" t="s">
        <v>1700</v>
      </c>
      <c r="M35" s="61"/>
      <c r="N35" s="104" t="s">
        <v>1700</v>
      </c>
      <c r="O35" s="61"/>
      <c r="P35" s="104" t="s">
        <v>1700</v>
      </c>
      <c r="Q35" s="62"/>
      <c r="R35" s="61"/>
      <c r="S35" s="104" t="s">
        <v>1700</v>
      </c>
      <c r="T35" s="61"/>
      <c r="U35" s="104" t="s">
        <v>1700</v>
      </c>
      <c r="V35" s="61"/>
      <c r="W35" s="104" t="s">
        <v>1700</v>
      </c>
      <c r="X35" s="62"/>
      <c r="Y35" s="62"/>
      <c r="Z35" s="62"/>
      <c r="AA35" s="61"/>
      <c r="AB35" s="5" t="s">
        <v>1700</v>
      </c>
      <c r="AC35" s="74" t="s">
        <v>1700</v>
      </c>
      <c r="AD35" s="62"/>
      <c r="AE35" s="61"/>
      <c r="AF35" s="6" t="s">
        <v>1700</v>
      </c>
    </row>
    <row r="36" spans="5:32" ht="13.15" customHeight="1">
      <c r="E36" s="63" t="s">
        <v>57</v>
      </c>
      <c r="F36" s="62"/>
      <c r="G36" s="62"/>
      <c r="H36" s="62"/>
      <c r="I36" s="64"/>
      <c r="J36" s="101">
        <v>0.1</v>
      </c>
      <c r="K36" s="61"/>
      <c r="L36" s="101">
        <v>0.1</v>
      </c>
      <c r="M36" s="61"/>
      <c r="N36" s="101">
        <v>0.1</v>
      </c>
      <c r="O36" s="61"/>
      <c r="P36" s="101">
        <v>0.1</v>
      </c>
      <c r="Q36" s="62"/>
      <c r="R36" s="61"/>
      <c r="S36" s="101">
        <v>0.3</v>
      </c>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11.272015</v>
      </c>
      <c r="K43" s="61"/>
      <c r="L43" s="101">
        <v>10.961874</v>
      </c>
      <c r="M43" s="61"/>
      <c r="N43" s="101">
        <v>10.584757</v>
      </c>
      <c r="O43" s="61"/>
      <c r="P43" s="101">
        <v>10.230041</v>
      </c>
      <c r="Q43" s="62"/>
      <c r="R43" s="61"/>
      <c r="S43" s="101">
        <v>9.8621839999999992</v>
      </c>
      <c r="T43" s="61"/>
      <c r="U43" s="101">
        <v>11.272015</v>
      </c>
      <c r="V43" s="61"/>
      <c r="W43" s="101">
        <v>10.961874</v>
      </c>
      <c r="X43" s="62"/>
      <c r="Y43" s="62"/>
      <c r="Z43" s="62"/>
      <c r="AA43" s="61"/>
      <c r="AB43" s="3">
        <v>10.584757</v>
      </c>
      <c r="AC43" s="60">
        <v>10.230041</v>
      </c>
      <c r="AD43" s="62"/>
      <c r="AE43" s="61"/>
      <c r="AF43" s="4">
        <v>9.8621839999999992</v>
      </c>
    </row>
    <row r="44" spans="5:32" ht="30.75" customHeight="1">
      <c r="E44" s="63" t="s">
        <v>88</v>
      </c>
      <c r="F44" s="62"/>
      <c r="G44" s="62"/>
      <c r="H44" s="62"/>
      <c r="I44" s="64"/>
      <c r="J44" s="101">
        <v>4.9720149999999999</v>
      </c>
      <c r="K44" s="61"/>
      <c r="L44" s="101">
        <v>4.6618740000000001</v>
      </c>
      <c r="M44" s="61"/>
      <c r="N44" s="101">
        <v>4.2847569999999999</v>
      </c>
      <c r="O44" s="61"/>
      <c r="P44" s="101">
        <v>3.9300409999999997</v>
      </c>
      <c r="Q44" s="62"/>
      <c r="R44" s="61"/>
      <c r="S44" s="101">
        <v>3.5621840000000002</v>
      </c>
      <c r="T44" s="61"/>
      <c r="U44" s="101">
        <v>4.9720149999999999</v>
      </c>
      <c r="V44" s="61"/>
      <c r="W44" s="101">
        <v>4.6618740000000001</v>
      </c>
      <c r="X44" s="62"/>
      <c r="Y44" s="62"/>
      <c r="Z44" s="62"/>
      <c r="AA44" s="61"/>
      <c r="AB44" s="3">
        <v>4.2847569999999999</v>
      </c>
      <c r="AC44" s="60">
        <v>3.9300409999999997</v>
      </c>
      <c r="AD44" s="62"/>
      <c r="AE44" s="61"/>
      <c r="AF44" s="4">
        <v>3.5621840000000002</v>
      </c>
    </row>
    <row r="45" spans="5:32">
      <c r="E45" s="63" t="s">
        <v>92</v>
      </c>
      <c r="F45" s="62"/>
      <c r="G45" s="62"/>
      <c r="H45" s="62"/>
      <c r="I45" s="64"/>
      <c r="J45" s="101">
        <v>0.1</v>
      </c>
      <c r="K45" s="61"/>
      <c r="L45" s="101">
        <v>0.1</v>
      </c>
      <c r="M45" s="61"/>
      <c r="N45" s="101">
        <v>0.1</v>
      </c>
      <c r="O45" s="61"/>
      <c r="P45" s="101">
        <v>0.1</v>
      </c>
      <c r="Q45" s="62"/>
      <c r="R45" s="61"/>
      <c r="S45" s="101">
        <v>0.3</v>
      </c>
      <c r="T45" s="61"/>
      <c r="U45" s="104"/>
      <c r="V45" s="61"/>
      <c r="W45" s="104"/>
      <c r="X45" s="62"/>
      <c r="Y45" s="62"/>
      <c r="Z45" s="62"/>
      <c r="AA45" s="61"/>
      <c r="AB45" s="5"/>
      <c r="AC45" s="74"/>
      <c r="AD45" s="62"/>
      <c r="AE45" s="61"/>
      <c r="AF45" s="6"/>
    </row>
    <row r="46" spans="5:32">
      <c r="E46" s="63" t="s">
        <v>96</v>
      </c>
      <c r="F46" s="62"/>
      <c r="G46" s="62"/>
      <c r="H46" s="62"/>
      <c r="I46" s="64"/>
      <c r="J46" s="101">
        <v>0.1</v>
      </c>
      <c r="K46" s="61"/>
      <c r="L46" s="101">
        <v>0.1</v>
      </c>
      <c r="M46" s="61"/>
      <c r="N46" s="101">
        <v>0.1</v>
      </c>
      <c r="O46" s="61"/>
      <c r="P46" s="101">
        <v>0.1</v>
      </c>
      <c r="Q46" s="62"/>
      <c r="R46" s="61"/>
      <c r="S46" s="101">
        <v>0.3</v>
      </c>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14" t="s">
        <v>1068</v>
      </c>
      <c r="K48" s="66"/>
      <c r="L48" s="114" t="s">
        <v>1068</v>
      </c>
      <c r="M48" s="66"/>
      <c r="N48" s="114" t="s">
        <v>1068</v>
      </c>
      <c r="O48" s="66"/>
      <c r="P48" s="114" t="s">
        <v>1068</v>
      </c>
      <c r="Q48" s="73"/>
      <c r="R48" s="66"/>
      <c r="S48" s="114" t="s">
        <v>1068</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Rtxmf+qTIVN+V2ybXgo0trjE0OdkYv9ZEAt5ujTWuOqyjsZe5vebP+HKn5JtDn4tlDY9v156vbcJSQaxXVucqQ==" saltValue="WuG7NQ9l2iAe/aKRJ92mYQ=="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A03DB80C-7E56-4127-9111-6964C0A7F573}"/>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MURG - Murgon (66/11kV)</oddFooter>
  </headerFooter>
</worksheet>
</file>

<file path=xl/worksheets/sheet1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400-000000000000}">
  <sheetPr codeName="Sheet181"/>
  <dimension ref="A1:AJ53"/>
  <sheetViews>
    <sheetView showGridLines="0" topLeftCell="A26" zoomScale="115" zoomScaleNormal="115"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1799</v>
      </c>
      <c r="J3" s="160"/>
      <c r="K3" s="160"/>
      <c r="L3" s="160"/>
      <c r="M3" s="160"/>
      <c r="N3" s="160"/>
      <c r="O3" s="160"/>
      <c r="P3" s="160"/>
      <c r="Q3" s="160"/>
      <c r="R3" s="160"/>
      <c r="S3" s="160"/>
      <c r="V3" s="94" t="s">
        <v>926</v>
      </c>
      <c r="W3" s="160"/>
      <c r="Y3" s="95" t="s">
        <v>1006</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953</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1800</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1801</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1802</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1.1000000000000001</v>
      </c>
      <c r="K26" s="61"/>
      <c r="L26" s="101">
        <v>1.1000000000000001</v>
      </c>
      <c r="M26" s="61"/>
      <c r="N26" s="101">
        <v>1.1000000000000001</v>
      </c>
      <c r="O26" s="61"/>
      <c r="P26" s="101">
        <v>1.1000000000000001</v>
      </c>
      <c r="Q26" s="62"/>
      <c r="R26" s="61"/>
      <c r="S26" s="101">
        <v>1.1000000000000001</v>
      </c>
      <c r="T26" s="61"/>
      <c r="U26" s="101">
        <v>1.1000000000000001</v>
      </c>
      <c r="V26" s="61"/>
      <c r="W26" s="101">
        <v>1.1000000000000001</v>
      </c>
      <c r="X26" s="62"/>
      <c r="Y26" s="62"/>
      <c r="Z26" s="62"/>
      <c r="AA26" s="61"/>
      <c r="AB26" s="3">
        <v>1.1000000000000001</v>
      </c>
      <c r="AC26" s="60">
        <v>1.1000000000000001</v>
      </c>
      <c r="AD26" s="62"/>
      <c r="AE26" s="61"/>
      <c r="AF26" s="4">
        <v>1.1000000000000001</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0.6</v>
      </c>
      <c r="K28" s="61"/>
      <c r="L28" s="101">
        <v>0.6</v>
      </c>
      <c r="M28" s="61"/>
      <c r="N28" s="101">
        <v>0.6</v>
      </c>
      <c r="O28" s="61"/>
      <c r="P28" s="101">
        <v>0.6</v>
      </c>
      <c r="Q28" s="62"/>
      <c r="R28" s="61"/>
      <c r="S28" s="101">
        <v>0.6</v>
      </c>
      <c r="T28" s="61"/>
      <c r="U28" s="101">
        <v>0.4</v>
      </c>
      <c r="V28" s="61"/>
      <c r="W28" s="101">
        <v>0.4</v>
      </c>
      <c r="X28" s="62"/>
      <c r="Y28" s="62"/>
      <c r="Z28" s="62"/>
      <c r="AA28" s="61"/>
      <c r="AB28" s="3">
        <v>0.4</v>
      </c>
      <c r="AC28" s="60">
        <v>0.4</v>
      </c>
      <c r="AD28" s="62"/>
      <c r="AE28" s="61"/>
      <c r="AF28" s="4">
        <v>0.4</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0.97799999999999998</v>
      </c>
      <c r="K31" s="61"/>
      <c r="L31" s="106">
        <v>0.97799999999999998</v>
      </c>
      <c r="M31" s="61"/>
      <c r="N31" s="106">
        <v>0.97799999999999998</v>
      </c>
      <c r="O31" s="61"/>
      <c r="P31" s="106">
        <v>0.97799999999999998</v>
      </c>
      <c r="Q31" s="62"/>
      <c r="R31" s="61"/>
      <c r="S31" s="106">
        <v>0.97799999999999998</v>
      </c>
      <c r="T31" s="61"/>
      <c r="U31" s="106">
        <v>0.98099999999999998</v>
      </c>
      <c r="V31" s="61"/>
      <c r="W31" s="106">
        <v>0.98099999999999998</v>
      </c>
      <c r="X31" s="62"/>
      <c r="Y31" s="62"/>
      <c r="Z31" s="62"/>
      <c r="AA31" s="61"/>
      <c r="AB31" s="7">
        <v>0.98099999999999998</v>
      </c>
      <c r="AC31" s="77">
        <v>0.98099999999999998</v>
      </c>
      <c r="AD31" s="62"/>
      <c r="AE31" s="61"/>
      <c r="AF31" s="8">
        <v>0.98099999999999998</v>
      </c>
    </row>
    <row r="32" spans="4:32" ht="13.15" customHeight="1">
      <c r="E32" s="63" t="s">
        <v>41</v>
      </c>
      <c r="F32" s="62"/>
      <c r="G32" s="62"/>
      <c r="H32" s="62"/>
      <c r="I32" s="64"/>
      <c r="J32" s="101">
        <v>0</v>
      </c>
      <c r="K32" s="61"/>
      <c r="L32" s="101">
        <v>0</v>
      </c>
      <c r="M32" s="61"/>
      <c r="N32" s="101">
        <v>0</v>
      </c>
      <c r="O32" s="61"/>
      <c r="P32" s="101">
        <v>0</v>
      </c>
      <c r="Q32" s="62"/>
      <c r="R32" s="61"/>
      <c r="S32" s="101">
        <v>0</v>
      </c>
      <c r="T32" s="61"/>
      <c r="U32" s="101">
        <v>0</v>
      </c>
      <c r="V32" s="61"/>
      <c r="W32" s="101">
        <v>0</v>
      </c>
      <c r="X32" s="62"/>
      <c r="Y32" s="62"/>
      <c r="Z32" s="62"/>
      <c r="AA32" s="61"/>
      <c r="AB32" s="3">
        <v>0</v>
      </c>
      <c r="AC32" s="60">
        <v>0</v>
      </c>
      <c r="AD32" s="62"/>
      <c r="AE32" s="61"/>
      <c r="AF32" s="4">
        <v>0</v>
      </c>
    </row>
    <row r="33" spans="5:32" ht="13.15" customHeight="1">
      <c r="E33" s="75" t="s">
        <v>45</v>
      </c>
      <c r="F33" s="62"/>
      <c r="G33" s="62"/>
      <c r="H33" s="62"/>
      <c r="I33" s="64"/>
      <c r="J33" s="105">
        <v>0.5</v>
      </c>
      <c r="K33" s="61"/>
      <c r="L33" s="105">
        <v>0.5</v>
      </c>
      <c r="M33" s="61"/>
      <c r="N33" s="105">
        <v>0.5</v>
      </c>
      <c r="O33" s="61"/>
      <c r="P33" s="105">
        <v>0.5</v>
      </c>
      <c r="Q33" s="62"/>
      <c r="R33" s="61"/>
      <c r="S33" s="105">
        <v>0.5</v>
      </c>
      <c r="T33" s="61"/>
      <c r="U33" s="105">
        <v>0.4</v>
      </c>
      <c r="V33" s="61"/>
      <c r="W33" s="105">
        <v>0.4</v>
      </c>
      <c r="X33" s="62"/>
      <c r="Y33" s="62"/>
      <c r="Z33" s="62"/>
      <c r="AA33" s="61"/>
      <c r="AB33" s="9">
        <v>0.4</v>
      </c>
      <c r="AC33" s="76">
        <v>0.4</v>
      </c>
      <c r="AD33" s="62"/>
      <c r="AE33" s="61"/>
      <c r="AF33" s="10">
        <v>0.4</v>
      </c>
    </row>
    <row r="34" spans="5:32" ht="20.25" customHeight="1">
      <c r="E34" s="63" t="s">
        <v>945</v>
      </c>
      <c r="F34" s="62"/>
      <c r="G34" s="62"/>
      <c r="H34" s="62"/>
      <c r="I34" s="64"/>
      <c r="J34" s="104">
        <v>0</v>
      </c>
      <c r="K34" s="61"/>
      <c r="L34" s="104">
        <v>0</v>
      </c>
      <c r="M34" s="61"/>
      <c r="N34" s="104">
        <v>0</v>
      </c>
      <c r="O34" s="61"/>
      <c r="P34" s="104">
        <v>0</v>
      </c>
      <c r="Q34" s="62"/>
      <c r="R34" s="61"/>
      <c r="S34" s="104">
        <v>0</v>
      </c>
      <c r="T34" s="61"/>
      <c r="U34" s="104">
        <v>0</v>
      </c>
      <c r="V34" s="61"/>
      <c r="W34" s="104">
        <v>0</v>
      </c>
      <c r="X34" s="62"/>
      <c r="Y34" s="62"/>
      <c r="Z34" s="62"/>
      <c r="AA34" s="61"/>
      <c r="AB34" s="5">
        <v>0</v>
      </c>
      <c r="AC34" s="74">
        <v>0</v>
      </c>
      <c r="AD34" s="62"/>
      <c r="AE34" s="61"/>
      <c r="AF34" s="6">
        <v>0</v>
      </c>
    </row>
    <row r="35" spans="5:32" ht="20.25" customHeight="1">
      <c r="E35" s="63" t="s">
        <v>946</v>
      </c>
      <c r="F35" s="62"/>
      <c r="G35" s="62"/>
      <c r="H35" s="62"/>
      <c r="I35" s="64"/>
      <c r="J35" s="104" t="s">
        <v>998</v>
      </c>
      <c r="K35" s="61"/>
      <c r="L35" s="104" t="s">
        <v>998</v>
      </c>
      <c r="M35" s="61"/>
      <c r="N35" s="104" t="s">
        <v>998</v>
      </c>
      <c r="O35" s="61"/>
      <c r="P35" s="104" t="s">
        <v>998</v>
      </c>
      <c r="Q35" s="62"/>
      <c r="R35" s="61"/>
      <c r="S35" s="104" t="s">
        <v>998</v>
      </c>
      <c r="T35" s="61"/>
      <c r="U35" s="104" t="s">
        <v>998</v>
      </c>
      <c r="V35" s="61"/>
      <c r="W35" s="104" t="s">
        <v>998</v>
      </c>
      <c r="X35" s="62"/>
      <c r="Y35" s="62"/>
      <c r="Z35" s="62"/>
      <c r="AA35" s="61"/>
      <c r="AB35" s="5" t="s">
        <v>998</v>
      </c>
      <c r="AC35" s="74" t="s">
        <v>998</v>
      </c>
      <c r="AD35" s="62"/>
      <c r="AE35" s="61"/>
      <c r="AF35" s="6" t="s">
        <v>998</v>
      </c>
    </row>
    <row r="36" spans="5:32" ht="13.15" customHeight="1">
      <c r="E36" s="63" t="s">
        <v>57</v>
      </c>
      <c r="F36" s="62"/>
      <c r="G36" s="62"/>
      <c r="H36" s="62"/>
      <c r="I36" s="64"/>
      <c r="J36" s="101">
        <v>0.5</v>
      </c>
      <c r="K36" s="61"/>
      <c r="L36" s="101">
        <v>0.5</v>
      </c>
      <c r="M36" s="61"/>
      <c r="N36" s="101">
        <v>0.5</v>
      </c>
      <c r="O36" s="61"/>
      <c r="P36" s="101">
        <v>0.5</v>
      </c>
      <c r="Q36" s="62"/>
      <c r="R36" s="61"/>
      <c r="S36" s="101">
        <v>0.5</v>
      </c>
      <c r="T36" s="61"/>
      <c r="U36" s="101">
        <v>0.4</v>
      </c>
      <c r="V36" s="61"/>
      <c r="W36" s="101">
        <v>0.4</v>
      </c>
      <c r="X36" s="62"/>
      <c r="Y36" s="62"/>
      <c r="Z36" s="62"/>
      <c r="AA36" s="61"/>
      <c r="AB36" s="3">
        <v>0.4</v>
      </c>
      <c r="AC36" s="60">
        <v>0.4</v>
      </c>
      <c r="AD36" s="62"/>
      <c r="AE36" s="61"/>
      <c r="AF36" s="4">
        <v>0.4</v>
      </c>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1</v>
      </c>
      <c r="K40" s="61"/>
      <c r="L40" s="101">
        <v>1</v>
      </c>
      <c r="M40" s="61"/>
      <c r="N40" s="101">
        <v>1</v>
      </c>
      <c r="O40" s="61"/>
      <c r="P40" s="101">
        <v>1</v>
      </c>
      <c r="Q40" s="62"/>
      <c r="R40" s="61"/>
      <c r="S40" s="101">
        <v>1</v>
      </c>
      <c r="T40" s="61"/>
      <c r="U40" s="101">
        <v>1</v>
      </c>
      <c r="V40" s="61"/>
      <c r="W40" s="101">
        <v>1</v>
      </c>
      <c r="X40" s="62"/>
      <c r="Y40" s="62"/>
      <c r="Z40" s="62"/>
      <c r="AA40" s="61"/>
      <c r="AB40" s="3">
        <v>1</v>
      </c>
      <c r="AC40" s="60">
        <v>1</v>
      </c>
      <c r="AD40" s="62"/>
      <c r="AE40" s="61"/>
      <c r="AF40" s="4">
        <v>1</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0.93198000000000003</v>
      </c>
      <c r="K43" s="61"/>
      <c r="L43" s="101">
        <v>0.92128100000000002</v>
      </c>
      <c r="M43" s="61"/>
      <c r="N43" s="101">
        <v>0.90812999999999999</v>
      </c>
      <c r="O43" s="61"/>
      <c r="P43" s="101">
        <v>0.89489600000000002</v>
      </c>
      <c r="Q43" s="62"/>
      <c r="R43" s="61"/>
      <c r="S43" s="101">
        <v>0.88131899999999996</v>
      </c>
      <c r="T43" s="61"/>
      <c r="U43" s="101">
        <v>0.93198000000000003</v>
      </c>
      <c r="V43" s="61"/>
      <c r="W43" s="101">
        <v>0.92128100000000002</v>
      </c>
      <c r="X43" s="62"/>
      <c r="Y43" s="62"/>
      <c r="Z43" s="62"/>
      <c r="AA43" s="61"/>
      <c r="AB43" s="3">
        <v>0.90812999999999999</v>
      </c>
      <c r="AC43" s="60">
        <v>0.89489600000000002</v>
      </c>
      <c r="AD43" s="62"/>
      <c r="AE43" s="61"/>
      <c r="AF43" s="4">
        <v>0.88131899999999996</v>
      </c>
    </row>
    <row r="44" spans="5:32" ht="30.75" customHeight="1">
      <c r="E44" s="63" t="s">
        <v>88</v>
      </c>
      <c r="F44" s="62"/>
      <c r="G44" s="62"/>
      <c r="H44" s="62"/>
      <c r="I44" s="64"/>
      <c r="J44" s="101">
        <v>0</v>
      </c>
      <c r="K44" s="61"/>
      <c r="L44" s="101">
        <v>0</v>
      </c>
      <c r="M44" s="61"/>
      <c r="N44" s="101">
        <v>0</v>
      </c>
      <c r="O44" s="61"/>
      <c r="P44" s="101">
        <v>0</v>
      </c>
      <c r="Q44" s="62"/>
      <c r="R44" s="61"/>
      <c r="S44" s="101">
        <v>0</v>
      </c>
      <c r="T44" s="61"/>
      <c r="U44" s="101">
        <v>0</v>
      </c>
      <c r="V44" s="61"/>
      <c r="W44" s="101">
        <v>0</v>
      </c>
      <c r="X44" s="62"/>
      <c r="Y44" s="62"/>
      <c r="Z44" s="62"/>
      <c r="AA44" s="61"/>
      <c r="AB44" s="3">
        <v>0</v>
      </c>
      <c r="AC44" s="60">
        <v>0</v>
      </c>
      <c r="AD44" s="62"/>
      <c r="AE44" s="61"/>
      <c r="AF44" s="4">
        <v>0</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fI3FNGu/crnkDU1n7s6FLIcUHbWPuQlTFlw1co8ztmm8qGqW8OerRdMTpLa9OzVud/LEfZH4rqFNC5WIX4eoJw==" saltValue="ZvSwzsdkwBbxmnVL91pxew=="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19BA7524-A277-45F8-86F9-B1EE7F4FF20E}"/>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MUTA - Mutarnee (66/11kV)</oddFooter>
  </headerFooter>
</worksheet>
</file>

<file path=xl/worksheets/sheet1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200-000000000000}">
  <sheetPr codeName="Sheet179"/>
  <dimension ref="A1:AJ53"/>
  <sheetViews>
    <sheetView showGridLines="0" topLeftCell="A34"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1803</v>
      </c>
      <c r="J3" s="160"/>
      <c r="K3" s="160"/>
      <c r="L3" s="160"/>
      <c r="M3" s="160"/>
      <c r="N3" s="160"/>
      <c r="O3" s="160"/>
      <c r="P3" s="160"/>
      <c r="Q3" s="160"/>
      <c r="R3" s="160"/>
      <c r="S3" s="160"/>
      <c r="V3" s="94" t="s">
        <v>926</v>
      </c>
      <c r="W3" s="160"/>
      <c r="Y3" s="95" t="s">
        <v>1188</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1019</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1804</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1805</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1806</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49.4</v>
      </c>
      <c r="K26" s="61"/>
      <c r="L26" s="101">
        <v>49.4</v>
      </c>
      <c r="M26" s="61"/>
      <c r="N26" s="101">
        <v>49.4</v>
      </c>
      <c r="O26" s="61"/>
      <c r="P26" s="101">
        <v>49.4</v>
      </c>
      <c r="Q26" s="62"/>
      <c r="R26" s="61"/>
      <c r="S26" s="101">
        <v>49.4</v>
      </c>
      <c r="T26" s="61"/>
      <c r="U26" s="101">
        <v>54.6</v>
      </c>
      <c r="V26" s="61"/>
      <c r="W26" s="101">
        <v>54.6</v>
      </c>
      <c r="X26" s="62"/>
      <c r="Y26" s="62"/>
      <c r="Z26" s="62"/>
      <c r="AA26" s="61"/>
      <c r="AB26" s="3">
        <v>54.6</v>
      </c>
      <c r="AC26" s="60">
        <v>54.6</v>
      </c>
      <c r="AD26" s="62"/>
      <c r="AE26" s="61"/>
      <c r="AF26" s="4">
        <v>54.6</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7</v>
      </c>
      <c r="K28" s="61"/>
      <c r="L28" s="101">
        <v>7</v>
      </c>
      <c r="M28" s="61"/>
      <c r="N28" s="101">
        <v>6.8</v>
      </c>
      <c r="O28" s="61"/>
      <c r="P28" s="101">
        <v>6.8</v>
      </c>
      <c r="Q28" s="62"/>
      <c r="R28" s="61"/>
      <c r="S28" s="101">
        <v>6.8</v>
      </c>
      <c r="T28" s="61"/>
      <c r="U28" s="101">
        <v>5.4</v>
      </c>
      <c r="V28" s="61"/>
      <c r="W28" s="101">
        <v>5.3</v>
      </c>
      <c r="X28" s="62"/>
      <c r="Y28" s="62"/>
      <c r="Z28" s="62"/>
      <c r="AA28" s="61"/>
      <c r="AB28" s="3">
        <v>5.2</v>
      </c>
      <c r="AC28" s="60">
        <v>5.2</v>
      </c>
      <c r="AD28" s="62"/>
      <c r="AE28" s="61"/>
      <c r="AF28" s="4">
        <v>5.2</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0.98799999999999999</v>
      </c>
      <c r="K31" s="61"/>
      <c r="L31" s="106">
        <v>0.98899999999999999</v>
      </c>
      <c r="M31" s="61"/>
      <c r="N31" s="106">
        <v>0.99199999999999999</v>
      </c>
      <c r="O31" s="61"/>
      <c r="P31" s="106">
        <v>0.99</v>
      </c>
      <c r="Q31" s="62"/>
      <c r="R31" s="61"/>
      <c r="S31" s="106">
        <v>0.99199999999999999</v>
      </c>
      <c r="T31" s="61"/>
      <c r="U31" s="106">
        <v>0.998</v>
      </c>
      <c r="V31" s="61"/>
      <c r="W31" s="106">
        <v>0.996</v>
      </c>
      <c r="X31" s="62"/>
      <c r="Y31" s="62"/>
      <c r="Z31" s="62"/>
      <c r="AA31" s="61"/>
      <c r="AB31" s="7">
        <v>0.995</v>
      </c>
      <c r="AC31" s="77">
        <v>0.99399999999999999</v>
      </c>
      <c r="AD31" s="62"/>
      <c r="AE31" s="61"/>
      <c r="AF31" s="8">
        <v>0.99399999999999999</v>
      </c>
    </row>
    <row r="32" spans="4:32" ht="13.15" customHeight="1">
      <c r="E32" s="63" t="s">
        <v>41</v>
      </c>
      <c r="F32" s="62"/>
      <c r="G32" s="62"/>
      <c r="H32" s="62"/>
      <c r="I32" s="64"/>
      <c r="J32" s="101">
        <v>28.4</v>
      </c>
      <c r="K32" s="61"/>
      <c r="L32" s="101">
        <v>28.4</v>
      </c>
      <c r="M32" s="61"/>
      <c r="N32" s="101">
        <v>28.4</v>
      </c>
      <c r="O32" s="61"/>
      <c r="P32" s="101">
        <v>28.4</v>
      </c>
      <c r="Q32" s="62"/>
      <c r="R32" s="61"/>
      <c r="S32" s="101">
        <v>28.4</v>
      </c>
      <c r="T32" s="61"/>
      <c r="U32" s="101">
        <v>29.9</v>
      </c>
      <c r="V32" s="61"/>
      <c r="W32" s="101">
        <v>29.9</v>
      </c>
      <c r="X32" s="62"/>
      <c r="Y32" s="62"/>
      <c r="Z32" s="62"/>
      <c r="AA32" s="61"/>
      <c r="AB32" s="3">
        <v>29.9</v>
      </c>
      <c r="AC32" s="60">
        <v>29.9</v>
      </c>
      <c r="AD32" s="62"/>
      <c r="AE32" s="61"/>
      <c r="AF32" s="4">
        <v>29.9</v>
      </c>
    </row>
    <row r="33" spans="5:32" ht="13.15" customHeight="1">
      <c r="E33" s="75" t="s">
        <v>45</v>
      </c>
      <c r="F33" s="62"/>
      <c r="G33" s="62"/>
      <c r="H33" s="62"/>
      <c r="I33" s="64"/>
      <c r="J33" s="105">
        <v>6.5</v>
      </c>
      <c r="K33" s="61"/>
      <c r="L33" s="105">
        <v>6.4</v>
      </c>
      <c r="M33" s="61"/>
      <c r="N33" s="105">
        <v>6.3</v>
      </c>
      <c r="O33" s="61"/>
      <c r="P33" s="105">
        <v>6.3</v>
      </c>
      <c r="Q33" s="62"/>
      <c r="R33" s="61"/>
      <c r="S33" s="105">
        <v>6.3</v>
      </c>
      <c r="T33" s="61"/>
      <c r="U33" s="105">
        <v>5.0999999999999996</v>
      </c>
      <c r="V33" s="61"/>
      <c r="W33" s="105">
        <v>5</v>
      </c>
      <c r="X33" s="62"/>
      <c r="Y33" s="62"/>
      <c r="Z33" s="62"/>
      <c r="AA33" s="61"/>
      <c r="AB33" s="9">
        <v>5</v>
      </c>
      <c r="AC33" s="76">
        <v>4.9000000000000004</v>
      </c>
      <c r="AD33" s="62"/>
      <c r="AE33" s="61"/>
      <c r="AF33" s="10">
        <v>4.9000000000000004</v>
      </c>
    </row>
    <row r="34" spans="5:32" ht="20.25" customHeight="1">
      <c r="E34" s="63" t="s">
        <v>945</v>
      </c>
      <c r="F34" s="62"/>
      <c r="G34" s="62"/>
      <c r="H34" s="62"/>
      <c r="I34" s="64"/>
      <c r="J34" s="104">
        <v>0.3</v>
      </c>
      <c r="K34" s="61"/>
      <c r="L34" s="104">
        <v>0.3</v>
      </c>
      <c r="M34" s="61"/>
      <c r="N34" s="104">
        <v>0.3</v>
      </c>
      <c r="O34" s="61"/>
      <c r="P34" s="104">
        <v>0.3</v>
      </c>
      <c r="Q34" s="62"/>
      <c r="R34" s="61"/>
      <c r="S34" s="104">
        <v>0.3</v>
      </c>
      <c r="T34" s="61"/>
      <c r="U34" s="104">
        <v>0.3</v>
      </c>
      <c r="V34" s="61"/>
      <c r="W34" s="104">
        <v>0.3</v>
      </c>
      <c r="X34" s="62"/>
      <c r="Y34" s="62"/>
      <c r="Z34" s="62"/>
      <c r="AA34" s="61"/>
      <c r="AB34" s="5">
        <v>0.3</v>
      </c>
      <c r="AC34" s="74">
        <v>0.2</v>
      </c>
      <c r="AD34" s="62"/>
      <c r="AE34" s="61"/>
      <c r="AF34" s="6">
        <v>0.2</v>
      </c>
    </row>
    <row r="35" spans="5:32" ht="20.25" customHeight="1">
      <c r="E35" s="63" t="s">
        <v>946</v>
      </c>
      <c r="F35" s="62"/>
      <c r="G35" s="62"/>
      <c r="H35" s="62"/>
      <c r="I35" s="64"/>
      <c r="J35" s="104" t="s">
        <v>1129</v>
      </c>
      <c r="K35" s="61"/>
      <c r="L35" s="104" t="s">
        <v>1129</v>
      </c>
      <c r="M35" s="61"/>
      <c r="N35" s="104" t="s">
        <v>1129</v>
      </c>
      <c r="O35" s="61"/>
      <c r="P35" s="104" t="s">
        <v>1129</v>
      </c>
      <c r="Q35" s="62"/>
      <c r="R35" s="61"/>
      <c r="S35" s="104" t="s">
        <v>1129</v>
      </c>
      <c r="T35" s="61"/>
      <c r="U35" s="104" t="s">
        <v>1129</v>
      </c>
      <c r="V35" s="61"/>
      <c r="W35" s="104" t="s">
        <v>1129</v>
      </c>
      <c r="X35" s="62"/>
      <c r="Y35" s="62"/>
      <c r="Z35" s="62"/>
      <c r="AA35" s="61"/>
      <c r="AB35" s="5" t="s">
        <v>1129</v>
      </c>
      <c r="AC35" s="74" t="s">
        <v>1129</v>
      </c>
      <c r="AD35" s="62"/>
      <c r="AE35" s="61"/>
      <c r="AF35" s="6" t="s">
        <v>1129</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31.944703000000001</v>
      </c>
      <c r="K43" s="61"/>
      <c r="L43" s="101">
        <v>31.818266999999999</v>
      </c>
      <c r="M43" s="61"/>
      <c r="N43" s="101">
        <v>31.667729999999999</v>
      </c>
      <c r="O43" s="61"/>
      <c r="P43" s="101">
        <v>31.530977</v>
      </c>
      <c r="Q43" s="62"/>
      <c r="R43" s="61"/>
      <c r="S43" s="101">
        <v>31.384460000000001</v>
      </c>
      <c r="T43" s="61"/>
      <c r="U43" s="101">
        <v>31.944703000000001</v>
      </c>
      <c r="V43" s="61"/>
      <c r="W43" s="101">
        <v>31.818266999999999</v>
      </c>
      <c r="X43" s="62"/>
      <c r="Y43" s="62"/>
      <c r="Z43" s="62"/>
      <c r="AA43" s="61"/>
      <c r="AB43" s="3">
        <v>31.667729999999999</v>
      </c>
      <c r="AC43" s="60">
        <v>31.530977</v>
      </c>
      <c r="AD43" s="62"/>
      <c r="AE43" s="61"/>
      <c r="AF43" s="4">
        <v>31.384460000000001</v>
      </c>
    </row>
    <row r="44" spans="5:32" ht="30.75" customHeight="1">
      <c r="E44" s="63" t="s">
        <v>88</v>
      </c>
      <c r="F44" s="62"/>
      <c r="G44" s="62"/>
      <c r="H44" s="62"/>
      <c r="I44" s="64"/>
      <c r="J44" s="101">
        <v>15.944703000000001</v>
      </c>
      <c r="K44" s="61"/>
      <c r="L44" s="101">
        <v>15.818267000000001</v>
      </c>
      <c r="M44" s="61"/>
      <c r="N44" s="101">
        <v>15.667730000000001</v>
      </c>
      <c r="O44" s="61"/>
      <c r="P44" s="101">
        <v>15.530977</v>
      </c>
      <c r="Q44" s="62"/>
      <c r="R44" s="61"/>
      <c r="S44" s="101">
        <v>15.384460000000001</v>
      </c>
      <c r="T44" s="61"/>
      <c r="U44" s="101">
        <v>15.944703000000001</v>
      </c>
      <c r="V44" s="61"/>
      <c r="W44" s="101">
        <v>15.818267000000001</v>
      </c>
      <c r="X44" s="62"/>
      <c r="Y44" s="62"/>
      <c r="Z44" s="62"/>
      <c r="AA44" s="61"/>
      <c r="AB44" s="3">
        <v>15.667730000000001</v>
      </c>
      <c r="AC44" s="60">
        <v>15.530977</v>
      </c>
      <c r="AD44" s="62"/>
      <c r="AE44" s="61"/>
      <c r="AF44" s="4">
        <v>15.384460000000001</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GUXVguPZQuswDthzXR1ophEnB7hqqdnGbQu+ATLJZD83/N5AEfOu+Yrz4HgJ7stRHt6huJQaNBBTbRURmH6R9Q==" saltValue="knE490FQohZyvhTLZWW+/g=="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D642A35F-24EC-45A5-BDFB-FD2142863DC1}"/>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MUTO - Mundubbera Town (66/11kV)</oddFooter>
  </headerFooter>
</worksheet>
</file>

<file path=xl/worksheets/sheet1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500-000000000000}">
  <sheetPr codeName="Sheet182"/>
  <dimension ref="A1:AJ53"/>
  <sheetViews>
    <sheetView showGridLines="0" topLeftCell="A34"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1807</v>
      </c>
      <c r="J3" s="160"/>
      <c r="K3" s="160"/>
      <c r="L3" s="160"/>
      <c r="M3" s="160"/>
      <c r="N3" s="160"/>
      <c r="O3" s="160"/>
      <c r="P3" s="160"/>
      <c r="Q3" s="160"/>
      <c r="R3" s="160"/>
      <c r="S3" s="160"/>
      <c r="V3" s="94" t="s">
        <v>926</v>
      </c>
      <c r="W3" s="160"/>
      <c r="Y3" s="95" t="s">
        <v>1074</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1019</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1754</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1808</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1809</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13.7</v>
      </c>
      <c r="K26" s="61"/>
      <c r="L26" s="101">
        <v>13.7</v>
      </c>
      <c r="M26" s="61"/>
      <c r="N26" s="101">
        <v>13.7</v>
      </c>
      <c r="O26" s="61"/>
      <c r="P26" s="101">
        <v>13.7</v>
      </c>
      <c r="Q26" s="62"/>
      <c r="R26" s="61"/>
      <c r="S26" s="101">
        <v>13.7</v>
      </c>
      <c r="T26" s="61"/>
      <c r="U26" s="101">
        <v>15.6</v>
      </c>
      <c r="V26" s="61"/>
      <c r="W26" s="101">
        <v>15.6</v>
      </c>
      <c r="X26" s="62"/>
      <c r="Y26" s="62"/>
      <c r="Z26" s="62"/>
      <c r="AA26" s="61"/>
      <c r="AB26" s="3">
        <v>15.6</v>
      </c>
      <c r="AC26" s="60">
        <v>15.6</v>
      </c>
      <c r="AD26" s="62"/>
      <c r="AE26" s="61"/>
      <c r="AF26" s="4">
        <v>15.6</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8.4</v>
      </c>
      <c r="K28" s="61"/>
      <c r="L28" s="101">
        <v>8.4</v>
      </c>
      <c r="M28" s="61"/>
      <c r="N28" s="101">
        <v>8.4</v>
      </c>
      <c r="O28" s="61"/>
      <c r="P28" s="101">
        <v>8.4</v>
      </c>
      <c r="Q28" s="62"/>
      <c r="R28" s="61"/>
      <c r="S28" s="101">
        <v>8.6</v>
      </c>
      <c r="T28" s="61"/>
      <c r="U28" s="101">
        <v>7</v>
      </c>
      <c r="V28" s="61"/>
      <c r="W28" s="101">
        <v>7</v>
      </c>
      <c r="X28" s="62"/>
      <c r="Y28" s="62"/>
      <c r="Z28" s="62"/>
      <c r="AA28" s="61"/>
      <c r="AB28" s="3">
        <v>7</v>
      </c>
      <c r="AC28" s="60">
        <v>6.9</v>
      </c>
      <c r="AD28" s="62"/>
      <c r="AE28" s="61"/>
      <c r="AF28" s="4">
        <v>7</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0.99299999999999999</v>
      </c>
      <c r="K31" s="61"/>
      <c r="L31" s="106">
        <v>0.99299999999999999</v>
      </c>
      <c r="M31" s="61"/>
      <c r="N31" s="106">
        <v>0.99299999999999999</v>
      </c>
      <c r="O31" s="61"/>
      <c r="P31" s="106">
        <v>0.99299999999999999</v>
      </c>
      <c r="Q31" s="62"/>
      <c r="R31" s="61"/>
      <c r="S31" s="106">
        <v>0.99299999999999999</v>
      </c>
      <c r="T31" s="61"/>
      <c r="U31" s="106">
        <v>0.996</v>
      </c>
      <c r="V31" s="61"/>
      <c r="W31" s="106">
        <v>0.996</v>
      </c>
      <c r="X31" s="62"/>
      <c r="Y31" s="62"/>
      <c r="Z31" s="62"/>
      <c r="AA31" s="61"/>
      <c r="AB31" s="7">
        <v>0.996</v>
      </c>
      <c r="AC31" s="77">
        <v>0.996</v>
      </c>
      <c r="AD31" s="62"/>
      <c r="AE31" s="61"/>
      <c r="AF31" s="8">
        <v>0.996</v>
      </c>
    </row>
    <row r="32" spans="4:32" ht="13.15" customHeight="1">
      <c r="E32" s="63" t="s">
        <v>41</v>
      </c>
      <c r="F32" s="62"/>
      <c r="G32" s="62"/>
      <c r="H32" s="62"/>
      <c r="I32" s="64"/>
      <c r="J32" s="101">
        <v>6.8</v>
      </c>
      <c r="K32" s="61"/>
      <c r="L32" s="101">
        <v>6.8</v>
      </c>
      <c r="M32" s="61"/>
      <c r="N32" s="101">
        <v>6.8</v>
      </c>
      <c r="O32" s="61"/>
      <c r="P32" s="101">
        <v>6.8</v>
      </c>
      <c r="Q32" s="62"/>
      <c r="R32" s="61"/>
      <c r="S32" s="101">
        <v>6.8</v>
      </c>
      <c r="T32" s="61"/>
      <c r="U32" s="101">
        <v>7.8</v>
      </c>
      <c r="V32" s="61"/>
      <c r="W32" s="101">
        <v>7.8</v>
      </c>
      <c r="X32" s="62"/>
      <c r="Y32" s="62"/>
      <c r="Z32" s="62"/>
      <c r="AA32" s="61"/>
      <c r="AB32" s="3">
        <v>7.8</v>
      </c>
      <c r="AC32" s="60">
        <v>7.8</v>
      </c>
      <c r="AD32" s="62"/>
      <c r="AE32" s="61"/>
      <c r="AF32" s="4">
        <v>7.8</v>
      </c>
    </row>
    <row r="33" spans="5:32" ht="13.15" customHeight="1">
      <c r="E33" s="75" t="s">
        <v>45</v>
      </c>
      <c r="F33" s="62"/>
      <c r="G33" s="62"/>
      <c r="H33" s="62"/>
      <c r="I33" s="64"/>
      <c r="J33" s="105">
        <v>7.7</v>
      </c>
      <c r="K33" s="61"/>
      <c r="L33" s="105">
        <v>7.7</v>
      </c>
      <c r="M33" s="61"/>
      <c r="N33" s="105">
        <v>7.7</v>
      </c>
      <c r="O33" s="61"/>
      <c r="P33" s="105">
        <v>7.6</v>
      </c>
      <c r="Q33" s="62"/>
      <c r="R33" s="61"/>
      <c r="S33" s="105">
        <v>7.8</v>
      </c>
      <c r="T33" s="61"/>
      <c r="U33" s="105">
        <v>6.6</v>
      </c>
      <c r="V33" s="61"/>
      <c r="W33" s="105">
        <v>6.5</v>
      </c>
      <c r="X33" s="62"/>
      <c r="Y33" s="62"/>
      <c r="Z33" s="62"/>
      <c r="AA33" s="61"/>
      <c r="AB33" s="9">
        <v>6.5</v>
      </c>
      <c r="AC33" s="76">
        <v>6.5</v>
      </c>
      <c r="AD33" s="62"/>
      <c r="AE33" s="61"/>
      <c r="AF33" s="10">
        <v>6.6</v>
      </c>
    </row>
    <row r="34" spans="5:32" ht="20.25" customHeight="1">
      <c r="E34" s="63" t="s">
        <v>945</v>
      </c>
      <c r="F34" s="62"/>
      <c r="G34" s="62"/>
      <c r="H34" s="62"/>
      <c r="I34" s="64"/>
      <c r="J34" s="104">
        <v>0.4</v>
      </c>
      <c r="K34" s="61"/>
      <c r="L34" s="104">
        <v>0.4</v>
      </c>
      <c r="M34" s="61"/>
      <c r="N34" s="104">
        <v>0.4</v>
      </c>
      <c r="O34" s="61"/>
      <c r="P34" s="104">
        <v>0.4</v>
      </c>
      <c r="Q34" s="62"/>
      <c r="R34" s="61"/>
      <c r="S34" s="104">
        <v>0.4</v>
      </c>
      <c r="T34" s="61"/>
      <c r="U34" s="104">
        <v>0.3</v>
      </c>
      <c r="V34" s="61"/>
      <c r="W34" s="104">
        <v>0.3</v>
      </c>
      <c r="X34" s="62"/>
      <c r="Y34" s="62"/>
      <c r="Z34" s="62"/>
      <c r="AA34" s="61"/>
      <c r="AB34" s="5">
        <v>0.3</v>
      </c>
      <c r="AC34" s="74">
        <v>0.3</v>
      </c>
      <c r="AD34" s="62"/>
      <c r="AE34" s="61"/>
      <c r="AF34" s="6">
        <v>0.3</v>
      </c>
    </row>
    <row r="35" spans="5:32" ht="20.25" customHeight="1">
      <c r="E35" s="63" t="s">
        <v>946</v>
      </c>
      <c r="F35" s="62"/>
      <c r="G35" s="62"/>
      <c r="H35" s="62"/>
      <c r="I35" s="64"/>
      <c r="J35" s="104" t="s">
        <v>1217</v>
      </c>
      <c r="K35" s="61"/>
      <c r="L35" s="104" t="s">
        <v>1217</v>
      </c>
      <c r="M35" s="61"/>
      <c r="N35" s="104" t="s">
        <v>1217</v>
      </c>
      <c r="O35" s="61"/>
      <c r="P35" s="104" t="s">
        <v>1217</v>
      </c>
      <c r="Q35" s="62"/>
      <c r="R35" s="61"/>
      <c r="S35" s="104" t="s">
        <v>1217</v>
      </c>
      <c r="T35" s="61"/>
      <c r="U35" s="104" t="s">
        <v>1217</v>
      </c>
      <c r="V35" s="61"/>
      <c r="W35" s="104" t="s">
        <v>1217</v>
      </c>
      <c r="X35" s="62"/>
      <c r="Y35" s="62"/>
      <c r="Z35" s="62"/>
      <c r="AA35" s="61"/>
      <c r="AB35" s="5" t="s">
        <v>1217</v>
      </c>
      <c r="AC35" s="74" t="s">
        <v>1217</v>
      </c>
      <c r="AD35" s="62"/>
      <c r="AE35" s="61"/>
      <c r="AF35" s="6" t="s">
        <v>1217</v>
      </c>
    </row>
    <row r="36" spans="5:32" ht="13.15" customHeight="1">
      <c r="E36" s="63" t="s">
        <v>57</v>
      </c>
      <c r="F36" s="62"/>
      <c r="G36" s="62"/>
      <c r="H36" s="62"/>
      <c r="I36" s="64"/>
      <c r="J36" s="101">
        <v>0.9</v>
      </c>
      <c r="K36" s="61"/>
      <c r="L36" s="101">
        <v>0.9</v>
      </c>
      <c r="M36" s="61"/>
      <c r="N36" s="101">
        <v>0.9</v>
      </c>
      <c r="O36" s="61"/>
      <c r="P36" s="101">
        <v>0.8</v>
      </c>
      <c r="Q36" s="62"/>
      <c r="R36" s="61"/>
      <c r="S36" s="101">
        <v>1</v>
      </c>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0.8</v>
      </c>
      <c r="K40" s="61"/>
      <c r="L40" s="101">
        <v>0.8</v>
      </c>
      <c r="M40" s="61"/>
      <c r="N40" s="101">
        <v>0.8</v>
      </c>
      <c r="O40" s="61"/>
      <c r="P40" s="101">
        <v>0.8</v>
      </c>
      <c r="Q40" s="62"/>
      <c r="R40" s="61"/>
      <c r="S40" s="101">
        <v>0.8</v>
      </c>
      <c r="T40" s="61"/>
      <c r="U40" s="101">
        <v>0.8</v>
      </c>
      <c r="V40" s="61"/>
      <c r="W40" s="101">
        <v>0.8</v>
      </c>
      <c r="X40" s="62"/>
      <c r="Y40" s="62"/>
      <c r="Z40" s="62"/>
      <c r="AA40" s="61"/>
      <c r="AB40" s="3">
        <v>0.8</v>
      </c>
      <c r="AC40" s="60">
        <v>0.8</v>
      </c>
      <c r="AD40" s="62"/>
      <c r="AE40" s="61"/>
      <c r="AF40" s="4">
        <v>0.8</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7.268694</v>
      </c>
      <c r="K43" s="61"/>
      <c r="L43" s="101">
        <v>7.0713639999999991</v>
      </c>
      <c r="M43" s="61"/>
      <c r="N43" s="101">
        <v>6.8315780000000004</v>
      </c>
      <c r="O43" s="61"/>
      <c r="P43" s="101">
        <v>6.6114290000000002</v>
      </c>
      <c r="Q43" s="62"/>
      <c r="R43" s="61"/>
      <c r="S43" s="101">
        <v>6.4014360000000003</v>
      </c>
      <c r="T43" s="61"/>
      <c r="U43" s="101">
        <v>7.268694</v>
      </c>
      <c r="V43" s="61"/>
      <c r="W43" s="101">
        <v>7.0713639999999991</v>
      </c>
      <c r="X43" s="62"/>
      <c r="Y43" s="62"/>
      <c r="Z43" s="62"/>
      <c r="AA43" s="61"/>
      <c r="AB43" s="3">
        <v>6.8315780000000004</v>
      </c>
      <c r="AC43" s="60">
        <v>6.6114290000000002</v>
      </c>
      <c r="AD43" s="62"/>
      <c r="AE43" s="61"/>
      <c r="AF43" s="4">
        <v>6.4014360000000003</v>
      </c>
    </row>
    <row r="44" spans="5:32" ht="30.75" customHeight="1">
      <c r="E44" s="63" t="s">
        <v>88</v>
      </c>
      <c r="F44" s="62"/>
      <c r="G44" s="62"/>
      <c r="H44" s="62"/>
      <c r="I44" s="64"/>
      <c r="J44" s="101">
        <v>2.268694</v>
      </c>
      <c r="K44" s="61"/>
      <c r="L44" s="101">
        <v>2.0713639999999995</v>
      </c>
      <c r="M44" s="61"/>
      <c r="N44" s="101">
        <v>1.8315779999999999</v>
      </c>
      <c r="O44" s="61"/>
      <c r="P44" s="101">
        <v>1.6114290000000002</v>
      </c>
      <c r="Q44" s="62"/>
      <c r="R44" s="61"/>
      <c r="S44" s="101">
        <v>1.4014359999999999</v>
      </c>
      <c r="T44" s="61"/>
      <c r="U44" s="101">
        <v>2.268694</v>
      </c>
      <c r="V44" s="61"/>
      <c r="W44" s="101">
        <v>2.0713639999999995</v>
      </c>
      <c r="X44" s="62"/>
      <c r="Y44" s="62"/>
      <c r="Z44" s="62"/>
      <c r="AA44" s="61"/>
      <c r="AB44" s="3">
        <v>1.8315779999999999</v>
      </c>
      <c r="AC44" s="60">
        <v>1.6114290000000002</v>
      </c>
      <c r="AD44" s="62"/>
      <c r="AE44" s="61"/>
      <c r="AF44" s="4">
        <v>1.4014359999999999</v>
      </c>
    </row>
    <row r="45" spans="5:32">
      <c r="E45" s="63" t="s">
        <v>92</v>
      </c>
      <c r="F45" s="62"/>
      <c r="G45" s="62"/>
      <c r="H45" s="62"/>
      <c r="I45" s="64"/>
      <c r="J45" s="101">
        <v>0.1</v>
      </c>
      <c r="K45" s="61"/>
      <c r="L45" s="101">
        <v>0.1</v>
      </c>
      <c r="M45" s="61"/>
      <c r="N45" s="101">
        <v>0.1</v>
      </c>
      <c r="O45" s="61"/>
      <c r="P45" s="104"/>
      <c r="Q45" s="62"/>
      <c r="R45" s="61"/>
      <c r="S45" s="101">
        <v>0.2</v>
      </c>
      <c r="T45" s="61"/>
      <c r="U45" s="104"/>
      <c r="V45" s="61"/>
      <c r="W45" s="104"/>
      <c r="X45" s="62"/>
      <c r="Y45" s="62"/>
      <c r="Z45" s="62"/>
      <c r="AA45" s="61"/>
      <c r="AB45" s="5"/>
      <c r="AC45" s="74"/>
      <c r="AD45" s="62"/>
      <c r="AE45" s="61"/>
      <c r="AF45" s="6"/>
    </row>
    <row r="46" spans="5:32">
      <c r="E46" s="63" t="s">
        <v>96</v>
      </c>
      <c r="F46" s="62"/>
      <c r="G46" s="62"/>
      <c r="H46" s="62"/>
      <c r="I46" s="64"/>
      <c r="J46" s="101">
        <v>0.1</v>
      </c>
      <c r="K46" s="61"/>
      <c r="L46" s="101">
        <v>0.1</v>
      </c>
      <c r="M46" s="61"/>
      <c r="N46" s="101">
        <v>0.1</v>
      </c>
      <c r="O46" s="61"/>
      <c r="P46" s="104"/>
      <c r="Q46" s="62"/>
      <c r="R46" s="61"/>
      <c r="S46" s="101">
        <v>0.2</v>
      </c>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14" t="s">
        <v>1068</v>
      </c>
      <c r="K48" s="66"/>
      <c r="L48" s="114" t="s">
        <v>1068</v>
      </c>
      <c r="M48" s="66"/>
      <c r="N48" s="114" t="s">
        <v>1068</v>
      </c>
      <c r="O48" s="66"/>
      <c r="P48" s="102" t="s">
        <v>949</v>
      </c>
      <c r="Q48" s="73"/>
      <c r="R48" s="66"/>
      <c r="S48" s="114" t="s">
        <v>1068</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pjExJ+zv2RtexLTHEDAjPYzYtV4Y+3BJvCt10y1EkGkQd5mjFzmU5k6Gjf+Err4RKj+lYfapK2Qn4nLbqdiG9w==" saltValue="kMTzk5f1ummHNjuDA3tjBQ=="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9B4EAFC6-340F-4A3F-90BB-8E0C07FC6FEC}"/>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NANA - Nanango (66/11kV)</oddFooter>
  </headerFooter>
</worksheet>
</file>

<file path=xl/worksheets/sheet1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600-000000000000}">
  <sheetPr codeName="Sheet183"/>
  <dimension ref="A1:AJ53"/>
  <sheetViews>
    <sheetView showGridLines="0" topLeftCell="A40" zoomScale="145" zoomScaleNormal="145"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1810</v>
      </c>
      <c r="J3" s="160"/>
      <c r="K3" s="160"/>
      <c r="L3" s="160"/>
      <c r="M3" s="160"/>
      <c r="N3" s="160"/>
      <c r="O3" s="160"/>
      <c r="P3" s="160"/>
      <c r="Q3" s="160"/>
      <c r="R3" s="160"/>
      <c r="S3" s="160"/>
      <c r="V3" s="94" t="s">
        <v>926</v>
      </c>
      <c r="W3" s="160"/>
      <c r="Y3" s="95" t="s">
        <v>1295</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960</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1811</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1812</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1813</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3.2</v>
      </c>
      <c r="K26" s="61"/>
      <c r="L26" s="101">
        <v>3.2</v>
      </c>
      <c r="M26" s="61"/>
      <c r="N26" s="101">
        <v>3.2</v>
      </c>
      <c r="O26" s="61"/>
      <c r="P26" s="101">
        <v>3.2</v>
      </c>
      <c r="Q26" s="62"/>
      <c r="R26" s="61"/>
      <c r="S26" s="101">
        <v>3.2</v>
      </c>
      <c r="T26" s="61"/>
      <c r="U26" s="101">
        <v>3.2</v>
      </c>
      <c r="V26" s="61"/>
      <c r="W26" s="101">
        <v>3.2</v>
      </c>
      <c r="X26" s="62"/>
      <c r="Y26" s="62"/>
      <c r="Z26" s="62"/>
      <c r="AA26" s="61"/>
      <c r="AB26" s="3">
        <v>3.2</v>
      </c>
      <c r="AC26" s="60">
        <v>3.2</v>
      </c>
      <c r="AD26" s="62"/>
      <c r="AE26" s="61"/>
      <c r="AF26" s="4">
        <v>3.2</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1.3</v>
      </c>
      <c r="K28" s="61"/>
      <c r="L28" s="101">
        <v>1.3</v>
      </c>
      <c r="M28" s="61"/>
      <c r="N28" s="101">
        <v>1.3</v>
      </c>
      <c r="O28" s="61"/>
      <c r="P28" s="101">
        <v>1.3</v>
      </c>
      <c r="Q28" s="62"/>
      <c r="R28" s="61"/>
      <c r="S28" s="101">
        <v>1.3</v>
      </c>
      <c r="T28" s="61"/>
      <c r="U28" s="101">
        <v>0.6</v>
      </c>
      <c r="V28" s="61"/>
      <c r="W28" s="101">
        <v>0.6</v>
      </c>
      <c r="X28" s="62"/>
      <c r="Y28" s="62"/>
      <c r="Z28" s="62"/>
      <c r="AA28" s="61"/>
      <c r="AB28" s="3">
        <v>0.6</v>
      </c>
      <c r="AC28" s="60">
        <v>0.6</v>
      </c>
      <c r="AD28" s="62"/>
      <c r="AE28" s="61"/>
      <c r="AF28" s="4">
        <v>0.6</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0.93799999999999994</v>
      </c>
      <c r="K31" s="61"/>
      <c r="L31" s="106">
        <v>0.93799999999999994</v>
      </c>
      <c r="M31" s="61"/>
      <c r="N31" s="106">
        <v>0.93799999999999994</v>
      </c>
      <c r="O31" s="61"/>
      <c r="P31" s="106">
        <v>0.93799999999999994</v>
      </c>
      <c r="Q31" s="62"/>
      <c r="R31" s="61"/>
      <c r="S31" s="106">
        <v>0.93799999999999994</v>
      </c>
      <c r="T31" s="61"/>
      <c r="U31" s="106">
        <v>0.95499999999999996</v>
      </c>
      <c r="V31" s="61"/>
      <c r="W31" s="106">
        <v>0.95499999999999996</v>
      </c>
      <c r="X31" s="62"/>
      <c r="Y31" s="62"/>
      <c r="Z31" s="62"/>
      <c r="AA31" s="61"/>
      <c r="AB31" s="7">
        <v>0.95499999999999996</v>
      </c>
      <c r="AC31" s="77">
        <v>0.95499999999999996</v>
      </c>
      <c r="AD31" s="62"/>
      <c r="AE31" s="61"/>
      <c r="AF31" s="8">
        <v>0.95499999999999996</v>
      </c>
    </row>
    <row r="32" spans="4:32" ht="13.15" customHeight="1">
      <c r="E32" s="63" t="s">
        <v>41</v>
      </c>
      <c r="F32" s="62"/>
      <c r="G32" s="62"/>
      <c r="H32" s="62"/>
      <c r="I32" s="64"/>
      <c r="J32" s="101">
        <v>0</v>
      </c>
      <c r="K32" s="61"/>
      <c r="L32" s="101">
        <v>0</v>
      </c>
      <c r="M32" s="61"/>
      <c r="N32" s="101">
        <v>0</v>
      </c>
      <c r="O32" s="61"/>
      <c r="P32" s="101">
        <v>0</v>
      </c>
      <c r="Q32" s="62"/>
      <c r="R32" s="61"/>
      <c r="S32" s="101">
        <v>0</v>
      </c>
      <c r="T32" s="61"/>
      <c r="U32" s="101">
        <v>0</v>
      </c>
      <c r="V32" s="61"/>
      <c r="W32" s="101">
        <v>0</v>
      </c>
      <c r="X32" s="62"/>
      <c r="Y32" s="62"/>
      <c r="Z32" s="62"/>
      <c r="AA32" s="61"/>
      <c r="AB32" s="3">
        <v>0</v>
      </c>
      <c r="AC32" s="60">
        <v>0</v>
      </c>
      <c r="AD32" s="62"/>
      <c r="AE32" s="61"/>
      <c r="AF32" s="4">
        <v>0</v>
      </c>
    </row>
    <row r="33" spans="5:32" ht="13.15" customHeight="1">
      <c r="E33" s="75" t="s">
        <v>45</v>
      </c>
      <c r="F33" s="62"/>
      <c r="G33" s="62"/>
      <c r="H33" s="62"/>
      <c r="I33" s="64"/>
      <c r="J33" s="105">
        <v>1.2</v>
      </c>
      <c r="K33" s="61"/>
      <c r="L33" s="105">
        <v>1.2</v>
      </c>
      <c r="M33" s="61"/>
      <c r="N33" s="105">
        <v>1.2</v>
      </c>
      <c r="O33" s="61"/>
      <c r="P33" s="105">
        <v>1.2</v>
      </c>
      <c r="Q33" s="62"/>
      <c r="R33" s="61"/>
      <c r="S33" s="105">
        <v>1.2</v>
      </c>
      <c r="T33" s="61"/>
      <c r="U33" s="105">
        <v>0.6</v>
      </c>
      <c r="V33" s="61"/>
      <c r="W33" s="105">
        <v>0.6</v>
      </c>
      <c r="X33" s="62"/>
      <c r="Y33" s="62"/>
      <c r="Z33" s="62"/>
      <c r="AA33" s="61"/>
      <c r="AB33" s="9">
        <v>0.6</v>
      </c>
      <c r="AC33" s="76">
        <v>0.6</v>
      </c>
      <c r="AD33" s="62"/>
      <c r="AE33" s="61"/>
      <c r="AF33" s="10">
        <v>0.6</v>
      </c>
    </row>
    <row r="34" spans="5:32" ht="20.25" customHeight="1">
      <c r="E34" s="63" t="s">
        <v>945</v>
      </c>
      <c r="F34" s="62"/>
      <c r="G34" s="62"/>
      <c r="H34" s="62"/>
      <c r="I34" s="64"/>
      <c r="J34" s="104">
        <v>0.1</v>
      </c>
      <c r="K34" s="61"/>
      <c r="L34" s="104">
        <v>0.1</v>
      </c>
      <c r="M34" s="61"/>
      <c r="N34" s="104">
        <v>0.1</v>
      </c>
      <c r="O34" s="61"/>
      <c r="P34" s="104">
        <v>0.1</v>
      </c>
      <c r="Q34" s="62"/>
      <c r="R34" s="61"/>
      <c r="S34" s="104">
        <v>0.1</v>
      </c>
      <c r="T34" s="61"/>
      <c r="U34" s="104">
        <v>0</v>
      </c>
      <c r="V34" s="61"/>
      <c r="W34" s="104">
        <v>0</v>
      </c>
      <c r="X34" s="62"/>
      <c r="Y34" s="62"/>
      <c r="Z34" s="62"/>
      <c r="AA34" s="61"/>
      <c r="AB34" s="5">
        <v>0</v>
      </c>
      <c r="AC34" s="74">
        <v>0</v>
      </c>
      <c r="AD34" s="62"/>
      <c r="AE34" s="61"/>
      <c r="AF34" s="6">
        <v>0</v>
      </c>
    </row>
    <row r="35" spans="5:32" ht="20.25" customHeight="1">
      <c r="E35" s="63" t="s">
        <v>946</v>
      </c>
      <c r="F35" s="62"/>
      <c r="G35" s="62"/>
      <c r="H35" s="62"/>
      <c r="I35" s="64"/>
      <c r="J35" s="104" t="s">
        <v>1063</v>
      </c>
      <c r="K35" s="61"/>
      <c r="L35" s="104" t="s">
        <v>1063</v>
      </c>
      <c r="M35" s="61"/>
      <c r="N35" s="104" t="s">
        <v>1063</v>
      </c>
      <c r="O35" s="61"/>
      <c r="P35" s="104" t="s">
        <v>1063</v>
      </c>
      <c r="Q35" s="62"/>
      <c r="R35" s="61"/>
      <c r="S35" s="104" t="s">
        <v>1063</v>
      </c>
      <c r="T35" s="61"/>
      <c r="U35" s="104" t="s">
        <v>1063</v>
      </c>
      <c r="V35" s="61"/>
      <c r="W35" s="104" t="s">
        <v>1063</v>
      </c>
      <c r="X35" s="62"/>
      <c r="Y35" s="62"/>
      <c r="Z35" s="62"/>
      <c r="AA35" s="61"/>
      <c r="AB35" s="5" t="s">
        <v>1063</v>
      </c>
      <c r="AC35" s="74" t="s">
        <v>1063</v>
      </c>
      <c r="AD35" s="62"/>
      <c r="AE35" s="61"/>
      <c r="AF35" s="6" t="s">
        <v>1063</v>
      </c>
    </row>
    <row r="36" spans="5:32" ht="13.15" customHeight="1">
      <c r="E36" s="63" t="s">
        <v>57</v>
      </c>
      <c r="F36" s="62"/>
      <c r="G36" s="62"/>
      <c r="H36" s="62"/>
      <c r="I36" s="64"/>
      <c r="J36" s="101">
        <v>1.2</v>
      </c>
      <c r="K36" s="61"/>
      <c r="L36" s="101">
        <v>1.2</v>
      </c>
      <c r="M36" s="61"/>
      <c r="N36" s="101">
        <v>1.2</v>
      </c>
      <c r="O36" s="61"/>
      <c r="P36" s="101">
        <v>1.2</v>
      </c>
      <c r="Q36" s="62"/>
      <c r="R36" s="61"/>
      <c r="S36" s="101">
        <v>1.2</v>
      </c>
      <c r="T36" s="61"/>
      <c r="U36" s="101">
        <v>0.6</v>
      </c>
      <c r="V36" s="61"/>
      <c r="W36" s="101">
        <v>0.6</v>
      </c>
      <c r="X36" s="62"/>
      <c r="Y36" s="62"/>
      <c r="Z36" s="62"/>
      <c r="AA36" s="61"/>
      <c r="AB36" s="3">
        <v>0.6</v>
      </c>
      <c r="AC36" s="60">
        <v>0.6</v>
      </c>
      <c r="AD36" s="62"/>
      <c r="AE36" s="61"/>
      <c r="AF36" s="4">
        <v>0.6</v>
      </c>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1</v>
      </c>
      <c r="K40" s="61"/>
      <c r="L40" s="101">
        <v>1</v>
      </c>
      <c r="M40" s="61"/>
      <c r="N40" s="101">
        <v>1</v>
      </c>
      <c r="O40" s="61"/>
      <c r="P40" s="101">
        <v>1</v>
      </c>
      <c r="Q40" s="62"/>
      <c r="R40" s="61"/>
      <c r="S40" s="101">
        <v>1</v>
      </c>
      <c r="T40" s="61"/>
      <c r="U40" s="101">
        <v>1</v>
      </c>
      <c r="V40" s="61"/>
      <c r="W40" s="101">
        <v>1</v>
      </c>
      <c r="X40" s="62"/>
      <c r="Y40" s="62"/>
      <c r="Z40" s="62"/>
      <c r="AA40" s="61"/>
      <c r="AB40" s="3">
        <v>1</v>
      </c>
      <c r="AC40" s="60">
        <v>1</v>
      </c>
      <c r="AD40" s="62"/>
      <c r="AE40" s="61"/>
      <c r="AF40" s="4">
        <v>1</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3.0001340000000001</v>
      </c>
      <c r="K43" s="61"/>
      <c r="L43" s="101">
        <v>2.9926399999999997</v>
      </c>
      <c r="M43" s="61"/>
      <c r="N43" s="101">
        <v>2.9839120000000001</v>
      </c>
      <c r="O43" s="61"/>
      <c r="P43" s="101">
        <v>2.976372</v>
      </c>
      <c r="Q43" s="62"/>
      <c r="R43" s="61"/>
      <c r="S43" s="101">
        <v>2.9678719999999998</v>
      </c>
      <c r="T43" s="61"/>
      <c r="U43" s="101">
        <v>3.0001340000000001</v>
      </c>
      <c r="V43" s="61"/>
      <c r="W43" s="101">
        <v>2.9926399999999997</v>
      </c>
      <c r="X43" s="62"/>
      <c r="Y43" s="62"/>
      <c r="Z43" s="62"/>
      <c r="AA43" s="61"/>
      <c r="AB43" s="3">
        <v>2.9839120000000001</v>
      </c>
      <c r="AC43" s="60">
        <v>2.976372</v>
      </c>
      <c r="AD43" s="62"/>
      <c r="AE43" s="61"/>
      <c r="AF43" s="4">
        <v>2.9678719999999998</v>
      </c>
    </row>
    <row r="44" spans="5:32" ht="30.75" customHeight="1">
      <c r="E44" s="63" t="s">
        <v>88</v>
      </c>
      <c r="F44" s="62"/>
      <c r="G44" s="62"/>
      <c r="H44" s="62"/>
      <c r="I44" s="64"/>
      <c r="J44" s="101">
        <v>0.85013399999999995</v>
      </c>
      <c r="K44" s="61"/>
      <c r="L44" s="101">
        <v>0.84263999999999994</v>
      </c>
      <c r="M44" s="61"/>
      <c r="N44" s="101">
        <v>0.83391199999999999</v>
      </c>
      <c r="O44" s="61"/>
      <c r="P44" s="101">
        <v>0.826372</v>
      </c>
      <c r="Q44" s="62"/>
      <c r="R44" s="61"/>
      <c r="S44" s="101">
        <v>0.81787199999999993</v>
      </c>
      <c r="T44" s="61"/>
      <c r="U44" s="101">
        <v>0.85013399999999995</v>
      </c>
      <c r="V44" s="61"/>
      <c r="W44" s="101">
        <v>0.84263999999999994</v>
      </c>
      <c r="X44" s="62"/>
      <c r="Y44" s="62"/>
      <c r="Z44" s="62"/>
      <c r="AA44" s="61"/>
      <c r="AB44" s="3">
        <v>0.83391199999999999</v>
      </c>
      <c r="AC44" s="60">
        <v>0.826372</v>
      </c>
      <c r="AD44" s="62"/>
      <c r="AE44" s="61"/>
      <c r="AF44" s="4">
        <v>0.81787199999999993</v>
      </c>
    </row>
    <row r="45" spans="5:32">
      <c r="E45" s="63" t="s">
        <v>92</v>
      </c>
      <c r="F45" s="62"/>
      <c r="G45" s="62"/>
      <c r="H45" s="62"/>
      <c r="I45" s="64"/>
      <c r="J45" s="101">
        <v>0.2</v>
      </c>
      <c r="K45" s="61"/>
      <c r="L45" s="101">
        <v>0.2</v>
      </c>
      <c r="M45" s="61"/>
      <c r="N45" s="101">
        <v>0.2</v>
      </c>
      <c r="O45" s="61"/>
      <c r="P45" s="101">
        <v>0.2</v>
      </c>
      <c r="Q45" s="62"/>
      <c r="R45" s="61"/>
      <c r="S45" s="101">
        <v>0.2</v>
      </c>
      <c r="T45" s="61"/>
      <c r="U45" s="104"/>
      <c r="V45" s="61"/>
      <c r="W45" s="104"/>
      <c r="X45" s="62"/>
      <c r="Y45" s="62"/>
      <c r="Z45" s="62"/>
      <c r="AA45" s="61"/>
      <c r="AB45" s="5"/>
      <c r="AC45" s="74"/>
      <c r="AD45" s="62"/>
      <c r="AE45" s="61"/>
      <c r="AF45" s="6"/>
    </row>
    <row r="46" spans="5:32">
      <c r="E46" s="63" t="s">
        <v>96</v>
      </c>
      <c r="F46" s="62"/>
      <c r="G46" s="62"/>
      <c r="H46" s="62"/>
      <c r="I46" s="64"/>
      <c r="J46" s="101">
        <v>0.2</v>
      </c>
      <c r="K46" s="61"/>
      <c r="L46" s="101">
        <v>0.2</v>
      </c>
      <c r="M46" s="61"/>
      <c r="N46" s="101">
        <v>0.2</v>
      </c>
      <c r="O46" s="61"/>
      <c r="P46" s="101">
        <v>0.2</v>
      </c>
      <c r="Q46" s="62"/>
      <c r="R46" s="61"/>
      <c r="S46" s="101">
        <v>0.2</v>
      </c>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14" t="s">
        <v>1068</v>
      </c>
      <c r="K48" s="66"/>
      <c r="L48" s="114" t="s">
        <v>1068</v>
      </c>
      <c r="M48" s="66"/>
      <c r="N48" s="114" t="s">
        <v>1068</v>
      </c>
      <c r="O48" s="66"/>
      <c r="P48" s="114" t="s">
        <v>1068</v>
      </c>
      <c r="Q48" s="73"/>
      <c r="R48" s="66"/>
      <c r="S48" s="114" t="s">
        <v>1068</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7ebQNQyu5kzJHmYnVSPBpSE2sBpNfmfJ8aLO882tXUrwhCaF2kXmy/mdgmdCm1xmOk8NItnHQyCeS+dI1IWMgg==" saltValue="MUBjS3SPgJBUllLeQcd/BA=="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05578275-D322-4A19-A552-63E855764A13}"/>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NAND - Nandi (33/11kV)</oddFooter>
  </headerFooter>
</worksheet>
</file>

<file path=xl/worksheets/sheet1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700-000000000000}">
  <sheetPr codeName="Sheet184"/>
  <dimension ref="A1:AJ53"/>
  <sheetViews>
    <sheetView showGridLines="0" topLeftCell="A34" zoomScale="160" zoomScaleNormal="16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1814</v>
      </c>
      <c r="J3" s="160"/>
      <c r="K3" s="160"/>
      <c r="L3" s="160"/>
      <c r="M3" s="160"/>
      <c r="N3" s="160"/>
      <c r="O3" s="160"/>
      <c r="P3" s="160"/>
      <c r="Q3" s="160"/>
      <c r="R3" s="160"/>
      <c r="S3" s="160"/>
      <c r="V3" s="94" t="s">
        <v>926</v>
      </c>
      <c r="W3" s="160"/>
      <c r="Y3" s="95" t="s">
        <v>1815</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973</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1816</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1817</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1818</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10</v>
      </c>
      <c r="K26" s="61"/>
      <c r="L26" s="101">
        <v>10</v>
      </c>
      <c r="M26" s="61"/>
      <c r="N26" s="101">
        <v>10</v>
      </c>
      <c r="O26" s="61"/>
      <c r="P26" s="101">
        <v>10</v>
      </c>
      <c r="Q26" s="62"/>
      <c r="R26" s="61"/>
      <c r="S26" s="101">
        <v>10</v>
      </c>
      <c r="T26" s="61"/>
      <c r="U26" s="101">
        <v>10</v>
      </c>
      <c r="V26" s="61"/>
      <c r="W26" s="101">
        <v>10</v>
      </c>
      <c r="X26" s="62"/>
      <c r="Y26" s="62"/>
      <c r="Z26" s="62"/>
      <c r="AA26" s="61"/>
      <c r="AB26" s="3">
        <v>10</v>
      </c>
      <c r="AC26" s="60">
        <v>10</v>
      </c>
      <c r="AD26" s="62"/>
      <c r="AE26" s="61"/>
      <c r="AF26" s="4">
        <v>10</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3.5</v>
      </c>
      <c r="K28" s="61"/>
      <c r="L28" s="101">
        <v>3.5</v>
      </c>
      <c r="M28" s="61"/>
      <c r="N28" s="101">
        <v>3.5</v>
      </c>
      <c r="O28" s="61"/>
      <c r="P28" s="101">
        <v>3.5</v>
      </c>
      <c r="Q28" s="62"/>
      <c r="R28" s="61"/>
      <c r="S28" s="101">
        <v>3.5</v>
      </c>
      <c r="T28" s="61"/>
      <c r="U28" s="101">
        <v>3</v>
      </c>
      <c r="V28" s="61"/>
      <c r="W28" s="101">
        <v>2.9</v>
      </c>
      <c r="X28" s="62"/>
      <c r="Y28" s="62"/>
      <c r="Z28" s="62"/>
      <c r="AA28" s="61"/>
      <c r="AB28" s="3">
        <v>2.9</v>
      </c>
      <c r="AC28" s="60">
        <v>2.9</v>
      </c>
      <c r="AD28" s="62"/>
      <c r="AE28" s="61"/>
      <c r="AF28" s="4">
        <v>3</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0.997</v>
      </c>
      <c r="K31" s="61"/>
      <c r="L31" s="106">
        <v>0.997</v>
      </c>
      <c r="M31" s="61"/>
      <c r="N31" s="106">
        <v>0.997</v>
      </c>
      <c r="O31" s="61"/>
      <c r="P31" s="106">
        <v>0.997</v>
      </c>
      <c r="Q31" s="62"/>
      <c r="R31" s="61"/>
      <c r="S31" s="106">
        <v>0.997</v>
      </c>
      <c r="T31" s="61"/>
      <c r="U31" s="106">
        <v>1</v>
      </c>
      <c r="V31" s="61"/>
      <c r="W31" s="106">
        <v>1</v>
      </c>
      <c r="X31" s="62"/>
      <c r="Y31" s="62"/>
      <c r="Z31" s="62"/>
      <c r="AA31" s="61"/>
      <c r="AB31" s="7">
        <v>1</v>
      </c>
      <c r="AC31" s="77">
        <v>1</v>
      </c>
      <c r="AD31" s="62"/>
      <c r="AE31" s="61"/>
      <c r="AF31" s="8">
        <v>1</v>
      </c>
    </row>
    <row r="32" spans="4:32" ht="13.15" customHeight="1">
      <c r="E32" s="63" t="s">
        <v>41</v>
      </c>
      <c r="F32" s="62"/>
      <c r="G32" s="62"/>
      <c r="H32" s="62"/>
      <c r="I32" s="64"/>
      <c r="J32" s="101">
        <v>5</v>
      </c>
      <c r="K32" s="61"/>
      <c r="L32" s="101">
        <v>5</v>
      </c>
      <c r="M32" s="61"/>
      <c r="N32" s="101">
        <v>5</v>
      </c>
      <c r="O32" s="61"/>
      <c r="P32" s="101">
        <v>5</v>
      </c>
      <c r="Q32" s="62"/>
      <c r="R32" s="61"/>
      <c r="S32" s="101">
        <v>5</v>
      </c>
      <c r="T32" s="61"/>
      <c r="U32" s="101">
        <v>5</v>
      </c>
      <c r="V32" s="61"/>
      <c r="W32" s="101">
        <v>5</v>
      </c>
      <c r="X32" s="62"/>
      <c r="Y32" s="62"/>
      <c r="Z32" s="62"/>
      <c r="AA32" s="61"/>
      <c r="AB32" s="3">
        <v>5</v>
      </c>
      <c r="AC32" s="60">
        <v>5</v>
      </c>
      <c r="AD32" s="62"/>
      <c r="AE32" s="61"/>
      <c r="AF32" s="4">
        <v>5</v>
      </c>
    </row>
    <row r="33" spans="5:32" ht="13.15" customHeight="1">
      <c r="E33" s="75" t="s">
        <v>45</v>
      </c>
      <c r="F33" s="62"/>
      <c r="G33" s="62"/>
      <c r="H33" s="62"/>
      <c r="I33" s="64"/>
      <c r="J33" s="105">
        <v>3.3</v>
      </c>
      <c r="K33" s="61"/>
      <c r="L33" s="105">
        <v>3.3</v>
      </c>
      <c r="M33" s="61"/>
      <c r="N33" s="105">
        <v>3.3</v>
      </c>
      <c r="O33" s="61"/>
      <c r="P33" s="105">
        <v>3.3</v>
      </c>
      <c r="Q33" s="62"/>
      <c r="R33" s="61"/>
      <c r="S33" s="105">
        <v>3.3</v>
      </c>
      <c r="T33" s="61"/>
      <c r="U33" s="105">
        <v>2.8</v>
      </c>
      <c r="V33" s="61"/>
      <c r="W33" s="105">
        <v>2.7</v>
      </c>
      <c r="X33" s="62"/>
      <c r="Y33" s="62"/>
      <c r="Z33" s="62"/>
      <c r="AA33" s="61"/>
      <c r="AB33" s="9">
        <v>2.7</v>
      </c>
      <c r="AC33" s="76">
        <v>2.7</v>
      </c>
      <c r="AD33" s="62"/>
      <c r="AE33" s="61"/>
      <c r="AF33" s="10">
        <v>2.8</v>
      </c>
    </row>
    <row r="34" spans="5:32" ht="20.25" customHeight="1">
      <c r="E34" s="63" t="s">
        <v>945</v>
      </c>
      <c r="F34" s="62"/>
      <c r="G34" s="62"/>
      <c r="H34" s="62"/>
      <c r="I34" s="64"/>
      <c r="J34" s="104">
        <v>0.2</v>
      </c>
      <c r="K34" s="61"/>
      <c r="L34" s="104">
        <v>0.2</v>
      </c>
      <c r="M34" s="61"/>
      <c r="N34" s="104">
        <v>0.2</v>
      </c>
      <c r="O34" s="61"/>
      <c r="P34" s="104">
        <v>0.2</v>
      </c>
      <c r="Q34" s="62"/>
      <c r="R34" s="61"/>
      <c r="S34" s="104">
        <v>0.2</v>
      </c>
      <c r="T34" s="61"/>
      <c r="U34" s="104">
        <v>0.1</v>
      </c>
      <c r="V34" s="61"/>
      <c r="W34" s="104">
        <v>0.1</v>
      </c>
      <c r="X34" s="62"/>
      <c r="Y34" s="62"/>
      <c r="Z34" s="62"/>
      <c r="AA34" s="61"/>
      <c r="AB34" s="5">
        <v>0.1</v>
      </c>
      <c r="AC34" s="74">
        <v>0.1</v>
      </c>
      <c r="AD34" s="62"/>
      <c r="AE34" s="61"/>
      <c r="AF34" s="6">
        <v>0.1</v>
      </c>
    </row>
    <row r="35" spans="5:32" ht="20.25" customHeight="1">
      <c r="E35" s="63" t="s">
        <v>946</v>
      </c>
      <c r="F35" s="62"/>
      <c r="G35" s="62"/>
      <c r="H35" s="62"/>
      <c r="I35" s="64"/>
      <c r="J35" s="104" t="s">
        <v>1072</v>
      </c>
      <c r="K35" s="61"/>
      <c r="L35" s="104" t="s">
        <v>1072</v>
      </c>
      <c r="M35" s="61"/>
      <c r="N35" s="104" t="s">
        <v>1072</v>
      </c>
      <c r="O35" s="61"/>
      <c r="P35" s="104" t="s">
        <v>1072</v>
      </c>
      <c r="Q35" s="62"/>
      <c r="R35" s="61"/>
      <c r="S35" s="104" t="s">
        <v>1072</v>
      </c>
      <c r="T35" s="61"/>
      <c r="U35" s="104" t="s">
        <v>1072</v>
      </c>
      <c r="V35" s="61"/>
      <c r="W35" s="104" t="s">
        <v>1072</v>
      </c>
      <c r="X35" s="62"/>
      <c r="Y35" s="62"/>
      <c r="Z35" s="62"/>
      <c r="AA35" s="61"/>
      <c r="AB35" s="5" t="s">
        <v>1072</v>
      </c>
      <c r="AC35" s="74" t="s">
        <v>1072</v>
      </c>
      <c r="AD35" s="62"/>
      <c r="AE35" s="61"/>
      <c r="AF35" s="6" t="s">
        <v>1072</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0</v>
      </c>
      <c r="K43" s="61"/>
      <c r="L43" s="101">
        <v>0</v>
      </c>
      <c r="M43" s="61"/>
      <c r="N43" s="101">
        <v>0</v>
      </c>
      <c r="O43" s="61"/>
      <c r="P43" s="101">
        <v>0</v>
      </c>
      <c r="Q43" s="62"/>
      <c r="R43" s="61"/>
      <c r="S43" s="101">
        <v>0</v>
      </c>
      <c r="T43" s="61"/>
      <c r="U43" s="101">
        <v>0</v>
      </c>
      <c r="V43" s="61"/>
      <c r="W43" s="101">
        <v>0</v>
      </c>
      <c r="X43" s="62"/>
      <c r="Y43" s="62"/>
      <c r="Z43" s="62"/>
      <c r="AA43" s="61"/>
      <c r="AB43" s="3">
        <v>0</v>
      </c>
      <c r="AC43" s="60">
        <v>0</v>
      </c>
      <c r="AD43" s="62"/>
      <c r="AE43" s="61"/>
      <c r="AF43" s="4">
        <v>0</v>
      </c>
    </row>
    <row r="44" spans="5:32" ht="30.75" customHeight="1">
      <c r="E44" s="63" t="s">
        <v>88</v>
      </c>
      <c r="F44" s="62"/>
      <c r="G44" s="62"/>
      <c r="H44" s="62"/>
      <c r="I44" s="64"/>
      <c r="J44" s="101">
        <v>0</v>
      </c>
      <c r="K44" s="61"/>
      <c r="L44" s="101">
        <v>0</v>
      </c>
      <c r="M44" s="61"/>
      <c r="N44" s="101">
        <v>0</v>
      </c>
      <c r="O44" s="61"/>
      <c r="P44" s="101">
        <v>0</v>
      </c>
      <c r="Q44" s="62"/>
      <c r="R44" s="61"/>
      <c r="S44" s="101">
        <v>0</v>
      </c>
      <c r="T44" s="61"/>
      <c r="U44" s="101">
        <v>0</v>
      </c>
      <c r="V44" s="61"/>
      <c r="W44" s="101">
        <v>0</v>
      </c>
      <c r="X44" s="62"/>
      <c r="Y44" s="62"/>
      <c r="Z44" s="62"/>
      <c r="AA44" s="61"/>
      <c r="AB44" s="3">
        <v>0</v>
      </c>
      <c r="AC44" s="60">
        <v>0</v>
      </c>
      <c r="AD44" s="62"/>
      <c r="AE44" s="61"/>
      <c r="AF44" s="4">
        <v>0</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iADNJWFQotBIJ1LDvBVbuD+50ZISJO0RIWhTBtaum7a/NBbakH572NjssiUoxSFdxCsOXwY8KAWeV3mo7SoL6A==" saltValue="SpAQ90IaXtZmOBxxLEXaNQ=="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046F9009-EDD0-4A22-ACF8-2B6AD4095B49}"/>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NEBO - Nebo (132/11kV)</oddFooter>
  </headerFooter>
</worksheet>
</file>

<file path=xl/worksheets/sheet1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800-000000000000}">
  <sheetPr codeName="Sheet185"/>
  <dimension ref="A1:AJ53"/>
  <sheetViews>
    <sheetView showGridLines="0" topLeftCell="A34" zoomScale="145" zoomScaleNormal="145"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1819</v>
      </c>
      <c r="J3" s="160"/>
      <c r="K3" s="160"/>
      <c r="L3" s="160"/>
      <c r="M3" s="160"/>
      <c r="N3" s="160"/>
      <c r="O3" s="160"/>
      <c r="P3" s="160"/>
      <c r="Q3" s="160"/>
      <c r="R3" s="160"/>
      <c r="S3" s="160"/>
      <c r="V3" s="94" t="s">
        <v>926</v>
      </c>
      <c r="W3" s="160"/>
      <c r="Y3" s="95" t="s">
        <v>952</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953</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1820</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1821</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1822</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65.5</v>
      </c>
      <c r="K26" s="61"/>
      <c r="L26" s="101">
        <v>65.5</v>
      </c>
      <c r="M26" s="61"/>
      <c r="N26" s="101">
        <v>65.5</v>
      </c>
      <c r="O26" s="61"/>
      <c r="P26" s="101">
        <v>65.5</v>
      </c>
      <c r="Q26" s="62"/>
      <c r="R26" s="61"/>
      <c r="S26" s="101">
        <v>65.5</v>
      </c>
      <c r="T26" s="61"/>
      <c r="U26" s="101">
        <v>68</v>
      </c>
      <c r="V26" s="61"/>
      <c r="W26" s="101">
        <v>68</v>
      </c>
      <c r="X26" s="62"/>
      <c r="Y26" s="62"/>
      <c r="Z26" s="62"/>
      <c r="AA26" s="61"/>
      <c r="AB26" s="3">
        <v>68</v>
      </c>
      <c r="AC26" s="60">
        <v>68</v>
      </c>
      <c r="AD26" s="62"/>
      <c r="AE26" s="61"/>
      <c r="AF26" s="4">
        <v>68</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16.5</v>
      </c>
      <c r="K28" s="61"/>
      <c r="L28" s="101">
        <v>18</v>
      </c>
      <c r="M28" s="61"/>
      <c r="N28" s="101">
        <v>18.7</v>
      </c>
      <c r="O28" s="61"/>
      <c r="P28" s="101">
        <v>18.600000000000001</v>
      </c>
      <c r="Q28" s="62"/>
      <c r="R28" s="61"/>
      <c r="S28" s="101">
        <v>18.899999999999999</v>
      </c>
      <c r="T28" s="61"/>
      <c r="U28" s="101">
        <v>10.3</v>
      </c>
      <c r="V28" s="61"/>
      <c r="W28" s="101">
        <v>10.199999999999999</v>
      </c>
      <c r="X28" s="62"/>
      <c r="Y28" s="62"/>
      <c r="Z28" s="62"/>
      <c r="AA28" s="61"/>
      <c r="AB28" s="3">
        <v>11.2</v>
      </c>
      <c r="AC28" s="60">
        <v>11.3</v>
      </c>
      <c r="AD28" s="62"/>
      <c r="AE28" s="61"/>
      <c r="AF28" s="4">
        <v>11.4</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0.997</v>
      </c>
      <c r="K31" s="61"/>
      <c r="L31" s="106">
        <v>0.996</v>
      </c>
      <c r="M31" s="61"/>
      <c r="N31" s="106">
        <v>0.995</v>
      </c>
      <c r="O31" s="61"/>
      <c r="P31" s="106">
        <v>0.995</v>
      </c>
      <c r="Q31" s="62"/>
      <c r="R31" s="61"/>
      <c r="S31" s="106">
        <v>0.995</v>
      </c>
      <c r="T31" s="61"/>
      <c r="U31" s="106">
        <v>0.97499999999999998</v>
      </c>
      <c r="V31" s="61"/>
      <c r="W31" s="106">
        <v>0.97499999999999998</v>
      </c>
      <c r="X31" s="62"/>
      <c r="Y31" s="62"/>
      <c r="Z31" s="62"/>
      <c r="AA31" s="61"/>
      <c r="AB31" s="7">
        <v>0.97499999999999998</v>
      </c>
      <c r="AC31" s="77">
        <v>1</v>
      </c>
      <c r="AD31" s="62"/>
      <c r="AE31" s="61"/>
      <c r="AF31" s="8">
        <v>1</v>
      </c>
    </row>
    <row r="32" spans="4:32" ht="13.15" customHeight="1">
      <c r="E32" s="63" t="s">
        <v>41</v>
      </c>
      <c r="F32" s="62"/>
      <c r="G32" s="62"/>
      <c r="H32" s="62"/>
      <c r="I32" s="64"/>
      <c r="J32" s="101">
        <v>36.799999999999997</v>
      </c>
      <c r="K32" s="61"/>
      <c r="L32" s="101">
        <v>36.799999999999997</v>
      </c>
      <c r="M32" s="61"/>
      <c r="N32" s="101">
        <v>36.799999999999997</v>
      </c>
      <c r="O32" s="61"/>
      <c r="P32" s="101">
        <v>36.799999999999997</v>
      </c>
      <c r="Q32" s="62"/>
      <c r="R32" s="61"/>
      <c r="S32" s="101">
        <v>36.799999999999997</v>
      </c>
      <c r="T32" s="61"/>
      <c r="U32" s="101">
        <v>37.4</v>
      </c>
      <c r="V32" s="61"/>
      <c r="W32" s="101">
        <v>37.4</v>
      </c>
      <c r="X32" s="62"/>
      <c r="Y32" s="62"/>
      <c r="Z32" s="62"/>
      <c r="AA32" s="61"/>
      <c r="AB32" s="3">
        <v>37.4</v>
      </c>
      <c r="AC32" s="60">
        <v>37.4</v>
      </c>
      <c r="AD32" s="62"/>
      <c r="AE32" s="61"/>
      <c r="AF32" s="4">
        <v>37.4</v>
      </c>
    </row>
    <row r="33" spans="5:32" ht="13.15" customHeight="1">
      <c r="E33" s="75" t="s">
        <v>45</v>
      </c>
      <c r="F33" s="62"/>
      <c r="G33" s="62"/>
      <c r="H33" s="62"/>
      <c r="I33" s="64"/>
      <c r="J33" s="105">
        <v>15.3</v>
      </c>
      <c r="K33" s="61"/>
      <c r="L33" s="105">
        <v>16.8</v>
      </c>
      <c r="M33" s="61"/>
      <c r="N33" s="105">
        <v>17.5</v>
      </c>
      <c r="O33" s="61"/>
      <c r="P33" s="105">
        <v>17.399999999999999</v>
      </c>
      <c r="Q33" s="62"/>
      <c r="R33" s="61"/>
      <c r="S33" s="105">
        <v>17.7</v>
      </c>
      <c r="T33" s="61"/>
      <c r="U33" s="105">
        <v>9.9</v>
      </c>
      <c r="V33" s="61"/>
      <c r="W33" s="105">
        <v>9.8000000000000007</v>
      </c>
      <c r="X33" s="62"/>
      <c r="Y33" s="62"/>
      <c r="Z33" s="62"/>
      <c r="AA33" s="61"/>
      <c r="AB33" s="9">
        <v>10.8</v>
      </c>
      <c r="AC33" s="76">
        <v>11.2</v>
      </c>
      <c r="AD33" s="62"/>
      <c r="AE33" s="61"/>
      <c r="AF33" s="10">
        <v>11.3</v>
      </c>
    </row>
    <row r="34" spans="5:32" ht="20.25" customHeight="1">
      <c r="E34" s="63" t="s">
        <v>945</v>
      </c>
      <c r="F34" s="62"/>
      <c r="G34" s="62"/>
      <c r="H34" s="62"/>
      <c r="I34" s="64"/>
      <c r="J34" s="104">
        <v>0.8</v>
      </c>
      <c r="K34" s="61"/>
      <c r="L34" s="104">
        <v>0.8</v>
      </c>
      <c r="M34" s="61"/>
      <c r="N34" s="104">
        <v>0.9</v>
      </c>
      <c r="O34" s="61"/>
      <c r="P34" s="104">
        <v>0.9</v>
      </c>
      <c r="Q34" s="62"/>
      <c r="R34" s="61"/>
      <c r="S34" s="104">
        <v>0.9</v>
      </c>
      <c r="T34" s="61"/>
      <c r="U34" s="104">
        <v>0.5</v>
      </c>
      <c r="V34" s="61"/>
      <c r="W34" s="104">
        <v>0.5</v>
      </c>
      <c r="X34" s="62"/>
      <c r="Y34" s="62"/>
      <c r="Z34" s="62"/>
      <c r="AA34" s="61"/>
      <c r="AB34" s="5">
        <v>0.5</v>
      </c>
      <c r="AC34" s="74">
        <v>0.6</v>
      </c>
      <c r="AD34" s="62"/>
      <c r="AE34" s="61"/>
      <c r="AF34" s="6">
        <v>0.6</v>
      </c>
    </row>
    <row r="35" spans="5:32" ht="20.25" customHeight="1">
      <c r="E35" s="63" t="s">
        <v>946</v>
      </c>
      <c r="F35" s="62"/>
      <c r="G35" s="62"/>
      <c r="H35" s="62"/>
      <c r="I35" s="64"/>
      <c r="J35" s="104" t="s">
        <v>1777</v>
      </c>
      <c r="K35" s="61"/>
      <c r="L35" s="104" t="s">
        <v>1777</v>
      </c>
      <c r="M35" s="61"/>
      <c r="N35" s="104" t="s">
        <v>1777</v>
      </c>
      <c r="O35" s="61"/>
      <c r="P35" s="104" t="s">
        <v>1777</v>
      </c>
      <c r="Q35" s="62"/>
      <c r="R35" s="61"/>
      <c r="S35" s="104" t="s">
        <v>1777</v>
      </c>
      <c r="T35" s="61"/>
      <c r="U35" s="104" t="s">
        <v>1777</v>
      </c>
      <c r="V35" s="61"/>
      <c r="W35" s="104" t="s">
        <v>1777</v>
      </c>
      <c r="X35" s="62"/>
      <c r="Y35" s="62"/>
      <c r="Z35" s="62"/>
      <c r="AA35" s="61"/>
      <c r="AB35" s="5" t="s">
        <v>1777</v>
      </c>
      <c r="AC35" s="74" t="s">
        <v>1777</v>
      </c>
      <c r="AD35" s="62"/>
      <c r="AE35" s="61"/>
      <c r="AF35" s="6" t="s">
        <v>1777</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18.399999999999999</v>
      </c>
      <c r="K43" s="61"/>
      <c r="L43" s="101">
        <v>18.399999999999999</v>
      </c>
      <c r="M43" s="61"/>
      <c r="N43" s="101">
        <v>18.399999999999999</v>
      </c>
      <c r="O43" s="61"/>
      <c r="P43" s="101">
        <v>18.399999999999999</v>
      </c>
      <c r="Q43" s="62"/>
      <c r="R43" s="61"/>
      <c r="S43" s="101">
        <v>18.399999999999999</v>
      </c>
      <c r="T43" s="61"/>
      <c r="U43" s="101">
        <v>18.399999999999999</v>
      </c>
      <c r="V43" s="61"/>
      <c r="W43" s="101">
        <v>18.399999999999999</v>
      </c>
      <c r="X43" s="62"/>
      <c r="Y43" s="62"/>
      <c r="Z43" s="62"/>
      <c r="AA43" s="61"/>
      <c r="AB43" s="3">
        <v>18.399999999999999</v>
      </c>
      <c r="AC43" s="60">
        <v>18.399999999999999</v>
      </c>
      <c r="AD43" s="62"/>
      <c r="AE43" s="61"/>
      <c r="AF43" s="4">
        <v>18.399999999999999</v>
      </c>
    </row>
    <row r="44" spans="5:32" ht="30.75" customHeight="1">
      <c r="E44" s="63" t="s">
        <v>88</v>
      </c>
      <c r="F44" s="62"/>
      <c r="G44" s="62"/>
      <c r="H44" s="62"/>
      <c r="I44" s="64"/>
      <c r="J44" s="101">
        <v>9.1999999999999993</v>
      </c>
      <c r="K44" s="61"/>
      <c r="L44" s="101">
        <v>9.1999999999999993</v>
      </c>
      <c r="M44" s="61"/>
      <c r="N44" s="101">
        <v>9.1999999999999993</v>
      </c>
      <c r="O44" s="61"/>
      <c r="P44" s="101">
        <v>9.1999999999999993</v>
      </c>
      <c r="Q44" s="62"/>
      <c r="R44" s="61"/>
      <c r="S44" s="101">
        <v>9.1999999999999993</v>
      </c>
      <c r="T44" s="61"/>
      <c r="U44" s="101">
        <v>9.1999999999999993</v>
      </c>
      <c r="V44" s="61"/>
      <c r="W44" s="101">
        <v>9.1999999999999993</v>
      </c>
      <c r="X44" s="62"/>
      <c r="Y44" s="62"/>
      <c r="Z44" s="62"/>
      <c r="AA44" s="61"/>
      <c r="AB44" s="3">
        <v>9.1999999999999993</v>
      </c>
      <c r="AC44" s="60">
        <v>9.1999999999999993</v>
      </c>
      <c r="AD44" s="62"/>
      <c r="AE44" s="61"/>
      <c r="AF44" s="4">
        <v>9.1999999999999993</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957</v>
      </c>
      <c r="K47" s="61"/>
      <c r="L47" s="104" t="s">
        <v>957</v>
      </c>
      <c r="M47" s="61"/>
      <c r="N47" s="104" t="s">
        <v>957</v>
      </c>
      <c r="O47" s="61"/>
      <c r="P47" s="104" t="s">
        <v>957</v>
      </c>
      <c r="Q47" s="62"/>
      <c r="R47" s="61"/>
      <c r="S47" s="104" t="s">
        <v>957</v>
      </c>
      <c r="T47" s="61"/>
      <c r="U47" s="104" t="s">
        <v>957</v>
      </c>
      <c r="V47" s="61"/>
      <c r="W47" s="104" t="s">
        <v>957</v>
      </c>
      <c r="X47" s="62"/>
      <c r="Y47" s="62"/>
      <c r="Z47" s="62"/>
      <c r="AA47" s="61"/>
      <c r="AB47" s="5" t="s">
        <v>957</v>
      </c>
      <c r="AC47" s="74" t="s">
        <v>957</v>
      </c>
      <c r="AD47" s="62"/>
      <c r="AE47" s="61"/>
      <c r="AF47" s="6" t="s">
        <v>957</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Qu2LmU21IuSg3uKHy1+96tJYkv17wp5n2mtE/cZX9Og9+Ky2BEHn9/E/QCYte4VZY/+qrff8YR04MbxKNCE1yg==" saltValue="0KOEGe/8Z1f2+wi3n7dzzw=="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C0F74CAD-010F-4AC3-B43E-77A32BBC9AD5}"/>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NESM - Neil Smith (66/11kV)</oddFooter>
  </headerFooter>
</worksheet>
</file>

<file path=xl/worksheets/sheet1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A00-000000000000}">
  <sheetPr codeName="Sheet187"/>
  <dimension ref="A1:AJ53"/>
  <sheetViews>
    <sheetView showGridLines="0" topLeftCell="A34" zoomScale="145" zoomScaleNormal="145"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1823</v>
      </c>
      <c r="J3" s="160"/>
      <c r="K3" s="160"/>
      <c r="L3" s="160"/>
      <c r="M3" s="160"/>
      <c r="N3" s="160"/>
      <c r="O3" s="160"/>
      <c r="P3" s="160"/>
      <c r="Q3" s="160"/>
      <c r="R3" s="160"/>
      <c r="S3" s="160"/>
      <c r="V3" s="94" t="s">
        <v>926</v>
      </c>
      <c r="W3" s="160"/>
      <c r="Y3" s="95" t="s">
        <v>1234</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953</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1824</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1825</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1826</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10.8</v>
      </c>
      <c r="K26" s="61"/>
      <c r="L26" s="101">
        <v>10.8</v>
      </c>
      <c r="M26" s="61"/>
      <c r="N26" s="101">
        <v>10.8</v>
      </c>
      <c r="O26" s="61"/>
      <c r="P26" s="101">
        <v>10.8</v>
      </c>
      <c r="Q26" s="62"/>
      <c r="R26" s="61"/>
      <c r="S26" s="101">
        <v>10.8</v>
      </c>
      <c r="T26" s="61"/>
      <c r="U26" s="101">
        <v>13.1</v>
      </c>
      <c r="V26" s="61"/>
      <c r="W26" s="101">
        <v>13.1</v>
      </c>
      <c r="X26" s="62"/>
      <c r="Y26" s="62"/>
      <c r="Z26" s="62"/>
      <c r="AA26" s="61"/>
      <c r="AB26" s="3">
        <v>13.1</v>
      </c>
      <c r="AC26" s="60">
        <v>13.1</v>
      </c>
      <c r="AD26" s="62"/>
      <c r="AE26" s="61"/>
      <c r="AF26" s="4">
        <v>13.1</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4.3</v>
      </c>
      <c r="K28" s="61"/>
      <c r="L28" s="101">
        <v>4.3</v>
      </c>
      <c r="M28" s="61"/>
      <c r="N28" s="101">
        <v>4.3</v>
      </c>
      <c r="O28" s="61"/>
      <c r="P28" s="101">
        <v>4.3</v>
      </c>
      <c r="Q28" s="62"/>
      <c r="R28" s="61"/>
      <c r="S28" s="101">
        <v>4.4000000000000004</v>
      </c>
      <c r="T28" s="61"/>
      <c r="U28" s="101">
        <v>2.7</v>
      </c>
      <c r="V28" s="61"/>
      <c r="W28" s="101">
        <v>2.7</v>
      </c>
      <c r="X28" s="62"/>
      <c r="Y28" s="62"/>
      <c r="Z28" s="62"/>
      <c r="AA28" s="61"/>
      <c r="AB28" s="3">
        <v>2.7</v>
      </c>
      <c r="AC28" s="60">
        <v>2.6</v>
      </c>
      <c r="AD28" s="62"/>
      <c r="AE28" s="61"/>
      <c r="AF28" s="4">
        <v>2.7</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0.999</v>
      </c>
      <c r="K31" s="61"/>
      <c r="L31" s="106">
        <v>0.999</v>
      </c>
      <c r="M31" s="61"/>
      <c r="N31" s="106">
        <v>0.999</v>
      </c>
      <c r="O31" s="61"/>
      <c r="P31" s="106">
        <v>0.999</v>
      </c>
      <c r="Q31" s="62"/>
      <c r="R31" s="61"/>
      <c r="S31" s="106">
        <v>0.999</v>
      </c>
      <c r="T31" s="61"/>
      <c r="U31" s="106">
        <v>0.998</v>
      </c>
      <c r="V31" s="61"/>
      <c r="W31" s="106">
        <v>0.998</v>
      </c>
      <c r="X31" s="62"/>
      <c r="Y31" s="62"/>
      <c r="Z31" s="62"/>
      <c r="AA31" s="61"/>
      <c r="AB31" s="7">
        <v>0.998</v>
      </c>
      <c r="AC31" s="77">
        <v>0.998</v>
      </c>
      <c r="AD31" s="62"/>
      <c r="AE31" s="61"/>
      <c r="AF31" s="8">
        <v>0.998</v>
      </c>
    </row>
    <row r="32" spans="4:32" ht="13.15" customHeight="1">
      <c r="E32" s="63" t="s">
        <v>41</v>
      </c>
      <c r="F32" s="62"/>
      <c r="G32" s="62"/>
      <c r="H32" s="62"/>
      <c r="I32" s="64"/>
      <c r="J32" s="101">
        <v>6.2</v>
      </c>
      <c r="K32" s="61"/>
      <c r="L32" s="101">
        <v>6.2</v>
      </c>
      <c r="M32" s="61"/>
      <c r="N32" s="101">
        <v>6.2</v>
      </c>
      <c r="O32" s="61"/>
      <c r="P32" s="101">
        <v>6.2</v>
      </c>
      <c r="Q32" s="62"/>
      <c r="R32" s="61"/>
      <c r="S32" s="101">
        <v>6.2</v>
      </c>
      <c r="T32" s="61"/>
      <c r="U32" s="101">
        <v>7.2</v>
      </c>
      <c r="V32" s="61"/>
      <c r="W32" s="101">
        <v>7.2</v>
      </c>
      <c r="X32" s="62"/>
      <c r="Y32" s="62"/>
      <c r="Z32" s="62"/>
      <c r="AA32" s="61"/>
      <c r="AB32" s="3">
        <v>7.2</v>
      </c>
      <c r="AC32" s="60">
        <v>7.2</v>
      </c>
      <c r="AD32" s="62"/>
      <c r="AE32" s="61"/>
      <c r="AF32" s="4">
        <v>7.2</v>
      </c>
    </row>
    <row r="33" spans="5:32" ht="13.15" customHeight="1">
      <c r="E33" s="75" t="s">
        <v>45</v>
      </c>
      <c r="F33" s="62"/>
      <c r="G33" s="62"/>
      <c r="H33" s="62"/>
      <c r="I33" s="64"/>
      <c r="J33" s="105">
        <v>4.0999999999999996</v>
      </c>
      <c r="K33" s="61"/>
      <c r="L33" s="105">
        <v>4.2</v>
      </c>
      <c r="M33" s="61"/>
      <c r="N33" s="105">
        <v>4.2</v>
      </c>
      <c r="O33" s="61"/>
      <c r="P33" s="105">
        <v>4.0999999999999996</v>
      </c>
      <c r="Q33" s="62"/>
      <c r="R33" s="61"/>
      <c r="S33" s="105">
        <v>4.2</v>
      </c>
      <c r="T33" s="61"/>
      <c r="U33" s="105">
        <v>2.5</v>
      </c>
      <c r="V33" s="61"/>
      <c r="W33" s="105">
        <v>2.5</v>
      </c>
      <c r="X33" s="62"/>
      <c r="Y33" s="62"/>
      <c r="Z33" s="62"/>
      <c r="AA33" s="61"/>
      <c r="AB33" s="9">
        <v>2.5</v>
      </c>
      <c r="AC33" s="76">
        <v>2.4</v>
      </c>
      <c r="AD33" s="62"/>
      <c r="AE33" s="61"/>
      <c r="AF33" s="10">
        <v>2.5</v>
      </c>
    </row>
    <row r="34" spans="5:32" ht="20.25" customHeight="1">
      <c r="E34" s="63" t="s">
        <v>945</v>
      </c>
      <c r="F34" s="62"/>
      <c r="G34" s="62"/>
      <c r="H34" s="62"/>
      <c r="I34" s="64"/>
      <c r="J34" s="104">
        <v>0.2</v>
      </c>
      <c r="K34" s="61"/>
      <c r="L34" s="104">
        <v>0.2</v>
      </c>
      <c r="M34" s="61"/>
      <c r="N34" s="104">
        <v>0.2</v>
      </c>
      <c r="O34" s="61"/>
      <c r="P34" s="104">
        <v>0.2</v>
      </c>
      <c r="Q34" s="62"/>
      <c r="R34" s="61"/>
      <c r="S34" s="104">
        <v>0.2</v>
      </c>
      <c r="T34" s="61"/>
      <c r="U34" s="104">
        <v>0.1</v>
      </c>
      <c r="V34" s="61"/>
      <c r="W34" s="104">
        <v>0.1</v>
      </c>
      <c r="X34" s="62"/>
      <c r="Y34" s="62"/>
      <c r="Z34" s="62"/>
      <c r="AA34" s="61"/>
      <c r="AB34" s="5">
        <v>0.1</v>
      </c>
      <c r="AC34" s="74">
        <v>0.1</v>
      </c>
      <c r="AD34" s="62"/>
      <c r="AE34" s="61"/>
      <c r="AF34" s="6">
        <v>0.1</v>
      </c>
    </row>
    <row r="35" spans="5:32" ht="20.25" customHeight="1">
      <c r="E35" s="63" t="s">
        <v>946</v>
      </c>
      <c r="F35" s="62"/>
      <c r="G35" s="62"/>
      <c r="H35" s="62"/>
      <c r="I35" s="64"/>
      <c r="J35" s="104" t="s">
        <v>1303</v>
      </c>
      <c r="K35" s="61"/>
      <c r="L35" s="104" t="s">
        <v>1303</v>
      </c>
      <c r="M35" s="61"/>
      <c r="N35" s="104" t="s">
        <v>1303</v>
      </c>
      <c r="O35" s="61"/>
      <c r="P35" s="104" t="s">
        <v>1303</v>
      </c>
      <c r="Q35" s="62"/>
      <c r="R35" s="61"/>
      <c r="S35" s="104" t="s">
        <v>1303</v>
      </c>
      <c r="T35" s="61"/>
      <c r="U35" s="104" t="s">
        <v>1303</v>
      </c>
      <c r="V35" s="61"/>
      <c r="W35" s="104" t="s">
        <v>1303</v>
      </c>
      <c r="X35" s="62"/>
      <c r="Y35" s="62"/>
      <c r="Z35" s="62"/>
      <c r="AA35" s="61"/>
      <c r="AB35" s="5" t="s">
        <v>1303</v>
      </c>
      <c r="AC35" s="74" t="s">
        <v>1303</v>
      </c>
      <c r="AD35" s="62"/>
      <c r="AE35" s="61"/>
      <c r="AF35" s="6" t="s">
        <v>1303</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0.3</v>
      </c>
      <c r="K39" s="61"/>
      <c r="L39" s="101">
        <v>0.3</v>
      </c>
      <c r="M39" s="61"/>
      <c r="N39" s="101">
        <v>0.3</v>
      </c>
      <c r="O39" s="61"/>
      <c r="P39" s="101">
        <v>0.3</v>
      </c>
      <c r="Q39" s="62"/>
      <c r="R39" s="61"/>
      <c r="S39" s="101">
        <v>0.3</v>
      </c>
      <c r="T39" s="61"/>
      <c r="U39" s="101">
        <v>0.3</v>
      </c>
      <c r="V39" s="61"/>
      <c r="W39" s="101">
        <v>0.3</v>
      </c>
      <c r="X39" s="62"/>
      <c r="Y39" s="62"/>
      <c r="Z39" s="62"/>
      <c r="AA39" s="61"/>
      <c r="AB39" s="3">
        <v>0.3</v>
      </c>
      <c r="AC39" s="60">
        <v>0.3</v>
      </c>
      <c r="AD39" s="62"/>
      <c r="AE39" s="61"/>
      <c r="AF39" s="4">
        <v>0.3</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0</v>
      </c>
      <c r="K43" s="61"/>
      <c r="L43" s="101">
        <v>0</v>
      </c>
      <c r="M43" s="61"/>
      <c r="N43" s="101">
        <v>0</v>
      </c>
      <c r="O43" s="61"/>
      <c r="P43" s="101">
        <v>0</v>
      </c>
      <c r="Q43" s="62"/>
      <c r="R43" s="61"/>
      <c r="S43" s="101">
        <v>0</v>
      </c>
      <c r="T43" s="61"/>
      <c r="U43" s="101">
        <v>0</v>
      </c>
      <c r="V43" s="61"/>
      <c r="W43" s="101">
        <v>0</v>
      </c>
      <c r="X43" s="62"/>
      <c r="Y43" s="62"/>
      <c r="Z43" s="62"/>
      <c r="AA43" s="61"/>
      <c r="AB43" s="3">
        <v>0</v>
      </c>
      <c r="AC43" s="60">
        <v>0</v>
      </c>
      <c r="AD43" s="62"/>
      <c r="AE43" s="61"/>
      <c r="AF43" s="4">
        <v>0</v>
      </c>
    </row>
    <row r="44" spans="5:32" ht="30.75" customHeight="1">
      <c r="E44" s="63" t="s">
        <v>88</v>
      </c>
      <c r="F44" s="62"/>
      <c r="G44" s="62"/>
      <c r="H44" s="62"/>
      <c r="I44" s="64"/>
      <c r="J44" s="101">
        <v>0</v>
      </c>
      <c r="K44" s="61"/>
      <c r="L44" s="101">
        <v>0</v>
      </c>
      <c r="M44" s="61"/>
      <c r="N44" s="101">
        <v>0</v>
      </c>
      <c r="O44" s="61"/>
      <c r="P44" s="101">
        <v>0</v>
      </c>
      <c r="Q44" s="62"/>
      <c r="R44" s="61"/>
      <c r="S44" s="101">
        <v>0</v>
      </c>
      <c r="T44" s="61"/>
      <c r="U44" s="101">
        <v>0</v>
      </c>
      <c r="V44" s="61"/>
      <c r="W44" s="101">
        <v>0</v>
      </c>
      <c r="X44" s="62"/>
      <c r="Y44" s="62"/>
      <c r="Z44" s="62"/>
      <c r="AA44" s="61"/>
      <c r="AB44" s="3">
        <v>0</v>
      </c>
      <c r="AC44" s="60">
        <v>0</v>
      </c>
      <c r="AD44" s="62"/>
      <c r="AE44" s="61"/>
      <c r="AF44" s="4">
        <v>0</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eYBk8AzESFAQ2zWWf3VnAbCAmFq1v/JkgqzdVY2RLvRf/XTvd/ZZBUpTE6HTYqrjFeVMvd08YQtfqnv3xO+HcQ==" saltValue="ktgKpt/3c8cgXTQXnv2Baw=="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3E84033C-EFD3-4A8B-8327-1F0F442C7B08}"/>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NOCL - North Cloncurry (66/11kV)</oddFooter>
  </headerFooter>
</worksheet>
</file>

<file path=xl/worksheets/sheet1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B00-000000000000}">
  <sheetPr codeName="Sheet188"/>
  <dimension ref="A1:AJ54"/>
  <sheetViews>
    <sheetView showGridLines="0" topLeftCell="A31" zoomScale="145" zoomScaleNormal="145" workbookViewId="0">
      <selection activeCell="E51" sqref="E51"/>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1827</v>
      </c>
      <c r="J3" s="160"/>
      <c r="K3" s="160"/>
      <c r="L3" s="160"/>
      <c r="M3" s="160"/>
      <c r="N3" s="160"/>
      <c r="O3" s="160"/>
      <c r="P3" s="160"/>
      <c r="Q3" s="160"/>
      <c r="R3" s="160"/>
      <c r="S3" s="160"/>
      <c r="V3" s="94" t="s">
        <v>926</v>
      </c>
      <c r="W3" s="160"/>
      <c r="Y3" s="95" t="s">
        <v>1828</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973</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1829</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1830</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1831</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46.7</v>
      </c>
      <c r="K26" s="61"/>
      <c r="L26" s="101">
        <v>46.7</v>
      </c>
      <c r="M26" s="61"/>
      <c r="N26" s="101">
        <v>46.7</v>
      </c>
      <c r="O26" s="61"/>
      <c r="P26" s="101">
        <v>46.7</v>
      </c>
      <c r="Q26" s="62"/>
      <c r="R26" s="61"/>
      <c r="S26" s="101">
        <v>46.7</v>
      </c>
      <c r="T26" s="61"/>
      <c r="U26" s="101">
        <v>46.7</v>
      </c>
      <c r="V26" s="61"/>
      <c r="W26" s="101">
        <v>46.7</v>
      </c>
      <c r="X26" s="62"/>
      <c r="Y26" s="62"/>
      <c r="Z26" s="62"/>
      <c r="AA26" s="61"/>
      <c r="AB26" s="3">
        <v>46.7</v>
      </c>
      <c r="AC26" s="60">
        <v>46.7</v>
      </c>
      <c r="AD26" s="62"/>
      <c r="AE26" s="61"/>
      <c r="AF26" s="4">
        <v>46.7</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28</v>
      </c>
      <c r="K28" s="61"/>
      <c r="L28" s="101">
        <v>28.2</v>
      </c>
      <c r="M28" s="61"/>
      <c r="N28" s="101">
        <v>28.5</v>
      </c>
      <c r="O28" s="61"/>
      <c r="P28" s="101">
        <v>28.6</v>
      </c>
      <c r="Q28" s="62"/>
      <c r="R28" s="61"/>
      <c r="S28" s="101">
        <v>29.5</v>
      </c>
      <c r="T28" s="61"/>
      <c r="U28" s="101">
        <v>16.899999999999999</v>
      </c>
      <c r="V28" s="61"/>
      <c r="W28" s="101">
        <v>16.899999999999999</v>
      </c>
      <c r="X28" s="62"/>
      <c r="Y28" s="62"/>
      <c r="Z28" s="62"/>
      <c r="AA28" s="61"/>
      <c r="AB28" s="3">
        <v>17.100000000000001</v>
      </c>
      <c r="AC28" s="60">
        <v>17.2</v>
      </c>
      <c r="AD28" s="62"/>
      <c r="AE28" s="61"/>
      <c r="AF28" s="4">
        <v>17.7</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1</v>
      </c>
      <c r="K31" s="61"/>
      <c r="L31" s="106">
        <v>1</v>
      </c>
      <c r="M31" s="61"/>
      <c r="N31" s="106">
        <v>1</v>
      </c>
      <c r="O31" s="61"/>
      <c r="P31" s="106">
        <v>1</v>
      </c>
      <c r="Q31" s="62"/>
      <c r="R31" s="61"/>
      <c r="S31" s="106">
        <v>1</v>
      </c>
      <c r="T31" s="61"/>
      <c r="U31" s="106">
        <v>0.997</v>
      </c>
      <c r="V31" s="61"/>
      <c r="W31" s="106">
        <v>0.997</v>
      </c>
      <c r="X31" s="62"/>
      <c r="Y31" s="62"/>
      <c r="Z31" s="62"/>
      <c r="AA31" s="61"/>
      <c r="AB31" s="7">
        <v>0.997</v>
      </c>
      <c r="AC31" s="77">
        <v>0.997</v>
      </c>
      <c r="AD31" s="62"/>
      <c r="AE31" s="61"/>
      <c r="AF31" s="8">
        <v>0.997</v>
      </c>
    </row>
    <row r="32" spans="4:32" ht="13.15" customHeight="1">
      <c r="E32" s="63" t="s">
        <v>41</v>
      </c>
      <c r="F32" s="62"/>
      <c r="G32" s="62"/>
      <c r="H32" s="62"/>
      <c r="I32" s="64"/>
      <c r="J32" s="101">
        <v>23.3</v>
      </c>
      <c r="K32" s="61"/>
      <c r="L32" s="101">
        <v>23.3</v>
      </c>
      <c r="M32" s="61"/>
      <c r="N32" s="101">
        <v>23.3</v>
      </c>
      <c r="O32" s="61"/>
      <c r="P32" s="101">
        <v>23.3</v>
      </c>
      <c r="Q32" s="62"/>
      <c r="R32" s="61"/>
      <c r="S32" s="101">
        <v>23.3</v>
      </c>
      <c r="T32" s="61"/>
      <c r="U32" s="101">
        <v>23.3</v>
      </c>
      <c r="V32" s="61"/>
      <c r="W32" s="101">
        <v>23.3</v>
      </c>
      <c r="X32" s="62"/>
      <c r="Y32" s="62"/>
      <c r="Z32" s="62"/>
      <c r="AA32" s="61"/>
      <c r="AB32" s="3">
        <v>23.3</v>
      </c>
      <c r="AC32" s="60">
        <v>23.3</v>
      </c>
      <c r="AD32" s="62"/>
      <c r="AE32" s="61"/>
      <c r="AF32" s="4">
        <v>23.3</v>
      </c>
    </row>
    <row r="33" spans="5:32" ht="13.15" customHeight="1">
      <c r="E33" s="75" t="s">
        <v>45</v>
      </c>
      <c r="F33" s="62"/>
      <c r="G33" s="62"/>
      <c r="H33" s="62"/>
      <c r="I33" s="64"/>
      <c r="J33" s="105">
        <v>26.2</v>
      </c>
      <c r="K33" s="61"/>
      <c r="L33" s="105">
        <v>26.4</v>
      </c>
      <c r="M33" s="61"/>
      <c r="N33" s="105">
        <v>26.6</v>
      </c>
      <c r="O33" s="61"/>
      <c r="P33" s="105">
        <v>26.8</v>
      </c>
      <c r="Q33" s="62"/>
      <c r="R33" s="61"/>
      <c r="S33" s="105">
        <v>27.6</v>
      </c>
      <c r="T33" s="61"/>
      <c r="U33" s="105">
        <v>16.100000000000001</v>
      </c>
      <c r="V33" s="61"/>
      <c r="W33" s="105">
        <v>16.2</v>
      </c>
      <c r="X33" s="62"/>
      <c r="Y33" s="62"/>
      <c r="Z33" s="62"/>
      <c r="AA33" s="61"/>
      <c r="AB33" s="9">
        <v>16.399999999999999</v>
      </c>
      <c r="AC33" s="76">
        <v>16.399999999999999</v>
      </c>
      <c r="AD33" s="62"/>
      <c r="AE33" s="61"/>
      <c r="AF33" s="10">
        <v>16.899999999999999</v>
      </c>
    </row>
    <row r="34" spans="5:32" ht="20.25" customHeight="1">
      <c r="E34" s="63" t="s">
        <v>945</v>
      </c>
      <c r="F34" s="62"/>
      <c r="G34" s="62"/>
      <c r="H34" s="62"/>
      <c r="I34" s="64"/>
      <c r="J34" s="104">
        <v>1.3</v>
      </c>
      <c r="K34" s="61"/>
      <c r="L34" s="104">
        <v>1.3</v>
      </c>
      <c r="M34" s="61"/>
      <c r="N34" s="104">
        <v>1.3</v>
      </c>
      <c r="O34" s="61"/>
      <c r="P34" s="104">
        <v>1.3</v>
      </c>
      <c r="Q34" s="62"/>
      <c r="R34" s="61"/>
      <c r="S34" s="104">
        <v>1.4</v>
      </c>
      <c r="T34" s="61"/>
      <c r="U34" s="104">
        <v>0.8</v>
      </c>
      <c r="V34" s="61"/>
      <c r="W34" s="104">
        <v>0.8</v>
      </c>
      <c r="X34" s="62"/>
      <c r="Y34" s="62"/>
      <c r="Z34" s="62"/>
      <c r="AA34" s="61"/>
      <c r="AB34" s="5">
        <v>0.8</v>
      </c>
      <c r="AC34" s="74">
        <v>0.8</v>
      </c>
      <c r="AD34" s="62"/>
      <c r="AE34" s="61"/>
      <c r="AF34" s="6">
        <v>0.8</v>
      </c>
    </row>
    <row r="35" spans="5:32" ht="20.25" customHeight="1">
      <c r="E35" s="63" t="s">
        <v>946</v>
      </c>
      <c r="F35" s="62"/>
      <c r="G35" s="62"/>
      <c r="H35" s="62"/>
      <c r="I35" s="64"/>
      <c r="J35" s="104" t="s">
        <v>1217</v>
      </c>
      <c r="K35" s="61"/>
      <c r="L35" s="104" t="s">
        <v>1217</v>
      </c>
      <c r="M35" s="61"/>
      <c r="N35" s="104" t="s">
        <v>1217</v>
      </c>
      <c r="O35" s="61"/>
      <c r="P35" s="104" t="s">
        <v>1217</v>
      </c>
      <c r="Q35" s="62"/>
      <c r="R35" s="61"/>
      <c r="S35" s="104" t="s">
        <v>1217</v>
      </c>
      <c r="T35" s="61"/>
      <c r="U35" s="104" t="s">
        <v>1217</v>
      </c>
      <c r="V35" s="61"/>
      <c r="W35" s="104" t="s">
        <v>1217</v>
      </c>
      <c r="X35" s="62"/>
      <c r="Y35" s="62"/>
      <c r="Z35" s="62"/>
      <c r="AA35" s="61"/>
      <c r="AB35" s="5" t="s">
        <v>1217</v>
      </c>
      <c r="AC35" s="74" t="s">
        <v>1217</v>
      </c>
      <c r="AD35" s="62"/>
      <c r="AE35" s="61"/>
      <c r="AF35" s="6" t="s">
        <v>1217</v>
      </c>
    </row>
    <row r="36" spans="5:32" ht="13.15" customHeight="1">
      <c r="E36" s="63" t="s">
        <v>57</v>
      </c>
      <c r="F36" s="62"/>
      <c r="G36" s="62"/>
      <c r="H36" s="62"/>
      <c r="I36" s="64"/>
      <c r="J36" s="101">
        <v>2.9</v>
      </c>
      <c r="K36" s="61"/>
      <c r="L36" s="101">
        <v>3.1</v>
      </c>
      <c r="M36" s="61"/>
      <c r="N36" s="101">
        <v>3.3</v>
      </c>
      <c r="O36" s="61"/>
      <c r="P36" s="101">
        <v>3.5</v>
      </c>
      <c r="Q36" s="62"/>
      <c r="R36" s="61"/>
      <c r="S36" s="101">
        <v>4.3</v>
      </c>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8.69</v>
      </c>
      <c r="K39" s="61"/>
      <c r="L39" s="101">
        <v>8.69</v>
      </c>
      <c r="M39" s="61"/>
      <c r="N39" s="101">
        <v>8.69</v>
      </c>
      <c r="O39" s="61"/>
      <c r="P39" s="101">
        <v>8.69</v>
      </c>
      <c r="Q39" s="62"/>
      <c r="R39" s="61"/>
      <c r="S39" s="101">
        <v>8.69</v>
      </c>
      <c r="T39" s="61"/>
      <c r="U39" s="101">
        <v>8.69</v>
      </c>
      <c r="V39" s="61"/>
      <c r="W39" s="101">
        <v>8.69</v>
      </c>
      <c r="X39" s="62"/>
      <c r="Y39" s="62"/>
      <c r="Z39" s="62"/>
      <c r="AA39" s="61"/>
      <c r="AB39" s="3">
        <v>8.69</v>
      </c>
      <c r="AC39" s="60">
        <v>8.69</v>
      </c>
      <c r="AD39" s="62"/>
      <c r="AE39" s="61"/>
      <c r="AF39" s="4">
        <v>8.69</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18.030752</v>
      </c>
      <c r="K43" s="61"/>
      <c r="L43" s="101">
        <v>17.273707999999999</v>
      </c>
      <c r="M43" s="61"/>
      <c r="N43" s="101">
        <v>16.358469000000003</v>
      </c>
      <c r="O43" s="61"/>
      <c r="P43" s="101">
        <v>15.496340999999999</v>
      </c>
      <c r="Q43" s="62"/>
      <c r="R43" s="61"/>
      <c r="S43" s="101">
        <v>14.678116999999999</v>
      </c>
      <c r="T43" s="61"/>
      <c r="U43" s="101">
        <v>18.030752</v>
      </c>
      <c r="V43" s="61"/>
      <c r="W43" s="101">
        <v>17.273707999999999</v>
      </c>
      <c r="X43" s="62"/>
      <c r="Y43" s="62"/>
      <c r="Z43" s="62"/>
      <c r="AA43" s="61"/>
      <c r="AB43" s="3">
        <v>16.358469000000003</v>
      </c>
      <c r="AC43" s="60">
        <v>15.496340999999999</v>
      </c>
      <c r="AD43" s="62"/>
      <c r="AE43" s="61"/>
      <c r="AF43" s="4">
        <v>14.678116999999999</v>
      </c>
    </row>
    <row r="44" spans="5:32" ht="30.75" customHeight="1">
      <c r="E44" s="63" t="s">
        <v>88</v>
      </c>
      <c r="F44" s="62"/>
      <c r="G44" s="62"/>
      <c r="H44" s="62"/>
      <c r="I44" s="64"/>
      <c r="J44" s="101">
        <v>3.0307519999999997</v>
      </c>
      <c r="K44" s="61"/>
      <c r="L44" s="101">
        <v>2.273708000000001</v>
      </c>
      <c r="M44" s="61"/>
      <c r="N44" s="101">
        <v>1.358469000000003</v>
      </c>
      <c r="O44" s="61"/>
      <c r="P44" s="101">
        <v>0.49634099999999926</v>
      </c>
      <c r="Q44" s="62"/>
      <c r="R44" s="61"/>
      <c r="S44" s="101">
        <v>0</v>
      </c>
      <c r="T44" s="61"/>
      <c r="U44" s="101">
        <v>3.0307519999999997</v>
      </c>
      <c r="V44" s="61"/>
      <c r="W44" s="101">
        <v>2.273708000000001</v>
      </c>
      <c r="X44" s="62"/>
      <c r="Y44" s="62"/>
      <c r="Z44" s="62"/>
      <c r="AA44" s="61"/>
      <c r="AB44" s="3">
        <v>1.358469000000003</v>
      </c>
      <c r="AC44" s="60">
        <v>0.49634099999999926</v>
      </c>
      <c r="AD44" s="62"/>
      <c r="AE44" s="61"/>
      <c r="AF44" s="4">
        <v>0</v>
      </c>
    </row>
    <row r="45" spans="5:32">
      <c r="E45" s="63" t="s">
        <v>92</v>
      </c>
      <c r="F45" s="62"/>
      <c r="G45" s="62"/>
      <c r="H45" s="62"/>
      <c r="I45" s="64"/>
      <c r="J45" s="101"/>
      <c r="K45" s="61"/>
      <c r="L45" s="101"/>
      <c r="M45" s="61"/>
      <c r="N45" s="101"/>
      <c r="O45" s="61"/>
      <c r="P45" s="101"/>
      <c r="Q45" s="62"/>
      <c r="R45" s="61"/>
      <c r="S45" s="101"/>
      <c r="T45" s="61"/>
      <c r="U45" s="104"/>
      <c r="V45" s="61"/>
      <c r="W45" s="104"/>
      <c r="X45" s="62"/>
      <c r="Y45" s="62"/>
      <c r="Z45" s="62"/>
      <c r="AA45" s="61"/>
      <c r="AB45" s="5"/>
      <c r="AC45" s="74"/>
      <c r="AD45" s="62"/>
      <c r="AE45" s="61"/>
      <c r="AF45" s="6"/>
    </row>
    <row r="46" spans="5:32">
      <c r="E46" s="63" t="s">
        <v>96</v>
      </c>
      <c r="F46" s="62"/>
      <c r="G46" s="62"/>
      <c r="H46" s="62"/>
      <c r="I46" s="64"/>
      <c r="J46" s="101"/>
      <c r="K46" s="61"/>
      <c r="L46" s="101"/>
      <c r="M46" s="61"/>
      <c r="N46" s="101"/>
      <c r="O46" s="61"/>
      <c r="P46" s="101"/>
      <c r="Q46" s="62"/>
      <c r="R46" s="61"/>
      <c r="S46" s="101"/>
      <c r="T46" s="61"/>
      <c r="U46" s="104"/>
      <c r="V46" s="61"/>
      <c r="W46" s="104"/>
      <c r="X46" s="62"/>
      <c r="Y46" s="62"/>
      <c r="Z46" s="62"/>
      <c r="AA46" s="61"/>
      <c r="AB46" s="5"/>
      <c r="AC46" s="74"/>
      <c r="AD46" s="62"/>
      <c r="AE46" s="61"/>
      <c r="AF46" s="6"/>
    </row>
    <row r="47" spans="5:32" ht="18">
      <c r="E47" s="63" t="s">
        <v>100</v>
      </c>
      <c r="F47" s="62"/>
      <c r="G47" s="62"/>
      <c r="H47" s="62"/>
      <c r="I47" s="64"/>
      <c r="J47" s="104" t="s">
        <v>957</v>
      </c>
      <c r="K47" s="61"/>
      <c r="L47" s="104" t="s">
        <v>957</v>
      </c>
      <c r="M47" s="61"/>
      <c r="N47" s="104" t="s">
        <v>957</v>
      </c>
      <c r="O47" s="61"/>
      <c r="P47" s="104" t="s">
        <v>957</v>
      </c>
      <c r="Q47" s="62"/>
      <c r="R47" s="61"/>
      <c r="S47" s="104" t="s">
        <v>957</v>
      </c>
      <c r="T47" s="61"/>
      <c r="U47" s="104" t="s">
        <v>957</v>
      </c>
      <c r="V47" s="61"/>
      <c r="W47" s="104" t="s">
        <v>957</v>
      </c>
      <c r="X47" s="62"/>
      <c r="Y47" s="62"/>
      <c r="Z47" s="62"/>
      <c r="AA47" s="61"/>
      <c r="AB47" s="5" t="s">
        <v>957</v>
      </c>
      <c r="AC47" s="74" t="s">
        <v>957</v>
      </c>
      <c r="AD47" s="62"/>
      <c r="AE47" s="61"/>
      <c r="AF47" s="6" t="s">
        <v>957</v>
      </c>
    </row>
    <row r="48" spans="5:32" ht="15.75" customHeight="1">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32" ht="15" customHeight="1">
      <c r="E49" s="46"/>
      <c r="F49" s="47"/>
      <c r="G49" s="47"/>
      <c r="H49" s="47"/>
      <c r="I49" s="47"/>
      <c r="J49" s="48"/>
      <c r="K49" s="47"/>
      <c r="L49" s="48"/>
      <c r="M49" s="47"/>
      <c r="N49" s="48"/>
      <c r="O49" s="47"/>
      <c r="P49" s="48"/>
      <c r="Q49" s="47"/>
      <c r="R49" s="47"/>
      <c r="S49" s="48"/>
      <c r="T49" s="47"/>
      <c r="U49" s="48"/>
      <c r="V49" s="47"/>
      <c r="W49" s="48"/>
      <c r="X49" s="47"/>
      <c r="Y49" s="47"/>
      <c r="Z49" s="47"/>
      <c r="AA49" s="47"/>
      <c r="AB49" s="48"/>
      <c r="AC49" s="48"/>
      <c r="AD49" s="47"/>
      <c r="AE49" s="47"/>
      <c r="AF49" s="48"/>
    </row>
    <row r="50" spans="5:32" ht="0" hidden="1" customHeight="1"/>
    <row r="51" spans="5:32" ht="15.95" customHeight="1">
      <c r="E51" s="15" t="s">
        <v>950</v>
      </c>
    </row>
    <row r="52" spans="5:32" ht="2.4500000000000002" customHeight="1"/>
    <row r="53" spans="5:32" ht="0.6" customHeight="1"/>
    <row r="54" spans="5:32" ht="0" hidden="1" customHeight="1"/>
  </sheetData>
  <sheetProtection algorithmName="SHA-512" hashValue="1kPJLspV+9CoZpjGnotDO8UtvB054zwu7zBJy7WJBNdogfjk97+6g09c6Ph8pf13BJPA7HwVuRUMIR9MXgXpLA==" saltValue="eyLgr+0EBn9tj5zGFbIDcw=="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1" location="INDEX!A1" display="Return to Index" xr:uid="{E976B934-EC31-40F9-8C6A-87821E071518}"/>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NOMA - North Mackay (33/11kV)</oddFooter>
  </headerFooter>
</worksheet>
</file>

<file path=xl/worksheets/sheet1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900-000000000000}">
  <sheetPr codeName="Sheet186"/>
  <dimension ref="A1:AJ53"/>
  <sheetViews>
    <sheetView showGridLines="0" topLeftCell="A34"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1832</v>
      </c>
      <c r="J3" s="160"/>
      <c r="K3" s="160"/>
      <c r="L3" s="160"/>
      <c r="M3" s="160"/>
      <c r="N3" s="160"/>
      <c r="O3" s="160"/>
      <c r="P3" s="160"/>
      <c r="Q3" s="160"/>
      <c r="R3" s="160"/>
      <c r="S3" s="160"/>
      <c r="V3" s="94" t="s">
        <v>926</v>
      </c>
      <c r="W3" s="160"/>
      <c r="Y3" s="95" t="s">
        <v>1286</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980</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1833</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1400</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1834</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1835</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10.199999999999999</v>
      </c>
      <c r="K26" s="61"/>
      <c r="L26" s="101">
        <v>10.199999999999999</v>
      </c>
      <c r="M26" s="61"/>
      <c r="N26" s="101">
        <v>10.199999999999999</v>
      </c>
      <c r="O26" s="61"/>
      <c r="P26" s="101">
        <v>10.199999999999999</v>
      </c>
      <c r="Q26" s="62"/>
      <c r="R26" s="61"/>
      <c r="S26" s="101">
        <v>10.199999999999999</v>
      </c>
      <c r="T26" s="61"/>
      <c r="U26" s="101">
        <v>10.199999999999999</v>
      </c>
      <c r="V26" s="61"/>
      <c r="W26" s="101">
        <v>10.199999999999999</v>
      </c>
      <c r="X26" s="62"/>
      <c r="Y26" s="62"/>
      <c r="Z26" s="62"/>
      <c r="AA26" s="61"/>
      <c r="AB26" s="3">
        <v>10.199999999999999</v>
      </c>
      <c r="AC26" s="60">
        <v>10.199999999999999</v>
      </c>
      <c r="AD26" s="62"/>
      <c r="AE26" s="61"/>
      <c r="AF26" s="4">
        <v>10.199999999999999</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5.4</v>
      </c>
      <c r="K28" s="61"/>
      <c r="L28" s="101">
        <v>5.4</v>
      </c>
      <c r="M28" s="61"/>
      <c r="N28" s="101">
        <v>5.4</v>
      </c>
      <c r="O28" s="61"/>
      <c r="P28" s="101">
        <v>5.4</v>
      </c>
      <c r="Q28" s="62"/>
      <c r="R28" s="61"/>
      <c r="S28" s="101">
        <v>5.5</v>
      </c>
      <c r="T28" s="61"/>
      <c r="U28" s="101">
        <v>4.4000000000000004</v>
      </c>
      <c r="V28" s="61"/>
      <c r="W28" s="101">
        <v>4.3</v>
      </c>
      <c r="X28" s="62"/>
      <c r="Y28" s="62"/>
      <c r="Z28" s="62"/>
      <c r="AA28" s="61"/>
      <c r="AB28" s="3">
        <v>4.3</v>
      </c>
      <c r="AC28" s="60">
        <v>4.3</v>
      </c>
      <c r="AD28" s="62"/>
      <c r="AE28" s="61"/>
      <c r="AF28" s="4">
        <v>4.4000000000000004</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0.999</v>
      </c>
      <c r="K31" s="61"/>
      <c r="L31" s="106">
        <v>0.999</v>
      </c>
      <c r="M31" s="61"/>
      <c r="N31" s="106">
        <v>0.999</v>
      </c>
      <c r="O31" s="61"/>
      <c r="P31" s="106">
        <v>0.999</v>
      </c>
      <c r="Q31" s="62"/>
      <c r="R31" s="61"/>
      <c r="S31" s="106">
        <v>0.999</v>
      </c>
      <c r="T31" s="61"/>
      <c r="U31" s="106">
        <v>1</v>
      </c>
      <c r="V31" s="61"/>
      <c r="W31" s="106">
        <v>1</v>
      </c>
      <c r="X31" s="62"/>
      <c r="Y31" s="62"/>
      <c r="Z31" s="62"/>
      <c r="AA31" s="61"/>
      <c r="AB31" s="7">
        <v>1</v>
      </c>
      <c r="AC31" s="77">
        <v>1</v>
      </c>
      <c r="AD31" s="62"/>
      <c r="AE31" s="61"/>
      <c r="AF31" s="8">
        <v>1</v>
      </c>
    </row>
    <row r="32" spans="4:32" ht="13.15" customHeight="1">
      <c r="E32" s="63" t="s">
        <v>41</v>
      </c>
      <c r="F32" s="62"/>
      <c r="G32" s="62"/>
      <c r="H32" s="62"/>
      <c r="I32" s="64"/>
      <c r="J32" s="101">
        <v>5.2</v>
      </c>
      <c r="K32" s="61"/>
      <c r="L32" s="101">
        <v>5.2</v>
      </c>
      <c r="M32" s="61"/>
      <c r="N32" s="101">
        <v>5.2</v>
      </c>
      <c r="O32" s="61"/>
      <c r="P32" s="101">
        <v>5.2</v>
      </c>
      <c r="Q32" s="62"/>
      <c r="R32" s="61"/>
      <c r="S32" s="101">
        <v>5.2</v>
      </c>
      <c r="T32" s="61"/>
      <c r="U32" s="101">
        <v>5.8</v>
      </c>
      <c r="V32" s="61"/>
      <c r="W32" s="101">
        <v>5.8</v>
      </c>
      <c r="X32" s="62"/>
      <c r="Y32" s="62"/>
      <c r="Z32" s="62"/>
      <c r="AA32" s="61"/>
      <c r="AB32" s="3">
        <v>5.8</v>
      </c>
      <c r="AC32" s="60">
        <v>5.8</v>
      </c>
      <c r="AD32" s="62"/>
      <c r="AE32" s="61"/>
      <c r="AF32" s="4">
        <v>5.8</v>
      </c>
    </row>
    <row r="33" spans="5:32" ht="13.15" customHeight="1">
      <c r="E33" s="75" t="s">
        <v>45</v>
      </c>
      <c r="F33" s="62"/>
      <c r="G33" s="62"/>
      <c r="H33" s="62"/>
      <c r="I33" s="64"/>
      <c r="J33" s="105">
        <v>5.4</v>
      </c>
      <c r="K33" s="61"/>
      <c r="L33" s="105">
        <v>5.4</v>
      </c>
      <c r="M33" s="61"/>
      <c r="N33" s="105">
        <v>5.4</v>
      </c>
      <c r="O33" s="61"/>
      <c r="P33" s="105">
        <v>5.3</v>
      </c>
      <c r="Q33" s="62"/>
      <c r="R33" s="61"/>
      <c r="S33" s="105">
        <v>5.4</v>
      </c>
      <c r="T33" s="61"/>
      <c r="U33" s="105">
        <v>4.0999999999999996</v>
      </c>
      <c r="V33" s="61"/>
      <c r="W33" s="105">
        <v>4.0999999999999996</v>
      </c>
      <c r="X33" s="62"/>
      <c r="Y33" s="62"/>
      <c r="Z33" s="62"/>
      <c r="AA33" s="61"/>
      <c r="AB33" s="9">
        <v>4.0999999999999996</v>
      </c>
      <c r="AC33" s="76">
        <v>4</v>
      </c>
      <c r="AD33" s="62"/>
      <c r="AE33" s="61"/>
      <c r="AF33" s="10">
        <v>4.0999999999999996</v>
      </c>
    </row>
    <row r="34" spans="5:32" ht="20.25" customHeight="1">
      <c r="E34" s="63" t="s">
        <v>945</v>
      </c>
      <c r="F34" s="62"/>
      <c r="G34" s="62"/>
      <c r="H34" s="62"/>
      <c r="I34" s="64"/>
      <c r="J34" s="104">
        <v>0.3</v>
      </c>
      <c r="K34" s="61"/>
      <c r="L34" s="104">
        <v>0.3</v>
      </c>
      <c r="M34" s="61"/>
      <c r="N34" s="104">
        <v>0.3</v>
      </c>
      <c r="O34" s="61"/>
      <c r="P34" s="104">
        <v>0.3</v>
      </c>
      <c r="Q34" s="62"/>
      <c r="R34" s="61"/>
      <c r="S34" s="104">
        <v>0.3</v>
      </c>
      <c r="T34" s="61"/>
      <c r="U34" s="104">
        <v>0.2</v>
      </c>
      <c r="V34" s="61"/>
      <c r="W34" s="104">
        <v>0.2</v>
      </c>
      <c r="X34" s="62"/>
      <c r="Y34" s="62"/>
      <c r="Z34" s="62"/>
      <c r="AA34" s="61"/>
      <c r="AB34" s="5">
        <v>0.2</v>
      </c>
      <c r="AC34" s="74">
        <v>0.2</v>
      </c>
      <c r="AD34" s="62"/>
      <c r="AE34" s="61"/>
      <c r="AF34" s="6">
        <v>0.2</v>
      </c>
    </row>
    <row r="35" spans="5:32" ht="20.25" customHeight="1">
      <c r="E35" s="63" t="s">
        <v>946</v>
      </c>
      <c r="F35" s="62"/>
      <c r="G35" s="62"/>
      <c r="H35" s="62"/>
      <c r="I35" s="64"/>
      <c r="J35" s="104" t="s">
        <v>1777</v>
      </c>
      <c r="K35" s="61"/>
      <c r="L35" s="104" t="s">
        <v>1777</v>
      </c>
      <c r="M35" s="61"/>
      <c r="N35" s="104" t="s">
        <v>1777</v>
      </c>
      <c r="O35" s="61"/>
      <c r="P35" s="104" t="s">
        <v>1777</v>
      </c>
      <c r="Q35" s="62"/>
      <c r="R35" s="61"/>
      <c r="S35" s="104" t="s">
        <v>1777</v>
      </c>
      <c r="T35" s="61"/>
      <c r="U35" s="104" t="s">
        <v>1777</v>
      </c>
      <c r="V35" s="61"/>
      <c r="W35" s="104" t="s">
        <v>1777</v>
      </c>
      <c r="X35" s="62"/>
      <c r="Y35" s="62"/>
      <c r="Z35" s="62"/>
      <c r="AA35" s="61"/>
      <c r="AB35" s="5" t="s">
        <v>1777</v>
      </c>
      <c r="AC35" s="74" t="s">
        <v>1777</v>
      </c>
      <c r="AD35" s="62"/>
      <c r="AE35" s="61"/>
      <c r="AF35" s="6" t="s">
        <v>1777</v>
      </c>
    </row>
    <row r="36" spans="5:32" ht="13.15" customHeight="1">
      <c r="E36" s="63" t="s">
        <v>57</v>
      </c>
      <c r="F36" s="62"/>
      <c r="G36" s="62"/>
      <c r="H36" s="62"/>
      <c r="I36" s="64"/>
      <c r="J36" s="101">
        <v>0.2</v>
      </c>
      <c r="K36" s="61"/>
      <c r="L36" s="101">
        <v>0.2</v>
      </c>
      <c r="M36" s="61"/>
      <c r="N36" s="101">
        <v>0.2</v>
      </c>
      <c r="O36" s="61"/>
      <c r="P36" s="101">
        <v>0.1</v>
      </c>
      <c r="Q36" s="62"/>
      <c r="R36" s="61"/>
      <c r="S36" s="101">
        <v>0.2</v>
      </c>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1.3</v>
      </c>
      <c r="K40" s="61"/>
      <c r="L40" s="101">
        <v>1.3</v>
      </c>
      <c r="M40" s="61"/>
      <c r="N40" s="101">
        <v>1.3</v>
      </c>
      <c r="O40" s="61"/>
      <c r="P40" s="101">
        <v>1.3</v>
      </c>
      <c r="Q40" s="62"/>
      <c r="R40" s="61"/>
      <c r="S40" s="101">
        <v>1.3</v>
      </c>
      <c r="T40" s="61"/>
      <c r="U40" s="101">
        <v>1.3</v>
      </c>
      <c r="V40" s="61"/>
      <c r="W40" s="101">
        <v>1.3</v>
      </c>
      <c r="X40" s="62"/>
      <c r="Y40" s="62"/>
      <c r="Z40" s="62"/>
      <c r="AA40" s="61"/>
      <c r="AB40" s="3">
        <v>1.3</v>
      </c>
      <c r="AC40" s="60">
        <v>1.3</v>
      </c>
      <c r="AD40" s="62"/>
      <c r="AE40" s="61"/>
      <c r="AF40" s="4">
        <v>1.3</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1.29999995231628</v>
      </c>
      <c r="K42" s="61"/>
      <c r="L42" s="101">
        <v>1.29999995231628</v>
      </c>
      <c r="M42" s="61"/>
      <c r="N42" s="101">
        <v>1.29999995231628</v>
      </c>
      <c r="O42" s="61"/>
      <c r="P42" s="101">
        <v>1.29999995231628</v>
      </c>
      <c r="Q42" s="62"/>
      <c r="R42" s="61"/>
      <c r="S42" s="101">
        <v>1.29999995231628</v>
      </c>
      <c r="T42" s="61"/>
      <c r="U42" s="101">
        <v>1.29999995231628</v>
      </c>
      <c r="V42" s="61"/>
      <c r="W42" s="101">
        <v>1.29999995231628</v>
      </c>
      <c r="X42" s="62"/>
      <c r="Y42" s="62"/>
      <c r="Z42" s="62"/>
      <c r="AA42" s="61"/>
      <c r="AB42" s="3">
        <v>1.29999995231628</v>
      </c>
      <c r="AC42" s="60">
        <v>1.29999995231628</v>
      </c>
      <c r="AD42" s="62"/>
      <c r="AE42" s="61"/>
      <c r="AF42" s="4">
        <v>1.29999995231628</v>
      </c>
    </row>
    <row r="43" spans="5:32" ht="25.5" customHeight="1">
      <c r="E43" s="63" t="s">
        <v>84</v>
      </c>
      <c r="F43" s="62"/>
      <c r="G43" s="62"/>
      <c r="H43" s="62"/>
      <c r="I43" s="64"/>
      <c r="J43" s="101">
        <v>10</v>
      </c>
      <c r="K43" s="61"/>
      <c r="L43" s="101">
        <v>10</v>
      </c>
      <c r="M43" s="61"/>
      <c r="N43" s="101">
        <v>10</v>
      </c>
      <c r="O43" s="61"/>
      <c r="P43" s="101">
        <v>10</v>
      </c>
      <c r="Q43" s="62"/>
      <c r="R43" s="61"/>
      <c r="S43" s="101">
        <v>10</v>
      </c>
      <c r="T43" s="61"/>
      <c r="U43" s="101">
        <v>10</v>
      </c>
      <c r="V43" s="61"/>
      <c r="W43" s="101">
        <v>10</v>
      </c>
      <c r="X43" s="62"/>
      <c r="Y43" s="62"/>
      <c r="Z43" s="62"/>
      <c r="AA43" s="61"/>
      <c r="AB43" s="3">
        <v>10</v>
      </c>
      <c r="AC43" s="60">
        <v>10</v>
      </c>
      <c r="AD43" s="62"/>
      <c r="AE43" s="61"/>
      <c r="AF43" s="4">
        <v>10</v>
      </c>
    </row>
    <row r="44" spans="5:32" ht="30.75" customHeight="1">
      <c r="E44" s="63" t="s">
        <v>88</v>
      </c>
      <c r="F44" s="62"/>
      <c r="G44" s="62"/>
      <c r="H44" s="62"/>
      <c r="I44" s="64"/>
      <c r="J44" s="101">
        <v>5</v>
      </c>
      <c r="K44" s="61"/>
      <c r="L44" s="101">
        <v>5</v>
      </c>
      <c r="M44" s="61"/>
      <c r="N44" s="101">
        <v>5</v>
      </c>
      <c r="O44" s="61"/>
      <c r="P44" s="101">
        <v>5</v>
      </c>
      <c r="Q44" s="62"/>
      <c r="R44" s="61"/>
      <c r="S44" s="101">
        <v>5</v>
      </c>
      <c r="T44" s="61"/>
      <c r="U44" s="101">
        <v>5</v>
      </c>
      <c r="V44" s="61"/>
      <c r="W44" s="101">
        <v>5</v>
      </c>
      <c r="X44" s="62"/>
      <c r="Y44" s="62"/>
      <c r="Z44" s="62"/>
      <c r="AA44" s="61"/>
      <c r="AB44" s="3">
        <v>5</v>
      </c>
      <c r="AC44" s="60">
        <v>5</v>
      </c>
      <c r="AD44" s="62"/>
      <c r="AE44" s="61"/>
      <c r="AF44" s="4">
        <v>5</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o1tJ0rvWJEFbDJ4yCMh4u34urr6FWl7qIcXJtnt36Vn7y7k2h6sNmzUCnEU6CSs0nVQPSpEG0rv46sXb3rEYmA==" saltValue="cqT6HNNhACLiY9VgXkTKwA=="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7D6804E0-F7F8-4853-8BB5-64E2973C7046}"/>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NORM - Normanton (66/22kV)</oddFooter>
  </headerFooter>
</worksheet>
</file>

<file path=xl/worksheets/sheet1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D00-000000000000}">
  <sheetPr codeName="Sheet190"/>
  <dimension ref="A1:AJ53"/>
  <sheetViews>
    <sheetView showGridLines="0" topLeftCell="A31" zoomScale="145" zoomScaleNormal="145"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1836</v>
      </c>
      <c r="J3" s="160"/>
      <c r="K3" s="160"/>
      <c r="L3" s="160"/>
      <c r="M3" s="160"/>
      <c r="N3" s="160"/>
      <c r="O3" s="160"/>
      <c r="P3" s="160"/>
      <c r="Q3" s="160"/>
      <c r="R3" s="160"/>
      <c r="S3" s="160"/>
      <c r="V3" s="94" t="s">
        <v>926</v>
      </c>
      <c r="W3" s="160"/>
      <c r="Y3" s="95" t="s">
        <v>1095</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960</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961</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1837</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1838</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6.9</v>
      </c>
      <c r="K26" s="61"/>
      <c r="L26" s="101">
        <v>6.9</v>
      </c>
      <c r="M26" s="61"/>
      <c r="N26" s="101">
        <v>6.9</v>
      </c>
      <c r="O26" s="61"/>
      <c r="P26" s="101">
        <v>6.9</v>
      </c>
      <c r="Q26" s="62"/>
      <c r="R26" s="61"/>
      <c r="S26" s="101">
        <v>6.9</v>
      </c>
      <c r="T26" s="61"/>
      <c r="U26" s="101">
        <v>7.9</v>
      </c>
      <c r="V26" s="61"/>
      <c r="W26" s="101">
        <v>7.9</v>
      </c>
      <c r="X26" s="62"/>
      <c r="Y26" s="62"/>
      <c r="Z26" s="62"/>
      <c r="AA26" s="61"/>
      <c r="AB26" s="3">
        <v>7.9</v>
      </c>
      <c r="AC26" s="60">
        <v>7.9</v>
      </c>
      <c r="AD26" s="62"/>
      <c r="AE26" s="61"/>
      <c r="AF26" s="4">
        <v>7.9</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2.1</v>
      </c>
      <c r="K28" s="61"/>
      <c r="L28" s="101">
        <v>2.1</v>
      </c>
      <c r="M28" s="61"/>
      <c r="N28" s="101">
        <v>2.1</v>
      </c>
      <c r="O28" s="61"/>
      <c r="P28" s="101">
        <v>2.1</v>
      </c>
      <c r="Q28" s="62"/>
      <c r="R28" s="61"/>
      <c r="S28" s="101">
        <v>2.2000000000000002</v>
      </c>
      <c r="T28" s="61"/>
      <c r="U28" s="101">
        <v>1.4</v>
      </c>
      <c r="V28" s="61"/>
      <c r="W28" s="101">
        <v>1.4</v>
      </c>
      <c r="X28" s="62"/>
      <c r="Y28" s="62"/>
      <c r="Z28" s="62"/>
      <c r="AA28" s="61"/>
      <c r="AB28" s="3">
        <v>1.4</v>
      </c>
      <c r="AC28" s="60">
        <v>1.4</v>
      </c>
      <c r="AD28" s="62"/>
      <c r="AE28" s="61"/>
      <c r="AF28" s="4">
        <v>1.4</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0.80400000000000005</v>
      </c>
      <c r="K31" s="61"/>
      <c r="L31" s="106">
        <v>0.80400000000000005</v>
      </c>
      <c r="M31" s="61"/>
      <c r="N31" s="106">
        <v>0.80400000000000005</v>
      </c>
      <c r="O31" s="61"/>
      <c r="P31" s="106">
        <v>0.80400000000000005</v>
      </c>
      <c r="Q31" s="62"/>
      <c r="R31" s="61"/>
      <c r="S31" s="106">
        <v>0.80400000000000005</v>
      </c>
      <c r="T31" s="61"/>
      <c r="U31" s="106">
        <v>0.94399999999999995</v>
      </c>
      <c r="V31" s="61"/>
      <c r="W31" s="106">
        <v>0.94399999999999995</v>
      </c>
      <c r="X31" s="62"/>
      <c r="Y31" s="62"/>
      <c r="Z31" s="62"/>
      <c r="AA31" s="61"/>
      <c r="AB31" s="7">
        <v>0.94399999999999995</v>
      </c>
      <c r="AC31" s="77">
        <v>0.94399999999999995</v>
      </c>
      <c r="AD31" s="62"/>
      <c r="AE31" s="61"/>
      <c r="AF31" s="8">
        <v>0.94399999999999995</v>
      </c>
    </row>
    <row r="32" spans="4:32" ht="13.15" customHeight="1">
      <c r="E32" s="63" t="s">
        <v>41</v>
      </c>
      <c r="F32" s="62"/>
      <c r="G32" s="62"/>
      <c r="H32" s="62"/>
      <c r="I32" s="64"/>
      <c r="J32" s="101">
        <v>4</v>
      </c>
      <c r="K32" s="61"/>
      <c r="L32" s="101">
        <v>4</v>
      </c>
      <c r="M32" s="61"/>
      <c r="N32" s="101">
        <v>4</v>
      </c>
      <c r="O32" s="61"/>
      <c r="P32" s="101">
        <v>4</v>
      </c>
      <c r="Q32" s="62"/>
      <c r="R32" s="61"/>
      <c r="S32" s="101">
        <v>4</v>
      </c>
      <c r="T32" s="61"/>
      <c r="U32" s="101">
        <v>4.5</v>
      </c>
      <c r="V32" s="61"/>
      <c r="W32" s="101">
        <v>4.5</v>
      </c>
      <c r="X32" s="62"/>
      <c r="Y32" s="62"/>
      <c r="Z32" s="62"/>
      <c r="AA32" s="61"/>
      <c r="AB32" s="3">
        <v>4.5</v>
      </c>
      <c r="AC32" s="60">
        <v>4.5</v>
      </c>
      <c r="AD32" s="62"/>
      <c r="AE32" s="61"/>
      <c r="AF32" s="4">
        <v>4.5</v>
      </c>
    </row>
    <row r="33" spans="5:32" ht="13.15" customHeight="1">
      <c r="E33" s="75" t="s">
        <v>45</v>
      </c>
      <c r="F33" s="62"/>
      <c r="G33" s="62"/>
      <c r="H33" s="62"/>
      <c r="I33" s="64"/>
      <c r="J33" s="105">
        <v>2.1</v>
      </c>
      <c r="K33" s="61"/>
      <c r="L33" s="105">
        <v>2.1</v>
      </c>
      <c r="M33" s="61"/>
      <c r="N33" s="105">
        <v>2.1</v>
      </c>
      <c r="O33" s="61"/>
      <c r="P33" s="105">
        <v>2</v>
      </c>
      <c r="Q33" s="62"/>
      <c r="R33" s="61"/>
      <c r="S33" s="105">
        <v>2.1</v>
      </c>
      <c r="T33" s="61"/>
      <c r="U33" s="105">
        <v>1.3</v>
      </c>
      <c r="V33" s="61"/>
      <c r="W33" s="105">
        <v>1.3</v>
      </c>
      <c r="X33" s="62"/>
      <c r="Y33" s="62"/>
      <c r="Z33" s="62"/>
      <c r="AA33" s="61"/>
      <c r="AB33" s="9">
        <v>1.3</v>
      </c>
      <c r="AC33" s="76">
        <v>1.3</v>
      </c>
      <c r="AD33" s="62"/>
      <c r="AE33" s="61"/>
      <c r="AF33" s="10">
        <v>1.3</v>
      </c>
    </row>
    <row r="34" spans="5:32" ht="20.25" customHeight="1">
      <c r="E34" s="63" t="s">
        <v>945</v>
      </c>
      <c r="F34" s="62"/>
      <c r="G34" s="62"/>
      <c r="H34" s="62"/>
      <c r="I34" s="64"/>
      <c r="J34" s="104">
        <v>0.1</v>
      </c>
      <c r="K34" s="61"/>
      <c r="L34" s="104">
        <v>0.1</v>
      </c>
      <c r="M34" s="61"/>
      <c r="N34" s="104">
        <v>0.1</v>
      </c>
      <c r="O34" s="61"/>
      <c r="P34" s="104">
        <v>0.1</v>
      </c>
      <c r="Q34" s="62"/>
      <c r="R34" s="61"/>
      <c r="S34" s="104">
        <v>0.1</v>
      </c>
      <c r="T34" s="61"/>
      <c r="U34" s="104">
        <v>0.1</v>
      </c>
      <c r="V34" s="61"/>
      <c r="W34" s="104">
        <v>0.1</v>
      </c>
      <c r="X34" s="62"/>
      <c r="Y34" s="62"/>
      <c r="Z34" s="62"/>
      <c r="AA34" s="61"/>
      <c r="AB34" s="5">
        <v>0.1</v>
      </c>
      <c r="AC34" s="74">
        <v>0.1</v>
      </c>
      <c r="AD34" s="62"/>
      <c r="AE34" s="61"/>
      <c r="AF34" s="6">
        <v>0.1</v>
      </c>
    </row>
    <row r="35" spans="5:32" ht="20.25" customHeight="1">
      <c r="E35" s="63" t="s">
        <v>946</v>
      </c>
      <c r="F35" s="62"/>
      <c r="G35" s="62"/>
      <c r="H35" s="62"/>
      <c r="I35" s="64"/>
      <c r="J35" s="104" t="s">
        <v>1029</v>
      </c>
      <c r="K35" s="61"/>
      <c r="L35" s="104" t="s">
        <v>1029</v>
      </c>
      <c r="M35" s="61"/>
      <c r="N35" s="104" t="s">
        <v>1029</v>
      </c>
      <c r="O35" s="61"/>
      <c r="P35" s="104" t="s">
        <v>1029</v>
      </c>
      <c r="Q35" s="62"/>
      <c r="R35" s="61"/>
      <c r="S35" s="104" t="s">
        <v>1029</v>
      </c>
      <c r="T35" s="61"/>
      <c r="U35" s="104" t="s">
        <v>1029</v>
      </c>
      <c r="V35" s="61"/>
      <c r="W35" s="104" t="s">
        <v>1029</v>
      </c>
      <c r="X35" s="62"/>
      <c r="Y35" s="62"/>
      <c r="Z35" s="62"/>
      <c r="AA35" s="61"/>
      <c r="AB35" s="5" t="s">
        <v>1029</v>
      </c>
      <c r="AC35" s="74" t="s">
        <v>1029</v>
      </c>
      <c r="AD35" s="62"/>
      <c r="AE35" s="61"/>
      <c r="AF35" s="6" t="s">
        <v>1029</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5.3511009999999999</v>
      </c>
      <c r="K43" s="61"/>
      <c r="L43" s="101">
        <v>5.3253649999999997</v>
      </c>
      <c r="M43" s="61"/>
      <c r="N43" s="101">
        <v>5.293901</v>
      </c>
      <c r="O43" s="61"/>
      <c r="P43" s="101">
        <v>5.2632890000000003</v>
      </c>
      <c r="Q43" s="62"/>
      <c r="R43" s="61"/>
      <c r="S43" s="101">
        <v>5.2293849999999997</v>
      </c>
      <c r="T43" s="61"/>
      <c r="U43" s="101">
        <v>5.3511009999999999</v>
      </c>
      <c r="V43" s="61"/>
      <c r="W43" s="101">
        <v>5.3253649999999997</v>
      </c>
      <c r="X43" s="62"/>
      <c r="Y43" s="62"/>
      <c r="Z43" s="62"/>
      <c r="AA43" s="61"/>
      <c r="AB43" s="3">
        <v>5.293901</v>
      </c>
      <c r="AC43" s="60">
        <v>5.2632890000000003</v>
      </c>
      <c r="AD43" s="62"/>
      <c r="AE43" s="61"/>
      <c r="AF43" s="4">
        <v>5.2293849999999997</v>
      </c>
    </row>
    <row r="44" spans="5:32" ht="30.75" customHeight="1">
      <c r="E44" s="63" t="s">
        <v>88</v>
      </c>
      <c r="F44" s="62"/>
      <c r="G44" s="62"/>
      <c r="H44" s="62"/>
      <c r="I44" s="64"/>
      <c r="J44" s="101">
        <v>2.3511009999999999</v>
      </c>
      <c r="K44" s="61"/>
      <c r="L44" s="101">
        <v>2.3253650000000001</v>
      </c>
      <c r="M44" s="61"/>
      <c r="N44" s="101">
        <v>2.293901</v>
      </c>
      <c r="O44" s="61"/>
      <c r="P44" s="101">
        <v>2.2632889999999999</v>
      </c>
      <c r="Q44" s="62"/>
      <c r="R44" s="61"/>
      <c r="S44" s="101">
        <v>2.2293849999999997</v>
      </c>
      <c r="T44" s="61"/>
      <c r="U44" s="101">
        <v>2.3511009999999999</v>
      </c>
      <c r="V44" s="61"/>
      <c r="W44" s="101">
        <v>2.3253650000000001</v>
      </c>
      <c r="X44" s="62"/>
      <c r="Y44" s="62"/>
      <c r="Z44" s="62"/>
      <c r="AA44" s="61"/>
      <c r="AB44" s="3">
        <v>2.293901</v>
      </c>
      <c r="AC44" s="60">
        <v>2.2632889999999999</v>
      </c>
      <c r="AD44" s="62"/>
      <c r="AE44" s="61"/>
      <c r="AF44" s="4">
        <v>2.2293849999999997</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sOkW36feCIUS8ThEry3D7+YI+k88+LwRjFBkl7ZtsIu3Dw92aWWyKgtJ4Yk7q9W96Gx8ZxL06A/IKbxwV6a7XQ==" saltValue="EpgL/N24H9JpdPd0008CjQ=="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5A94511C-7445-4581-B2C6-DD671663C359}"/>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NORW - Norwin (33/11kV)</oddFooter>
  </headerFooter>
</worksheet>
</file>

<file path=xl/worksheets/sheet1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C00-000000000000}">
  <sheetPr codeName="Sheet189"/>
  <dimension ref="A1:AJ53"/>
  <sheetViews>
    <sheetView showGridLines="0" topLeftCell="A28" zoomScale="145" zoomScaleNormal="145"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1839</v>
      </c>
      <c r="J3" s="160"/>
      <c r="K3" s="160"/>
      <c r="L3" s="160"/>
      <c r="M3" s="160"/>
      <c r="N3" s="160"/>
      <c r="O3" s="160"/>
      <c r="P3" s="160"/>
      <c r="Q3" s="160"/>
      <c r="R3" s="160"/>
      <c r="S3" s="160"/>
      <c r="V3" s="94" t="s">
        <v>926</v>
      </c>
      <c r="W3" s="160"/>
      <c r="Y3" s="95" t="s">
        <v>1161</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960</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1840</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1841</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1842</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31.1</v>
      </c>
      <c r="K26" s="61"/>
      <c r="L26" s="101">
        <v>64</v>
      </c>
      <c r="M26" s="61"/>
      <c r="N26" s="101">
        <v>64</v>
      </c>
      <c r="O26" s="61"/>
      <c r="P26" s="101">
        <v>64</v>
      </c>
      <c r="Q26" s="62"/>
      <c r="R26" s="61"/>
      <c r="S26" s="101">
        <v>64</v>
      </c>
      <c r="T26" s="61"/>
      <c r="U26" s="101">
        <v>34.5</v>
      </c>
      <c r="V26" s="61"/>
      <c r="W26" s="101">
        <v>70.400000000000006</v>
      </c>
      <c r="X26" s="62"/>
      <c r="Y26" s="62"/>
      <c r="Z26" s="62"/>
      <c r="AA26" s="61"/>
      <c r="AB26" s="3">
        <v>70.400000000000006</v>
      </c>
      <c r="AC26" s="60">
        <v>70.400000000000006</v>
      </c>
      <c r="AD26" s="62"/>
      <c r="AE26" s="61"/>
      <c r="AF26" s="4">
        <v>70.400000000000006</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20.5</v>
      </c>
      <c r="K28" s="61"/>
      <c r="L28" s="101">
        <v>24.6</v>
      </c>
      <c r="M28" s="61"/>
      <c r="N28" s="101">
        <v>28.8</v>
      </c>
      <c r="O28" s="61"/>
      <c r="P28" s="101">
        <v>28.7</v>
      </c>
      <c r="Q28" s="62"/>
      <c r="R28" s="61"/>
      <c r="S28" s="101">
        <v>29.1</v>
      </c>
      <c r="T28" s="61"/>
      <c r="U28" s="101">
        <v>28.6</v>
      </c>
      <c r="V28" s="61"/>
      <c r="W28" s="101">
        <v>31.1</v>
      </c>
      <c r="X28" s="62"/>
      <c r="Y28" s="62"/>
      <c r="Z28" s="62"/>
      <c r="AA28" s="61"/>
      <c r="AB28" s="3">
        <v>34.200000000000003</v>
      </c>
      <c r="AC28" s="60">
        <v>33.9</v>
      </c>
      <c r="AD28" s="62"/>
      <c r="AE28" s="61"/>
      <c r="AF28" s="4">
        <v>34.299999999999997</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0.99199999999999999</v>
      </c>
      <c r="K31" s="61"/>
      <c r="L31" s="106">
        <v>0.98699999999999999</v>
      </c>
      <c r="M31" s="61"/>
      <c r="N31" s="106">
        <v>0.98699999999999999</v>
      </c>
      <c r="O31" s="61"/>
      <c r="P31" s="106">
        <v>0.98699999999999999</v>
      </c>
      <c r="Q31" s="62"/>
      <c r="R31" s="61"/>
      <c r="S31" s="106">
        <v>0.98699999999999999</v>
      </c>
      <c r="T31" s="61"/>
      <c r="U31" s="106">
        <v>0.95399999999999996</v>
      </c>
      <c r="V31" s="61"/>
      <c r="W31" s="106">
        <v>0.95399999999999996</v>
      </c>
      <c r="X31" s="62"/>
      <c r="Y31" s="62"/>
      <c r="Z31" s="62"/>
      <c r="AA31" s="61"/>
      <c r="AB31" s="7">
        <v>0.95299999999999996</v>
      </c>
      <c r="AC31" s="77">
        <v>0.95299999999999996</v>
      </c>
      <c r="AD31" s="62"/>
      <c r="AE31" s="61"/>
      <c r="AF31" s="8">
        <v>0.95299999999999996</v>
      </c>
    </row>
    <row r="32" spans="4:32" ht="13.15" customHeight="1">
      <c r="E32" s="63" t="s">
        <v>41</v>
      </c>
      <c r="F32" s="62"/>
      <c r="G32" s="62"/>
      <c r="H32" s="62"/>
      <c r="I32" s="64"/>
      <c r="J32" s="101">
        <v>23.6</v>
      </c>
      <c r="K32" s="61"/>
      <c r="L32" s="101">
        <v>35.200000000000003</v>
      </c>
      <c r="M32" s="61"/>
      <c r="N32" s="101">
        <v>35.200000000000003</v>
      </c>
      <c r="O32" s="61"/>
      <c r="P32" s="101">
        <v>35.200000000000003</v>
      </c>
      <c r="Q32" s="62"/>
      <c r="R32" s="61"/>
      <c r="S32" s="101">
        <v>35.200000000000003</v>
      </c>
      <c r="T32" s="61"/>
      <c r="U32" s="101">
        <v>26.5</v>
      </c>
      <c r="V32" s="61"/>
      <c r="W32" s="101">
        <v>38.4</v>
      </c>
      <c r="X32" s="62"/>
      <c r="Y32" s="62"/>
      <c r="Z32" s="62"/>
      <c r="AA32" s="61"/>
      <c r="AB32" s="3">
        <v>38.4</v>
      </c>
      <c r="AC32" s="60">
        <v>38.4</v>
      </c>
      <c r="AD32" s="62"/>
      <c r="AE32" s="61"/>
      <c r="AF32" s="4">
        <v>38.4</v>
      </c>
    </row>
    <row r="33" spans="5:32" ht="13.15" customHeight="1">
      <c r="E33" s="75" t="s">
        <v>45</v>
      </c>
      <c r="F33" s="62"/>
      <c r="G33" s="62"/>
      <c r="H33" s="62"/>
      <c r="I33" s="64"/>
      <c r="J33" s="105">
        <v>18.5</v>
      </c>
      <c r="K33" s="61"/>
      <c r="L33" s="105">
        <v>22.6</v>
      </c>
      <c r="M33" s="61"/>
      <c r="N33" s="105">
        <v>26.9</v>
      </c>
      <c r="O33" s="61"/>
      <c r="P33" s="105">
        <v>26.8</v>
      </c>
      <c r="Q33" s="62"/>
      <c r="R33" s="61"/>
      <c r="S33" s="105">
        <v>27.1</v>
      </c>
      <c r="T33" s="61"/>
      <c r="U33" s="105">
        <v>26.1</v>
      </c>
      <c r="V33" s="61"/>
      <c r="W33" s="105">
        <v>28.6</v>
      </c>
      <c r="X33" s="62"/>
      <c r="Y33" s="62"/>
      <c r="Z33" s="62"/>
      <c r="AA33" s="61"/>
      <c r="AB33" s="9">
        <v>31.8</v>
      </c>
      <c r="AC33" s="76">
        <v>31.6</v>
      </c>
      <c r="AD33" s="62"/>
      <c r="AE33" s="61"/>
      <c r="AF33" s="10">
        <v>31.9</v>
      </c>
    </row>
    <row r="34" spans="5:32" ht="20.25" customHeight="1">
      <c r="E34" s="63" t="s">
        <v>945</v>
      </c>
      <c r="F34" s="62"/>
      <c r="G34" s="62"/>
      <c r="H34" s="62"/>
      <c r="I34" s="64"/>
      <c r="J34" s="104">
        <v>0.9</v>
      </c>
      <c r="K34" s="61"/>
      <c r="L34" s="104">
        <v>1.1000000000000001</v>
      </c>
      <c r="M34" s="61"/>
      <c r="N34" s="104">
        <v>1.3</v>
      </c>
      <c r="O34" s="61"/>
      <c r="P34" s="104">
        <v>1.3</v>
      </c>
      <c r="Q34" s="62"/>
      <c r="R34" s="61"/>
      <c r="S34" s="104">
        <v>1.4</v>
      </c>
      <c r="T34" s="61"/>
      <c r="U34" s="104">
        <v>1.3</v>
      </c>
      <c r="V34" s="61"/>
      <c r="W34" s="104">
        <v>1.4</v>
      </c>
      <c r="X34" s="62"/>
      <c r="Y34" s="62"/>
      <c r="Z34" s="62"/>
      <c r="AA34" s="61"/>
      <c r="AB34" s="5">
        <v>1.6</v>
      </c>
      <c r="AC34" s="74">
        <v>1.6</v>
      </c>
      <c r="AD34" s="62"/>
      <c r="AE34" s="61"/>
      <c r="AF34" s="6">
        <v>1.6</v>
      </c>
    </row>
    <row r="35" spans="5:32" ht="20.25" customHeight="1">
      <c r="E35" s="63" t="s">
        <v>946</v>
      </c>
      <c r="F35" s="62"/>
      <c r="G35" s="62"/>
      <c r="H35" s="62"/>
      <c r="I35" s="64"/>
      <c r="J35" s="104" t="s">
        <v>1107</v>
      </c>
      <c r="K35" s="61"/>
      <c r="L35" s="104" t="s">
        <v>1107</v>
      </c>
      <c r="M35" s="61"/>
      <c r="N35" s="104" t="s">
        <v>1107</v>
      </c>
      <c r="O35" s="61"/>
      <c r="P35" s="104" t="s">
        <v>1107</v>
      </c>
      <c r="Q35" s="62"/>
      <c r="R35" s="61"/>
      <c r="S35" s="104" t="s">
        <v>1107</v>
      </c>
      <c r="T35" s="61"/>
      <c r="U35" s="104" t="s">
        <v>1107</v>
      </c>
      <c r="V35" s="61"/>
      <c r="W35" s="104" t="s">
        <v>1107</v>
      </c>
      <c r="X35" s="62"/>
      <c r="Y35" s="62"/>
      <c r="Z35" s="62"/>
      <c r="AA35" s="61"/>
      <c r="AB35" s="5" t="s">
        <v>1107</v>
      </c>
      <c r="AC35" s="74" t="s">
        <v>1107</v>
      </c>
      <c r="AD35" s="62"/>
      <c r="AE35" s="61"/>
      <c r="AF35" s="6" t="s">
        <v>1107</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8.0302620000000005</v>
      </c>
      <c r="K43" s="61"/>
      <c r="L43" s="101">
        <v>8</v>
      </c>
      <c r="M43" s="61"/>
      <c r="N43" s="101">
        <v>8</v>
      </c>
      <c r="O43" s="61"/>
      <c r="P43" s="101">
        <v>30</v>
      </c>
      <c r="Q43" s="62"/>
      <c r="R43" s="61"/>
      <c r="S43" s="101">
        <v>30</v>
      </c>
      <c r="T43" s="61"/>
      <c r="U43" s="111">
        <v>8.0302620000000005</v>
      </c>
      <c r="V43" s="112"/>
      <c r="W43" s="111">
        <v>8</v>
      </c>
      <c r="X43" s="113"/>
      <c r="Y43" s="113"/>
      <c r="Z43" s="113"/>
      <c r="AA43" s="112"/>
      <c r="AB43" s="3">
        <v>8</v>
      </c>
      <c r="AC43" s="111">
        <v>30</v>
      </c>
      <c r="AD43" s="113"/>
      <c r="AE43" s="112"/>
      <c r="AF43" s="4">
        <v>30</v>
      </c>
    </row>
    <row r="44" spans="5:32" ht="30.75" customHeight="1">
      <c r="E44" s="63" t="s">
        <v>88</v>
      </c>
      <c r="F44" s="62"/>
      <c r="G44" s="62"/>
      <c r="H44" s="62"/>
      <c r="I44" s="64"/>
      <c r="J44" s="101">
        <v>0</v>
      </c>
      <c r="K44" s="61"/>
      <c r="L44" s="101">
        <v>0</v>
      </c>
      <c r="M44" s="61"/>
      <c r="N44" s="101">
        <v>0</v>
      </c>
      <c r="O44" s="61"/>
      <c r="P44" s="101">
        <v>15</v>
      </c>
      <c r="Q44" s="62"/>
      <c r="R44" s="61"/>
      <c r="S44" s="101">
        <v>15</v>
      </c>
      <c r="T44" s="61"/>
      <c r="U44" s="101">
        <v>0</v>
      </c>
      <c r="V44" s="61"/>
      <c r="W44" s="101">
        <v>0</v>
      </c>
      <c r="X44" s="62"/>
      <c r="Y44" s="62"/>
      <c r="Z44" s="62"/>
      <c r="AA44" s="61"/>
      <c r="AB44" s="3">
        <v>0</v>
      </c>
      <c r="AC44" s="60">
        <v>15</v>
      </c>
      <c r="AD44" s="62"/>
      <c r="AE44" s="61"/>
      <c r="AF44" s="4">
        <v>15</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957</v>
      </c>
      <c r="K47" s="61"/>
      <c r="L47" s="104" t="s">
        <v>957</v>
      </c>
      <c r="M47" s="61"/>
      <c r="N47" s="104" t="s">
        <v>957</v>
      </c>
      <c r="O47" s="61"/>
      <c r="P47" s="104" t="s">
        <v>957</v>
      </c>
      <c r="Q47" s="62"/>
      <c r="R47" s="61"/>
      <c r="S47" s="104" t="s">
        <v>957</v>
      </c>
      <c r="T47" s="61"/>
      <c r="U47" s="104" t="s">
        <v>957</v>
      </c>
      <c r="V47" s="61"/>
      <c r="W47" s="104" t="s">
        <v>957</v>
      </c>
      <c r="X47" s="62"/>
      <c r="Y47" s="62"/>
      <c r="Z47" s="62"/>
      <c r="AA47" s="61"/>
      <c r="AB47" s="5" t="s">
        <v>957</v>
      </c>
      <c r="AC47" s="74" t="s">
        <v>957</v>
      </c>
      <c r="AD47" s="62"/>
      <c r="AE47" s="61"/>
      <c r="AF47" s="6" t="s">
        <v>957</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N8QzU94Z3zEHmD746gFUNqB91PUmlKK+D69EcvcDu5F/Fwv70FTCALxLKG41VpTEOQ6Q5kQPNRYJcKNl33f5Cg==" saltValue="Nxz+tqzp5awBYJmk2xKglw=="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70684C07-4751-48AF-B5FB-83A01987A567}"/>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NOST - North Street (33/11kV)</oddFooter>
  </headerFooter>
</worksheet>
</file>

<file path=xl/worksheets/sheet1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E00-000000000000}">
  <sheetPr codeName="Sheet191"/>
  <dimension ref="A1:AJ53"/>
  <sheetViews>
    <sheetView showGridLines="0" topLeftCell="A31" zoomScale="145" zoomScaleNormal="145"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1843</v>
      </c>
      <c r="J3" s="160"/>
      <c r="K3" s="160"/>
      <c r="L3" s="160"/>
      <c r="M3" s="160"/>
      <c r="N3" s="160"/>
      <c r="O3" s="160"/>
      <c r="P3" s="160"/>
      <c r="Q3" s="160"/>
      <c r="R3" s="160"/>
      <c r="S3" s="160"/>
      <c r="V3" s="94" t="s">
        <v>926</v>
      </c>
      <c r="W3" s="160"/>
      <c r="Y3" s="95" t="s">
        <v>1844</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960</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1845</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1846</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1847</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49.7</v>
      </c>
      <c r="K26" s="61"/>
      <c r="L26" s="101">
        <v>49.7</v>
      </c>
      <c r="M26" s="61"/>
      <c r="N26" s="101">
        <v>49.7</v>
      </c>
      <c r="O26" s="61"/>
      <c r="P26" s="101">
        <v>49.7</v>
      </c>
      <c r="Q26" s="62"/>
      <c r="R26" s="61"/>
      <c r="S26" s="101">
        <v>49.7</v>
      </c>
      <c r="T26" s="61"/>
      <c r="U26" s="101">
        <v>56.3</v>
      </c>
      <c r="V26" s="61"/>
      <c r="W26" s="101">
        <v>56.3</v>
      </c>
      <c r="X26" s="62"/>
      <c r="Y26" s="62"/>
      <c r="Z26" s="62"/>
      <c r="AA26" s="61"/>
      <c r="AB26" s="3">
        <v>56.3</v>
      </c>
      <c r="AC26" s="60">
        <v>56.3</v>
      </c>
      <c r="AD26" s="62"/>
      <c r="AE26" s="61"/>
      <c r="AF26" s="4">
        <v>56.3</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17.399999999999999</v>
      </c>
      <c r="K28" s="61"/>
      <c r="L28" s="101">
        <v>17.399999999999999</v>
      </c>
      <c r="M28" s="61"/>
      <c r="N28" s="101">
        <v>17.399999999999999</v>
      </c>
      <c r="O28" s="61"/>
      <c r="P28" s="101">
        <v>17.3</v>
      </c>
      <c r="Q28" s="62"/>
      <c r="R28" s="61"/>
      <c r="S28" s="101">
        <v>17.7</v>
      </c>
      <c r="T28" s="61"/>
      <c r="U28" s="101">
        <v>16.5</v>
      </c>
      <c r="V28" s="61"/>
      <c r="W28" s="101">
        <v>15.7</v>
      </c>
      <c r="X28" s="62"/>
      <c r="Y28" s="62"/>
      <c r="Z28" s="62"/>
      <c r="AA28" s="61"/>
      <c r="AB28" s="3">
        <v>15.7</v>
      </c>
      <c r="AC28" s="60">
        <v>15.6</v>
      </c>
      <c r="AD28" s="62"/>
      <c r="AE28" s="61"/>
      <c r="AF28" s="4">
        <v>16.3</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1</v>
      </c>
      <c r="K31" s="61"/>
      <c r="L31" s="106">
        <v>1</v>
      </c>
      <c r="M31" s="61"/>
      <c r="N31" s="106">
        <v>1</v>
      </c>
      <c r="O31" s="61"/>
      <c r="P31" s="106">
        <v>1</v>
      </c>
      <c r="Q31" s="62"/>
      <c r="R31" s="61"/>
      <c r="S31" s="106">
        <v>1</v>
      </c>
      <c r="T31" s="61"/>
      <c r="U31" s="106">
        <v>0.999</v>
      </c>
      <c r="V31" s="61"/>
      <c r="W31" s="106">
        <v>1</v>
      </c>
      <c r="X31" s="62"/>
      <c r="Y31" s="62"/>
      <c r="Z31" s="62"/>
      <c r="AA31" s="61"/>
      <c r="AB31" s="7">
        <v>1</v>
      </c>
      <c r="AC31" s="77">
        <v>1</v>
      </c>
      <c r="AD31" s="62"/>
      <c r="AE31" s="61"/>
      <c r="AF31" s="8">
        <v>0.999</v>
      </c>
    </row>
    <row r="32" spans="4:32" ht="13.15" customHeight="1">
      <c r="E32" s="63" t="s">
        <v>41</v>
      </c>
      <c r="F32" s="62"/>
      <c r="G32" s="62"/>
      <c r="H32" s="62"/>
      <c r="I32" s="64"/>
      <c r="J32" s="101">
        <v>28.4</v>
      </c>
      <c r="K32" s="61"/>
      <c r="L32" s="101">
        <v>28.4</v>
      </c>
      <c r="M32" s="61"/>
      <c r="N32" s="101">
        <v>28.4</v>
      </c>
      <c r="O32" s="61"/>
      <c r="P32" s="101">
        <v>28.4</v>
      </c>
      <c r="Q32" s="62"/>
      <c r="R32" s="61"/>
      <c r="S32" s="101">
        <v>28.4</v>
      </c>
      <c r="T32" s="61"/>
      <c r="U32" s="101">
        <v>32.299999999999997</v>
      </c>
      <c r="V32" s="61"/>
      <c r="W32" s="101">
        <v>32.299999999999997</v>
      </c>
      <c r="X32" s="62"/>
      <c r="Y32" s="62"/>
      <c r="Z32" s="62"/>
      <c r="AA32" s="61"/>
      <c r="AB32" s="3">
        <v>32.299999999999997</v>
      </c>
      <c r="AC32" s="60">
        <v>32.299999999999997</v>
      </c>
      <c r="AD32" s="62"/>
      <c r="AE32" s="61"/>
      <c r="AF32" s="4">
        <v>32.299999999999997</v>
      </c>
    </row>
    <row r="33" spans="5:32" ht="13.15" customHeight="1">
      <c r="E33" s="75" t="s">
        <v>45</v>
      </c>
      <c r="F33" s="62"/>
      <c r="G33" s="62"/>
      <c r="H33" s="62"/>
      <c r="I33" s="64"/>
      <c r="J33" s="105">
        <v>17.2</v>
      </c>
      <c r="K33" s="61"/>
      <c r="L33" s="105">
        <v>17.100000000000001</v>
      </c>
      <c r="M33" s="61"/>
      <c r="N33" s="105">
        <v>17.100000000000001</v>
      </c>
      <c r="O33" s="61"/>
      <c r="P33" s="105">
        <v>17.100000000000001</v>
      </c>
      <c r="Q33" s="62"/>
      <c r="R33" s="61"/>
      <c r="S33" s="105">
        <v>17.399999999999999</v>
      </c>
      <c r="T33" s="61"/>
      <c r="U33" s="105">
        <v>15.3</v>
      </c>
      <c r="V33" s="61"/>
      <c r="W33" s="105">
        <v>15.6</v>
      </c>
      <c r="X33" s="62"/>
      <c r="Y33" s="62"/>
      <c r="Z33" s="62"/>
      <c r="AA33" s="61"/>
      <c r="AB33" s="9">
        <v>15.6</v>
      </c>
      <c r="AC33" s="76">
        <v>15.4</v>
      </c>
      <c r="AD33" s="62"/>
      <c r="AE33" s="61"/>
      <c r="AF33" s="10">
        <v>15.2</v>
      </c>
    </row>
    <row r="34" spans="5:32" ht="20.25" customHeight="1">
      <c r="E34" s="63" t="s">
        <v>945</v>
      </c>
      <c r="F34" s="62"/>
      <c r="G34" s="62"/>
      <c r="H34" s="62"/>
      <c r="I34" s="64"/>
      <c r="J34" s="104">
        <v>0.9</v>
      </c>
      <c r="K34" s="61"/>
      <c r="L34" s="104">
        <v>0.9</v>
      </c>
      <c r="M34" s="61"/>
      <c r="N34" s="104">
        <v>0.9</v>
      </c>
      <c r="O34" s="61"/>
      <c r="P34" s="104">
        <v>0.9</v>
      </c>
      <c r="Q34" s="62"/>
      <c r="R34" s="61"/>
      <c r="S34" s="104">
        <v>0.9</v>
      </c>
      <c r="T34" s="61"/>
      <c r="U34" s="104">
        <v>0.8</v>
      </c>
      <c r="V34" s="61"/>
      <c r="W34" s="104">
        <v>0.8</v>
      </c>
      <c r="X34" s="62"/>
      <c r="Y34" s="62"/>
      <c r="Z34" s="62"/>
      <c r="AA34" s="61"/>
      <c r="AB34" s="5">
        <v>0.8</v>
      </c>
      <c r="AC34" s="74">
        <v>0.8</v>
      </c>
      <c r="AD34" s="62"/>
      <c r="AE34" s="61"/>
      <c r="AF34" s="6">
        <v>0.8</v>
      </c>
    </row>
    <row r="35" spans="5:32" ht="20.25" customHeight="1">
      <c r="E35" s="63" t="s">
        <v>946</v>
      </c>
      <c r="F35" s="62"/>
      <c r="G35" s="62"/>
      <c r="H35" s="62"/>
      <c r="I35" s="64"/>
      <c r="J35" s="104" t="s">
        <v>1217</v>
      </c>
      <c r="K35" s="61"/>
      <c r="L35" s="104" t="s">
        <v>1217</v>
      </c>
      <c r="M35" s="61"/>
      <c r="N35" s="104" t="s">
        <v>1217</v>
      </c>
      <c r="O35" s="61"/>
      <c r="P35" s="104" t="s">
        <v>1217</v>
      </c>
      <c r="Q35" s="62"/>
      <c r="R35" s="61"/>
      <c r="S35" s="104" t="s">
        <v>1217</v>
      </c>
      <c r="T35" s="61"/>
      <c r="U35" s="104" t="s">
        <v>1217</v>
      </c>
      <c r="V35" s="61"/>
      <c r="W35" s="104" t="s">
        <v>1217</v>
      </c>
      <c r="X35" s="62"/>
      <c r="Y35" s="62"/>
      <c r="Z35" s="62"/>
      <c r="AA35" s="61"/>
      <c r="AB35" s="5" t="s">
        <v>1217</v>
      </c>
      <c r="AC35" s="74" t="s">
        <v>1217</v>
      </c>
      <c r="AD35" s="62"/>
      <c r="AE35" s="61"/>
      <c r="AF35" s="6" t="s">
        <v>1217</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39.785609000000001</v>
      </c>
      <c r="K43" s="61"/>
      <c r="L43" s="101">
        <v>39.552523000000001</v>
      </c>
      <c r="M43" s="61"/>
      <c r="N43" s="101">
        <v>39.274348000000003</v>
      </c>
      <c r="O43" s="61"/>
      <c r="P43" s="101">
        <v>39.021805999999998</v>
      </c>
      <c r="Q43" s="62"/>
      <c r="R43" s="61"/>
      <c r="S43" s="101">
        <v>38.7742</v>
      </c>
      <c r="T43" s="61"/>
      <c r="U43" s="101">
        <v>39.785609000000001</v>
      </c>
      <c r="V43" s="61"/>
      <c r="W43" s="101">
        <v>39.552523000000001</v>
      </c>
      <c r="X43" s="62"/>
      <c r="Y43" s="62"/>
      <c r="Z43" s="62"/>
      <c r="AA43" s="61"/>
      <c r="AB43" s="3">
        <v>39.274348000000003</v>
      </c>
      <c r="AC43" s="60">
        <v>39.021805999999998</v>
      </c>
      <c r="AD43" s="62"/>
      <c r="AE43" s="61"/>
      <c r="AF43" s="4">
        <v>38.7742</v>
      </c>
    </row>
    <row r="44" spans="5:32" ht="30.75" customHeight="1">
      <c r="E44" s="63" t="s">
        <v>88</v>
      </c>
      <c r="F44" s="62"/>
      <c r="G44" s="62"/>
      <c r="H44" s="62"/>
      <c r="I44" s="64"/>
      <c r="J44" s="101">
        <v>19.785609000000001</v>
      </c>
      <c r="K44" s="61"/>
      <c r="L44" s="101">
        <v>19.552523000000001</v>
      </c>
      <c r="M44" s="61"/>
      <c r="N44" s="101">
        <v>19.274348</v>
      </c>
      <c r="O44" s="61"/>
      <c r="P44" s="101">
        <v>19.021806000000002</v>
      </c>
      <c r="Q44" s="62"/>
      <c r="R44" s="61"/>
      <c r="S44" s="101">
        <v>18.7742</v>
      </c>
      <c r="T44" s="61"/>
      <c r="U44" s="101">
        <v>19.785609000000001</v>
      </c>
      <c r="V44" s="61"/>
      <c r="W44" s="101">
        <v>19.552523000000001</v>
      </c>
      <c r="X44" s="62"/>
      <c r="Y44" s="62"/>
      <c r="Z44" s="62"/>
      <c r="AA44" s="61"/>
      <c r="AB44" s="3">
        <v>19.274348</v>
      </c>
      <c r="AC44" s="60">
        <v>19.021806000000002</v>
      </c>
      <c r="AD44" s="62"/>
      <c r="AE44" s="61"/>
      <c r="AF44" s="4">
        <v>18.7742</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957</v>
      </c>
      <c r="K47" s="61"/>
      <c r="L47" s="104" t="s">
        <v>957</v>
      </c>
      <c r="M47" s="61"/>
      <c r="N47" s="104" t="s">
        <v>957</v>
      </c>
      <c r="O47" s="61"/>
      <c r="P47" s="104" t="s">
        <v>957</v>
      </c>
      <c r="Q47" s="62"/>
      <c r="R47" s="61"/>
      <c r="S47" s="104" t="s">
        <v>957</v>
      </c>
      <c r="T47" s="61"/>
      <c r="U47" s="104" t="s">
        <v>957</v>
      </c>
      <c r="V47" s="61"/>
      <c r="W47" s="104" t="s">
        <v>957</v>
      </c>
      <c r="X47" s="62"/>
      <c r="Y47" s="62"/>
      <c r="Z47" s="62"/>
      <c r="AA47" s="61"/>
      <c r="AB47" s="5" t="s">
        <v>957</v>
      </c>
      <c r="AC47" s="74" t="s">
        <v>957</v>
      </c>
      <c r="AD47" s="62"/>
      <c r="AE47" s="61"/>
      <c r="AF47" s="6" t="s">
        <v>957</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hweIr4kYZQXX09pJdUMfr2RK7PopxB5Acny8Xw8/62bvmyNQTO3fTwup85jse2S7L5S8xb8XJhrk2SlpsjGRsw==" saltValue="1XVamOO2CHLqdzqYiX8QkQ=="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E81D5FF5-FB71-4360-893D-98BE82DB3698}"/>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OAKE - Oakey (33/11kV)</oddFooter>
  </headerFooter>
</worksheet>
</file>

<file path=xl/worksheets/sheet2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F00-000000000000}">
  <sheetPr codeName="Sheet192"/>
  <dimension ref="A1:AJ53"/>
  <sheetViews>
    <sheetView showGridLines="0" topLeftCell="A31"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1848</v>
      </c>
      <c r="J3" s="160"/>
      <c r="K3" s="160"/>
      <c r="L3" s="160"/>
      <c r="M3" s="160"/>
      <c r="N3" s="160"/>
      <c r="O3" s="160"/>
      <c r="P3" s="160"/>
      <c r="Q3" s="160"/>
      <c r="R3" s="160"/>
      <c r="S3" s="160"/>
      <c r="V3" s="94" t="s">
        <v>926</v>
      </c>
      <c r="W3" s="160"/>
      <c r="Y3" s="95" t="s">
        <v>952</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953</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1031</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1849</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1850</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74.2</v>
      </c>
      <c r="K26" s="61"/>
      <c r="L26" s="101">
        <v>74.2</v>
      </c>
      <c r="M26" s="61"/>
      <c r="N26" s="101">
        <v>74.2</v>
      </c>
      <c r="O26" s="61"/>
      <c r="P26" s="101">
        <v>74.2</v>
      </c>
      <c r="Q26" s="62"/>
      <c r="R26" s="61"/>
      <c r="S26" s="101">
        <v>74.2</v>
      </c>
      <c r="T26" s="61"/>
      <c r="U26" s="101">
        <v>77.599999999999994</v>
      </c>
      <c r="V26" s="61"/>
      <c r="W26" s="101">
        <v>77.599999999999994</v>
      </c>
      <c r="X26" s="62"/>
      <c r="Y26" s="62"/>
      <c r="Z26" s="62"/>
      <c r="AA26" s="61"/>
      <c r="AB26" s="3">
        <v>77.599999999999994</v>
      </c>
      <c r="AC26" s="60">
        <v>77.599999999999994</v>
      </c>
      <c r="AD26" s="62"/>
      <c r="AE26" s="61"/>
      <c r="AF26" s="4">
        <v>77.599999999999994</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19.5</v>
      </c>
      <c r="K28" s="61"/>
      <c r="L28" s="101">
        <v>20.2</v>
      </c>
      <c r="M28" s="61"/>
      <c r="N28" s="101">
        <v>20.3</v>
      </c>
      <c r="O28" s="61"/>
      <c r="P28" s="101">
        <v>20.399999999999999</v>
      </c>
      <c r="Q28" s="62"/>
      <c r="R28" s="61"/>
      <c r="S28" s="101">
        <v>21</v>
      </c>
      <c r="T28" s="61"/>
      <c r="U28" s="101">
        <v>9.8000000000000007</v>
      </c>
      <c r="V28" s="61"/>
      <c r="W28" s="101">
        <v>10.3</v>
      </c>
      <c r="X28" s="62"/>
      <c r="Y28" s="62"/>
      <c r="Z28" s="62"/>
      <c r="AA28" s="61"/>
      <c r="AB28" s="3">
        <v>11</v>
      </c>
      <c r="AC28" s="60">
        <v>11</v>
      </c>
      <c r="AD28" s="62"/>
      <c r="AE28" s="61"/>
      <c r="AF28" s="4">
        <v>11.3</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0.999</v>
      </c>
      <c r="K31" s="61"/>
      <c r="L31" s="106">
        <v>0.999</v>
      </c>
      <c r="M31" s="61"/>
      <c r="N31" s="106">
        <v>0.999</v>
      </c>
      <c r="O31" s="61"/>
      <c r="P31" s="106">
        <v>0.999</v>
      </c>
      <c r="Q31" s="62"/>
      <c r="R31" s="61"/>
      <c r="S31" s="106">
        <v>0.999</v>
      </c>
      <c r="T31" s="61"/>
      <c r="U31" s="106">
        <v>1</v>
      </c>
      <c r="V31" s="61"/>
      <c r="W31" s="106">
        <v>1</v>
      </c>
      <c r="X31" s="62"/>
      <c r="Y31" s="62"/>
      <c r="Z31" s="62"/>
      <c r="AA31" s="61"/>
      <c r="AB31" s="7">
        <v>1</v>
      </c>
      <c r="AC31" s="77">
        <v>1</v>
      </c>
      <c r="AD31" s="62"/>
      <c r="AE31" s="61"/>
      <c r="AF31" s="8">
        <v>1</v>
      </c>
    </row>
    <row r="32" spans="4:32" ht="13.15" customHeight="1">
      <c r="E32" s="63" t="s">
        <v>41</v>
      </c>
      <c r="F32" s="62"/>
      <c r="G32" s="62"/>
      <c r="H32" s="62"/>
      <c r="I32" s="64"/>
      <c r="J32" s="101">
        <v>41.2</v>
      </c>
      <c r="K32" s="61"/>
      <c r="L32" s="101">
        <v>41.2</v>
      </c>
      <c r="M32" s="61"/>
      <c r="N32" s="101">
        <v>41.2</v>
      </c>
      <c r="O32" s="61"/>
      <c r="P32" s="101">
        <v>41.2</v>
      </c>
      <c r="Q32" s="62"/>
      <c r="R32" s="61"/>
      <c r="S32" s="101">
        <v>41.2</v>
      </c>
      <c r="T32" s="61"/>
      <c r="U32" s="101">
        <v>42.8</v>
      </c>
      <c r="V32" s="61"/>
      <c r="W32" s="101">
        <v>42.8</v>
      </c>
      <c r="X32" s="62"/>
      <c r="Y32" s="62"/>
      <c r="Z32" s="62"/>
      <c r="AA32" s="61"/>
      <c r="AB32" s="3">
        <v>42.8</v>
      </c>
      <c r="AC32" s="60">
        <v>42.8</v>
      </c>
      <c r="AD32" s="62"/>
      <c r="AE32" s="61"/>
      <c r="AF32" s="4">
        <v>42.8</v>
      </c>
    </row>
    <row r="33" spans="5:32" ht="13.15" customHeight="1">
      <c r="E33" s="75" t="s">
        <v>45</v>
      </c>
      <c r="F33" s="62"/>
      <c r="G33" s="62"/>
      <c r="H33" s="62"/>
      <c r="I33" s="64"/>
      <c r="J33" s="105">
        <v>18</v>
      </c>
      <c r="K33" s="61"/>
      <c r="L33" s="105">
        <v>18.7</v>
      </c>
      <c r="M33" s="61"/>
      <c r="N33" s="105">
        <v>18.899999999999999</v>
      </c>
      <c r="O33" s="61"/>
      <c r="P33" s="105">
        <v>18.899999999999999</v>
      </c>
      <c r="Q33" s="62"/>
      <c r="R33" s="61"/>
      <c r="S33" s="105">
        <v>19.399999999999999</v>
      </c>
      <c r="T33" s="61"/>
      <c r="U33" s="105">
        <v>9.4</v>
      </c>
      <c r="V33" s="61"/>
      <c r="W33" s="105">
        <v>10</v>
      </c>
      <c r="X33" s="62"/>
      <c r="Y33" s="62"/>
      <c r="Z33" s="62"/>
      <c r="AA33" s="61"/>
      <c r="AB33" s="9">
        <v>10.6</v>
      </c>
      <c r="AC33" s="76">
        <v>10.7</v>
      </c>
      <c r="AD33" s="62"/>
      <c r="AE33" s="61"/>
      <c r="AF33" s="10">
        <v>10.9</v>
      </c>
    </row>
    <row r="34" spans="5:32" ht="20.25" customHeight="1">
      <c r="E34" s="63" t="s">
        <v>945</v>
      </c>
      <c r="F34" s="62"/>
      <c r="G34" s="62"/>
      <c r="H34" s="62"/>
      <c r="I34" s="64"/>
      <c r="J34" s="104">
        <v>0.9</v>
      </c>
      <c r="K34" s="61"/>
      <c r="L34" s="104">
        <v>0.9</v>
      </c>
      <c r="M34" s="61"/>
      <c r="N34" s="104">
        <v>0.9</v>
      </c>
      <c r="O34" s="61"/>
      <c r="P34" s="104">
        <v>0.9</v>
      </c>
      <c r="Q34" s="62"/>
      <c r="R34" s="61"/>
      <c r="S34" s="104">
        <v>1</v>
      </c>
      <c r="T34" s="61"/>
      <c r="U34" s="104">
        <v>0.5</v>
      </c>
      <c r="V34" s="61"/>
      <c r="W34" s="104">
        <v>0.5</v>
      </c>
      <c r="X34" s="62"/>
      <c r="Y34" s="62"/>
      <c r="Z34" s="62"/>
      <c r="AA34" s="61"/>
      <c r="AB34" s="5">
        <v>0.5</v>
      </c>
      <c r="AC34" s="74">
        <v>0.5</v>
      </c>
      <c r="AD34" s="62"/>
      <c r="AE34" s="61"/>
      <c r="AF34" s="6">
        <v>0.5</v>
      </c>
    </row>
    <row r="35" spans="5:32" ht="20.25" customHeight="1">
      <c r="E35" s="63" t="s">
        <v>946</v>
      </c>
      <c r="F35" s="62"/>
      <c r="G35" s="62"/>
      <c r="H35" s="62"/>
      <c r="I35" s="64"/>
      <c r="J35" s="104" t="s">
        <v>1129</v>
      </c>
      <c r="K35" s="61"/>
      <c r="L35" s="104" t="s">
        <v>1129</v>
      </c>
      <c r="M35" s="61"/>
      <c r="N35" s="104" t="s">
        <v>1129</v>
      </c>
      <c r="O35" s="61"/>
      <c r="P35" s="104" t="s">
        <v>1129</v>
      </c>
      <c r="Q35" s="62"/>
      <c r="R35" s="61"/>
      <c r="S35" s="104" t="s">
        <v>1129</v>
      </c>
      <c r="T35" s="61"/>
      <c r="U35" s="104" t="s">
        <v>1129</v>
      </c>
      <c r="V35" s="61"/>
      <c r="W35" s="104" t="s">
        <v>1129</v>
      </c>
      <c r="X35" s="62"/>
      <c r="Y35" s="62"/>
      <c r="Z35" s="62"/>
      <c r="AA35" s="61"/>
      <c r="AB35" s="5" t="s">
        <v>1129</v>
      </c>
      <c r="AC35" s="74" t="s">
        <v>1129</v>
      </c>
      <c r="AD35" s="62"/>
      <c r="AE35" s="61"/>
      <c r="AF35" s="6" t="s">
        <v>1129</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34.761218</v>
      </c>
      <c r="K43" s="61"/>
      <c r="L43" s="101">
        <v>34.945076999999998</v>
      </c>
      <c r="M43" s="61"/>
      <c r="N43" s="101">
        <v>35.065364000000002</v>
      </c>
      <c r="O43" s="61"/>
      <c r="P43" s="101">
        <v>34.674546999999997</v>
      </c>
      <c r="Q43" s="62"/>
      <c r="R43" s="61"/>
      <c r="S43" s="101">
        <v>34.309418999999998</v>
      </c>
      <c r="T43" s="61"/>
      <c r="U43" s="101">
        <v>34.761218</v>
      </c>
      <c r="V43" s="61"/>
      <c r="W43" s="101">
        <v>34.945076999999998</v>
      </c>
      <c r="X43" s="62"/>
      <c r="Y43" s="62"/>
      <c r="Z43" s="62"/>
      <c r="AA43" s="61"/>
      <c r="AB43" s="3">
        <v>35.065364000000002</v>
      </c>
      <c r="AC43" s="60">
        <v>34.674546999999997</v>
      </c>
      <c r="AD43" s="62"/>
      <c r="AE43" s="61"/>
      <c r="AF43" s="4">
        <v>34.309418999999998</v>
      </c>
    </row>
    <row r="44" spans="5:32" ht="30.75" customHeight="1">
      <c r="E44" s="63" t="s">
        <v>88</v>
      </c>
      <c r="F44" s="62"/>
      <c r="G44" s="62"/>
      <c r="H44" s="62"/>
      <c r="I44" s="64"/>
      <c r="J44" s="101">
        <v>15.761218</v>
      </c>
      <c r="K44" s="61"/>
      <c r="L44" s="101">
        <v>15.945077</v>
      </c>
      <c r="M44" s="61"/>
      <c r="N44" s="101">
        <v>16.065363999999999</v>
      </c>
      <c r="O44" s="61"/>
      <c r="P44" s="101">
        <v>15.674546999999999</v>
      </c>
      <c r="Q44" s="62"/>
      <c r="R44" s="61"/>
      <c r="S44" s="101">
        <v>15.309418999999998</v>
      </c>
      <c r="T44" s="61"/>
      <c r="U44" s="101">
        <v>15.761218</v>
      </c>
      <c r="V44" s="61"/>
      <c r="W44" s="101">
        <v>15.945077</v>
      </c>
      <c r="X44" s="62"/>
      <c r="Y44" s="62"/>
      <c r="Z44" s="62"/>
      <c r="AA44" s="61"/>
      <c r="AB44" s="3">
        <v>16.065363999999999</v>
      </c>
      <c r="AC44" s="60">
        <v>15.674546999999999</v>
      </c>
      <c r="AD44" s="62"/>
      <c r="AE44" s="61"/>
      <c r="AF44" s="4">
        <v>15.309418999999998</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957</v>
      </c>
      <c r="K47" s="61"/>
      <c r="L47" s="104" t="s">
        <v>957</v>
      </c>
      <c r="M47" s="61"/>
      <c r="N47" s="104" t="s">
        <v>957</v>
      </c>
      <c r="O47" s="61"/>
      <c r="P47" s="104" t="s">
        <v>957</v>
      </c>
      <c r="Q47" s="62"/>
      <c r="R47" s="61"/>
      <c r="S47" s="104" t="s">
        <v>957</v>
      </c>
      <c r="T47" s="61"/>
      <c r="U47" s="104" t="s">
        <v>957</v>
      </c>
      <c r="V47" s="61"/>
      <c r="W47" s="104" t="s">
        <v>957</v>
      </c>
      <c r="X47" s="62"/>
      <c r="Y47" s="62"/>
      <c r="Z47" s="62"/>
      <c r="AA47" s="61"/>
      <c r="AB47" s="5" t="s">
        <v>957</v>
      </c>
      <c r="AC47" s="74" t="s">
        <v>957</v>
      </c>
      <c r="AD47" s="62"/>
      <c r="AE47" s="61"/>
      <c r="AF47" s="6" t="s">
        <v>957</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DUAWXnVlfHdz7uMU7wD+ieFOuMo/PAI/nQFiL9m4WSPy707stKsRCyGFzm2aOv2Co8WsCxTLdpbnk5wz9R3Sww==" saltValue="lBry7Eq9uma3kV7CzioB4Q=="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3C6881F4-C766-427B-8C9B-6AC7BB4EDC11}"/>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OONN - Oonoonba (66/11kV)</oddFooter>
  </headerFooter>
</worksheet>
</file>

<file path=xl/worksheets/sheet2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000-000000000000}">
  <sheetPr codeName="Sheet193"/>
  <dimension ref="A1:AJ53"/>
  <sheetViews>
    <sheetView showGridLines="0" topLeftCell="A43" zoomScale="145" zoomScaleNormal="145"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1851</v>
      </c>
      <c r="J3" s="160"/>
      <c r="K3" s="160"/>
      <c r="L3" s="160"/>
      <c r="M3" s="160"/>
      <c r="N3" s="160"/>
      <c r="O3" s="160"/>
      <c r="P3" s="160"/>
      <c r="Q3" s="160"/>
      <c r="R3" s="160"/>
      <c r="S3" s="160"/>
      <c r="V3" s="94" t="s">
        <v>926</v>
      </c>
      <c r="W3" s="160"/>
      <c r="Y3" s="95" t="s">
        <v>1631</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1019</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1852</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1853</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1854</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22</v>
      </c>
      <c r="K26" s="61"/>
      <c r="L26" s="101">
        <v>22</v>
      </c>
      <c r="M26" s="61"/>
      <c r="N26" s="101">
        <v>22</v>
      </c>
      <c r="O26" s="61"/>
      <c r="P26" s="101">
        <v>22</v>
      </c>
      <c r="Q26" s="62"/>
      <c r="R26" s="61"/>
      <c r="S26" s="101">
        <v>22</v>
      </c>
      <c r="T26" s="61"/>
      <c r="U26" s="101">
        <v>22</v>
      </c>
      <c r="V26" s="61"/>
      <c r="W26" s="101">
        <v>22</v>
      </c>
      <c r="X26" s="62"/>
      <c r="Y26" s="62"/>
      <c r="Z26" s="62"/>
      <c r="AA26" s="61"/>
      <c r="AB26" s="3">
        <v>22</v>
      </c>
      <c r="AC26" s="60">
        <v>22</v>
      </c>
      <c r="AD26" s="62"/>
      <c r="AE26" s="61"/>
      <c r="AF26" s="4">
        <v>22</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6.1</v>
      </c>
      <c r="K28" s="61"/>
      <c r="L28" s="101">
        <v>6.7</v>
      </c>
      <c r="M28" s="61"/>
      <c r="N28" s="101">
        <v>6.8</v>
      </c>
      <c r="O28" s="61"/>
      <c r="P28" s="101">
        <v>6.7</v>
      </c>
      <c r="Q28" s="62"/>
      <c r="R28" s="61"/>
      <c r="S28" s="101">
        <v>6.8</v>
      </c>
      <c r="T28" s="61"/>
      <c r="U28" s="101">
        <v>4.3</v>
      </c>
      <c r="V28" s="61"/>
      <c r="W28" s="101">
        <v>4.7</v>
      </c>
      <c r="X28" s="62"/>
      <c r="Y28" s="62"/>
      <c r="Z28" s="62"/>
      <c r="AA28" s="61"/>
      <c r="AB28" s="3">
        <v>4.7</v>
      </c>
      <c r="AC28" s="60">
        <v>4.7</v>
      </c>
      <c r="AD28" s="62"/>
      <c r="AE28" s="61"/>
      <c r="AF28" s="4">
        <v>4.8</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0.99099999999999999</v>
      </c>
      <c r="K31" s="61"/>
      <c r="L31" s="106">
        <v>0.99099999999999999</v>
      </c>
      <c r="M31" s="61"/>
      <c r="N31" s="106">
        <v>0.99099999999999999</v>
      </c>
      <c r="O31" s="61"/>
      <c r="P31" s="106">
        <v>0.99099999999999999</v>
      </c>
      <c r="Q31" s="62"/>
      <c r="R31" s="61"/>
      <c r="S31" s="106">
        <v>0.99099999999999999</v>
      </c>
      <c r="T31" s="61"/>
      <c r="U31" s="106">
        <v>0.99299999999999999</v>
      </c>
      <c r="V31" s="61"/>
      <c r="W31" s="106">
        <v>0.99299999999999999</v>
      </c>
      <c r="X31" s="62"/>
      <c r="Y31" s="62"/>
      <c r="Z31" s="62"/>
      <c r="AA31" s="61"/>
      <c r="AB31" s="7">
        <v>0.99299999999999999</v>
      </c>
      <c r="AC31" s="77">
        <v>0.99299999999999999</v>
      </c>
      <c r="AD31" s="62"/>
      <c r="AE31" s="61"/>
      <c r="AF31" s="8">
        <v>0.99299999999999999</v>
      </c>
    </row>
    <row r="32" spans="4:32" ht="13.15" customHeight="1">
      <c r="E32" s="63" t="s">
        <v>41</v>
      </c>
      <c r="F32" s="62"/>
      <c r="G32" s="62"/>
      <c r="H32" s="62"/>
      <c r="I32" s="64"/>
      <c r="J32" s="101">
        <v>12</v>
      </c>
      <c r="K32" s="61"/>
      <c r="L32" s="101">
        <v>12</v>
      </c>
      <c r="M32" s="61"/>
      <c r="N32" s="101">
        <v>12</v>
      </c>
      <c r="O32" s="61"/>
      <c r="P32" s="101">
        <v>12</v>
      </c>
      <c r="Q32" s="62"/>
      <c r="R32" s="61"/>
      <c r="S32" s="101">
        <v>12</v>
      </c>
      <c r="T32" s="61"/>
      <c r="U32" s="101">
        <v>13</v>
      </c>
      <c r="V32" s="61"/>
      <c r="W32" s="101">
        <v>13</v>
      </c>
      <c r="X32" s="62"/>
      <c r="Y32" s="62"/>
      <c r="Z32" s="62"/>
      <c r="AA32" s="61"/>
      <c r="AB32" s="3">
        <v>13</v>
      </c>
      <c r="AC32" s="60">
        <v>13</v>
      </c>
      <c r="AD32" s="62"/>
      <c r="AE32" s="61"/>
      <c r="AF32" s="4">
        <v>13</v>
      </c>
    </row>
    <row r="33" spans="5:32" ht="13.15" customHeight="1">
      <c r="E33" s="75" t="s">
        <v>45</v>
      </c>
      <c r="F33" s="62"/>
      <c r="G33" s="62"/>
      <c r="H33" s="62"/>
      <c r="I33" s="64"/>
      <c r="J33" s="105">
        <v>5.6</v>
      </c>
      <c r="K33" s="61"/>
      <c r="L33" s="105">
        <v>6.3</v>
      </c>
      <c r="M33" s="61"/>
      <c r="N33" s="105">
        <v>6.3</v>
      </c>
      <c r="O33" s="61"/>
      <c r="P33" s="105">
        <v>6.3</v>
      </c>
      <c r="Q33" s="62"/>
      <c r="R33" s="61"/>
      <c r="S33" s="105">
        <v>6.4</v>
      </c>
      <c r="T33" s="61"/>
      <c r="U33" s="105">
        <v>4</v>
      </c>
      <c r="V33" s="61"/>
      <c r="W33" s="105">
        <v>4.5</v>
      </c>
      <c r="X33" s="62"/>
      <c r="Y33" s="62"/>
      <c r="Z33" s="62"/>
      <c r="AA33" s="61"/>
      <c r="AB33" s="9">
        <v>4.5</v>
      </c>
      <c r="AC33" s="76">
        <v>4.5</v>
      </c>
      <c r="AD33" s="62"/>
      <c r="AE33" s="61"/>
      <c r="AF33" s="10">
        <v>4.5</v>
      </c>
    </row>
    <row r="34" spans="5:32" ht="20.25" customHeight="1">
      <c r="E34" s="63" t="s">
        <v>945</v>
      </c>
      <c r="F34" s="62"/>
      <c r="G34" s="62"/>
      <c r="H34" s="62"/>
      <c r="I34" s="64"/>
      <c r="J34" s="104">
        <v>0.3</v>
      </c>
      <c r="K34" s="61"/>
      <c r="L34" s="104">
        <v>0.3</v>
      </c>
      <c r="M34" s="61"/>
      <c r="N34" s="104">
        <v>0.3</v>
      </c>
      <c r="O34" s="61"/>
      <c r="P34" s="104">
        <v>0.3</v>
      </c>
      <c r="Q34" s="62"/>
      <c r="R34" s="61"/>
      <c r="S34" s="104">
        <v>0.3</v>
      </c>
      <c r="T34" s="61"/>
      <c r="U34" s="104">
        <v>0.2</v>
      </c>
      <c r="V34" s="61"/>
      <c r="W34" s="104">
        <v>0.2</v>
      </c>
      <c r="X34" s="62"/>
      <c r="Y34" s="62"/>
      <c r="Z34" s="62"/>
      <c r="AA34" s="61"/>
      <c r="AB34" s="5">
        <v>0.2</v>
      </c>
      <c r="AC34" s="74">
        <v>0.2</v>
      </c>
      <c r="AD34" s="62"/>
      <c r="AE34" s="61"/>
      <c r="AF34" s="6">
        <v>0.2</v>
      </c>
    </row>
    <row r="35" spans="5:32" ht="20.25" customHeight="1">
      <c r="E35" s="63" t="s">
        <v>946</v>
      </c>
      <c r="F35" s="62"/>
      <c r="G35" s="62"/>
      <c r="H35" s="62"/>
      <c r="I35" s="64"/>
      <c r="J35" s="104" t="s">
        <v>1038</v>
      </c>
      <c r="K35" s="61"/>
      <c r="L35" s="104" t="s">
        <v>1038</v>
      </c>
      <c r="M35" s="61"/>
      <c r="N35" s="104" t="s">
        <v>1038</v>
      </c>
      <c r="O35" s="61"/>
      <c r="P35" s="104" t="s">
        <v>1038</v>
      </c>
      <c r="Q35" s="62"/>
      <c r="R35" s="61"/>
      <c r="S35" s="104" t="s">
        <v>1038</v>
      </c>
      <c r="T35" s="61"/>
      <c r="U35" s="104" t="s">
        <v>1038</v>
      </c>
      <c r="V35" s="61"/>
      <c r="W35" s="104" t="s">
        <v>1038</v>
      </c>
      <c r="X35" s="62"/>
      <c r="Y35" s="62"/>
      <c r="Z35" s="62"/>
      <c r="AA35" s="61"/>
      <c r="AB35" s="5" t="s">
        <v>1038</v>
      </c>
      <c r="AC35" s="74" t="s">
        <v>1038</v>
      </c>
      <c r="AD35" s="62"/>
      <c r="AE35" s="61"/>
      <c r="AF35" s="6" t="s">
        <v>1038</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16.872965999999998</v>
      </c>
      <c r="K43" s="61"/>
      <c r="L43" s="101">
        <v>17.375941000000001</v>
      </c>
      <c r="M43" s="61"/>
      <c r="N43" s="101">
        <v>17.233619000000001</v>
      </c>
      <c r="O43" s="61"/>
      <c r="P43" s="101">
        <v>17.099142000000001</v>
      </c>
      <c r="Q43" s="62"/>
      <c r="R43" s="61"/>
      <c r="S43" s="101">
        <v>16.973119000000001</v>
      </c>
      <c r="T43" s="61"/>
      <c r="U43" s="101">
        <v>16.872965999999998</v>
      </c>
      <c r="V43" s="61"/>
      <c r="W43" s="101">
        <v>17.375941000000001</v>
      </c>
      <c r="X43" s="62"/>
      <c r="Y43" s="62"/>
      <c r="Z43" s="62"/>
      <c r="AA43" s="61"/>
      <c r="AB43" s="3">
        <v>17.233619000000001</v>
      </c>
      <c r="AC43" s="60">
        <v>17.099142000000001</v>
      </c>
      <c r="AD43" s="62"/>
      <c r="AE43" s="61"/>
      <c r="AF43" s="4">
        <v>16.973119000000001</v>
      </c>
    </row>
    <row r="44" spans="5:32" ht="30.75" customHeight="1">
      <c r="E44" s="63" t="s">
        <v>88</v>
      </c>
      <c r="F44" s="62"/>
      <c r="G44" s="62"/>
      <c r="H44" s="62"/>
      <c r="I44" s="64"/>
      <c r="J44" s="101">
        <v>6.8729659999999999</v>
      </c>
      <c r="K44" s="61"/>
      <c r="L44" s="101">
        <v>7.3759410000000001</v>
      </c>
      <c r="M44" s="61"/>
      <c r="N44" s="101">
        <v>7.233619</v>
      </c>
      <c r="O44" s="61"/>
      <c r="P44" s="101">
        <v>7.0991420000000005</v>
      </c>
      <c r="Q44" s="62"/>
      <c r="R44" s="61"/>
      <c r="S44" s="101">
        <v>6.9731190000000005</v>
      </c>
      <c r="T44" s="61"/>
      <c r="U44" s="101">
        <v>6.8729659999999999</v>
      </c>
      <c r="V44" s="61"/>
      <c r="W44" s="101">
        <v>7.3759410000000001</v>
      </c>
      <c r="X44" s="62"/>
      <c r="Y44" s="62"/>
      <c r="Z44" s="62"/>
      <c r="AA44" s="61"/>
      <c r="AB44" s="3">
        <v>7.233619</v>
      </c>
      <c r="AC44" s="60">
        <v>7.0991420000000005</v>
      </c>
      <c r="AD44" s="62"/>
      <c r="AE44" s="61"/>
      <c r="AF44" s="4">
        <v>6.9731190000000005</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UEI6wTtEdqmdA0QYI+hKMRfKr6WRm3Pd4q5637zG702f0sRSV5OwnTQmNWHLO4XMsyMrAVTbAWf4B0/2R6tMdQ==" saltValue="tDFUl8DbtJAHQJf+4Qkf7Q=="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C199C48D-3CEA-459B-8513-101887D5DDE2}"/>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OWAN - Owanyilla (66/11kV)</oddFooter>
  </headerFooter>
</worksheet>
</file>

<file path=xl/worksheets/sheet2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100-000000000000}">
  <sheetPr codeName="Sheet194"/>
  <dimension ref="A1:AJ53"/>
  <sheetViews>
    <sheetView showGridLines="0" topLeftCell="A40" zoomScale="145" zoomScaleNormal="145"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1855</v>
      </c>
      <c r="J3" s="160"/>
      <c r="K3" s="160"/>
      <c r="L3" s="160"/>
      <c r="M3" s="160"/>
      <c r="N3" s="160"/>
      <c r="O3" s="160"/>
      <c r="P3" s="160"/>
      <c r="Q3" s="160"/>
      <c r="R3" s="160"/>
      <c r="S3" s="160"/>
      <c r="V3" s="94" t="s">
        <v>926</v>
      </c>
      <c r="W3" s="160"/>
      <c r="Y3" s="95" t="s">
        <v>1095</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960</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1167</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1856</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1857</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10</v>
      </c>
      <c r="K26" s="61"/>
      <c r="L26" s="101">
        <v>10</v>
      </c>
      <c r="M26" s="61"/>
      <c r="N26" s="101">
        <v>10</v>
      </c>
      <c r="O26" s="61"/>
      <c r="P26" s="101">
        <v>20</v>
      </c>
      <c r="Q26" s="62"/>
      <c r="R26" s="61"/>
      <c r="S26" s="101">
        <v>20</v>
      </c>
      <c r="T26" s="61"/>
      <c r="U26" s="101">
        <v>10</v>
      </c>
      <c r="V26" s="61"/>
      <c r="W26" s="101">
        <v>10</v>
      </c>
      <c r="X26" s="62"/>
      <c r="Y26" s="62"/>
      <c r="Z26" s="62"/>
      <c r="AA26" s="61"/>
      <c r="AB26" s="3">
        <v>10</v>
      </c>
      <c r="AC26" s="60">
        <v>20</v>
      </c>
      <c r="AD26" s="62"/>
      <c r="AE26" s="61"/>
      <c r="AF26" s="4">
        <v>20</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7.2</v>
      </c>
      <c r="K28" s="61"/>
      <c r="L28" s="101">
        <v>7.2</v>
      </c>
      <c r="M28" s="61"/>
      <c r="N28" s="101">
        <v>7.2</v>
      </c>
      <c r="O28" s="61"/>
      <c r="P28" s="101">
        <v>7.2</v>
      </c>
      <c r="Q28" s="62"/>
      <c r="R28" s="61"/>
      <c r="S28" s="101">
        <v>7.3</v>
      </c>
      <c r="T28" s="61"/>
      <c r="U28" s="101">
        <v>3.4</v>
      </c>
      <c r="V28" s="61"/>
      <c r="W28" s="101">
        <v>3.4</v>
      </c>
      <c r="X28" s="62"/>
      <c r="Y28" s="62"/>
      <c r="Z28" s="62"/>
      <c r="AA28" s="61"/>
      <c r="AB28" s="3">
        <v>3.4</v>
      </c>
      <c r="AC28" s="60">
        <v>3.3</v>
      </c>
      <c r="AD28" s="62"/>
      <c r="AE28" s="61"/>
      <c r="AF28" s="4">
        <v>3.4</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0.875</v>
      </c>
      <c r="K31" s="61"/>
      <c r="L31" s="106">
        <v>0.875</v>
      </c>
      <c r="M31" s="61"/>
      <c r="N31" s="106">
        <v>0.875</v>
      </c>
      <c r="O31" s="61"/>
      <c r="P31" s="106">
        <v>0.875</v>
      </c>
      <c r="Q31" s="62"/>
      <c r="R31" s="61"/>
      <c r="S31" s="106">
        <v>0.875</v>
      </c>
      <c r="T31" s="61"/>
      <c r="U31" s="106">
        <v>0.93200000000000005</v>
      </c>
      <c r="V31" s="61"/>
      <c r="W31" s="106">
        <v>0.93200000000000005</v>
      </c>
      <c r="X31" s="62"/>
      <c r="Y31" s="62"/>
      <c r="Z31" s="62"/>
      <c r="AA31" s="61"/>
      <c r="AB31" s="7">
        <v>0.93200000000000005</v>
      </c>
      <c r="AC31" s="77">
        <v>0.93200000000000005</v>
      </c>
      <c r="AD31" s="62"/>
      <c r="AE31" s="61"/>
      <c r="AF31" s="8">
        <v>0.93200000000000005</v>
      </c>
    </row>
    <row r="32" spans="4:32" ht="13.15" customHeight="1">
      <c r="E32" s="63" t="s">
        <v>41</v>
      </c>
      <c r="F32" s="62"/>
      <c r="G32" s="62"/>
      <c r="H32" s="62"/>
      <c r="I32" s="64"/>
      <c r="J32" s="101">
        <v>5.5</v>
      </c>
      <c r="K32" s="61"/>
      <c r="L32" s="101">
        <v>5.5</v>
      </c>
      <c r="M32" s="61"/>
      <c r="N32" s="101">
        <v>5.5</v>
      </c>
      <c r="O32" s="61"/>
      <c r="P32" s="101">
        <v>16.5</v>
      </c>
      <c r="Q32" s="62"/>
      <c r="R32" s="61"/>
      <c r="S32" s="101">
        <v>16.5</v>
      </c>
      <c r="T32" s="61"/>
      <c r="U32" s="101">
        <v>5.5</v>
      </c>
      <c r="V32" s="61"/>
      <c r="W32" s="101">
        <v>5.5</v>
      </c>
      <c r="X32" s="62"/>
      <c r="Y32" s="62"/>
      <c r="Z32" s="62"/>
      <c r="AA32" s="61"/>
      <c r="AB32" s="3">
        <v>5.5</v>
      </c>
      <c r="AC32" s="60">
        <v>16.5</v>
      </c>
      <c r="AD32" s="62"/>
      <c r="AE32" s="61"/>
      <c r="AF32" s="4">
        <v>16.5</v>
      </c>
    </row>
    <row r="33" spans="5:32" ht="13.15" customHeight="1">
      <c r="E33" s="75" t="s">
        <v>45</v>
      </c>
      <c r="F33" s="62"/>
      <c r="G33" s="62"/>
      <c r="H33" s="62"/>
      <c r="I33" s="64"/>
      <c r="J33" s="105">
        <v>6.9</v>
      </c>
      <c r="K33" s="61"/>
      <c r="L33" s="105">
        <v>6.9</v>
      </c>
      <c r="M33" s="61"/>
      <c r="N33" s="105">
        <v>6.9</v>
      </c>
      <c r="O33" s="61"/>
      <c r="P33" s="105">
        <v>6.9</v>
      </c>
      <c r="Q33" s="62"/>
      <c r="R33" s="61"/>
      <c r="S33" s="105">
        <v>7</v>
      </c>
      <c r="T33" s="61"/>
      <c r="U33" s="105">
        <v>3.2</v>
      </c>
      <c r="V33" s="61"/>
      <c r="W33" s="105">
        <v>3.2</v>
      </c>
      <c r="X33" s="62"/>
      <c r="Y33" s="62"/>
      <c r="Z33" s="62"/>
      <c r="AA33" s="61"/>
      <c r="AB33" s="9">
        <v>3.2</v>
      </c>
      <c r="AC33" s="76">
        <v>3.2</v>
      </c>
      <c r="AD33" s="62"/>
      <c r="AE33" s="61"/>
      <c r="AF33" s="10">
        <v>3.2</v>
      </c>
    </row>
    <row r="34" spans="5:32" ht="20.25" customHeight="1">
      <c r="E34" s="63" t="s">
        <v>945</v>
      </c>
      <c r="F34" s="62"/>
      <c r="G34" s="62"/>
      <c r="H34" s="62"/>
      <c r="I34" s="64"/>
      <c r="J34" s="104">
        <v>0.3</v>
      </c>
      <c r="K34" s="61"/>
      <c r="L34" s="104">
        <v>0.3</v>
      </c>
      <c r="M34" s="61"/>
      <c r="N34" s="104">
        <v>0.3</v>
      </c>
      <c r="O34" s="61"/>
      <c r="P34" s="104">
        <v>0.3</v>
      </c>
      <c r="Q34" s="62"/>
      <c r="R34" s="61"/>
      <c r="S34" s="104">
        <v>0.4</v>
      </c>
      <c r="T34" s="61"/>
      <c r="U34" s="104">
        <v>0.2</v>
      </c>
      <c r="V34" s="61"/>
      <c r="W34" s="104">
        <v>0.2</v>
      </c>
      <c r="X34" s="62"/>
      <c r="Y34" s="62"/>
      <c r="Z34" s="62"/>
      <c r="AA34" s="61"/>
      <c r="AB34" s="5">
        <v>0.2</v>
      </c>
      <c r="AC34" s="74">
        <v>0.2</v>
      </c>
      <c r="AD34" s="62"/>
      <c r="AE34" s="61"/>
      <c r="AF34" s="6">
        <v>0.2</v>
      </c>
    </row>
    <row r="35" spans="5:32" ht="20.25" customHeight="1">
      <c r="E35" s="63" t="s">
        <v>946</v>
      </c>
      <c r="F35" s="62"/>
      <c r="G35" s="62"/>
      <c r="H35" s="62"/>
      <c r="I35" s="64"/>
      <c r="J35" s="104" t="s">
        <v>1159</v>
      </c>
      <c r="K35" s="61"/>
      <c r="L35" s="104" t="s">
        <v>1159</v>
      </c>
      <c r="M35" s="61"/>
      <c r="N35" s="104" t="s">
        <v>1159</v>
      </c>
      <c r="O35" s="61"/>
      <c r="P35" s="104" t="s">
        <v>1159</v>
      </c>
      <c r="Q35" s="62"/>
      <c r="R35" s="61"/>
      <c r="S35" s="104" t="s">
        <v>1159</v>
      </c>
      <c r="T35" s="61"/>
      <c r="U35" s="104" t="s">
        <v>1159</v>
      </c>
      <c r="V35" s="61"/>
      <c r="W35" s="104" t="s">
        <v>1159</v>
      </c>
      <c r="X35" s="62"/>
      <c r="Y35" s="62"/>
      <c r="Z35" s="62"/>
      <c r="AA35" s="61"/>
      <c r="AB35" s="5" t="s">
        <v>1159</v>
      </c>
      <c r="AC35" s="74" t="s">
        <v>1159</v>
      </c>
      <c r="AD35" s="62"/>
      <c r="AE35" s="61"/>
      <c r="AF35" s="6" t="s">
        <v>1159</v>
      </c>
    </row>
    <row r="36" spans="5:32" ht="13.15" customHeight="1">
      <c r="E36" s="63" t="s">
        <v>57</v>
      </c>
      <c r="F36" s="62"/>
      <c r="G36" s="62"/>
      <c r="H36" s="62"/>
      <c r="I36" s="64"/>
      <c r="J36" s="101">
        <v>1.4</v>
      </c>
      <c r="K36" s="61"/>
      <c r="L36" s="101">
        <v>1.4</v>
      </c>
      <c r="M36" s="61"/>
      <c r="N36" s="101">
        <v>1.4</v>
      </c>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10</v>
      </c>
      <c r="K40" s="61"/>
      <c r="L40" s="101">
        <v>10</v>
      </c>
      <c r="M40" s="61"/>
      <c r="N40" s="101">
        <v>10</v>
      </c>
      <c r="O40" s="61"/>
      <c r="P40" s="101">
        <v>10</v>
      </c>
      <c r="Q40" s="62"/>
      <c r="R40" s="61"/>
      <c r="S40" s="101">
        <v>10</v>
      </c>
      <c r="T40" s="61"/>
      <c r="U40" s="101">
        <v>10</v>
      </c>
      <c r="V40" s="61"/>
      <c r="W40" s="101">
        <v>10</v>
      </c>
      <c r="X40" s="62"/>
      <c r="Y40" s="62"/>
      <c r="Z40" s="62"/>
      <c r="AA40" s="61"/>
      <c r="AB40" s="3">
        <v>10</v>
      </c>
      <c r="AC40" s="60">
        <v>10</v>
      </c>
      <c r="AD40" s="62"/>
      <c r="AE40" s="61"/>
      <c r="AF40" s="4">
        <v>10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0</v>
      </c>
      <c r="K43" s="61"/>
      <c r="L43" s="101">
        <v>-4.893299999999999E-2</v>
      </c>
      <c r="M43" s="61"/>
      <c r="N43" s="101">
        <v>0</v>
      </c>
      <c r="O43" s="61"/>
      <c r="P43" s="101">
        <v>0</v>
      </c>
      <c r="Q43" s="62"/>
      <c r="R43" s="61"/>
      <c r="S43" s="101">
        <v>12.349314</v>
      </c>
      <c r="T43" s="61"/>
      <c r="U43" s="101">
        <v>0</v>
      </c>
      <c r="V43" s="61"/>
      <c r="W43" s="101">
        <v>-4.893299999999999E-2</v>
      </c>
      <c r="X43" s="62"/>
      <c r="Y43" s="62"/>
      <c r="Z43" s="62"/>
      <c r="AA43" s="61"/>
      <c r="AB43" s="3">
        <v>0</v>
      </c>
      <c r="AC43" s="60">
        <v>0</v>
      </c>
      <c r="AD43" s="62"/>
      <c r="AE43" s="61"/>
      <c r="AF43" s="4">
        <v>12.349314</v>
      </c>
    </row>
    <row r="44" spans="5:32" ht="30.75" customHeight="1">
      <c r="E44" s="63" t="s">
        <v>88</v>
      </c>
      <c r="F44" s="62"/>
      <c r="G44" s="62"/>
      <c r="H44" s="62"/>
      <c r="I44" s="64"/>
      <c r="J44" s="101">
        <v>0</v>
      </c>
      <c r="K44" s="61"/>
      <c r="L44" s="101">
        <v>-4.893299999999999E-2</v>
      </c>
      <c r="M44" s="61"/>
      <c r="N44" s="101">
        <v>0</v>
      </c>
      <c r="O44" s="61"/>
      <c r="P44" s="101">
        <v>0</v>
      </c>
      <c r="Q44" s="62"/>
      <c r="R44" s="61"/>
      <c r="S44" s="101">
        <v>6.0493139999999999</v>
      </c>
      <c r="T44" s="61"/>
      <c r="U44" s="101">
        <v>0</v>
      </c>
      <c r="V44" s="61"/>
      <c r="W44" s="101">
        <v>-4.893299999999999E-2</v>
      </c>
      <c r="X44" s="62"/>
      <c r="Y44" s="62"/>
      <c r="Z44" s="62"/>
      <c r="AA44" s="61"/>
      <c r="AB44" s="3">
        <v>0</v>
      </c>
      <c r="AC44" s="60">
        <v>0</v>
      </c>
      <c r="AD44" s="62"/>
      <c r="AE44" s="61"/>
      <c r="AF44" s="4">
        <v>6.0493139999999999</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dM+WtfABsEb6shzeLqKYLfSMddJP0I9nk4/Ix/VUQhiXhLAM8IdGsNT063WvWcdqAZIe543rvWj/KE1tTqaeYg==" saltValue="aGtbH1+76owBHfb6Ol/TOQ=="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C67DFF02-3F53-45F0-86AC-38B170AC05F5}"/>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PAMP - Pampas (33/11kV)</oddFooter>
  </headerFooter>
</worksheet>
</file>

<file path=xl/worksheets/sheet2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200-000000000000}">
  <sheetPr codeName="Sheet195"/>
  <dimension ref="A1:AJ53"/>
  <sheetViews>
    <sheetView showGridLines="0" topLeftCell="A28"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1858</v>
      </c>
      <c r="J3" s="160"/>
      <c r="K3" s="160"/>
      <c r="L3" s="160"/>
      <c r="M3" s="160"/>
      <c r="N3" s="160"/>
      <c r="O3" s="160"/>
      <c r="P3" s="160"/>
      <c r="Q3" s="160"/>
      <c r="R3" s="160"/>
      <c r="S3" s="160"/>
      <c r="V3" s="94" t="s">
        <v>926</v>
      </c>
      <c r="W3" s="160"/>
      <c r="Y3" s="95" t="s">
        <v>1035</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929</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1252</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1859</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1860</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23.2</v>
      </c>
      <c r="K26" s="61"/>
      <c r="L26" s="101">
        <v>23.2</v>
      </c>
      <c r="M26" s="61"/>
      <c r="N26" s="101">
        <v>23.2</v>
      </c>
      <c r="O26" s="61"/>
      <c r="P26" s="101">
        <v>23.2</v>
      </c>
      <c r="Q26" s="62"/>
      <c r="R26" s="61"/>
      <c r="S26" s="101">
        <v>23.2</v>
      </c>
      <c r="T26" s="61"/>
      <c r="U26" s="101">
        <v>26.6</v>
      </c>
      <c r="V26" s="61"/>
      <c r="W26" s="101">
        <v>26.6</v>
      </c>
      <c r="X26" s="62"/>
      <c r="Y26" s="62"/>
      <c r="Z26" s="62"/>
      <c r="AA26" s="61"/>
      <c r="AB26" s="3">
        <v>26.6</v>
      </c>
      <c r="AC26" s="60">
        <v>26.6</v>
      </c>
      <c r="AD26" s="62"/>
      <c r="AE26" s="61"/>
      <c r="AF26" s="4">
        <v>26.6</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19</v>
      </c>
      <c r="K28" s="61"/>
      <c r="L28" s="101">
        <v>19</v>
      </c>
      <c r="M28" s="61"/>
      <c r="N28" s="101">
        <v>19.100000000000001</v>
      </c>
      <c r="O28" s="61"/>
      <c r="P28" s="101">
        <v>19.100000000000001</v>
      </c>
      <c r="Q28" s="62"/>
      <c r="R28" s="61"/>
      <c r="S28" s="101">
        <v>19.3</v>
      </c>
      <c r="T28" s="61"/>
      <c r="U28" s="101">
        <v>14.9</v>
      </c>
      <c r="V28" s="61"/>
      <c r="W28" s="101">
        <v>14.8</v>
      </c>
      <c r="X28" s="62"/>
      <c r="Y28" s="62"/>
      <c r="Z28" s="62"/>
      <c r="AA28" s="61"/>
      <c r="AB28" s="3">
        <v>14.9</v>
      </c>
      <c r="AC28" s="60">
        <v>14.8</v>
      </c>
      <c r="AD28" s="62"/>
      <c r="AE28" s="61"/>
      <c r="AF28" s="4">
        <v>15</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0.99399999999999999</v>
      </c>
      <c r="K31" s="61"/>
      <c r="L31" s="106">
        <v>0.99399999999999999</v>
      </c>
      <c r="M31" s="61"/>
      <c r="N31" s="106">
        <v>0.99399999999999999</v>
      </c>
      <c r="O31" s="61"/>
      <c r="P31" s="106">
        <v>0.99399999999999999</v>
      </c>
      <c r="Q31" s="62"/>
      <c r="R31" s="61"/>
      <c r="S31" s="106">
        <v>0.99399999999999999</v>
      </c>
      <c r="T31" s="61"/>
      <c r="U31" s="106">
        <v>0.998</v>
      </c>
      <c r="V31" s="61"/>
      <c r="W31" s="106">
        <v>0.998</v>
      </c>
      <c r="X31" s="62"/>
      <c r="Y31" s="62"/>
      <c r="Z31" s="62"/>
      <c r="AA31" s="61"/>
      <c r="AB31" s="7">
        <v>0.998</v>
      </c>
      <c r="AC31" s="77">
        <v>0.998</v>
      </c>
      <c r="AD31" s="62"/>
      <c r="AE31" s="61"/>
      <c r="AF31" s="8">
        <v>0.998</v>
      </c>
    </row>
    <row r="32" spans="4:32" ht="13.15" customHeight="1">
      <c r="E32" s="63" t="s">
        <v>41</v>
      </c>
      <c r="F32" s="62"/>
      <c r="G32" s="62"/>
      <c r="H32" s="62"/>
      <c r="I32" s="64"/>
      <c r="J32" s="101">
        <v>13.6</v>
      </c>
      <c r="K32" s="61"/>
      <c r="L32" s="101">
        <v>13.6</v>
      </c>
      <c r="M32" s="61"/>
      <c r="N32" s="101">
        <v>13.6</v>
      </c>
      <c r="O32" s="61"/>
      <c r="P32" s="101">
        <v>13.6</v>
      </c>
      <c r="Q32" s="62"/>
      <c r="R32" s="61"/>
      <c r="S32" s="101">
        <v>13.6</v>
      </c>
      <c r="T32" s="61"/>
      <c r="U32" s="101">
        <v>14.5</v>
      </c>
      <c r="V32" s="61"/>
      <c r="W32" s="101">
        <v>14.5</v>
      </c>
      <c r="X32" s="62"/>
      <c r="Y32" s="62"/>
      <c r="Z32" s="62"/>
      <c r="AA32" s="61"/>
      <c r="AB32" s="3">
        <v>14.5</v>
      </c>
      <c r="AC32" s="60">
        <v>14.5</v>
      </c>
      <c r="AD32" s="62"/>
      <c r="AE32" s="61"/>
      <c r="AF32" s="4">
        <v>14.5</v>
      </c>
    </row>
    <row r="33" spans="5:32" ht="13.15" customHeight="1">
      <c r="E33" s="75" t="s">
        <v>45</v>
      </c>
      <c r="F33" s="62"/>
      <c r="G33" s="62"/>
      <c r="H33" s="62"/>
      <c r="I33" s="64"/>
      <c r="J33" s="105">
        <v>18.100000000000001</v>
      </c>
      <c r="K33" s="61"/>
      <c r="L33" s="105">
        <v>18.100000000000001</v>
      </c>
      <c r="M33" s="61"/>
      <c r="N33" s="105">
        <v>18.100000000000001</v>
      </c>
      <c r="O33" s="61"/>
      <c r="P33" s="105">
        <v>18.100000000000001</v>
      </c>
      <c r="Q33" s="62"/>
      <c r="R33" s="61"/>
      <c r="S33" s="105">
        <v>18.399999999999999</v>
      </c>
      <c r="T33" s="61"/>
      <c r="U33" s="105">
        <v>14.4</v>
      </c>
      <c r="V33" s="61"/>
      <c r="W33" s="105">
        <v>14.3</v>
      </c>
      <c r="X33" s="62"/>
      <c r="Y33" s="62"/>
      <c r="Z33" s="62"/>
      <c r="AA33" s="61"/>
      <c r="AB33" s="9">
        <v>14.4</v>
      </c>
      <c r="AC33" s="76">
        <v>14.3</v>
      </c>
      <c r="AD33" s="62"/>
      <c r="AE33" s="61"/>
      <c r="AF33" s="10">
        <v>14.5</v>
      </c>
    </row>
    <row r="34" spans="5:32" ht="20.25" customHeight="1">
      <c r="E34" s="63" t="s">
        <v>945</v>
      </c>
      <c r="F34" s="62"/>
      <c r="G34" s="62"/>
      <c r="H34" s="62"/>
      <c r="I34" s="64"/>
      <c r="J34" s="104">
        <v>0.9</v>
      </c>
      <c r="K34" s="61"/>
      <c r="L34" s="104">
        <v>0.9</v>
      </c>
      <c r="M34" s="61"/>
      <c r="N34" s="104">
        <v>0.9</v>
      </c>
      <c r="O34" s="61"/>
      <c r="P34" s="104">
        <v>0.9</v>
      </c>
      <c r="Q34" s="62"/>
      <c r="R34" s="61"/>
      <c r="S34" s="104">
        <v>0.9</v>
      </c>
      <c r="T34" s="61"/>
      <c r="U34" s="104">
        <v>0.7</v>
      </c>
      <c r="V34" s="61"/>
      <c r="W34" s="104">
        <v>0.7</v>
      </c>
      <c r="X34" s="62"/>
      <c r="Y34" s="62"/>
      <c r="Z34" s="62"/>
      <c r="AA34" s="61"/>
      <c r="AB34" s="5">
        <v>0.7</v>
      </c>
      <c r="AC34" s="74">
        <v>0.7</v>
      </c>
      <c r="AD34" s="62"/>
      <c r="AE34" s="61"/>
      <c r="AF34" s="6">
        <v>0.7</v>
      </c>
    </row>
    <row r="35" spans="5:32" ht="20.25" customHeight="1">
      <c r="E35" s="63" t="s">
        <v>946</v>
      </c>
      <c r="F35" s="62"/>
      <c r="G35" s="62"/>
      <c r="H35" s="62"/>
      <c r="I35" s="64"/>
      <c r="J35" s="104" t="s">
        <v>1038</v>
      </c>
      <c r="K35" s="61"/>
      <c r="L35" s="104" t="s">
        <v>1038</v>
      </c>
      <c r="M35" s="61"/>
      <c r="N35" s="104" t="s">
        <v>1038</v>
      </c>
      <c r="O35" s="61"/>
      <c r="P35" s="104" t="s">
        <v>1038</v>
      </c>
      <c r="Q35" s="62"/>
      <c r="R35" s="61"/>
      <c r="S35" s="104" t="s">
        <v>1038</v>
      </c>
      <c r="T35" s="61"/>
      <c r="U35" s="104" t="s">
        <v>1038</v>
      </c>
      <c r="V35" s="61"/>
      <c r="W35" s="104" t="s">
        <v>1038</v>
      </c>
      <c r="X35" s="62"/>
      <c r="Y35" s="62"/>
      <c r="Z35" s="62"/>
      <c r="AA35" s="61"/>
      <c r="AB35" s="5" t="s">
        <v>1038</v>
      </c>
      <c r="AC35" s="74" t="s">
        <v>1038</v>
      </c>
      <c r="AD35" s="62"/>
      <c r="AE35" s="61"/>
      <c r="AF35" s="6" t="s">
        <v>1038</v>
      </c>
    </row>
    <row r="36" spans="5:32" ht="13.15" customHeight="1">
      <c r="E36" s="63" t="s">
        <v>57</v>
      </c>
      <c r="F36" s="62"/>
      <c r="G36" s="62"/>
      <c r="H36" s="62"/>
      <c r="I36" s="64"/>
      <c r="J36" s="101">
        <v>4.5</v>
      </c>
      <c r="K36" s="61"/>
      <c r="L36" s="101">
        <v>4.5</v>
      </c>
      <c r="M36" s="61"/>
      <c r="N36" s="101">
        <v>4.5</v>
      </c>
      <c r="O36" s="61"/>
      <c r="P36" s="101">
        <v>4.5</v>
      </c>
      <c r="Q36" s="62"/>
      <c r="R36" s="61"/>
      <c r="S36" s="101">
        <v>4.8</v>
      </c>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2.5</v>
      </c>
      <c r="K39" s="61"/>
      <c r="L39" s="101">
        <v>2.5</v>
      </c>
      <c r="M39" s="61"/>
      <c r="N39" s="101">
        <v>2.5</v>
      </c>
      <c r="O39" s="61"/>
      <c r="P39" s="101">
        <v>2.5</v>
      </c>
      <c r="Q39" s="62"/>
      <c r="R39" s="61"/>
      <c r="S39" s="101">
        <v>2.5</v>
      </c>
      <c r="T39" s="61"/>
      <c r="U39" s="101">
        <v>2.5</v>
      </c>
      <c r="V39" s="61"/>
      <c r="W39" s="101">
        <v>2.5</v>
      </c>
      <c r="X39" s="62"/>
      <c r="Y39" s="62"/>
      <c r="Z39" s="62"/>
      <c r="AA39" s="61"/>
      <c r="AB39" s="3">
        <v>2.5</v>
      </c>
      <c r="AC39" s="60">
        <v>2.5</v>
      </c>
      <c r="AD39" s="62"/>
      <c r="AE39" s="61"/>
      <c r="AF39" s="4">
        <v>2.5</v>
      </c>
    </row>
    <row r="40" spans="5:32">
      <c r="E40" s="63" t="s">
        <v>73</v>
      </c>
      <c r="F40" s="62"/>
      <c r="G40" s="62"/>
      <c r="H40" s="62"/>
      <c r="I40" s="64"/>
      <c r="J40" s="101">
        <v>2.5</v>
      </c>
      <c r="K40" s="61"/>
      <c r="L40" s="101">
        <v>2.5</v>
      </c>
      <c r="M40" s="61"/>
      <c r="N40" s="101">
        <v>2.5</v>
      </c>
      <c r="O40" s="61"/>
      <c r="P40" s="101">
        <v>2.5</v>
      </c>
      <c r="Q40" s="62"/>
      <c r="R40" s="61"/>
      <c r="S40" s="101">
        <v>2.5</v>
      </c>
      <c r="T40" s="61"/>
      <c r="U40" s="101">
        <v>2.5</v>
      </c>
      <c r="V40" s="61"/>
      <c r="W40" s="101">
        <v>2.5</v>
      </c>
      <c r="X40" s="62"/>
      <c r="Y40" s="62"/>
      <c r="Z40" s="62"/>
      <c r="AA40" s="61"/>
      <c r="AB40" s="3">
        <v>2.5</v>
      </c>
      <c r="AC40" s="60">
        <v>2.5</v>
      </c>
      <c r="AD40" s="62"/>
      <c r="AE40" s="61"/>
      <c r="AF40" s="4">
        <v>2.5</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16</v>
      </c>
      <c r="K43" s="61"/>
      <c r="L43" s="101">
        <v>16</v>
      </c>
      <c r="M43" s="61"/>
      <c r="N43" s="101">
        <v>16</v>
      </c>
      <c r="O43" s="61"/>
      <c r="P43" s="101">
        <v>16</v>
      </c>
      <c r="Q43" s="62"/>
      <c r="R43" s="61"/>
      <c r="S43" s="101">
        <v>16</v>
      </c>
      <c r="T43" s="61"/>
      <c r="U43" s="101">
        <v>16</v>
      </c>
      <c r="V43" s="61"/>
      <c r="W43" s="101">
        <v>16</v>
      </c>
      <c r="X43" s="62"/>
      <c r="Y43" s="62"/>
      <c r="Z43" s="62"/>
      <c r="AA43" s="61"/>
      <c r="AB43" s="3">
        <v>16</v>
      </c>
      <c r="AC43" s="60">
        <v>16</v>
      </c>
      <c r="AD43" s="62"/>
      <c r="AE43" s="61"/>
      <c r="AF43" s="4">
        <v>16</v>
      </c>
    </row>
    <row r="44" spans="5:32" ht="30.75" customHeight="1">
      <c r="E44" s="63" t="s">
        <v>88</v>
      </c>
      <c r="F44" s="62"/>
      <c r="G44" s="62"/>
      <c r="H44" s="62"/>
      <c r="I44" s="64"/>
      <c r="J44" s="101">
        <v>8</v>
      </c>
      <c r="K44" s="61"/>
      <c r="L44" s="101">
        <v>8</v>
      </c>
      <c r="M44" s="61"/>
      <c r="N44" s="101">
        <v>8</v>
      </c>
      <c r="O44" s="61"/>
      <c r="P44" s="101">
        <v>8</v>
      </c>
      <c r="Q44" s="62"/>
      <c r="R44" s="61"/>
      <c r="S44" s="101">
        <v>8</v>
      </c>
      <c r="T44" s="61"/>
      <c r="U44" s="101">
        <v>8</v>
      </c>
      <c r="V44" s="61"/>
      <c r="W44" s="101">
        <v>8</v>
      </c>
      <c r="X44" s="62"/>
      <c r="Y44" s="62"/>
      <c r="Z44" s="62"/>
      <c r="AA44" s="61"/>
      <c r="AB44" s="3">
        <v>8</v>
      </c>
      <c r="AC44" s="60">
        <v>8</v>
      </c>
      <c r="AD44" s="62"/>
      <c r="AE44" s="61"/>
      <c r="AF44" s="4">
        <v>8</v>
      </c>
    </row>
    <row r="45" spans="5:32">
      <c r="E45" s="63" t="s">
        <v>92</v>
      </c>
      <c r="F45" s="62"/>
      <c r="G45" s="62"/>
      <c r="H45" s="62"/>
      <c r="I45" s="64"/>
      <c r="J45" s="101"/>
      <c r="K45" s="61"/>
      <c r="L45" s="101"/>
      <c r="M45" s="61"/>
      <c r="N45" s="101"/>
      <c r="O45" s="61"/>
      <c r="P45" s="101"/>
      <c r="Q45" s="62"/>
      <c r="R45" s="61"/>
      <c r="S45" s="101"/>
      <c r="T45" s="61"/>
      <c r="U45" s="104"/>
      <c r="V45" s="61"/>
      <c r="W45" s="104"/>
      <c r="X45" s="62"/>
      <c r="Y45" s="62"/>
      <c r="Z45" s="62"/>
      <c r="AA45" s="61"/>
      <c r="AB45" s="5"/>
      <c r="AC45" s="74"/>
      <c r="AD45" s="62"/>
      <c r="AE45" s="61"/>
      <c r="AF45" s="6"/>
    </row>
    <row r="46" spans="5:32">
      <c r="E46" s="63" t="s">
        <v>96</v>
      </c>
      <c r="F46" s="62"/>
      <c r="G46" s="62"/>
      <c r="H46" s="62"/>
      <c r="I46" s="64"/>
      <c r="J46" s="101"/>
      <c r="K46" s="61"/>
      <c r="L46" s="101"/>
      <c r="M46" s="61"/>
      <c r="N46" s="101"/>
      <c r="O46" s="61"/>
      <c r="P46" s="101"/>
      <c r="Q46" s="62"/>
      <c r="R46" s="61"/>
      <c r="S46" s="101"/>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ht="18" customHeight="1">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Lo1SRnGek8WwZhPH398sbg1MjJYXG/SN72w0fvv1k4bqSa6dFRHgN38jD7nqgiWONWXaa3au3TE/2Zr18sFGVA==" saltValue="5dVpW1vLZTgOEOfson620A=="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BCADCD1A-E834-47BC-8685-EA10A217B932}"/>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PAND - Pandoin (66/22kV)</oddFooter>
  </headerFooter>
</worksheet>
</file>

<file path=xl/worksheets/sheet2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300-000000000000}">
  <sheetPr codeName="Sheet196"/>
  <dimension ref="A1:AJ53"/>
  <sheetViews>
    <sheetView showGridLines="0" topLeftCell="A34" zoomScale="145" zoomScaleNormal="145"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1861</v>
      </c>
      <c r="J3" s="160"/>
      <c r="K3" s="160"/>
      <c r="L3" s="160"/>
      <c r="M3" s="160"/>
      <c r="N3" s="160"/>
      <c r="O3" s="160"/>
      <c r="P3" s="160"/>
      <c r="Q3" s="160"/>
      <c r="R3" s="160"/>
      <c r="S3" s="160"/>
      <c r="V3" s="94" t="s">
        <v>926</v>
      </c>
      <c r="W3" s="160"/>
      <c r="Y3" s="95" t="s">
        <v>1035</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929</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1383</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1862</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1863</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48.3</v>
      </c>
      <c r="K26" s="61"/>
      <c r="L26" s="101">
        <v>48.3</v>
      </c>
      <c r="M26" s="61"/>
      <c r="N26" s="101">
        <v>48.3</v>
      </c>
      <c r="O26" s="61"/>
      <c r="P26" s="101">
        <v>48.3</v>
      </c>
      <c r="Q26" s="62"/>
      <c r="R26" s="61"/>
      <c r="S26" s="101">
        <v>48.3</v>
      </c>
      <c r="T26" s="61"/>
      <c r="U26" s="101">
        <v>55.4</v>
      </c>
      <c r="V26" s="61"/>
      <c r="W26" s="101">
        <v>55.4</v>
      </c>
      <c r="X26" s="62"/>
      <c r="Y26" s="62"/>
      <c r="Z26" s="62"/>
      <c r="AA26" s="61"/>
      <c r="AB26" s="3">
        <v>55.4</v>
      </c>
      <c r="AC26" s="60">
        <v>55.4</v>
      </c>
      <c r="AD26" s="62"/>
      <c r="AE26" s="61"/>
      <c r="AF26" s="4">
        <v>55.4</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17.899999999999999</v>
      </c>
      <c r="K28" s="61"/>
      <c r="L28" s="101">
        <v>18</v>
      </c>
      <c r="M28" s="61"/>
      <c r="N28" s="101">
        <v>18.3</v>
      </c>
      <c r="O28" s="61"/>
      <c r="P28" s="101">
        <v>18.399999999999999</v>
      </c>
      <c r="Q28" s="62"/>
      <c r="R28" s="61"/>
      <c r="S28" s="101">
        <v>19</v>
      </c>
      <c r="T28" s="61"/>
      <c r="U28" s="101">
        <v>13.4</v>
      </c>
      <c r="V28" s="61"/>
      <c r="W28" s="101">
        <v>13.3</v>
      </c>
      <c r="X28" s="62"/>
      <c r="Y28" s="62"/>
      <c r="Z28" s="62"/>
      <c r="AA28" s="61"/>
      <c r="AB28" s="3">
        <v>13.3</v>
      </c>
      <c r="AC28" s="60">
        <v>13.3</v>
      </c>
      <c r="AD28" s="62"/>
      <c r="AE28" s="61"/>
      <c r="AF28" s="4">
        <v>13.5</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0.98899999999999999</v>
      </c>
      <c r="K31" s="61"/>
      <c r="L31" s="106">
        <v>0.98899999999999999</v>
      </c>
      <c r="M31" s="61"/>
      <c r="N31" s="106">
        <v>0.98799999999999999</v>
      </c>
      <c r="O31" s="61"/>
      <c r="P31" s="106">
        <v>0.98799999999999999</v>
      </c>
      <c r="Q31" s="62"/>
      <c r="R31" s="61"/>
      <c r="S31" s="106">
        <v>0.98599999999999999</v>
      </c>
      <c r="T31" s="61"/>
      <c r="U31" s="106">
        <v>0.99099999999999999</v>
      </c>
      <c r="V31" s="61"/>
      <c r="W31" s="106">
        <v>0.99099999999999999</v>
      </c>
      <c r="X31" s="62"/>
      <c r="Y31" s="62"/>
      <c r="Z31" s="62"/>
      <c r="AA31" s="61"/>
      <c r="AB31" s="7">
        <v>0.99099999999999999</v>
      </c>
      <c r="AC31" s="77">
        <v>0.99099999999999999</v>
      </c>
      <c r="AD31" s="62"/>
      <c r="AE31" s="61"/>
      <c r="AF31" s="8">
        <v>0.99099999999999999</v>
      </c>
    </row>
    <row r="32" spans="4:32" ht="13.15" customHeight="1">
      <c r="E32" s="63" t="s">
        <v>41</v>
      </c>
      <c r="F32" s="62"/>
      <c r="G32" s="62"/>
      <c r="H32" s="62"/>
      <c r="I32" s="64"/>
      <c r="J32" s="101">
        <v>28</v>
      </c>
      <c r="K32" s="61"/>
      <c r="L32" s="101">
        <v>28</v>
      </c>
      <c r="M32" s="61"/>
      <c r="N32" s="101">
        <v>28</v>
      </c>
      <c r="O32" s="61"/>
      <c r="P32" s="101">
        <v>28</v>
      </c>
      <c r="Q32" s="62"/>
      <c r="R32" s="61"/>
      <c r="S32" s="101">
        <v>28</v>
      </c>
      <c r="T32" s="61"/>
      <c r="U32" s="101">
        <v>29.9</v>
      </c>
      <c r="V32" s="61"/>
      <c r="W32" s="101">
        <v>29.9</v>
      </c>
      <c r="X32" s="62"/>
      <c r="Y32" s="62"/>
      <c r="Z32" s="62"/>
      <c r="AA32" s="61"/>
      <c r="AB32" s="3">
        <v>29.9</v>
      </c>
      <c r="AC32" s="60">
        <v>29.9</v>
      </c>
      <c r="AD32" s="62"/>
      <c r="AE32" s="61"/>
      <c r="AF32" s="4">
        <v>29.9</v>
      </c>
    </row>
    <row r="33" spans="5:32" ht="13.15" customHeight="1">
      <c r="E33" s="75" t="s">
        <v>45</v>
      </c>
      <c r="F33" s="62"/>
      <c r="G33" s="62"/>
      <c r="H33" s="62"/>
      <c r="I33" s="64"/>
      <c r="J33" s="105">
        <v>16.5</v>
      </c>
      <c r="K33" s="61"/>
      <c r="L33" s="105">
        <v>16.600000000000001</v>
      </c>
      <c r="M33" s="61"/>
      <c r="N33" s="105">
        <v>16.8</v>
      </c>
      <c r="O33" s="61"/>
      <c r="P33" s="105">
        <v>16.899999999999999</v>
      </c>
      <c r="Q33" s="62"/>
      <c r="R33" s="61"/>
      <c r="S33" s="105">
        <v>17.5</v>
      </c>
      <c r="T33" s="61"/>
      <c r="U33" s="105">
        <v>12</v>
      </c>
      <c r="V33" s="61"/>
      <c r="W33" s="105">
        <v>12</v>
      </c>
      <c r="X33" s="62"/>
      <c r="Y33" s="62"/>
      <c r="Z33" s="62"/>
      <c r="AA33" s="61"/>
      <c r="AB33" s="9">
        <v>12</v>
      </c>
      <c r="AC33" s="76">
        <v>11.9</v>
      </c>
      <c r="AD33" s="62"/>
      <c r="AE33" s="61"/>
      <c r="AF33" s="10">
        <v>12.2</v>
      </c>
    </row>
    <row r="34" spans="5:32" ht="20.25" customHeight="1">
      <c r="E34" s="63" t="s">
        <v>945</v>
      </c>
      <c r="F34" s="62"/>
      <c r="G34" s="62"/>
      <c r="H34" s="62"/>
      <c r="I34" s="64"/>
      <c r="J34" s="104">
        <v>0.8</v>
      </c>
      <c r="K34" s="61"/>
      <c r="L34" s="104">
        <v>0.8</v>
      </c>
      <c r="M34" s="61"/>
      <c r="N34" s="104">
        <v>0.8</v>
      </c>
      <c r="O34" s="61"/>
      <c r="P34" s="104">
        <v>0.8</v>
      </c>
      <c r="Q34" s="62"/>
      <c r="R34" s="61"/>
      <c r="S34" s="104">
        <v>0.9</v>
      </c>
      <c r="T34" s="61"/>
      <c r="U34" s="104">
        <v>0.6</v>
      </c>
      <c r="V34" s="61"/>
      <c r="W34" s="104">
        <v>0.6</v>
      </c>
      <c r="X34" s="62"/>
      <c r="Y34" s="62"/>
      <c r="Z34" s="62"/>
      <c r="AA34" s="61"/>
      <c r="AB34" s="5">
        <v>0.6</v>
      </c>
      <c r="AC34" s="74">
        <v>0.6</v>
      </c>
      <c r="AD34" s="62"/>
      <c r="AE34" s="61"/>
      <c r="AF34" s="6">
        <v>0.6</v>
      </c>
    </row>
    <row r="35" spans="5:32" ht="20.25" customHeight="1">
      <c r="E35" s="63" t="s">
        <v>946</v>
      </c>
      <c r="F35" s="62"/>
      <c r="G35" s="62"/>
      <c r="H35" s="62"/>
      <c r="I35" s="64"/>
      <c r="J35" s="104" t="s">
        <v>1107</v>
      </c>
      <c r="K35" s="61"/>
      <c r="L35" s="104" t="s">
        <v>1107</v>
      </c>
      <c r="M35" s="61"/>
      <c r="N35" s="104" t="s">
        <v>1107</v>
      </c>
      <c r="O35" s="61"/>
      <c r="P35" s="104" t="s">
        <v>1107</v>
      </c>
      <c r="Q35" s="62"/>
      <c r="R35" s="61"/>
      <c r="S35" s="104" t="s">
        <v>1107</v>
      </c>
      <c r="T35" s="61"/>
      <c r="U35" s="104" t="s">
        <v>1107</v>
      </c>
      <c r="V35" s="61"/>
      <c r="W35" s="104" t="s">
        <v>1107</v>
      </c>
      <c r="X35" s="62"/>
      <c r="Y35" s="62"/>
      <c r="Z35" s="62"/>
      <c r="AA35" s="61"/>
      <c r="AB35" s="5" t="s">
        <v>1107</v>
      </c>
      <c r="AC35" s="74" t="s">
        <v>1107</v>
      </c>
      <c r="AD35" s="62"/>
      <c r="AE35" s="61"/>
      <c r="AF35" s="6" t="s">
        <v>1107</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27.339426</v>
      </c>
      <c r="K43" s="61"/>
      <c r="L43" s="101">
        <v>26.905958000000002</v>
      </c>
      <c r="M43" s="61"/>
      <c r="N43" s="101">
        <v>26.383938999999998</v>
      </c>
      <c r="O43" s="61"/>
      <c r="P43" s="101">
        <v>25.868940000000002</v>
      </c>
      <c r="Q43" s="62"/>
      <c r="R43" s="61"/>
      <c r="S43" s="101">
        <v>25.354400000000002</v>
      </c>
      <c r="T43" s="61"/>
      <c r="U43" s="101">
        <v>27.339426</v>
      </c>
      <c r="V43" s="61"/>
      <c r="W43" s="101">
        <v>26.905958000000002</v>
      </c>
      <c r="X43" s="62"/>
      <c r="Y43" s="62"/>
      <c r="Z43" s="62"/>
      <c r="AA43" s="61"/>
      <c r="AB43" s="3">
        <v>26.383938999999998</v>
      </c>
      <c r="AC43" s="60">
        <v>25.868940000000002</v>
      </c>
      <c r="AD43" s="62"/>
      <c r="AE43" s="61"/>
      <c r="AF43" s="4">
        <v>25.354400000000002</v>
      </c>
    </row>
    <row r="44" spans="5:32" ht="30.75" customHeight="1">
      <c r="E44" s="63" t="s">
        <v>88</v>
      </c>
      <c r="F44" s="62"/>
      <c r="G44" s="62"/>
      <c r="H44" s="62"/>
      <c r="I44" s="64"/>
      <c r="J44" s="101">
        <v>12.339426</v>
      </c>
      <c r="K44" s="61"/>
      <c r="L44" s="101">
        <v>11.905958</v>
      </c>
      <c r="M44" s="61"/>
      <c r="N44" s="101">
        <v>11.383939</v>
      </c>
      <c r="O44" s="61"/>
      <c r="P44" s="101">
        <v>10.86894</v>
      </c>
      <c r="Q44" s="62"/>
      <c r="R44" s="61"/>
      <c r="S44" s="101">
        <v>10.354400000000002</v>
      </c>
      <c r="T44" s="61"/>
      <c r="U44" s="101">
        <v>12.339426</v>
      </c>
      <c r="V44" s="61"/>
      <c r="W44" s="101">
        <v>11.905958</v>
      </c>
      <c r="X44" s="62"/>
      <c r="Y44" s="62"/>
      <c r="Z44" s="62"/>
      <c r="AA44" s="61"/>
      <c r="AB44" s="3">
        <v>11.383939</v>
      </c>
      <c r="AC44" s="60">
        <v>10.86894</v>
      </c>
      <c r="AD44" s="62"/>
      <c r="AE44" s="61"/>
      <c r="AF44" s="4">
        <v>10.354400000000002</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957</v>
      </c>
      <c r="K47" s="61"/>
      <c r="L47" s="104" t="s">
        <v>957</v>
      </c>
      <c r="M47" s="61"/>
      <c r="N47" s="104" t="s">
        <v>957</v>
      </c>
      <c r="O47" s="61"/>
      <c r="P47" s="104" t="s">
        <v>957</v>
      </c>
      <c r="Q47" s="62"/>
      <c r="R47" s="61"/>
      <c r="S47" s="104" t="s">
        <v>957</v>
      </c>
      <c r="T47" s="61"/>
      <c r="U47" s="104" t="s">
        <v>957</v>
      </c>
      <c r="V47" s="61"/>
      <c r="W47" s="104" t="s">
        <v>957</v>
      </c>
      <c r="X47" s="62"/>
      <c r="Y47" s="62"/>
      <c r="Z47" s="62"/>
      <c r="AA47" s="61"/>
      <c r="AB47" s="5" t="s">
        <v>957</v>
      </c>
      <c r="AC47" s="74" t="s">
        <v>957</v>
      </c>
      <c r="AD47" s="62"/>
      <c r="AE47" s="61"/>
      <c r="AF47" s="6" t="s">
        <v>957</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Ce6chrl1KM7CEH3AzUJAvviSdKzpuvBhoixGLcuXkIPHU4iv/fEJJNLOg01cMYb/4/CVCLwTVWop1kflcjRyhg==" saltValue="J7i4v18yaGAzkHcBaBZdfQ=="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2ADEBB3A-8B08-42D6-81A7-4D8615D6F2D4}"/>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PARK - Parkhurst (66/11kV)</oddFooter>
  </headerFooter>
</worksheet>
</file>

<file path=xl/worksheets/sheet2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500-000000000000}">
  <sheetPr codeName="Sheet198"/>
  <dimension ref="A1:AJ53"/>
  <sheetViews>
    <sheetView showGridLines="0" topLeftCell="A28"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1864</v>
      </c>
      <c r="J3" s="160"/>
      <c r="K3" s="160"/>
      <c r="L3" s="160"/>
      <c r="M3" s="160"/>
      <c r="N3" s="160"/>
      <c r="O3" s="160"/>
      <c r="P3" s="160"/>
      <c r="Q3" s="160"/>
      <c r="R3" s="160"/>
      <c r="S3" s="160"/>
      <c r="V3" s="94" t="s">
        <v>926</v>
      </c>
      <c r="W3" s="160"/>
      <c r="Y3" s="95" t="s">
        <v>952</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953</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1646</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1865</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1866</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78.900000000000006</v>
      </c>
      <c r="K26" s="61"/>
      <c r="L26" s="101">
        <v>78.900000000000006</v>
      </c>
      <c r="M26" s="61"/>
      <c r="N26" s="101">
        <v>78.900000000000006</v>
      </c>
      <c r="O26" s="61"/>
      <c r="P26" s="101">
        <v>78.900000000000006</v>
      </c>
      <c r="Q26" s="62"/>
      <c r="R26" s="61"/>
      <c r="S26" s="101">
        <v>78.900000000000006</v>
      </c>
      <c r="T26" s="61"/>
      <c r="U26" s="101">
        <v>87.4</v>
      </c>
      <c r="V26" s="61"/>
      <c r="W26" s="101">
        <v>87.4</v>
      </c>
      <c r="X26" s="62"/>
      <c r="Y26" s="62"/>
      <c r="Z26" s="62"/>
      <c r="AA26" s="61"/>
      <c r="AB26" s="3">
        <v>87.4</v>
      </c>
      <c r="AC26" s="60">
        <v>87.4</v>
      </c>
      <c r="AD26" s="62"/>
      <c r="AE26" s="61"/>
      <c r="AF26" s="4">
        <v>87.4</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24.9</v>
      </c>
      <c r="K28" s="61"/>
      <c r="L28" s="101">
        <v>25</v>
      </c>
      <c r="M28" s="61"/>
      <c r="N28" s="101">
        <v>25.3</v>
      </c>
      <c r="O28" s="61"/>
      <c r="P28" s="101">
        <v>25.5</v>
      </c>
      <c r="Q28" s="62"/>
      <c r="R28" s="61"/>
      <c r="S28" s="101">
        <v>26.4</v>
      </c>
      <c r="T28" s="61"/>
      <c r="U28" s="101">
        <v>16.7</v>
      </c>
      <c r="V28" s="61"/>
      <c r="W28" s="101">
        <v>16.7</v>
      </c>
      <c r="X28" s="62"/>
      <c r="Y28" s="62"/>
      <c r="Z28" s="62"/>
      <c r="AA28" s="61"/>
      <c r="AB28" s="3">
        <v>16.899999999999999</v>
      </c>
      <c r="AC28" s="60">
        <v>17</v>
      </c>
      <c r="AD28" s="62"/>
      <c r="AE28" s="61"/>
      <c r="AF28" s="4">
        <v>17.5</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0.98699999999999999</v>
      </c>
      <c r="K31" s="61"/>
      <c r="L31" s="106">
        <v>0.98699999999999999</v>
      </c>
      <c r="M31" s="61"/>
      <c r="N31" s="106">
        <v>0.98699999999999999</v>
      </c>
      <c r="O31" s="61"/>
      <c r="P31" s="106">
        <v>0.98699999999999999</v>
      </c>
      <c r="Q31" s="62"/>
      <c r="R31" s="61"/>
      <c r="S31" s="106">
        <v>0.98699999999999999</v>
      </c>
      <c r="T31" s="61"/>
      <c r="U31" s="106">
        <v>0.99199999999999999</v>
      </c>
      <c r="V31" s="61"/>
      <c r="W31" s="106">
        <v>0.99199999999999999</v>
      </c>
      <c r="X31" s="62"/>
      <c r="Y31" s="62"/>
      <c r="Z31" s="62"/>
      <c r="AA31" s="61"/>
      <c r="AB31" s="7">
        <v>0.99199999999999999</v>
      </c>
      <c r="AC31" s="77">
        <v>0.99199999999999999</v>
      </c>
      <c r="AD31" s="62"/>
      <c r="AE31" s="61"/>
      <c r="AF31" s="8">
        <v>0.99199999999999999</v>
      </c>
    </row>
    <row r="32" spans="4:32" ht="13.15" customHeight="1">
      <c r="E32" s="63" t="s">
        <v>41</v>
      </c>
      <c r="F32" s="62"/>
      <c r="G32" s="62"/>
      <c r="H32" s="62"/>
      <c r="I32" s="64"/>
      <c r="J32" s="101">
        <v>44.4</v>
      </c>
      <c r="K32" s="61"/>
      <c r="L32" s="101">
        <v>44.4</v>
      </c>
      <c r="M32" s="61"/>
      <c r="N32" s="101">
        <v>44.4</v>
      </c>
      <c r="O32" s="61"/>
      <c r="P32" s="101">
        <v>44.4</v>
      </c>
      <c r="Q32" s="62"/>
      <c r="R32" s="61"/>
      <c r="S32" s="101">
        <v>44.4</v>
      </c>
      <c r="T32" s="61"/>
      <c r="U32" s="101">
        <v>47.1</v>
      </c>
      <c r="V32" s="61"/>
      <c r="W32" s="101">
        <v>47.1</v>
      </c>
      <c r="X32" s="62"/>
      <c r="Y32" s="62"/>
      <c r="Z32" s="62"/>
      <c r="AA32" s="61"/>
      <c r="AB32" s="3">
        <v>47.1</v>
      </c>
      <c r="AC32" s="60">
        <v>47.1</v>
      </c>
      <c r="AD32" s="62"/>
      <c r="AE32" s="61"/>
      <c r="AF32" s="4">
        <v>47.1</v>
      </c>
    </row>
    <row r="33" spans="5:32" ht="13.15" customHeight="1">
      <c r="E33" s="75" t="s">
        <v>45</v>
      </c>
      <c r="F33" s="62"/>
      <c r="G33" s="62"/>
      <c r="H33" s="62"/>
      <c r="I33" s="64"/>
      <c r="J33" s="105">
        <v>23</v>
      </c>
      <c r="K33" s="61"/>
      <c r="L33" s="105">
        <v>23.1</v>
      </c>
      <c r="M33" s="61"/>
      <c r="N33" s="105">
        <v>23.4</v>
      </c>
      <c r="O33" s="61"/>
      <c r="P33" s="105">
        <v>23.6</v>
      </c>
      <c r="Q33" s="62"/>
      <c r="R33" s="61"/>
      <c r="S33" s="105">
        <v>24.4</v>
      </c>
      <c r="T33" s="61"/>
      <c r="U33" s="105">
        <v>16.2</v>
      </c>
      <c r="V33" s="61"/>
      <c r="W33" s="105">
        <v>16.3</v>
      </c>
      <c r="X33" s="62"/>
      <c r="Y33" s="62"/>
      <c r="Z33" s="62"/>
      <c r="AA33" s="61"/>
      <c r="AB33" s="9">
        <v>16.399999999999999</v>
      </c>
      <c r="AC33" s="76">
        <v>16.5</v>
      </c>
      <c r="AD33" s="62"/>
      <c r="AE33" s="61"/>
      <c r="AF33" s="10">
        <v>17.100000000000001</v>
      </c>
    </row>
    <row r="34" spans="5:32" ht="20.25" customHeight="1">
      <c r="E34" s="63" t="s">
        <v>945</v>
      </c>
      <c r="F34" s="62"/>
      <c r="G34" s="62"/>
      <c r="H34" s="62"/>
      <c r="I34" s="64"/>
      <c r="J34" s="104">
        <v>1.2</v>
      </c>
      <c r="K34" s="61"/>
      <c r="L34" s="104">
        <v>1.2</v>
      </c>
      <c r="M34" s="61"/>
      <c r="N34" s="104">
        <v>1.2</v>
      </c>
      <c r="O34" s="61"/>
      <c r="P34" s="104">
        <v>1.2</v>
      </c>
      <c r="Q34" s="62"/>
      <c r="R34" s="61"/>
      <c r="S34" s="104">
        <v>1.2</v>
      </c>
      <c r="T34" s="61"/>
      <c r="U34" s="104">
        <v>0.8</v>
      </c>
      <c r="V34" s="61"/>
      <c r="W34" s="104">
        <v>0.8</v>
      </c>
      <c r="X34" s="62"/>
      <c r="Y34" s="62"/>
      <c r="Z34" s="62"/>
      <c r="AA34" s="61"/>
      <c r="AB34" s="5">
        <v>0.8</v>
      </c>
      <c r="AC34" s="74">
        <v>0.8</v>
      </c>
      <c r="AD34" s="62"/>
      <c r="AE34" s="61"/>
      <c r="AF34" s="6">
        <v>0.9</v>
      </c>
    </row>
    <row r="35" spans="5:32" ht="20.25" customHeight="1">
      <c r="E35" s="63" t="s">
        <v>946</v>
      </c>
      <c r="F35" s="62"/>
      <c r="G35" s="62"/>
      <c r="H35" s="62"/>
      <c r="I35" s="64"/>
      <c r="J35" s="104" t="s">
        <v>1867</v>
      </c>
      <c r="K35" s="61"/>
      <c r="L35" s="104" t="s">
        <v>1867</v>
      </c>
      <c r="M35" s="61"/>
      <c r="N35" s="104" t="s">
        <v>1867</v>
      </c>
      <c r="O35" s="61"/>
      <c r="P35" s="104" t="s">
        <v>1867</v>
      </c>
      <c r="Q35" s="62"/>
      <c r="R35" s="61"/>
      <c r="S35" s="104" t="s">
        <v>1867</v>
      </c>
      <c r="T35" s="61"/>
      <c r="U35" s="104" t="s">
        <v>1867</v>
      </c>
      <c r="V35" s="61"/>
      <c r="W35" s="104" t="s">
        <v>1867</v>
      </c>
      <c r="X35" s="62"/>
      <c r="Y35" s="62"/>
      <c r="Z35" s="62"/>
      <c r="AA35" s="61"/>
      <c r="AB35" s="5" t="s">
        <v>1867</v>
      </c>
      <c r="AC35" s="74" t="s">
        <v>1867</v>
      </c>
      <c r="AD35" s="62"/>
      <c r="AE35" s="61"/>
      <c r="AF35" s="6" t="s">
        <v>1867</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41</v>
      </c>
      <c r="K43" s="61"/>
      <c r="L43" s="101">
        <v>41</v>
      </c>
      <c r="M43" s="61"/>
      <c r="N43" s="101">
        <v>41</v>
      </c>
      <c r="O43" s="61"/>
      <c r="P43" s="101">
        <v>41</v>
      </c>
      <c r="Q43" s="62"/>
      <c r="R43" s="61"/>
      <c r="S43" s="101">
        <v>41</v>
      </c>
      <c r="T43" s="61"/>
      <c r="U43" s="101">
        <v>41</v>
      </c>
      <c r="V43" s="61"/>
      <c r="W43" s="101">
        <v>41</v>
      </c>
      <c r="X43" s="62"/>
      <c r="Y43" s="62"/>
      <c r="Z43" s="62"/>
      <c r="AA43" s="61"/>
      <c r="AB43" s="3">
        <v>41</v>
      </c>
      <c r="AC43" s="60">
        <v>41</v>
      </c>
      <c r="AD43" s="62"/>
      <c r="AE43" s="61"/>
      <c r="AF43" s="4">
        <v>41</v>
      </c>
    </row>
    <row r="44" spans="5:32" ht="30.75" customHeight="1">
      <c r="E44" s="63" t="s">
        <v>88</v>
      </c>
      <c r="F44" s="62"/>
      <c r="G44" s="62"/>
      <c r="H44" s="62"/>
      <c r="I44" s="64"/>
      <c r="J44" s="101">
        <v>21</v>
      </c>
      <c r="K44" s="61"/>
      <c r="L44" s="101">
        <v>21</v>
      </c>
      <c r="M44" s="61"/>
      <c r="N44" s="101">
        <v>21</v>
      </c>
      <c r="O44" s="61"/>
      <c r="P44" s="101">
        <v>21</v>
      </c>
      <c r="Q44" s="62"/>
      <c r="R44" s="61"/>
      <c r="S44" s="101">
        <v>21</v>
      </c>
      <c r="T44" s="61"/>
      <c r="U44" s="101">
        <v>21</v>
      </c>
      <c r="V44" s="61"/>
      <c r="W44" s="101">
        <v>21</v>
      </c>
      <c r="X44" s="62"/>
      <c r="Y44" s="62"/>
      <c r="Z44" s="62"/>
      <c r="AA44" s="61"/>
      <c r="AB44" s="3">
        <v>21</v>
      </c>
      <c r="AC44" s="60">
        <v>21</v>
      </c>
      <c r="AD44" s="62"/>
      <c r="AE44" s="61"/>
      <c r="AF44" s="4">
        <v>21</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957</v>
      </c>
      <c r="K47" s="61"/>
      <c r="L47" s="104" t="s">
        <v>957</v>
      </c>
      <c r="M47" s="61"/>
      <c r="N47" s="104" t="s">
        <v>957</v>
      </c>
      <c r="O47" s="61"/>
      <c r="P47" s="104" t="s">
        <v>957</v>
      </c>
      <c r="Q47" s="62"/>
      <c r="R47" s="61"/>
      <c r="S47" s="104" t="s">
        <v>957</v>
      </c>
      <c r="T47" s="61"/>
      <c r="U47" s="104" t="s">
        <v>957</v>
      </c>
      <c r="V47" s="61"/>
      <c r="W47" s="104" t="s">
        <v>957</v>
      </c>
      <c r="X47" s="62"/>
      <c r="Y47" s="62"/>
      <c r="Z47" s="62"/>
      <c r="AA47" s="61"/>
      <c r="AB47" s="5" t="s">
        <v>957</v>
      </c>
      <c r="AC47" s="74" t="s">
        <v>957</v>
      </c>
      <c r="AD47" s="62"/>
      <c r="AE47" s="61"/>
      <c r="AF47" s="6" t="s">
        <v>957</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DyRn//6LdN6l1YsCMwjptBRTIEfSXWr99SO4NLgE6TRRJrM0nyRPCLAxf29Lu0SAgo+BQWqHTi71B2QmhhkJ4g==" saltValue="1vuPpzCecWzbmHx/dH/Fiw=="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703242BD-2DBC-4796-A3DF-E6503CCEEC99}"/>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PEAR - Peter Arlett (66/11kV)</oddFooter>
  </headerFooter>
</worksheet>
</file>

<file path=xl/worksheets/sheet2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400-000000000000}">
  <sheetPr codeName="Sheet197"/>
  <dimension ref="A1:AJ53"/>
  <sheetViews>
    <sheetView showGridLines="0" topLeftCell="A31" zoomScale="145" zoomScaleNormal="145"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1868</v>
      </c>
      <c r="J3" s="160"/>
      <c r="K3" s="160"/>
      <c r="L3" s="160"/>
      <c r="M3" s="160"/>
      <c r="N3" s="160"/>
      <c r="O3" s="160"/>
      <c r="P3" s="160"/>
      <c r="Q3" s="160"/>
      <c r="R3" s="160"/>
      <c r="S3" s="160"/>
      <c r="V3" s="94" t="s">
        <v>926</v>
      </c>
      <c r="W3" s="160"/>
      <c r="Y3" s="95" t="s">
        <v>1844</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960</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1869</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1870</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1871</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4.7</v>
      </c>
      <c r="K26" s="61"/>
      <c r="L26" s="101">
        <v>4.7</v>
      </c>
      <c r="M26" s="61"/>
      <c r="N26" s="101">
        <v>4.7</v>
      </c>
      <c r="O26" s="61"/>
      <c r="P26" s="101">
        <v>4.7</v>
      </c>
      <c r="Q26" s="62"/>
      <c r="R26" s="61"/>
      <c r="S26" s="101">
        <v>4.7</v>
      </c>
      <c r="T26" s="61"/>
      <c r="U26" s="101">
        <v>5.0999999999999996</v>
      </c>
      <c r="V26" s="61"/>
      <c r="W26" s="101">
        <v>5.0999999999999996</v>
      </c>
      <c r="X26" s="62"/>
      <c r="Y26" s="62"/>
      <c r="Z26" s="62"/>
      <c r="AA26" s="61"/>
      <c r="AB26" s="3">
        <v>5.0999999999999996</v>
      </c>
      <c r="AC26" s="60">
        <v>5.0999999999999996</v>
      </c>
      <c r="AD26" s="62"/>
      <c r="AE26" s="61"/>
      <c r="AF26" s="4">
        <v>5.0999999999999996</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1.9</v>
      </c>
      <c r="K28" s="61"/>
      <c r="L28" s="101">
        <v>1.9</v>
      </c>
      <c r="M28" s="61"/>
      <c r="N28" s="101">
        <v>1.9</v>
      </c>
      <c r="O28" s="61"/>
      <c r="P28" s="101">
        <v>1.9</v>
      </c>
      <c r="Q28" s="62"/>
      <c r="R28" s="61"/>
      <c r="S28" s="101">
        <v>1.9</v>
      </c>
      <c r="T28" s="61"/>
      <c r="U28" s="101">
        <v>2</v>
      </c>
      <c r="V28" s="61"/>
      <c r="W28" s="101">
        <v>2</v>
      </c>
      <c r="X28" s="62"/>
      <c r="Y28" s="62"/>
      <c r="Z28" s="62"/>
      <c r="AA28" s="61"/>
      <c r="AB28" s="3">
        <v>2</v>
      </c>
      <c r="AC28" s="60">
        <v>2</v>
      </c>
      <c r="AD28" s="62"/>
      <c r="AE28" s="61"/>
      <c r="AF28" s="4">
        <v>2</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0.93400000000000005</v>
      </c>
      <c r="K31" s="61"/>
      <c r="L31" s="106">
        <v>0.93400000000000005</v>
      </c>
      <c r="M31" s="61"/>
      <c r="N31" s="106">
        <v>0.93400000000000005</v>
      </c>
      <c r="O31" s="61"/>
      <c r="P31" s="106">
        <v>0.93400000000000005</v>
      </c>
      <c r="Q31" s="62"/>
      <c r="R31" s="61"/>
      <c r="S31" s="106">
        <v>0.93400000000000005</v>
      </c>
      <c r="T31" s="61"/>
      <c r="U31" s="106">
        <v>0.90400000000000003</v>
      </c>
      <c r="V31" s="61"/>
      <c r="W31" s="106">
        <v>0.90400000000000003</v>
      </c>
      <c r="X31" s="62"/>
      <c r="Y31" s="62"/>
      <c r="Z31" s="62"/>
      <c r="AA31" s="61"/>
      <c r="AB31" s="7">
        <v>0.90400000000000003</v>
      </c>
      <c r="AC31" s="77">
        <v>0.90400000000000003</v>
      </c>
      <c r="AD31" s="62"/>
      <c r="AE31" s="61"/>
      <c r="AF31" s="8">
        <v>0.90400000000000003</v>
      </c>
    </row>
    <row r="32" spans="4:32" ht="13.15" customHeight="1">
      <c r="E32" s="63" t="s">
        <v>41</v>
      </c>
      <c r="F32" s="62"/>
      <c r="G32" s="62"/>
      <c r="H32" s="62"/>
      <c r="I32" s="64"/>
      <c r="J32" s="101">
        <v>0.8</v>
      </c>
      <c r="K32" s="61"/>
      <c r="L32" s="101">
        <v>0.8</v>
      </c>
      <c r="M32" s="61"/>
      <c r="N32" s="101">
        <v>0.8</v>
      </c>
      <c r="O32" s="61"/>
      <c r="P32" s="101">
        <v>0.8</v>
      </c>
      <c r="Q32" s="62"/>
      <c r="R32" s="61"/>
      <c r="S32" s="101">
        <v>0.8</v>
      </c>
      <c r="T32" s="61"/>
      <c r="U32" s="101">
        <v>0.8</v>
      </c>
      <c r="V32" s="61"/>
      <c r="W32" s="101">
        <v>0.8</v>
      </c>
      <c r="X32" s="62"/>
      <c r="Y32" s="62"/>
      <c r="Z32" s="62"/>
      <c r="AA32" s="61"/>
      <c r="AB32" s="3">
        <v>0.8</v>
      </c>
      <c r="AC32" s="60">
        <v>0.8</v>
      </c>
      <c r="AD32" s="62"/>
      <c r="AE32" s="61"/>
      <c r="AF32" s="4">
        <v>0.8</v>
      </c>
    </row>
    <row r="33" spans="5:32" ht="13.15" customHeight="1">
      <c r="E33" s="75" t="s">
        <v>45</v>
      </c>
      <c r="F33" s="62"/>
      <c r="G33" s="62"/>
      <c r="H33" s="62"/>
      <c r="I33" s="64"/>
      <c r="J33" s="105">
        <v>1.8</v>
      </c>
      <c r="K33" s="61"/>
      <c r="L33" s="105">
        <v>1.7</v>
      </c>
      <c r="M33" s="61"/>
      <c r="N33" s="105">
        <v>1.7</v>
      </c>
      <c r="O33" s="61"/>
      <c r="P33" s="105">
        <v>1.7</v>
      </c>
      <c r="Q33" s="62"/>
      <c r="R33" s="61"/>
      <c r="S33" s="105">
        <v>1.8</v>
      </c>
      <c r="T33" s="61"/>
      <c r="U33" s="105">
        <v>1.8</v>
      </c>
      <c r="V33" s="61"/>
      <c r="W33" s="105">
        <v>1.8</v>
      </c>
      <c r="X33" s="62"/>
      <c r="Y33" s="62"/>
      <c r="Z33" s="62"/>
      <c r="AA33" s="61"/>
      <c r="AB33" s="9">
        <v>1.8</v>
      </c>
      <c r="AC33" s="76">
        <v>1.8</v>
      </c>
      <c r="AD33" s="62"/>
      <c r="AE33" s="61"/>
      <c r="AF33" s="10">
        <v>1.8</v>
      </c>
    </row>
    <row r="34" spans="5:32" ht="20.25" customHeight="1">
      <c r="E34" s="63" t="s">
        <v>945</v>
      </c>
      <c r="F34" s="62"/>
      <c r="G34" s="62"/>
      <c r="H34" s="62"/>
      <c r="I34" s="64"/>
      <c r="J34" s="104">
        <v>0.1</v>
      </c>
      <c r="K34" s="61"/>
      <c r="L34" s="104">
        <v>0.1</v>
      </c>
      <c r="M34" s="61"/>
      <c r="N34" s="104">
        <v>0.1</v>
      </c>
      <c r="O34" s="61"/>
      <c r="P34" s="104">
        <v>0.1</v>
      </c>
      <c r="Q34" s="62"/>
      <c r="R34" s="61"/>
      <c r="S34" s="104">
        <v>0.1</v>
      </c>
      <c r="T34" s="61"/>
      <c r="U34" s="104">
        <v>0.1</v>
      </c>
      <c r="V34" s="61"/>
      <c r="W34" s="104">
        <v>0.1</v>
      </c>
      <c r="X34" s="62"/>
      <c r="Y34" s="62"/>
      <c r="Z34" s="62"/>
      <c r="AA34" s="61"/>
      <c r="AB34" s="5">
        <v>0.1</v>
      </c>
      <c r="AC34" s="74">
        <v>0.1</v>
      </c>
      <c r="AD34" s="62"/>
      <c r="AE34" s="61"/>
      <c r="AF34" s="6">
        <v>0.1</v>
      </c>
    </row>
    <row r="35" spans="5:32" ht="20.25" customHeight="1">
      <c r="E35" s="63" t="s">
        <v>946</v>
      </c>
      <c r="F35" s="62"/>
      <c r="G35" s="62"/>
      <c r="H35" s="62"/>
      <c r="I35" s="64"/>
      <c r="J35" s="104" t="s">
        <v>1159</v>
      </c>
      <c r="K35" s="61"/>
      <c r="L35" s="104" t="s">
        <v>1159</v>
      </c>
      <c r="M35" s="61"/>
      <c r="N35" s="104" t="s">
        <v>1159</v>
      </c>
      <c r="O35" s="61"/>
      <c r="P35" s="104" t="s">
        <v>1159</v>
      </c>
      <c r="Q35" s="62"/>
      <c r="R35" s="61"/>
      <c r="S35" s="104" t="s">
        <v>1159</v>
      </c>
      <c r="T35" s="61"/>
      <c r="U35" s="104" t="s">
        <v>1159</v>
      </c>
      <c r="V35" s="61"/>
      <c r="W35" s="104" t="s">
        <v>1159</v>
      </c>
      <c r="X35" s="62"/>
      <c r="Y35" s="62"/>
      <c r="Z35" s="62"/>
      <c r="AA35" s="61"/>
      <c r="AB35" s="5" t="s">
        <v>1159</v>
      </c>
      <c r="AC35" s="74" t="s">
        <v>1159</v>
      </c>
      <c r="AD35" s="62"/>
      <c r="AE35" s="61"/>
      <c r="AF35" s="6" t="s">
        <v>1159</v>
      </c>
    </row>
    <row r="36" spans="5:32" ht="13.15" customHeight="1">
      <c r="E36" s="63" t="s">
        <v>57</v>
      </c>
      <c r="F36" s="62"/>
      <c r="G36" s="62"/>
      <c r="H36" s="62"/>
      <c r="I36" s="64"/>
      <c r="J36" s="101">
        <v>1</v>
      </c>
      <c r="K36" s="61"/>
      <c r="L36" s="101">
        <v>0.9</v>
      </c>
      <c r="M36" s="61"/>
      <c r="N36" s="101">
        <v>0.9</v>
      </c>
      <c r="O36" s="61"/>
      <c r="P36" s="101">
        <v>0.9</v>
      </c>
      <c r="Q36" s="62"/>
      <c r="R36" s="61"/>
      <c r="S36" s="101">
        <v>1</v>
      </c>
      <c r="T36" s="61"/>
      <c r="U36" s="101">
        <v>1</v>
      </c>
      <c r="V36" s="61"/>
      <c r="W36" s="101">
        <v>1</v>
      </c>
      <c r="X36" s="62"/>
      <c r="Y36" s="62"/>
      <c r="Z36" s="62"/>
      <c r="AA36" s="61"/>
      <c r="AB36" s="3">
        <v>1</v>
      </c>
      <c r="AC36" s="60">
        <v>1</v>
      </c>
      <c r="AD36" s="62"/>
      <c r="AE36" s="61"/>
      <c r="AF36" s="4">
        <v>1</v>
      </c>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1</v>
      </c>
      <c r="K39" s="61"/>
      <c r="L39" s="101">
        <v>1</v>
      </c>
      <c r="M39" s="61"/>
      <c r="N39" s="101">
        <v>1</v>
      </c>
      <c r="O39" s="61"/>
      <c r="P39" s="101">
        <v>1</v>
      </c>
      <c r="Q39" s="62"/>
      <c r="R39" s="61"/>
      <c r="S39" s="101">
        <v>1</v>
      </c>
      <c r="T39" s="61"/>
      <c r="U39" s="101">
        <v>1</v>
      </c>
      <c r="V39" s="61"/>
      <c r="W39" s="101">
        <v>1</v>
      </c>
      <c r="X39" s="62"/>
      <c r="Y39" s="62"/>
      <c r="Z39" s="62"/>
      <c r="AA39" s="61"/>
      <c r="AB39" s="3">
        <v>1</v>
      </c>
      <c r="AC39" s="60">
        <v>1</v>
      </c>
      <c r="AD39" s="62"/>
      <c r="AE39" s="61"/>
      <c r="AF39" s="4">
        <v>1</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2.6499199999999998</v>
      </c>
      <c r="K43" s="61"/>
      <c r="L43" s="101">
        <v>2.6168780000000003</v>
      </c>
      <c r="M43" s="61"/>
      <c r="N43" s="101">
        <v>2.5768610000000001</v>
      </c>
      <c r="O43" s="61"/>
      <c r="P43" s="101">
        <v>2.5415269999999999</v>
      </c>
      <c r="Q43" s="62"/>
      <c r="R43" s="61"/>
      <c r="S43" s="101">
        <v>2.5054189999999998</v>
      </c>
      <c r="T43" s="61"/>
      <c r="U43" s="101">
        <v>2.6499199999999998</v>
      </c>
      <c r="V43" s="61"/>
      <c r="W43" s="101">
        <v>2.6168780000000003</v>
      </c>
      <c r="X43" s="62"/>
      <c r="Y43" s="62"/>
      <c r="Z43" s="62"/>
      <c r="AA43" s="61"/>
      <c r="AB43" s="3">
        <v>2.5768610000000001</v>
      </c>
      <c r="AC43" s="60">
        <v>2.5415269999999999</v>
      </c>
      <c r="AD43" s="62"/>
      <c r="AE43" s="61"/>
      <c r="AF43" s="4">
        <v>2.5054189999999998</v>
      </c>
    </row>
    <row r="44" spans="5:32" ht="30.75" customHeight="1">
      <c r="E44" s="63" t="s">
        <v>88</v>
      </c>
      <c r="F44" s="62"/>
      <c r="G44" s="62"/>
      <c r="H44" s="62"/>
      <c r="I44" s="64"/>
      <c r="J44" s="101">
        <v>0</v>
      </c>
      <c r="K44" s="61"/>
      <c r="L44" s="101">
        <v>0</v>
      </c>
      <c r="M44" s="61"/>
      <c r="N44" s="101">
        <v>0</v>
      </c>
      <c r="O44" s="61"/>
      <c r="P44" s="101">
        <v>0</v>
      </c>
      <c r="Q44" s="62"/>
      <c r="R44" s="61"/>
      <c r="S44" s="101">
        <v>0</v>
      </c>
      <c r="T44" s="61"/>
      <c r="U44" s="101">
        <v>0</v>
      </c>
      <c r="V44" s="61"/>
      <c r="W44" s="101">
        <v>0</v>
      </c>
      <c r="X44" s="62"/>
      <c r="Y44" s="62"/>
      <c r="Z44" s="62"/>
      <c r="AA44" s="61"/>
      <c r="AB44" s="3">
        <v>0</v>
      </c>
      <c r="AC44" s="60">
        <v>0</v>
      </c>
      <c r="AD44" s="62"/>
      <c r="AE44" s="61"/>
      <c r="AF44" s="4">
        <v>0</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ssd+lZuQoYubqryG2pVpTXX0/y5ktBg4DmFZB3KbwYxh61pLI+3DTUI0ZkKYVbHeTzSC0719dNkmbWn3EOpa6w==" saltValue="MMsU2MjT6c5kcp8FLe0fRw=="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F51F7774-171F-4A08-96EB-BD261D2AA96A}"/>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PERA - Peranga (33/11kV)</oddFooter>
  </headerFooter>
</worksheet>
</file>

<file path=xl/worksheets/sheet2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600-000000000000}">
  <sheetPr codeName="Sheet199"/>
  <dimension ref="A1:AJ53"/>
  <sheetViews>
    <sheetView showGridLines="0" zoomScale="130" zoomScaleNormal="130" workbookViewId="0"/>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1872</v>
      </c>
      <c r="J3" s="160"/>
      <c r="K3" s="160"/>
      <c r="L3" s="160"/>
      <c r="M3" s="160"/>
      <c r="N3" s="160"/>
      <c r="O3" s="160"/>
      <c r="P3" s="160"/>
      <c r="Q3" s="160"/>
      <c r="R3" s="160"/>
      <c r="S3" s="160"/>
      <c r="V3" s="94" t="s">
        <v>926</v>
      </c>
      <c r="W3" s="160"/>
      <c r="Y3" s="95" t="s">
        <v>1631</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1019</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1873</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1874</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1875</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1876</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33.200000000000003</v>
      </c>
      <c r="K26" s="61"/>
      <c r="L26" s="101">
        <v>33.200000000000003</v>
      </c>
      <c r="M26" s="61"/>
      <c r="N26" s="101">
        <v>33.200000000000003</v>
      </c>
      <c r="O26" s="61"/>
      <c r="P26" s="101">
        <v>33.200000000000003</v>
      </c>
      <c r="Q26" s="62"/>
      <c r="R26" s="61"/>
      <c r="S26" s="101"/>
      <c r="T26" s="61"/>
      <c r="U26" s="101">
        <v>37.200000000000003</v>
      </c>
      <c r="V26" s="61"/>
      <c r="W26" s="101">
        <v>37.200000000000003</v>
      </c>
      <c r="X26" s="62"/>
      <c r="Y26" s="62"/>
      <c r="Z26" s="62"/>
      <c r="AA26" s="61"/>
      <c r="AB26" s="3">
        <v>37.200000000000003</v>
      </c>
      <c r="AC26" s="111">
        <v>48</v>
      </c>
      <c r="AD26" s="113"/>
      <c r="AE26" s="112"/>
      <c r="AF26" s="4"/>
    </row>
    <row r="27" spans="4:32" ht="20.25" customHeight="1">
      <c r="E27" s="63" t="s">
        <v>24</v>
      </c>
      <c r="F27" s="62"/>
      <c r="G27" s="62"/>
      <c r="H27" s="62"/>
      <c r="I27" s="64"/>
      <c r="J27" s="101">
        <v>0</v>
      </c>
      <c r="K27" s="61"/>
      <c r="L27" s="101">
        <v>0</v>
      </c>
      <c r="M27" s="61"/>
      <c r="N27" s="101">
        <v>0</v>
      </c>
      <c r="O27" s="61"/>
      <c r="P27" s="101">
        <v>0</v>
      </c>
      <c r="Q27" s="62"/>
      <c r="R27" s="61"/>
      <c r="S27" s="101"/>
      <c r="T27" s="61"/>
      <c r="U27" s="101">
        <v>0</v>
      </c>
      <c r="V27" s="61"/>
      <c r="W27" s="101">
        <v>0</v>
      </c>
      <c r="X27" s="62"/>
      <c r="Y27" s="62"/>
      <c r="Z27" s="62"/>
      <c r="AA27" s="61"/>
      <c r="AB27" s="3">
        <v>0</v>
      </c>
      <c r="AC27" s="60">
        <v>0</v>
      </c>
      <c r="AD27" s="62"/>
      <c r="AE27" s="61"/>
      <c r="AF27" s="4"/>
    </row>
    <row r="28" spans="4:32" ht="13.15" customHeight="1">
      <c r="E28" s="63" t="s">
        <v>28</v>
      </c>
      <c r="F28" s="62"/>
      <c r="G28" s="62"/>
      <c r="H28" s="62"/>
      <c r="I28" s="64"/>
      <c r="J28" s="101">
        <v>23.8</v>
      </c>
      <c r="K28" s="61"/>
      <c r="L28" s="101">
        <v>24</v>
      </c>
      <c r="M28" s="61"/>
      <c r="N28" s="101">
        <v>24.3</v>
      </c>
      <c r="O28" s="61"/>
      <c r="P28" s="101">
        <v>24.5</v>
      </c>
      <c r="Q28" s="62"/>
      <c r="R28" s="61"/>
      <c r="S28" s="101"/>
      <c r="T28" s="61"/>
      <c r="U28" s="101">
        <v>16.899999999999999</v>
      </c>
      <c r="V28" s="61"/>
      <c r="W28" s="101">
        <v>17</v>
      </c>
      <c r="X28" s="62"/>
      <c r="Y28" s="62"/>
      <c r="Z28" s="62"/>
      <c r="AA28" s="61"/>
      <c r="AB28" s="3">
        <v>17.2</v>
      </c>
      <c r="AC28" s="60">
        <v>17.3</v>
      </c>
      <c r="AD28" s="62"/>
      <c r="AE28" s="61"/>
      <c r="AF28" s="4"/>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0.998</v>
      </c>
      <c r="K31" s="61"/>
      <c r="L31" s="106">
        <v>0.998</v>
      </c>
      <c r="M31" s="61"/>
      <c r="N31" s="106">
        <v>0.998</v>
      </c>
      <c r="O31" s="61"/>
      <c r="P31" s="106">
        <v>0.998</v>
      </c>
      <c r="Q31" s="62"/>
      <c r="R31" s="61"/>
      <c r="S31" s="106"/>
      <c r="T31" s="61"/>
      <c r="U31" s="106">
        <v>1</v>
      </c>
      <c r="V31" s="61"/>
      <c r="W31" s="106">
        <v>1</v>
      </c>
      <c r="X31" s="62"/>
      <c r="Y31" s="62"/>
      <c r="Z31" s="62"/>
      <c r="AA31" s="61"/>
      <c r="AB31" s="7">
        <v>1</v>
      </c>
      <c r="AC31" s="77">
        <v>1</v>
      </c>
      <c r="AD31" s="62"/>
      <c r="AE31" s="61"/>
      <c r="AF31" s="8"/>
    </row>
    <row r="32" spans="4:32" ht="13.15" customHeight="1">
      <c r="E32" s="63" t="s">
        <v>41</v>
      </c>
      <c r="F32" s="62"/>
      <c r="G32" s="62"/>
      <c r="H32" s="62"/>
      <c r="I32" s="64"/>
      <c r="J32" s="101">
        <v>19.100000000000001</v>
      </c>
      <c r="K32" s="61"/>
      <c r="L32" s="101">
        <v>19.100000000000001</v>
      </c>
      <c r="M32" s="61"/>
      <c r="N32" s="101">
        <v>19.100000000000001</v>
      </c>
      <c r="O32" s="61"/>
      <c r="P32" s="101">
        <v>19.100000000000001</v>
      </c>
      <c r="Q32" s="62"/>
      <c r="R32" s="61"/>
      <c r="S32" s="101"/>
      <c r="T32" s="61"/>
      <c r="U32" s="101">
        <v>21</v>
      </c>
      <c r="V32" s="61"/>
      <c r="W32" s="101">
        <v>21</v>
      </c>
      <c r="X32" s="62"/>
      <c r="Y32" s="62"/>
      <c r="Z32" s="62"/>
      <c r="AA32" s="61"/>
      <c r="AB32" s="3">
        <v>21</v>
      </c>
      <c r="AC32" s="60">
        <v>21</v>
      </c>
      <c r="AD32" s="62"/>
      <c r="AE32" s="61"/>
      <c r="AF32" s="4"/>
    </row>
    <row r="33" spans="5:32" ht="13.15" customHeight="1">
      <c r="E33" s="75" t="s">
        <v>45</v>
      </c>
      <c r="F33" s="62"/>
      <c r="G33" s="62"/>
      <c r="H33" s="62"/>
      <c r="I33" s="64"/>
      <c r="J33" s="105">
        <v>22.2</v>
      </c>
      <c r="K33" s="61"/>
      <c r="L33" s="105">
        <v>22.5</v>
      </c>
      <c r="M33" s="61"/>
      <c r="N33" s="105">
        <v>22.7</v>
      </c>
      <c r="O33" s="61"/>
      <c r="P33" s="105">
        <v>22.9</v>
      </c>
      <c r="Q33" s="62"/>
      <c r="R33" s="61"/>
      <c r="S33" s="105"/>
      <c r="T33" s="61"/>
      <c r="U33" s="105">
        <v>15.9</v>
      </c>
      <c r="V33" s="61"/>
      <c r="W33" s="105">
        <v>16</v>
      </c>
      <c r="X33" s="62"/>
      <c r="Y33" s="62"/>
      <c r="Z33" s="62"/>
      <c r="AA33" s="61"/>
      <c r="AB33" s="9">
        <v>16.2</v>
      </c>
      <c r="AC33" s="76">
        <v>16.3</v>
      </c>
      <c r="AD33" s="62"/>
      <c r="AE33" s="61"/>
      <c r="AF33" s="10"/>
    </row>
    <row r="34" spans="5:32" ht="20.25" customHeight="1">
      <c r="E34" s="63" t="s">
        <v>945</v>
      </c>
      <c r="F34" s="62"/>
      <c r="G34" s="62"/>
      <c r="H34" s="62"/>
      <c r="I34" s="64"/>
      <c r="J34" s="104">
        <v>1.1000000000000001</v>
      </c>
      <c r="K34" s="61"/>
      <c r="L34" s="104">
        <v>1.1000000000000001</v>
      </c>
      <c r="M34" s="61"/>
      <c r="N34" s="104">
        <v>1.1000000000000001</v>
      </c>
      <c r="O34" s="61"/>
      <c r="P34" s="104">
        <v>1.1000000000000001</v>
      </c>
      <c r="Q34" s="62"/>
      <c r="R34" s="61"/>
      <c r="S34" s="104"/>
      <c r="T34" s="61"/>
      <c r="U34" s="104">
        <v>0.8</v>
      </c>
      <c r="V34" s="61"/>
      <c r="W34" s="104">
        <v>0.8</v>
      </c>
      <c r="X34" s="62"/>
      <c r="Y34" s="62"/>
      <c r="Z34" s="62"/>
      <c r="AA34" s="61"/>
      <c r="AB34" s="5">
        <v>0.8</v>
      </c>
      <c r="AC34" s="74">
        <v>0.8</v>
      </c>
      <c r="AD34" s="62"/>
      <c r="AE34" s="61"/>
      <c r="AF34" s="6"/>
    </row>
    <row r="35" spans="5:32" ht="20.25" customHeight="1">
      <c r="E35" s="63" t="s">
        <v>946</v>
      </c>
      <c r="F35" s="62"/>
      <c r="G35" s="62"/>
      <c r="H35" s="62"/>
      <c r="I35" s="64"/>
      <c r="J35" s="104" t="s">
        <v>1129</v>
      </c>
      <c r="K35" s="61"/>
      <c r="L35" s="104" t="s">
        <v>1129</v>
      </c>
      <c r="M35" s="61"/>
      <c r="N35" s="104" t="s">
        <v>1129</v>
      </c>
      <c r="O35" s="61"/>
      <c r="P35" s="104" t="s">
        <v>1129</v>
      </c>
      <c r="Q35" s="62"/>
      <c r="R35" s="61"/>
      <c r="S35" s="104"/>
      <c r="T35" s="61"/>
      <c r="U35" s="104" t="s">
        <v>1129</v>
      </c>
      <c r="V35" s="61"/>
      <c r="W35" s="104" t="s">
        <v>1129</v>
      </c>
      <c r="X35" s="62"/>
      <c r="Y35" s="62"/>
      <c r="Z35" s="62"/>
      <c r="AA35" s="61"/>
      <c r="AB35" s="5" t="s">
        <v>1129</v>
      </c>
      <c r="AC35" s="74" t="s">
        <v>1129</v>
      </c>
      <c r="AD35" s="62"/>
      <c r="AE35" s="61"/>
      <c r="AF35" s="6"/>
    </row>
    <row r="36" spans="5:32" ht="13.15" customHeight="1">
      <c r="E36" s="63" t="s">
        <v>57</v>
      </c>
      <c r="F36" s="62"/>
      <c r="G36" s="62"/>
      <c r="H36" s="62"/>
      <c r="I36" s="64"/>
      <c r="J36" s="101">
        <v>3.1</v>
      </c>
      <c r="K36" s="61"/>
      <c r="L36" s="101">
        <v>3.4</v>
      </c>
      <c r="M36" s="61"/>
      <c r="N36" s="132">
        <v>3.5999999999999979</v>
      </c>
      <c r="O36" s="61"/>
      <c r="P36" s="132">
        <v>3.7999999999999972</v>
      </c>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c r="T37" s="61"/>
      <c r="U37" s="101">
        <v>0</v>
      </c>
      <c r="V37" s="61"/>
      <c r="W37" s="101">
        <v>0</v>
      </c>
      <c r="X37" s="62"/>
      <c r="Y37" s="62"/>
      <c r="Z37" s="62"/>
      <c r="AA37" s="61"/>
      <c r="AB37" s="3">
        <v>0</v>
      </c>
      <c r="AC37" s="60">
        <v>0</v>
      </c>
      <c r="AD37" s="62"/>
      <c r="AE37" s="61"/>
      <c r="AF37" s="4"/>
    </row>
    <row r="38" spans="5:32" ht="20.25" customHeight="1">
      <c r="E38" s="63" t="s">
        <v>66</v>
      </c>
      <c r="F38" s="62"/>
      <c r="G38" s="62"/>
      <c r="H38" s="62"/>
      <c r="I38" s="64"/>
      <c r="J38" s="101">
        <v>0</v>
      </c>
      <c r="K38" s="61"/>
      <c r="L38" s="101">
        <v>0</v>
      </c>
      <c r="M38" s="61"/>
      <c r="N38" s="101">
        <v>0</v>
      </c>
      <c r="O38" s="61"/>
      <c r="P38" s="101">
        <v>0</v>
      </c>
      <c r="Q38" s="62"/>
      <c r="R38" s="61"/>
      <c r="S38" s="101"/>
      <c r="T38" s="61"/>
      <c r="U38" s="101">
        <v>0</v>
      </c>
      <c r="V38" s="61"/>
      <c r="W38" s="101">
        <v>0</v>
      </c>
      <c r="X38" s="62"/>
      <c r="Y38" s="62"/>
      <c r="Z38" s="62"/>
      <c r="AA38" s="61"/>
      <c r="AB38" s="3">
        <v>0</v>
      </c>
      <c r="AC38" s="60">
        <v>0</v>
      </c>
      <c r="AD38" s="62"/>
      <c r="AE38" s="61"/>
      <c r="AF38" s="4"/>
    </row>
    <row r="39" spans="5:32">
      <c r="E39" s="63" t="s">
        <v>69</v>
      </c>
      <c r="F39" s="62"/>
      <c r="G39" s="62"/>
      <c r="H39" s="62"/>
      <c r="I39" s="64"/>
      <c r="J39" s="101">
        <v>4</v>
      </c>
      <c r="K39" s="61"/>
      <c r="L39" s="101">
        <v>4</v>
      </c>
      <c r="M39" s="61"/>
      <c r="N39" s="101">
        <v>4</v>
      </c>
      <c r="O39" s="61"/>
      <c r="P39" s="101">
        <v>4</v>
      </c>
      <c r="Q39" s="62"/>
      <c r="R39" s="61"/>
      <c r="S39" s="101"/>
      <c r="T39" s="61"/>
      <c r="U39" s="101">
        <v>4</v>
      </c>
      <c r="V39" s="61"/>
      <c r="W39" s="101">
        <v>4</v>
      </c>
      <c r="X39" s="62"/>
      <c r="Y39" s="62"/>
      <c r="Z39" s="62"/>
      <c r="AA39" s="61"/>
      <c r="AB39" s="3">
        <v>4</v>
      </c>
      <c r="AC39" s="60">
        <v>4</v>
      </c>
      <c r="AD39" s="62"/>
      <c r="AE39" s="61"/>
      <c r="AF39" s="4"/>
    </row>
    <row r="40" spans="5:32">
      <c r="E40" s="63" t="s">
        <v>73</v>
      </c>
      <c r="F40" s="62"/>
      <c r="G40" s="62"/>
      <c r="H40" s="62"/>
      <c r="I40" s="64"/>
      <c r="J40" s="101">
        <v>0</v>
      </c>
      <c r="K40" s="61"/>
      <c r="L40" s="101">
        <v>0</v>
      </c>
      <c r="M40" s="61"/>
      <c r="N40" s="101">
        <v>0</v>
      </c>
      <c r="O40" s="61"/>
      <c r="P40" s="101">
        <v>0</v>
      </c>
      <c r="Q40" s="62"/>
      <c r="R40" s="61"/>
      <c r="S40" s="101"/>
      <c r="T40" s="61"/>
      <c r="U40" s="101">
        <v>0</v>
      </c>
      <c r="V40" s="61"/>
      <c r="W40" s="101">
        <v>0</v>
      </c>
      <c r="X40" s="62"/>
      <c r="Y40" s="62"/>
      <c r="Z40" s="62"/>
      <c r="AA40" s="61"/>
      <c r="AB40" s="3">
        <v>0</v>
      </c>
      <c r="AC40" s="60">
        <v>0</v>
      </c>
      <c r="AD40" s="62"/>
      <c r="AE40" s="61"/>
      <c r="AF40" s="4"/>
    </row>
    <row r="41" spans="5:32">
      <c r="E41" s="63" t="s">
        <v>76</v>
      </c>
      <c r="F41" s="62"/>
      <c r="G41" s="62"/>
      <c r="H41" s="62"/>
      <c r="I41" s="64"/>
      <c r="J41" s="101">
        <v>0</v>
      </c>
      <c r="K41" s="61"/>
      <c r="L41" s="101">
        <v>0</v>
      </c>
      <c r="M41" s="61"/>
      <c r="N41" s="101">
        <v>0</v>
      </c>
      <c r="O41" s="61"/>
      <c r="P41" s="101">
        <v>0</v>
      </c>
      <c r="Q41" s="62"/>
      <c r="R41" s="61"/>
      <c r="S41" s="101"/>
      <c r="T41" s="61"/>
      <c r="U41" s="101">
        <v>0</v>
      </c>
      <c r="V41" s="61"/>
      <c r="W41" s="101">
        <v>0</v>
      </c>
      <c r="X41" s="62"/>
      <c r="Y41" s="62"/>
      <c r="Z41" s="62"/>
      <c r="AA41" s="61"/>
      <c r="AB41" s="3">
        <v>0</v>
      </c>
      <c r="AC41" s="60">
        <v>0</v>
      </c>
      <c r="AD41" s="62"/>
      <c r="AE41" s="61"/>
      <c r="AF41" s="4"/>
    </row>
    <row r="42" spans="5:32">
      <c r="E42" s="63" t="s">
        <v>80</v>
      </c>
      <c r="F42" s="62"/>
      <c r="G42" s="62"/>
      <c r="H42" s="62"/>
      <c r="I42" s="64"/>
      <c r="J42" s="101">
        <v>0</v>
      </c>
      <c r="K42" s="61"/>
      <c r="L42" s="101">
        <v>0</v>
      </c>
      <c r="M42" s="61"/>
      <c r="N42" s="101">
        <v>0</v>
      </c>
      <c r="O42" s="61"/>
      <c r="P42" s="101">
        <v>0</v>
      </c>
      <c r="Q42" s="62"/>
      <c r="R42" s="61"/>
      <c r="S42" s="101"/>
      <c r="T42" s="61"/>
      <c r="U42" s="101">
        <v>0</v>
      </c>
      <c r="V42" s="61"/>
      <c r="W42" s="101">
        <v>0</v>
      </c>
      <c r="X42" s="62"/>
      <c r="Y42" s="62"/>
      <c r="Z42" s="62"/>
      <c r="AA42" s="61"/>
      <c r="AB42" s="3">
        <v>0</v>
      </c>
      <c r="AC42" s="60">
        <v>0</v>
      </c>
      <c r="AD42" s="62"/>
      <c r="AE42" s="61"/>
      <c r="AF42" s="4"/>
    </row>
    <row r="43" spans="5:32" ht="25.5" customHeight="1">
      <c r="E43" s="63" t="s">
        <v>84</v>
      </c>
      <c r="F43" s="62"/>
      <c r="G43" s="62"/>
      <c r="H43" s="62"/>
      <c r="I43" s="64"/>
      <c r="J43" s="101">
        <v>18.491336</v>
      </c>
      <c r="K43" s="61"/>
      <c r="L43" s="101">
        <v>17.922476</v>
      </c>
      <c r="M43" s="61"/>
      <c r="N43" s="101">
        <v>17.249635000000001</v>
      </c>
      <c r="O43" s="61"/>
      <c r="P43" s="101">
        <v>16.5</v>
      </c>
      <c r="Q43" s="62"/>
      <c r="R43" s="61"/>
      <c r="S43" s="101"/>
      <c r="T43" s="61"/>
      <c r="U43" s="101">
        <v>18.491336</v>
      </c>
      <c r="V43" s="61"/>
      <c r="W43" s="101">
        <v>17.922476</v>
      </c>
      <c r="X43" s="62"/>
      <c r="Y43" s="62"/>
      <c r="Z43" s="62"/>
      <c r="AA43" s="61"/>
      <c r="AB43" s="3">
        <v>17.249635000000001</v>
      </c>
      <c r="AC43" s="60">
        <v>16.5</v>
      </c>
      <c r="AD43" s="62"/>
      <c r="AE43" s="61"/>
      <c r="AF43" s="4"/>
    </row>
    <row r="44" spans="5:32" ht="30.75" customHeight="1">
      <c r="E44" s="63" t="s">
        <v>88</v>
      </c>
      <c r="F44" s="62"/>
      <c r="G44" s="62"/>
      <c r="H44" s="62"/>
      <c r="I44" s="64"/>
      <c r="J44" s="101">
        <v>5.9913360000000004</v>
      </c>
      <c r="K44" s="61"/>
      <c r="L44" s="101">
        <v>5.4224760000000005</v>
      </c>
      <c r="M44" s="61"/>
      <c r="N44" s="101">
        <v>4.7496350000000005</v>
      </c>
      <c r="O44" s="61"/>
      <c r="P44" s="101">
        <v>4.0999999999999996</v>
      </c>
      <c r="Q44" s="62"/>
      <c r="R44" s="61"/>
      <c r="S44" s="101"/>
      <c r="T44" s="61"/>
      <c r="U44" s="101">
        <v>5.9913360000000004</v>
      </c>
      <c r="V44" s="61"/>
      <c r="W44" s="101">
        <v>5.4224760000000005</v>
      </c>
      <c r="X44" s="62"/>
      <c r="Y44" s="62"/>
      <c r="Z44" s="62"/>
      <c r="AA44" s="61"/>
      <c r="AB44" s="3">
        <v>4.7496350000000005</v>
      </c>
      <c r="AC44" s="60">
        <v>4.0999999999999996</v>
      </c>
      <c r="AD44" s="62"/>
      <c r="AE44" s="61"/>
      <c r="AF44" s="4"/>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957</v>
      </c>
      <c r="K47" s="61"/>
      <c r="L47" s="104" t="s">
        <v>957</v>
      </c>
      <c r="M47" s="61"/>
      <c r="N47" s="104" t="s">
        <v>957</v>
      </c>
      <c r="O47" s="61"/>
      <c r="P47" s="104" t="s">
        <v>957</v>
      </c>
      <c r="Q47" s="62"/>
      <c r="R47" s="61"/>
      <c r="S47" s="104"/>
      <c r="T47" s="61"/>
      <c r="U47" s="104" t="s">
        <v>957</v>
      </c>
      <c r="V47" s="61"/>
      <c r="W47" s="104" t="s">
        <v>957</v>
      </c>
      <c r="X47" s="62"/>
      <c r="Y47" s="62"/>
      <c r="Z47" s="62"/>
      <c r="AA47" s="61"/>
      <c r="AB47" s="5" t="s">
        <v>957</v>
      </c>
      <c r="AC47" s="74" t="s">
        <v>957</v>
      </c>
      <c r="AD47" s="62"/>
      <c r="AE47" s="61"/>
      <c r="AF47" s="6"/>
    </row>
    <row r="48" spans="5:32">
      <c r="E48" s="70" t="s">
        <v>104</v>
      </c>
      <c r="F48" s="71"/>
      <c r="G48" s="71"/>
      <c r="H48" s="71"/>
      <c r="I48" s="72"/>
      <c r="J48" s="102" t="s">
        <v>949</v>
      </c>
      <c r="K48" s="66"/>
      <c r="L48" s="102" t="s">
        <v>949</v>
      </c>
      <c r="M48" s="66"/>
      <c r="N48" s="102" t="s">
        <v>949</v>
      </c>
      <c r="O48" s="66"/>
      <c r="P48" s="102" t="s">
        <v>949</v>
      </c>
      <c r="Q48" s="73"/>
      <c r="R48" s="66"/>
      <c r="S48" s="102"/>
      <c r="T48" s="66"/>
      <c r="U48" s="103" t="s">
        <v>949</v>
      </c>
      <c r="V48" s="68"/>
      <c r="W48" s="103" t="s">
        <v>949</v>
      </c>
      <c r="X48" s="69"/>
      <c r="Y48" s="69"/>
      <c r="Z48" s="69"/>
      <c r="AA48" s="68"/>
      <c r="AB48" s="11" t="s">
        <v>949</v>
      </c>
      <c r="AC48" s="67" t="s">
        <v>949</v>
      </c>
      <c r="AD48" s="69"/>
      <c r="AE48" s="68"/>
      <c r="AF48" s="12"/>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oAiFqpCFpLbd8LLww2yC0ZPcyIMYQNAy3POTNQA6NkyQKeU5HOYxLtWytdvBxU/5nmlM29ylDvwMQRWlSbTvbA==" saltValue="kIhsn9jagBFpq/n689v7og=="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CE243EB0-7060-44EA-9E93-0CBDC78F1CA5}"/>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PIAL - Pialba (66/11kV)</oddFooter>
  </headerFooter>
</worksheet>
</file>

<file path=xl/worksheets/sheet2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29A9F-1F59-461E-94A8-AF77AABE1EFD}">
  <sheetPr codeName="Sheet73"/>
  <dimension ref="A1:AK53"/>
  <sheetViews>
    <sheetView showGridLines="0" topLeftCell="A31" zoomScale="130" zoomScaleNormal="130" workbookViewId="0">
      <selection activeCell="E50" sqref="E50"/>
    </sheetView>
  </sheetViews>
  <sheetFormatPr defaultColWidth="9.140625" defaultRowHeight="15"/>
  <cols>
    <col min="1" max="2" width="0.140625" style="17" customWidth="1"/>
    <col min="3" max="4" width="0" style="17" hidden="1" customWidth="1"/>
    <col min="5" max="5" width="13.28515625" style="17" customWidth="1"/>
    <col min="6" max="6" width="0.140625" style="17" customWidth="1"/>
    <col min="7" max="8" width="0.28515625" style="17" customWidth="1"/>
    <col min="9" max="9" width="6.28515625" style="17" customWidth="1"/>
    <col min="10" max="10" width="0.42578125" style="17" customWidth="1"/>
    <col min="11" max="11" width="6.5703125" style="17" customWidth="1"/>
    <col min="12" max="12" width="5.5703125" style="17" customWidth="1"/>
    <col min="13" max="13" width="1.42578125" style="17" customWidth="1"/>
    <col min="14" max="14" width="0.28515625" style="17" customWidth="1"/>
    <col min="15" max="15" width="6.85546875" style="17" customWidth="1"/>
    <col min="16" max="16" width="3.140625" style="17" customWidth="1"/>
    <col min="17" max="17" width="0.42578125" style="17" customWidth="1"/>
    <col min="18" max="18" width="3.5703125" style="17" customWidth="1"/>
    <col min="19" max="19" width="6.85546875" style="17" customWidth="1"/>
    <col min="20" max="20" width="0.28515625" style="17" customWidth="1"/>
    <col min="21" max="21" width="0.42578125" style="17" customWidth="1"/>
    <col min="22" max="22" width="6.7109375" style="17" customWidth="1"/>
    <col min="23" max="23" width="1.42578125" style="17" customWidth="1"/>
    <col min="24" max="24" width="0.5703125" style="17" customWidth="1"/>
    <col min="25" max="25" width="1.28515625" style="17" customWidth="1"/>
    <col min="26" max="26" width="1.5703125" style="17" customWidth="1"/>
    <col min="27" max="27" width="2.140625" style="17" customWidth="1"/>
    <col min="28" max="28" width="7" style="17" customWidth="1"/>
    <col min="29" max="29" width="0.7109375" style="17" customWidth="1"/>
    <col min="30" max="30" width="0.42578125" style="17" customWidth="1"/>
    <col min="31" max="31" width="6" style="17" customWidth="1"/>
    <col min="32" max="32" width="7" style="17" customWidth="1"/>
    <col min="33" max="33" width="0" style="17" hidden="1" customWidth="1"/>
    <col min="34" max="34" width="1.140625" style="17" customWidth="1"/>
    <col min="35" max="35" width="0" style="17" hidden="1" customWidth="1"/>
    <col min="36" max="36" width="0.42578125" style="17" customWidth="1"/>
    <col min="37" max="37" width="8.85546875" style="17" customWidth="1"/>
    <col min="38" max="16384" width="9.140625" style="17"/>
  </cols>
  <sheetData>
    <row r="1" spans="1:36" ht="18" customHeight="1">
      <c r="A1"/>
      <c r="B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c r="A2"/>
      <c r="B2"/>
      <c r="C2"/>
      <c r="D2"/>
      <c r="E2"/>
      <c r="F2"/>
      <c r="G2"/>
      <c r="H2"/>
      <c r="I2"/>
      <c r="J2"/>
      <c r="K2"/>
      <c r="L2"/>
      <c r="M2"/>
      <c r="N2"/>
      <c r="O2"/>
      <c r="P2"/>
      <c r="Q2"/>
      <c r="R2"/>
      <c r="S2"/>
      <c r="T2"/>
      <c r="U2"/>
      <c r="V2"/>
      <c r="W2"/>
      <c r="X2"/>
      <c r="Y2"/>
      <c r="Z2"/>
      <c r="AA2"/>
      <c r="AB2"/>
      <c r="AC2"/>
      <c r="AD2"/>
      <c r="AE2"/>
      <c r="AF2"/>
      <c r="AG2"/>
      <c r="AH2"/>
      <c r="AI2"/>
      <c r="AJ2"/>
    </row>
    <row r="3" spans="1:36">
      <c r="A3"/>
      <c r="B3" s="92" t="s">
        <v>13</v>
      </c>
      <c r="C3" s="160"/>
      <c r="D3" s="160"/>
      <c r="E3" s="160"/>
      <c r="F3" s="160"/>
      <c r="G3"/>
      <c r="H3"/>
      <c r="I3" s="93" t="s">
        <v>1877</v>
      </c>
      <c r="J3" s="160"/>
      <c r="K3" s="160"/>
      <c r="L3" s="160"/>
      <c r="M3" s="160"/>
      <c r="N3" s="160"/>
      <c r="O3" s="160"/>
      <c r="P3" s="160"/>
      <c r="Q3" s="160"/>
      <c r="R3" s="160"/>
      <c r="S3" s="160"/>
      <c r="T3"/>
      <c r="U3"/>
      <c r="V3" s="94" t="s">
        <v>926</v>
      </c>
      <c r="W3" s="160"/>
      <c r="X3"/>
      <c r="Y3" s="95" t="s">
        <v>1631</v>
      </c>
      <c r="Z3" s="160"/>
      <c r="AA3" s="160"/>
      <c r="AB3" s="160"/>
      <c r="AC3" s="160"/>
      <c r="AD3" s="160"/>
      <c r="AE3" s="160"/>
      <c r="AF3" s="160"/>
      <c r="AG3" s="160"/>
      <c r="AH3" s="160"/>
      <c r="AI3" s="160"/>
      <c r="AJ3"/>
    </row>
    <row r="4" spans="1:36">
      <c r="A4"/>
      <c r="B4"/>
      <c r="C4"/>
      <c r="D4"/>
      <c r="E4"/>
      <c r="F4"/>
      <c r="G4"/>
      <c r="H4"/>
      <c r="I4" s="160"/>
      <c r="J4" s="160"/>
      <c r="K4" s="160"/>
      <c r="L4" s="160"/>
      <c r="M4" s="160"/>
      <c r="N4" s="160"/>
      <c r="O4" s="160"/>
      <c r="P4" s="160"/>
      <c r="Q4" s="160"/>
      <c r="R4" s="160"/>
      <c r="S4" s="160"/>
      <c r="T4"/>
      <c r="U4"/>
      <c r="V4" s="160"/>
      <c r="W4" s="160"/>
      <c r="X4"/>
      <c r="Y4" s="160"/>
      <c r="Z4" s="160"/>
      <c r="AA4" s="160"/>
      <c r="AB4" s="160"/>
      <c r="AC4" s="160"/>
      <c r="AD4" s="160"/>
      <c r="AE4" s="160"/>
      <c r="AF4" s="160"/>
      <c r="AG4" s="160"/>
      <c r="AH4" s="160"/>
      <c r="AI4" s="160"/>
      <c r="AJ4"/>
    </row>
    <row r="5" spans="1:36">
      <c r="A5"/>
      <c r="B5"/>
      <c r="C5"/>
      <c r="D5"/>
      <c r="E5"/>
      <c r="F5"/>
      <c r="G5"/>
      <c r="H5"/>
      <c r="I5" s="160"/>
      <c r="J5" s="160"/>
      <c r="K5" s="160"/>
      <c r="L5" s="160"/>
      <c r="M5" s="160"/>
      <c r="N5" s="160"/>
      <c r="O5" s="160"/>
      <c r="P5" s="160"/>
      <c r="Q5" s="160"/>
      <c r="R5" s="160"/>
      <c r="S5" s="160"/>
      <c r="T5"/>
      <c r="U5"/>
      <c r="V5"/>
      <c r="W5"/>
      <c r="X5"/>
      <c r="Y5" s="160"/>
      <c r="Z5" s="160"/>
      <c r="AA5" s="160"/>
      <c r="AB5" s="160"/>
      <c r="AC5" s="160"/>
      <c r="AD5" s="160"/>
      <c r="AE5" s="160"/>
      <c r="AF5" s="160"/>
      <c r="AG5" s="160"/>
      <c r="AH5" s="160"/>
      <c r="AI5" s="160"/>
      <c r="AJ5"/>
    </row>
    <row r="6" spans="1:36" ht="2.1" customHeight="1">
      <c r="A6"/>
      <c r="B6"/>
      <c r="C6"/>
      <c r="D6"/>
      <c r="E6"/>
      <c r="F6"/>
      <c r="G6"/>
      <c r="H6"/>
      <c r="I6"/>
      <c r="J6"/>
      <c r="K6"/>
      <c r="L6"/>
      <c r="M6"/>
      <c r="N6"/>
      <c r="O6"/>
      <c r="P6"/>
      <c r="Q6"/>
      <c r="R6"/>
      <c r="S6"/>
      <c r="T6"/>
      <c r="U6"/>
      <c r="V6"/>
      <c r="W6"/>
      <c r="X6"/>
      <c r="Y6"/>
      <c r="Z6"/>
      <c r="AA6"/>
      <c r="AB6"/>
      <c r="AC6"/>
      <c r="AD6"/>
      <c r="AE6"/>
      <c r="AF6"/>
      <c r="AG6"/>
      <c r="AH6"/>
      <c r="AI6"/>
      <c r="AJ6"/>
    </row>
    <row r="7" spans="1:36">
      <c r="A7"/>
      <c r="B7" s="92" t="s">
        <v>928</v>
      </c>
      <c r="C7" s="160"/>
      <c r="D7" s="160"/>
      <c r="E7" s="160"/>
      <c r="F7" s="160"/>
      <c r="G7"/>
      <c r="H7"/>
      <c r="I7" s="100" t="s">
        <v>1878</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c r="AI7"/>
      <c r="AJ7"/>
    </row>
    <row r="8" spans="1:36">
      <c r="A8"/>
      <c r="B8" s="160"/>
      <c r="C8" s="160"/>
      <c r="D8" s="160"/>
      <c r="E8" s="160"/>
      <c r="F8" s="160"/>
      <c r="G8"/>
      <c r="H8"/>
      <c r="I8"/>
      <c r="J8"/>
      <c r="K8"/>
      <c r="L8"/>
      <c r="M8"/>
      <c r="N8"/>
      <c r="O8"/>
      <c r="P8"/>
      <c r="Q8"/>
      <c r="R8"/>
      <c r="S8"/>
      <c r="T8"/>
      <c r="U8"/>
      <c r="V8"/>
      <c r="W8"/>
      <c r="X8"/>
      <c r="Y8"/>
      <c r="Z8"/>
      <c r="AA8"/>
      <c r="AB8"/>
      <c r="AC8"/>
      <c r="AD8"/>
      <c r="AE8"/>
      <c r="AF8"/>
      <c r="AG8"/>
      <c r="AH8"/>
      <c r="AI8"/>
      <c r="AJ8"/>
    </row>
    <row r="9" spans="1:36">
      <c r="A9"/>
      <c r="B9" s="160"/>
      <c r="C9" s="160"/>
      <c r="D9" s="160"/>
      <c r="E9" s="160"/>
      <c r="F9" s="160"/>
      <c r="G9"/>
      <c r="H9"/>
      <c r="I9" s="100" t="s">
        <v>1383</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c r="AI9"/>
      <c r="AJ9"/>
    </row>
    <row r="10" spans="1:36" ht="11.45" customHeight="1">
      <c r="A10"/>
      <c r="B10"/>
      <c r="C10"/>
      <c r="D10"/>
      <c r="E10"/>
      <c r="F10"/>
      <c r="G10"/>
      <c r="H10"/>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c r="AI10"/>
      <c r="AJ10"/>
    </row>
    <row r="11" spans="1:36" ht="1.7" customHeight="1">
      <c r="A11"/>
      <c r="B11"/>
      <c r="C11"/>
      <c r="D11"/>
      <c r="E11"/>
      <c r="F11"/>
      <c r="G11"/>
      <c r="H11"/>
      <c r="I11"/>
      <c r="J11"/>
      <c r="K11"/>
      <c r="L11"/>
      <c r="M11"/>
      <c r="N11"/>
      <c r="O11"/>
      <c r="P11"/>
      <c r="Q11"/>
      <c r="R11"/>
      <c r="S11"/>
      <c r="T11"/>
      <c r="U11"/>
      <c r="V11"/>
      <c r="W11"/>
      <c r="X11"/>
      <c r="Y11"/>
      <c r="Z11"/>
      <c r="AA11"/>
      <c r="AB11"/>
      <c r="AC11"/>
      <c r="AD11"/>
      <c r="AE11"/>
      <c r="AF11"/>
      <c r="AG11"/>
      <c r="AH11"/>
      <c r="AI11"/>
      <c r="AJ11"/>
    </row>
    <row r="12" spans="1:36" ht="12" customHeight="1">
      <c r="A12"/>
      <c r="B12"/>
      <c r="C12"/>
      <c r="D12"/>
      <c r="E12"/>
      <c r="F12"/>
      <c r="G12"/>
      <c r="H12"/>
      <c r="I12" s="100" t="s">
        <v>1874</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c r="AI12"/>
      <c r="AJ12"/>
    </row>
    <row r="13" spans="1:36" ht="3.2" customHeight="1">
      <c r="A13"/>
      <c r="B13"/>
      <c r="C13"/>
      <c r="D13"/>
      <c r="E13"/>
      <c r="F13"/>
      <c r="G13"/>
      <c r="H13"/>
      <c r="I13"/>
      <c r="J13"/>
      <c r="K13"/>
      <c r="L13"/>
      <c r="M13"/>
      <c r="N13"/>
      <c r="O13"/>
      <c r="P13"/>
      <c r="Q13"/>
      <c r="R13"/>
      <c r="S13"/>
      <c r="T13"/>
      <c r="U13"/>
      <c r="V13"/>
      <c r="W13"/>
      <c r="X13"/>
      <c r="Y13"/>
      <c r="Z13"/>
      <c r="AA13"/>
      <c r="AB13"/>
      <c r="AC13"/>
      <c r="AD13"/>
      <c r="AE13"/>
      <c r="AF13"/>
      <c r="AG13"/>
      <c r="AH13"/>
      <c r="AI13"/>
      <c r="AJ13"/>
    </row>
    <row r="14" spans="1:36" ht="14.1" customHeight="1">
      <c r="A14" s="92" t="s">
        <v>932</v>
      </c>
      <c r="B14" s="160"/>
      <c r="C14" s="160"/>
      <c r="D14" s="160"/>
      <c r="E14" s="160"/>
      <c r="F14"/>
      <c r="G14"/>
      <c r="H14"/>
      <c r="I14" s="100" t="s">
        <v>1879</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c r="AI14"/>
      <c r="AJ14"/>
    </row>
    <row r="15" spans="1:36" ht="7.35" customHeight="1">
      <c r="A15"/>
      <c r="B15"/>
      <c r="C15"/>
      <c r="D15"/>
      <c r="E15"/>
      <c r="F15"/>
      <c r="G15"/>
      <c r="H15"/>
      <c r="I15"/>
      <c r="J15"/>
      <c r="K15"/>
      <c r="L15"/>
      <c r="M15"/>
      <c r="N15"/>
      <c r="O15"/>
      <c r="P15"/>
      <c r="Q15"/>
      <c r="R15"/>
      <c r="S15"/>
      <c r="T15"/>
      <c r="U15"/>
      <c r="V15"/>
      <c r="W15"/>
      <c r="X15"/>
      <c r="Y15"/>
      <c r="Z15"/>
      <c r="AA15"/>
      <c r="AB15"/>
      <c r="AC15"/>
      <c r="AD15"/>
      <c r="AE15"/>
      <c r="AF15"/>
      <c r="AG15"/>
      <c r="AH15"/>
      <c r="AI15"/>
      <c r="AJ15"/>
    </row>
    <row r="16" spans="1:36" ht="15.95" customHeight="1">
      <c r="A16"/>
      <c r="B16"/>
      <c r="C16"/>
      <c r="D16" s="92" t="s">
        <v>934</v>
      </c>
      <c r="E16" s="160"/>
      <c r="F16" s="160"/>
      <c r="G16" s="160"/>
      <c r="H16" s="160"/>
      <c r="I16" s="160"/>
      <c r="J16" s="160"/>
      <c r="K16" s="160"/>
      <c r="L16" s="160"/>
      <c r="M16"/>
      <c r="N16"/>
      <c r="O16" s="96" t="s">
        <v>1880</v>
      </c>
      <c r="P16" s="160"/>
      <c r="Q16" s="160"/>
      <c r="R16" s="160"/>
      <c r="S16" s="160"/>
      <c r="T16" s="160"/>
      <c r="U16" s="160"/>
      <c r="V16" s="160"/>
      <c r="W16" s="160"/>
      <c r="X16" s="160"/>
      <c r="Y16" s="160"/>
      <c r="Z16"/>
      <c r="AA16"/>
      <c r="AB16"/>
      <c r="AC16"/>
      <c r="AD16"/>
      <c r="AE16"/>
      <c r="AF16"/>
      <c r="AG16"/>
      <c r="AH16"/>
      <c r="AI16"/>
      <c r="AJ16"/>
    </row>
    <row r="17" spans="4:32" ht="15.95" customHeight="1">
      <c r="D17" s="160"/>
      <c r="E17" s="160"/>
      <c r="F17" s="160"/>
      <c r="G17" s="160"/>
      <c r="H17" s="160"/>
      <c r="I17" s="160"/>
      <c r="J17" s="160"/>
      <c r="K17" s="160"/>
      <c r="L17" s="160"/>
      <c r="M17"/>
      <c r="N17"/>
      <c r="O17"/>
      <c r="P17"/>
      <c r="Q17"/>
      <c r="R17"/>
      <c r="S17"/>
      <c r="T17"/>
      <c r="U17"/>
      <c r="V17"/>
      <c r="W17"/>
      <c r="X17"/>
      <c r="Y17"/>
      <c r="Z17"/>
      <c r="AA17"/>
      <c r="AB17"/>
      <c r="AC17"/>
      <c r="AD17"/>
      <c r="AE17"/>
      <c r="AF17"/>
    </row>
    <row r="18" spans="4:32" ht="0.95" customHeight="1">
      <c r="D18"/>
      <c r="E18"/>
      <c r="F18"/>
      <c r="G18"/>
      <c r="H18"/>
      <c r="I18"/>
      <c r="J18"/>
      <c r="K18"/>
      <c r="L18"/>
      <c r="M18"/>
      <c r="N18"/>
      <c r="O18"/>
      <c r="P18"/>
      <c r="Q18"/>
      <c r="R18"/>
      <c r="S18"/>
      <c r="T18"/>
      <c r="U18"/>
      <c r="V18"/>
      <c r="W18"/>
      <c r="X18"/>
      <c r="Y18"/>
      <c r="Z18"/>
      <c r="AA18"/>
      <c r="AB18"/>
      <c r="AC18"/>
      <c r="AD18"/>
      <c r="AE18"/>
      <c r="AF18"/>
    </row>
    <row r="19" spans="4:32" ht="0.95" customHeight="1">
      <c r="D19"/>
      <c r="E19"/>
      <c r="F19"/>
      <c r="G19"/>
      <c r="H19"/>
      <c r="I19"/>
      <c r="J19"/>
      <c r="K19"/>
      <c r="L19"/>
      <c r="M19"/>
      <c r="N19"/>
      <c r="O19"/>
      <c r="P19"/>
      <c r="Q19"/>
      <c r="R19" s="97" t="s">
        <v>936</v>
      </c>
      <c r="S19" s="160"/>
      <c r="T19" s="160"/>
      <c r="U19" s="160"/>
      <c r="V19" s="160"/>
      <c r="W19" s="160"/>
      <c r="X19" s="160"/>
      <c r="Y19" s="160"/>
      <c r="Z19" s="160"/>
      <c r="AA19" s="98" t="s">
        <v>937</v>
      </c>
      <c r="AB19" s="160"/>
      <c r="AC19" s="160"/>
      <c r="AD19" s="160"/>
      <c r="AE19"/>
      <c r="AF19"/>
    </row>
    <row r="20" spans="4:32" ht="0.95" customHeight="1">
      <c r="D20" s="97" t="s">
        <v>936</v>
      </c>
      <c r="E20" s="160"/>
      <c r="F20" s="160"/>
      <c r="G20" s="160"/>
      <c r="H20" s="160"/>
      <c r="I20" s="160"/>
      <c r="J20" s="160"/>
      <c r="K20" s="160"/>
      <c r="L20" s="160"/>
      <c r="M20"/>
      <c r="N20"/>
      <c r="O20" s="99" t="s">
        <v>937</v>
      </c>
      <c r="P20" s="160"/>
      <c r="Q20"/>
      <c r="R20" s="160"/>
      <c r="S20" s="160"/>
      <c r="T20" s="160"/>
      <c r="U20" s="160"/>
      <c r="V20" s="160"/>
      <c r="W20" s="160"/>
      <c r="X20" s="160"/>
      <c r="Y20" s="160"/>
      <c r="Z20" s="160"/>
      <c r="AA20" s="160"/>
      <c r="AB20" s="160"/>
      <c r="AC20" s="160"/>
      <c r="AD20" s="160"/>
      <c r="AE20"/>
      <c r="AF20"/>
    </row>
    <row r="21" spans="4:32" ht="15" customHeight="1">
      <c r="D21" s="160"/>
      <c r="E21" s="160"/>
      <c r="F21" s="160"/>
      <c r="G21" s="160"/>
      <c r="H21" s="160"/>
      <c r="I21" s="160"/>
      <c r="J21" s="160"/>
      <c r="K21" s="160"/>
      <c r="L21" s="160"/>
      <c r="M21"/>
      <c r="N21"/>
      <c r="O21" s="160"/>
      <c r="P21" s="160"/>
      <c r="Q21"/>
      <c r="R21"/>
      <c r="S21"/>
      <c r="T21"/>
      <c r="U21"/>
      <c r="V21"/>
      <c r="W21"/>
      <c r="X21"/>
      <c r="Y21"/>
      <c r="Z21"/>
      <c r="AA21"/>
      <c r="AB21"/>
      <c r="AC21"/>
      <c r="AD21"/>
      <c r="AE21"/>
      <c r="AF21"/>
    </row>
    <row r="22" spans="4:32" ht="15" customHeight="1">
      <c r="D22"/>
      <c r="E22"/>
      <c r="F22"/>
      <c r="G22"/>
      <c r="H22"/>
      <c r="I22"/>
      <c r="J22"/>
      <c r="K22"/>
      <c r="L22"/>
      <c r="M22"/>
      <c r="N22"/>
      <c r="O22"/>
      <c r="P22"/>
      <c r="Q22"/>
      <c r="R22"/>
      <c r="S22"/>
      <c r="T22"/>
      <c r="U22"/>
      <c r="V22"/>
      <c r="W22"/>
      <c r="X22"/>
      <c r="Y22"/>
      <c r="Z22"/>
      <c r="AA22"/>
      <c r="AB22"/>
      <c r="AC22"/>
      <c r="AD22"/>
      <c r="AE22"/>
      <c r="AF22"/>
    </row>
    <row r="23" spans="4:32" ht="15" customHeight="1" thickBot="1">
      <c r="D23"/>
      <c r="E23"/>
      <c r="F23"/>
      <c r="G23"/>
      <c r="H23"/>
      <c r="I23"/>
      <c r="J23"/>
      <c r="K23"/>
      <c r="L23"/>
      <c r="M23"/>
      <c r="N23"/>
      <c r="O23"/>
      <c r="P23"/>
      <c r="Q23"/>
      <c r="R23"/>
      <c r="S23"/>
      <c r="T23"/>
      <c r="U23"/>
      <c r="V23"/>
      <c r="W23"/>
      <c r="X23"/>
      <c r="Y23"/>
      <c r="Z23"/>
      <c r="AA23"/>
      <c r="AB23"/>
      <c r="AC23"/>
      <c r="AD23"/>
      <c r="AE23"/>
      <c r="AF23"/>
    </row>
    <row r="24" spans="4:32" ht="15.75" thickTop="1">
      <c r="D24"/>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ht="15" customHeight="1">
      <c r="D25"/>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D26"/>
      <c r="E26" s="63" t="s">
        <v>0</v>
      </c>
      <c r="F26" s="62"/>
      <c r="G26" s="62"/>
      <c r="H26" s="62"/>
      <c r="I26" s="64"/>
      <c r="J26" s="101"/>
      <c r="K26" s="61"/>
      <c r="L26" s="101"/>
      <c r="M26" s="61"/>
      <c r="N26" s="101"/>
      <c r="O26" s="61"/>
      <c r="P26" s="101"/>
      <c r="Q26" s="62"/>
      <c r="R26" s="61"/>
      <c r="S26" s="101">
        <v>40</v>
      </c>
      <c r="T26" s="61"/>
      <c r="U26" s="101"/>
      <c r="V26" s="61"/>
      <c r="W26" s="101"/>
      <c r="X26" s="62"/>
      <c r="Y26" s="62"/>
      <c r="Z26" s="62"/>
      <c r="AA26" s="61"/>
      <c r="AB26" s="3"/>
      <c r="AC26" s="60"/>
      <c r="AD26" s="62"/>
      <c r="AE26" s="61"/>
      <c r="AF26" s="4">
        <v>40</v>
      </c>
    </row>
    <row r="27" spans="4:32" ht="20.25" customHeight="1">
      <c r="D27"/>
      <c r="E27" s="63" t="s">
        <v>24</v>
      </c>
      <c r="F27" s="62"/>
      <c r="G27" s="62"/>
      <c r="H27" s="62"/>
      <c r="I27" s="64"/>
      <c r="J27" s="101"/>
      <c r="K27" s="61"/>
      <c r="L27" s="101"/>
      <c r="M27" s="61"/>
      <c r="N27" s="101"/>
      <c r="O27" s="61"/>
      <c r="P27" s="101"/>
      <c r="Q27" s="62"/>
      <c r="R27" s="61"/>
      <c r="S27" s="101">
        <v>0</v>
      </c>
      <c r="T27" s="61"/>
      <c r="U27" s="101"/>
      <c r="V27" s="61"/>
      <c r="W27" s="101"/>
      <c r="X27" s="62"/>
      <c r="Y27" s="62"/>
      <c r="Z27" s="62"/>
      <c r="AA27" s="61"/>
      <c r="AB27" s="3"/>
      <c r="AC27" s="60"/>
      <c r="AD27" s="62"/>
      <c r="AE27" s="61"/>
      <c r="AF27" s="4">
        <v>0</v>
      </c>
    </row>
    <row r="28" spans="4:32" ht="13.15" customHeight="1">
      <c r="D28"/>
      <c r="E28" s="63" t="s">
        <v>28</v>
      </c>
      <c r="F28" s="62"/>
      <c r="G28" s="62"/>
      <c r="H28" s="62"/>
      <c r="I28" s="64"/>
      <c r="J28" s="101"/>
      <c r="K28" s="61"/>
      <c r="L28" s="101"/>
      <c r="M28" s="61"/>
      <c r="N28" s="101"/>
      <c r="O28" s="61"/>
      <c r="P28" s="101"/>
      <c r="Q28" s="62"/>
      <c r="R28" s="61"/>
      <c r="S28" s="101">
        <v>18.3</v>
      </c>
      <c r="T28" s="61"/>
      <c r="U28" s="101"/>
      <c r="V28" s="61"/>
      <c r="W28" s="101"/>
      <c r="X28" s="62"/>
      <c r="Y28" s="62"/>
      <c r="Z28" s="62"/>
      <c r="AA28" s="61"/>
      <c r="AB28" s="3"/>
      <c r="AC28" s="60"/>
      <c r="AD28" s="62"/>
      <c r="AE28" s="61"/>
      <c r="AF28" s="4">
        <v>16.3</v>
      </c>
    </row>
    <row r="29" spans="4:32" ht="13.15" customHeight="1">
      <c r="D29"/>
      <c r="E29" s="63" t="s">
        <v>32</v>
      </c>
      <c r="F29" s="62"/>
      <c r="G29" s="62"/>
      <c r="H29" s="62"/>
      <c r="I29" s="64"/>
      <c r="J29" s="101"/>
      <c r="K29" s="61"/>
      <c r="L29" s="101"/>
      <c r="M29" s="61"/>
      <c r="N29" s="101"/>
      <c r="O29" s="61"/>
      <c r="P29" s="104"/>
      <c r="Q29" s="62"/>
      <c r="R29" s="61"/>
      <c r="S29" s="104"/>
      <c r="T29" s="61"/>
      <c r="U29" s="104"/>
      <c r="V29" s="61"/>
      <c r="W29" s="104"/>
      <c r="X29" s="62"/>
      <c r="Y29" s="62"/>
      <c r="Z29" s="62"/>
      <c r="AA29" s="61"/>
      <c r="AB29" s="5"/>
      <c r="AC29" s="74"/>
      <c r="AD29" s="62"/>
      <c r="AE29" s="61"/>
      <c r="AF29" s="6"/>
    </row>
    <row r="30" spans="4:32" ht="13.15" customHeight="1">
      <c r="D30"/>
      <c r="E30" s="63" t="s">
        <v>944</v>
      </c>
      <c r="F30" s="62"/>
      <c r="G30" s="62"/>
      <c r="H30" s="62"/>
      <c r="I30" s="64"/>
      <c r="J30" s="101"/>
      <c r="K30" s="61"/>
      <c r="L30" s="101"/>
      <c r="M30" s="61"/>
      <c r="N30" s="101"/>
      <c r="O30" s="61"/>
      <c r="P30" s="104"/>
      <c r="Q30" s="62"/>
      <c r="R30" s="61"/>
      <c r="S30" s="104"/>
      <c r="T30" s="61"/>
      <c r="U30" s="104"/>
      <c r="V30" s="61"/>
      <c r="W30" s="104"/>
      <c r="X30" s="62"/>
      <c r="Y30" s="62"/>
      <c r="Z30" s="62"/>
      <c r="AA30" s="61"/>
      <c r="AB30" s="5"/>
      <c r="AC30" s="74"/>
      <c r="AD30" s="62"/>
      <c r="AE30" s="61"/>
      <c r="AF30" s="6"/>
    </row>
    <row r="31" spans="4:32" ht="20.25" customHeight="1">
      <c r="D31"/>
      <c r="E31" s="63" t="s">
        <v>38</v>
      </c>
      <c r="F31" s="62"/>
      <c r="G31" s="62"/>
      <c r="H31" s="62"/>
      <c r="I31" s="64"/>
      <c r="J31" s="101"/>
      <c r="K31" s="61"/>
      <c r="L31" s="101"/>
      <c r="M31" s="61"/>
      <c r="N31" s="101"/>
      <c r="O31" s="61"/>
      <c r="P31" s="106"/>
      <c r="Q31" s="62"/>
      <c r="R31" s="61"/>
      <c r="S31" s="106">
        <v>0.999</v>
      </c>
      <c r="T31" s="61"/>
      <c r="U31" s="106"/>
      <c r="V31" s="61"/>
      <c r="W31" s="106"/>
      <c r="X31" s="62"/>
      <c r="Y31" s="62"/>
      <c r="Z31" s="62"/>
      <c r="AA31" s="61"/>
      <c r="AB31" s="7"/>
      <c r="AC31" s="77"/>
      <c r="AD31" s="62"/>
      <c r="AE31" s="61"/>
      <c r="AF31" s="8">
        <v>0.998</v>
      </c>
    </row>
    <row r="32" spans="4:32" ht="13.15" customHeight="1">
      <c r="D32"/>
      <c r="E32" s="63" t="s">
        <v>41</v>
      </c>
      <c r="F32" s="62"/>
      <c r="G32" s="62"/>
      <c r="H32" s="62"/>
      <c r="I32" s="64"/>
      <c r="J32" s="101"/>
      <c r="K32" s="61"/>
      <c r="L32" s="101"/>
      <c r="M32" s="61"/>
      <c r="N32" s="101"/>
      <c r="O32" s="61"/>
      <c r="P32" s="101"/>
      <c r="Q32" s="62"/>
      <c r="R32" s="61"/>
      <c r="S32" s="101">
        <v>20</v>
      </c>
      <c r="T32" s="61"/>
      <c r="U32" s="101"/>
      <c r="V32" s="61"/>
      <c r="W32" s="101"/>
      <c r="X32" s="62"/>
      <c r="Y32" s="62"/>
      <c r="Z32" s="62"/>
      <c r="AA32" s="61"/>
      <c r="AB32" s="3"/>
      <c r="AC32" s="60"/>
      <c r="AD32" s="62"/>
      <c r="AE32" s="61"/>
      <c r="AF32" s="4">
        <v>20</v>
      </c>
    </row>
    <row r="33" spans="5:37" ht="13.15" customHeight="1">
      <c r="E33" s="75" t="s">
        <v>45</v>
      </c>
      <c r="F33" s="62"/>
      <c r="G33" s="62"/>
      <c r="H33" s="62"/>
      <c r="I33" s="64"/>
      <c r="J33" s="154"/>
      <c r="K33" s="155"/>
      <c r="L33" s="154"/>
      <c r="M33" s="155"/>
      <c r="N33" s="154"/>
      <c r="O33" s="155"/>
      <c r="P33" s="105"/>
      <c r="Q33" s="62"/>
      <c r="R33" s="61"/>
      <c r="S33" s="105">
        <v>17.100000000000001</v>
      </c>
      <c r="T33" s="61"/>
      <c r="U33" s="105"/>
      <c r="V33" s="61"/>
      <c r="W33" s="105"/>
      <c r="X33" s="62"/>
      <c r="Y33" s="62"/>
      <c r="Z33" s="62"/>
      <c r="AA33" s="61"/>
      <c r="AB33" s="9"/>
      <c r="AC33" s="76"/>
      <c r="AD33" s="62"/>
      <c r="AE33" s="61"/>
      <c r="AF33" s="10">
        <v>14.5</v>
      </c>
      <c r="AG33"/>
      <c r="AH33"/>
      <c r="AI33"/>
      <c r="AJ33"/>
      <c r="AK33"/>
    </row>
    <row r="34" spans="5:37" ht="20.25" customHeight="1">
      <c r="E34" s="63" t="s">
        <v>945</v>
      </c>
      <c r="F34" s="62"/>
      <c r="G34" s="62"/>
      <c r="H34" s="62"/>
      <c r="I34" s="64"/>
      <c r="J34" s="101"/>
      <c r="K34" s="61"/>
      <c r="L34" s="101"/>
      <c r="M34" s="61"/>
      <c r="N34" s="101"/>
      <c r="O34" s="61"/>
      <c r="P34" s="104"/>
      <c r="Q34" s="62"/>
      <c r="R34" s="61"/>
      <c r="S34" s="104">
        <v>0.9</v>
      </c>
      <c r="T34" s="61"/>
      <c r="U34" s="104"/>
      <c r="V34" s="61"/>
      <c r="W34" s="104"/>
      <c r="X34" s="62"/>
      <c r="Y34" s="62"/>
      <c r="Z34" s="62"/>
      <c r="AA34" s="61"/>
      <c r="AB34" s="5"/>
      <c r="AC34" s="74"/>
      <c r="AD34" s="62"/>
      <c r="AE34" s="61"/>
      <c r="AF34" s="6">
        <v>0.7</v>
      </c>
      <c r="AG34"/>
      <c r="AH34"/>
      <c r="AI34"/>
      <c r="AJ34"/>
      <c r="AK34"/>
    </row>
    <row r="35" spans="5:37" ht="20.25" customHeight="1">
      <c r="E35" s="63" t="s">
        <v>946</v>
      </c>
      <c r="F35" s="62"/>
      <c r="G35" s="62"/>
      <c r="H35" s="62"/>
      <c r="I35" s="64"/>
      <c r="J35" s="101"/>
      <c r="K35" s="61"/>
      <c r="L35" s="101"/>
      <c r="M35" s="61"/>
      <c r="N35" s="101"/>
      <c r="O35" s="61"/>
      <c r="P35" s="104"/>
      <c r="Q35" s="62"/>
      <c r="R35" s="61"/>
      <c r="S35" s="104">
        <v>4.5</v>
      </c>
      <c r="T35" s="61"/>
      <c r="U35" s="104"/>
      <c r="V35" s="61"/>
      <c r="W35" s="104"/>
      <c r="X35" s="62"/>
      <c r="Y35" s="62"/>
      <c r="Z35" s="62"/>
      <c r="AA35" s="61"/>
      <c r="AB35" s="5"/>
      <c r="AC35" s="74"/>
      <c r="AD35" s="62"/>
      <c r="AE35" s="61"/>
      <c r="AF35" s="6">
        <v>4.5</v>
      </c>
      <c r="AG35"/>
      <c r="AH35"/>
      <c r="AI35"/>
      <c r="AJ35"/>
      <c r="AK35"/>
    </row>
    <row r="36" spans="5:37" ht="13.15" customHeight="1">
      <c r="E36" s="63" t="s">
        <v>57</v>
      </c>
      <c r="F36" s="62"/>
      <c r="G36" s="62"/>
      <c r="H36" s="62"/>
      <c r="I36" s="64"/>
      <c r="J36" s="101"/>
      <c r="K36" s="61"/>
      <c r="L36" s="101"/>
      <c r="M36" s="61"/>
      <c r="N36" s="101"/>
      <c r="O36" s="61"/>
      <c r="P36" s="104"/>
      <c r="Q36" s="62"/>
      <c r="R36" s="61"/>
      <c r="S36" s="104"/>
      <c r="T36" s="61"/>
      <c r="U36" s="104"/>
      <c r="V36" s="61"/>
      <c r="W36" s="104"/>
      <c r="X36" s="62"/>
      <c r="Y36" s="62"/>
      <c r="Z36" s="62"/>
      <c r="AA36" s="61"/>
      <c r="AB36" s="5"/>
      <c r="AC36" s="74"/>
      <c r="AD36" s="62"/>
      <c r="AE36" s="61"/>
      <c r="AF36" s="6"/>
      <c r="AG36"/>
      <c r="AH36"/>
      <c r="AI36"/>
      <c r="AJ36"/>
      <c r="AK36"/>
    </row>
    <row r="37" spans="5:37">
      <c r="E37" s="63" t="s">
        <v>61</v>
      </c>
      <c r="F37" s="62"/>
      <c r="G37" s="62"/>
      <c r="H37" s="62"/>
      <c r="I37" s="64"/>
      <c r="J37" s="101"/>
      <c r="K37" s="61"/>
      <c r="L37" s="101"/>
      <c r="M37" s="61"/>
      <c r="N37" s="101"/>
      <c r="O37" s="61"/>
      <c r="P37" s="101"/>
      <c r="Q37" s="62"/>
      <c r="R37" s="61"/>
      <c r="S37" s="101">
        <v>0</v>
      </c>
      <c r="T37" s="61"/>
      <c r="U37" s="101"/>
      <c r="V37" s="61"/>
      <c r="W37" s="101"/>
      <c r="X37" s="62"/>
      <c r="Y37" s="62"/>
      <c r="Z37" s="62"/>
      <c r="AA37" s="61"/>
      <c r="AB37" s="3"/>
      <c r="AC37" s="60"/>
      <c r="AD37" s="62"/>
      <c r="AE37" s="61"/>
      <c r="AF37" s="4">
        <v>0</v>
      </c>
      <c r="AG37"/>
      <c r="AH37"/>
      <c r="AI37"/>
      <c r="AJ37"/>
      <c r="AK37"/>
    </row>
    <row r="38" spans="5:37" ht="20.25" customHeight="1">
      <c r="E38" s="63" t="s">
        <v>66</v>
      </c>
      <c r="F38" s="62"/>
      <c r="G38" s="62"/>
      <c r="H38" s="62"/>
      <c r="I38" s="64"/>
      <c r="J38" s="101"/>
      <c r="K38" s="61"/>
      <c r="L38" s="101"/>
      <c r="M38" s="61"/>
      <c r="N38" s="101"/>
      <c r="O38" s="61"/>
      <c r="P38" s="101"/>
      <c r="Q38" s="62"/>
      <c r="R38" s="61"/>
      <c r="S38" s="101">
        <v>0</v>
      </c>
      <c r="T38" s="61"/>
      <c r="U38" s="101"/>
      <c r="V38" s="61"/>
      <c r="W38" s="101"/>
      <c r="X38" s="62"/>
      <c r="Y38" s="62"/>
      <c r="Z38" s="62"/>
      <c r="AA38" s="61"/>
      <c r="AB38" s="3"/>
      <c r="AC38" s="60"/>
      <c r="AD38" s="62"/>
      <c r="AE38" s="61"/>
      <c r="AF38" s="4">
        <v>0</v>
      </c>
      <c r="AG38"/>
      <c r="AH38"/>
      <c r="AI38"/>
      <c r="AJ38"/>
      <c r="AK38"/>
    </row>
    <row r="39" spans="5:37">
      <c r="E39" s="63" t="s">
        <v>69</v>
      </c>
      <c r="F39" s="62"/>
      <c r="G39" s="62"/>
      <c r="H39" s="62"/>
      <c r="I39" s="64"/>
      <c r="J39" s="101"/>
      <c r="K39" s="61"/>
      <c r="L39" s="101"/>
      <c r="M39" s="61"/>
      <c r="N39" s="101"/>
      <c r="O39" s="61"/>
      <c r="P39" s="101"/>
      <c r="Q39" s="62"/>
      <c r="R39" s="61"/>
      <c r="S39" s="101">
        <v>4</v>
      </c>
      <c r="T39" s="61"/>
      <c r="U39" s="101"/>
      <c r="V39" s="61"/>
      <c r="W39" s="101"/>
      <c r="X39" s="62"/>
      <c r="Y39" s="62"/>
      <c r="Z39" s="62"/>
      <c r="AA39" s="61"/>
      <c r="AB39" s="3"/>
      <c r="AC39" s="60"/>
      <c r="AD39" s="62"/>
      <c r="AE39" s="61"/>
      <c r="AF39" s="4">
        <v>4</v>
      </c>
      <c r="AG39"/>
      <c r="AH39"/>
      <c r="AI39"/>
      <c r="AJ39"/>
      <c r="AK39"/>
    </row>
    <row r="40" spans="5:37">
      <c r="E40" s="63" t="s">
        <v>73</v>
      </c>
      <c r="F40" s="62"/>
      <c r="G40" s="62"/>
      <c r="H40" s="62"/>
      <c r="I40" s="64"/>
      <c r="J40" s="101"/>
      <c r="K40" s="61"/>
      <c r="L40" s="101"/>
      <c r="M40" s="61"/>
      <c r="N40" s="101"/>
      <c r="O40" s="61"/>
      <c r="P40" s="101"/>
      <c r="Q40" s="62"/>
      <c r="R40" s="61"/>
      <c r="S40" s="101">
        <v>0</v>
      </c>
      <c r="T40" s="61"/>
      <c r="U40" s="101"/>
      <c r="V40" s="61"/>
      <c r="W40" s="101"/>
      <c r="X40" s="62"/>
      <c r="Y40" s="62"/>
      <c r="Z40" s="62"/>
      <c r="AA40" s="61"/>
      <c r="AB40" s="3"/>
      <c r="AC40" s="60"/>
      <c r="AD40" s="62"/>
      <c r="AE40" s="61"/>
      <c r="AF40" s="4">
        <v>0</v>
      </c>
      <c r="AG40"/>
      <c r="AH40"/>
      <c r="AI40"/>
      <c r="AJ40"/>
      <c r="AK40"/>
    </row>
    <row r="41" spans="5:37">
      <c r="E41" s="63" t="s">
        <v>76</v>
      </c>
      <c r="F41" s="62"/>
      <c r="G41" s="62"/>
      <c r="H41" s="62"/>
      <c r="I41" s="64"/>
      <c r="J41" s="101"/>
      <c r="K41" s="61"/>
      <c r="L41" s="101"/>
      <c r="M41" s="61"/>
      <c r="N41" s="101"/>
      <c r="O41" s="61"/>
      <c r="P41" s="101"/>
      <c r="Q41" s="62"/>
      <c r="R41" s="61"/>
      <c r="S41" s="101">
        <v>0</v>
      </c>
      <c r="T41" s="61"/>
      <c r="U41" s="101"/>
      <c r="V41" s="61"/>
      <c r="W41" s="101"/>
      <c r="X41" s="62"/>
      <c r="Y41" s="62"/>
      <c r="Z41" s="62"/>
      <c r="AA41" s="61"/>
      <c r="AB41" s="3"/>
      <c r="AC41" s="60"/>
      <c r="AD41" s="62"/>
      <c r="AE41" s="61"/>
      <c r="AF41" s="4">
        <v>0</v>
      </c>
      <c r="AG41"/>
      <c r="AH41"/>
      <c r="AI41"/>
      <c r="AJ41"/>
      <c r="AK41"/>
    </row>
    <row r="42" spans="5:37">
      <c r="E42" s="63" t="s">
        <v>80</v>
      </c>
      <c r="F42" s="62"/>
      <c r="G42" s="62"/>
      <c r="H42" s="62"/>
      <c r="I42" s="64"/>
      <c r="J42" s="101"/>
      <c r="K42" s="61"/>
      <c r="L42" s="101"/>
      <c r="M42" s="61"/>
      <c r="N42" s="101"/>
      <c r="O42" s="61"/>
      <c r="P42" s="101"/>
      <c r="Q42" s="62"/>
      <c r="R42" s="61"/>
      <c r="S42" s="101">
        <v>0</v>
      </c>
      <c r="T42" s="61"/>
      <c r="U42" s="101"/>
      <c r="V42" s="61"/>
      <c r="W42" s="101"/>
      <c r="X42" s="62"/>
      <c r="Y42" s="62"/>
      <c r="Z42" s="62"/>
      <c r="AA42" s="61"/>
      <c r="AB42" s="3"/>
      <c r="AC42" s="60"/>
      <c r="AD42" s="62"/>
      <c r="AE42" s="61"/>
      <c r="AF42" s="4">
        <v>0</v>
      </c>
      <c r="AG42"/>
      <c r="AH42"/>
      <c r="AI42"/>
      <c r="AJ42"/>
      <c r="AK42"/>
    </row>
    <row r="43" spans="5:37" ht="20.100000000000001" customHeight="1">
      <c r="E43" s="63" t="s">
        <v>84</v>
      </c>
      <c r="F43" s="62"/>
      <c r="G43" s="62"/>
      <c r="H43" s="62"/>
      <c r="I43" s="64"/>
      <c r="J43" s="101"/>
      <c r="K43" s="61"/>
      <c r="L43" s="101"/>
      <c r="M43" s="61"/>
      <c r="N43" s="101"/>
      <c r="O43" s="61"/>
      <c r="P43" s="101"/>
      <c r="Q43" s="62"/>
      <c r="R43" s="61"/>
      <c r="S43" s="101">
        <v>31.060487999999999</v>
      </c>
      <c r="T43" s="61"/>
      <c r="U43" s="101"/>
      <c r="V43" s="61"/>
      <c r="W43" s="101"/>
      <c r="X43" s="62"/>
      <c r="Y43" s="62"/>
      <c r="Z43" s="62"/>
      <c r="AA43" s="61"/>
      <c r="AB43" s="3"/>
      <c r="AC43" s="60"/>
      <c r="AD43" s="62"/>
      <c r="AE43" s="61"/>
      <c r="AF43" s="4">
        <v>31.060487999999999</v>
      </c>
      <c r="AG43"/>
      <c r="AH43"/>
      <c r="AI43"/>
      <c r="AJ43"/>
      <c r="AK43"/>
    </row>
    <row r="44" spans="5:37" ht="20.100000000000001" customHeight="1">
      <c r="E44" s="63" t="s">
        <v>88</v>
      </c>
      <c r="F44" s="62"/>
      <c r="G44" s="62"/>
      <c r="H44" s="62"/>
      <c r="I44" s="64"/>
      <c r="J44" s="101"/>
      <c r="K44" s="61"/>
      <c r="L44" s="101"/>
      <c r="M44" s="61"/>
      <c r="N44" s="101"/>
      <c r="O44" s="61"/>
      <c r="P44" s="101"/>
      <c r="Q44" s="62"/>
      <c r="R44" s="61"/>
      <c r="S44" s="101">
        <v>3.5604879999999994</v>
      </c>
      <c r="T44" s="61"/>
      <c r="U44" s="101"/>
      <c r="V44" s="61"/>
      <c r="W44" s="101"/>
      <c r="X44" s="62"/>
      <c r="Y44" s="62"/>
      <c r="Z44" s="62"/>
      <c r="AA44" s="61"/>
      <c r="AB44" s="3"/>
      <c r="AC44" s="60"/>
      <c r="AD44" s="62"/>
      <c r="AE44" s="61"/>
      <c r="AF44" s="4">
        <v>3.5604879999999994</v>
      </c>
      <c r="AG44"/>
      <c r="AH44"/>
      <c r="AI44"/>
      <c r="AJ44"/>
      <c r="AK44" s="40"/>
    </row>
    <row r="45" spans="5:37">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c r="AG45"/>
      <c r="AH45"/>
      <c r="AI45"/>
      <c r="AJ45"/>
      <c r="AK45"/>
    </row>
    <row r="46" spans="5:37">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c r="AG46"/>
      <c r="AH46"/>
      <c r="AI46"/>
      <c r="AJ46"/>
      <c r="AK46"/>
    </row>
    <row r="47" spans="5:37" ht="18">
      <c r="E47" s="63" t="s">
        <v>100</v>
      </c>
      <c r="F47" s="62"/>
      <c r="G47" s="62"/>
      <c r="H47" s="62"/>
      <c r="I47" s="64"/>
      <c r="J47" s="104" t="s">
        <v>957</v>
      </c>
      <c r="K47" s="61"/>
      <c r="L47" s="104" t="s">
        <v>957</v>
      </c>
      <c r="M47" s="61"/>
      <c r="N47" s="104" t="s">
        <v>957</v>
      </c>
      <c r="O47" s="61"/>
      <c r="P47" s="104" t="s">
        <v>957</v>
      </c>
      <c r="Q47" s="62"/>
      <c r="R47" s="61"/>
      <c r="S47" s="104" t="s">
        <v>957</v>
      </c>
      <c r="T47" s="61"/>
      <c r="U47" s="104" t="s">
        <v>957</v>
      </c>
      <c r="V47" s="61"/>
      <c r="W47" s="104" t="s">
        <v>957</v>
      </c>
      <c r="X47" s="62"/>
      <c r="Y47" s="62"/>
      <c r="Z47" s="62"/>
      <c r="AA47" s="61"/>
      <c r="AB47" s="5" t="s">
        <v>957</v>
      </c>
      <c r="AC47" s="74" t="s">
        <v>957</v>
      </c>
      <c r="AD47" s="62"/>
      <c r="AE47" s="61"/>
      <c r="AF47" s="6" t="s">
        <v>957</v>
      </c>
      <c r="AG47"/>
      <c r="AH47"/>
      <c r="AI47"/>
      <c r="AJ47"/>
      <c r="AK47"/>
    </row>
    <row r="48" spans="5:37" ht="15.75" thickBot="1">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c r="AG48"/>
      <c r="AH48"/>
      <c r="AI48"/>
      <c r="AJ48"/>
      <c r="AK48"/>
    </row>
    <row r="49" spans="5:5" ht="0" hidden="1" customHeight="1">
      <c r="E49"/>
    </row>
    <row r="50" spans="5:5" ht="15.95" customHeight="1" thickTop="1">
      <c r="E50" s="15" t="s">
        <v>950</v>
      </c>
    </row>
    <row r="51" spans="5:5" ht="2.4500000000000002" customHeight="1">
      <c r="E51"/>
    </row>
    <row r="52" spans="5:5" ht="0.6" customHeight="1">
      <c r="E52"/>
    </row>
    <row r="53" spans="5:5" ht="0" hidden="1" customHeight="1">
      <c r="E53"/>
    </row>
  </sheetData>
  <sheetProtection algorithmName="SHA-512" hashValue="/1pIWEk+V1jhKtdR5UNsYPgh09zqBZzS8xeN9ND86kFRstAlczNTk01cv9mXIyGLfCQDhw2Zmzy2Kes/XVWOfQ==" saltValue="MAvSBi0UKftYgwqIpXCGFQ==" spinCount="100000" sheet="1" objects="1" scenarios="1" sort="0" autoFilter="0" pivotTables="0"/>
  <mergeCells count="234">
    <mergeCell ref="I12:AH12"/>
    <mergeCell ref="A14:E14"/>
    <mergeCell ref="I14:AH14"/>
    <mergeCell ref="D16:L17"/>
    <mergeCell ref="O16:Y16"/>
    <mergeCell ref="R19:AD20"/>
    <mergeCell ref="D20:L21"/>
    <mergeCell ref="O20:P21"/>
    <mergeCell ref="C1:AJ1"/>
    <mergeCell ref="B3:F3"/>
    <mergeCell ref="I3:S5"/>
    <mergeCell ref="V3:W4"/>
    <mergeCell ref="Y3:AI5"/>
    <mergeCell ref="B7:F9"/>
    <mergeCell ref="I7:AH7"/>
    <mergeCell ref="I9:AH10"/>
    <mergeCell ref="AC25:AE25"/>
    <mergeCell ref="E26:I26"/>
    <mergeCell ref="J26:K26"/>
    <mergeCell ref="L26:M26"/>
    <mergeCell ref="N26:O26"/>
    <mergeCell ref="P26:R26"/>
    <mergeCell ref="S26:T26"/>
    <mergeCell ref="U26:V26"/>
    <mergeCell ref="W26:AA26"/>
    <mergeCell ref="AC26:AE26"/>
    <mergeCell ref="E24:I25"/>
    <mergeCell ref="J24:T24"/>
    <mergeCell ref="U24:AF24"/>
    <mergeCell ref="J25:K25"/>
    <mergeCell ref="L25:M25"/>
    <mergeCell ref="N25:O25"/>
    <mergeCell ref="P25:R25"/>
    <mergeCell ref="S25:T25"/>
    <mergeCell ref="U25:V25"/>
    <mergeCell ref="W25:AA25"/>
    <mergeCell ref="U27:V27"/>
    <mergeCell ref="W27:AA27"/>
    <mergeCell ref="AC27:AE27"/>
    <mergeCell ref="E28:I28"/>
    <mergeCell ref="J28:K28"/>
    <mergeCell ref="L28:M28"/>
    <mergeCell ref="N28:O28"/>
    <mergeCell ref="P28:R28"/>
    <mergeCell ref="S28:T28"/>
    <mergeCell ref="U28:V28"/>
    <mergeCell ref="E27:I27"/>
    <mergeCell ref="J27:K27"/>
    <mergeCell ref="L27:M27"/>
    <mergeCell ref="N27:O27"/>
    <mergeCell ref="P27:R27"/>
    <mergeCell ref="S27:T27"/>
    <mergeCell ref="W28:AA28"/>
    <mergeCell ref="AC28:AE28"/>
    <mergeCell ref="E29:I29"/>
    <mergeCell ref="J29:K29"/>
    <mergeCell ref="L29:M29"/>
    <mergeCell ref="N29:O29"/>
    <mergeCell ref="P29:R29"/>
    <mergeCell ref="S29:T29"/>
    <mergeCell ref="U29:V29"/>
    <mergeCell ref="W29:AA29"/>
    <mergeCell ref="AC29:AE29"/>
    <mergeCell ref="E30:I30"/>
    <mergeCell ref="J30:K30"/>
    <mergeCell ref="L30:M30"/>
    <mergeCell ref="N30:O30"/>
    <mergeCell ref="P30:R30"/>
    <mergeCell ref="S30:T30"/>
    <mergeCell ref="U30:V30"/>
    <mergeCell ref="W30:AA30"/>
    <mergeCell ref="AC30:AE30"/>
    <mergeCell ref="U31:V31"/>
    <mergeCell ref="W31:AA31"/>
    <mergeCell ref="AC31:AE31"/>
    <mergeCell ref="E32:I32"/>
    <mergeCell ref="J32:K32"/>
    <mergeCell ref="L32:M32"/>
    <mergeCell ref="N32:O32"/>
    <mergeCell ref="P32:R32"/>
    <mergeCell ref="S32:T32"/>
    <mergeCell ref="U32:V32"/>
    <mergeCell ref="E31:I31"/>
    <mergeCell ref="J31:K31"/>
    <mergeCell ref="L31:M31"/>
    <mergeCell ref="N31:O31"/>
    <mergeCell ref="P31:R31"/>
    <mergeCell ref="S31:T31"/>
    <mergeCell ref="W32:AA32"/>
    <mergeCell ref="AC32:AE32"/>
    <mergeCell ref="E33:I33"/>
    <mergeCell ref="J33:K33"/>
    <mergeCell ref="L33:M33"/>
    <mergeCell ref="N33:O33"/>
    <mergeCell ref="P33:R33"/>
    <mergeCell ref="S33:T33"/>
    <mergeCell ref="U33:V33"/>
    <mergeCell ref="W33:AA33"/>
    <mergeCell ref="AC33:AE33"/>
    <mergeCell ref="E34:I34"/>
    <mergeCell ref="J34:K34"/>
    <mergeCell ref="L34:M34"/>
    <mergeCell ref="N34:O34"/>
    <mergeCell ref="P34:R34"/>
    <mergeCell ref="S34:T34"/>
    <mergeCell ref="U34:V34"/>
    <mergeCell ref="W34:AA34"/>
    <mergeCell ref="AC34:AE34"/>
    <mergeCell ref="U35:V35"/>
    <mergeCell ref="W35:AA35"/>
    <mergeCell ref="AC35:AE35"/>
    <mergeCell ref="E36:I36"/>
    <mergeCell ref="J36:K36"/>
    <mergeCell ref="L36:M36"/>
    <mergeCell ref="N36:O36"/>
    <mergeCell ref="P36:R36"/>
    <mergeCell ref="S36:T36"/>
    <mergeCell ref="U36:V36"/>
    <mergeCell ref="E35:I35"/>
    <mergeCell ref="J35:K35"/>
    <mergeCell ref="L35:M35"/>
    <mergeCell ref="N35:O35"/>
    <mergeCell ref="P35:R35"/>
    <mergeCell ref="S35:T35"/>
    <mergeCell ref="W36:AA36"/>
    <mergeCell ref="AC36:AE36"/>
    <mergeCell ref="E37:I37"/>
    <mergeCell ref="J37:K37"/>
    <mergeCell ref="L37:M37"/>
    <mergeCell ref="N37:O37"/>
    <mergeCell ref="P37:R37"/>
    <mergeCell ref="S37:T37"/>
    <mergeCell ref="U37:V37"/>
    <mergeCell ref="W37:AA37"/>
    <mergeCell ref="AC37:AE37"/>
    <mergeCell ref="E38:I38"/>
    <mergeCell ref="J38:K38"/>
    <mergeCell ref="L38:M38"/>
    <mergeCell ref="N38:O38"/>
    <mergeCell ref="P38:R38"/>
    <mergeCell ref="S38:T38"/>
    <mergeCell ref="U38:V38"/>
    <mergeCell ref="W38:AA38"/>
    <mergeCell ref="AC38:AE38"/>
    <mergeCell ref="U39:V39"/>
    <mergeCell ref="W39:AA39"/>
    <mergeCell ref="AC39:AE39"/>
    <mergeCell ref="E40:I40"/>
    <mergeCell ref="J40:K40"/>
    <mergeCell ref="L40:M40"/>
    <mergeCell ref="N40:O40"/>
    <mergeCell ref="P40:R40"/>
    <mergeCell ref="S40:T40"/>
    <mergeCell ref="U40:V40"/>
    <mergeCell ref="E39:I39"/>
    <mergeCell ref="J39:K39"/>
    <mergeCell ref="L39:M39"/>
    <mergeCell ref="N39:O39"/>
    <mergeCell ref="P39:R39"/>
    <mergeCell ref="S39:T39"/>
    <mergeCell ref="W40:AA40"/>
    <mergeCell ref="AC40:AE40"/>
    <mergeCell ref="E41:I41"/>
    <mergeCell ref="J41:K41"/>
    <mergeCell ref="L41:M41"/>
    <mergeCell ref="N41:O41"/>
    <mergeCell ref="P41:R41"/>
    <mergeCell ref="S41:T41"/>
    <mergeCell ref="U41:V41"/>
    <mergeCell ref="W41:AA41"/>
    <mergeCell ref="AC41:AE41"/>
    <mergeCell ref="E42:I42"/>
    <mergeCell ref="J42:K42"/>
    <mergeCell ref="L42:M42"/>
    <mergeCell ref="N42:O42"/>
    <mergeCell ref="P42:R42"/>
    <mergeCell ref="S42:T42"/>
    <mergeCell ref="U42:V42"/>
    <mergeCell ref="W42:AA42"/>
    <mergeCell ref="AC42:AE42"/>
    <mergeCell ref="U43:V43"/>
    <mergeCell ref="W43:AA43"/>
    <mergeCell ref="AC43:AE43"/>
    <mergeCell ref="E44:I44"/>
    <mergeCell ref="J44:K44"/>
    <mergeCell ref="L44:M44"/>
    <mergeCell ref="N44:O44"/>
    <mergeCell ref="P44:R44"/>
    <mergeCell ref="S44:T44"/>
    <mergeCell ref="U44:V44"/>
    <mergeCell ref="E43:I43"/>
    <mergeCell ref="J43:K43"/>
    <mergeCell ref="L43:M43"/>
    <mergeCell ref="N43:O43"/>
    <mergeCell ref="P43:R43"/>
    <mergeCell ref="S43:T43"/>
    <mergeCell ref="W44:AA44"/>
    <mergeCell ref="AC44:AE44"/>
    <mergeCell ref="E45:I45"/>
    <mergeCell ref="J45:K45"/>
    <mergeCell ref="L45:M45"/>
    <mergeCell ref="N45:O45"/>
    <mergeCell ref="P45:R45"/>
    <mergeCell ref="S45:T45"/>
    <mergeCell ref="U45:V45"/>
    <mergeCell ref="W45:AA45"/>
    <mergeCell ref="AC45:AE45"/>
    <mergeCell ref="E46:I46"/>
    <mergeCell ref="J46:K46"/>
    <mergeCell ref="L46:M46"/>
    <mergeCell ref="N46:O46"/>
    <mergeCell ref="P46:R46"/>
    <mergeCell ref="S46:T46"/>
    <mergeCell ref="U46:V46"/>
    <mergeCell ref="W46:AA46"/>
    <mergeCell ref="AC46:AE46"/>
    <mergeCell ref="W48:AA48"/>
    <mergeCell ref="AC48:AE48"/>
    <mergeCell ref="U47:V47"/>
    <mergeCell ref="W47:AA47"/>
    <mergeCell ref="AC47:AE47"/>
    <mergeCell ref="E48:I48"/>
    <mergeCell ref="J48:K48"/>
    <mergeCell ref="L48:M48"/>
    <mergeCell ref="N48:O48"/>
    <mergeCell ref="P48:R48"/>
    <mergeCell ref="S48:T48"/>
    <mergeCell ref="U48:V48"/>
    <mergeCell ref="E47:I47"/>
    <mergeCell ref="J47:K47"/>
    <mergeCell ref="L47:M47"/>
    <mergeCell ref="N47:O47"/>
    <mergeCell ref="P47:R47"/>
    <mergeCell ref="S47:T47"/>
  </mergeCells>
  <hyperlinks>
    <hyperlink ref="E50" location="INDEX!A1" display="Return to Index" xr:uid="{1261E1AD-E102-4DB4-BFC1-B6413EA284DA}"/>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PIAL - Pialba (66/11kV)</oddFooter>
  </headerFooter>
</worksheet>
</file>

<file path=xl/worksheets/sheet2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700-000000000000}">
  <sheetPr codeName="Sheet200"/>
  <dimension ref="A1:AJ53"/>
  <sheetViews>
    <sheetView showGridLines="0" topLeftCell="A31" zoomScale="145" zoomScaleNormal="145"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1881</v>
      </c>
      <c r="J3" s="160"/>
      <c r="K3" s="160"/>
      <c r="L3" s="160"/>
      <c r="M3" s="160"/>
      <c r="N3" s="160"/>
      <c r="O3" s="160"/>
      <c r="P3" s="160"/>
      <c r="Q3" s="160"/>
      <c r="R3" s="160"/>
      <c r="S3" s="160"/>
      <c r="V3" s="94" t="s">
        <v>926</v>
      </c>
      <c r="W3" s="160"/>
      <c r="Y3" s="95" t="s">
        <v>1277</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973</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1104</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1882</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1883</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11</v>
      </c>
      <c r="K26" s="61"/>
      <c r="L26" s="101">
        <v>11</v>
      </c>
      <c r="M26" s="61"/>
      <c r="N26" s="101">
        <v>11</v>
      </c>
      <c r="O26" s="61"/>
      <c r="P26" s="101">
        <v>11</v>
      </c>
      <c r="Q26" s="62"/>
      <c r="R26" s="61"/>
      <c r="S26" s="101">
        <v>11</v>
      </c>
      <c r="T26" s="61"/>
      <c r="U26" s="101">
        <v>12</v>
      </c>
      <c r="V26" s="61"/>
      <c r="W26" s="101">
        <v>12</v>
      </c>
      <c r="X26" s="62"/>
      <c r="Y26" s="62"/>
      <c r="Z26" s="62"/>
      <c r="AA26" s="61"/>
      <c r="AB26" s="3">
        <v>12</v>
      </c>
      <c r="AC26" s="60">
        <v>12</v>
      </c>
      <c r="AD26" s="62"/>
      <c r="AE26" s="61"/>
      <c r="AF26" s="4">
        <v>12</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3</v>
      </c>
      <c r="K28" s="61"/>
      <c r="L28" s="101">
        <v>3</v>
      </c>
      <c r="M28" s="61"/>
      <c r="N28" s="101">
        <v>3</v>
      </c>
      <c r="O28" s="61"/>
      <c r="P28" s="101">
        <v>3</v>
      </c>
      <c r="Q28" s="62"/>
      <c r="R28" s="61"/>
      <c r="S28" s="101">
        <v>3.1</v>
      </c>
      <c r="T28" s="61"/>
      <c r="U28" s="101">
        <v>2.1</v>
      </c>
      <c r="V28" s="61"/>
      <c r="W28" s="101">
        <v>2.1</v>
      </c>
      <c r="X28" s="62"/>
      <c r="Y28" s="62"/>
      <c r="Z28" s="62"/>
      <c r="AA28" s="61"/>
      <c r="AB28" s="3">
        <v>2.1</v>
      </c>
      <c r="AC28" s="60">
        <v>2.1</v>
      </c>
      <c r="AD28" s="62"/>
      <c r="AE28" s="61"/>
      <c r="AF28" s="4">
        <v>2.2000000000000002</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0.98099999999999998</v>
      </c>
      <c r="K31" s="61"/>
      <c r="L31" s="106">
        <v>0.98099999999999998</v>
      </c>
      <c r="M31" s="61"/>
      <c r="N31" s="106">
        <v>0.98099999999999998</v>
      </c>
      <c r="O31" s="61"/>
      <c r="P31" s="106">
        <v>0.98099999999999998</v>
      </c>
      <c r="Q31" s="62"/>
      <c r="R31" s="61"/>
      <c r="S31" s="106">
        <v>0.98099999999999998</v>
      </c>
      <c r="T31" s="61"/>
      <c r="U31" s="106">
        <v>0.99399999999999999</v>
      </c>
      <c r="V31" s="61"/>
      <c r="W31" s="106">
        <v>0.99399999999999999</v>
      </c>
      <c r="X31" s="62"/>
      <c r="Y31" s="62"/>
      <c r="Z31" s="62"/>
      <c r="AA31" s="61"/>
      <c r="AB31" s="7">
        <v>0.99399999999999999</v>
      </c>
      <c r="AC31" s="77">
        <v>0.99399999999999999</v>
      </c>
      <c r="AD31" s="62"/>
      <c r="AE31" s="61"/>
      <c r="AF31" s="8">
        <v>0.99399999999999999</v>
      </c>
    </row>
    <row r="32" spans="4:32" ht="13.15" customHeight="1">
      <c r="E32" s="63" t="s">
        <v>41</v>
      </c>
      <c r="F32" s="62"/>
      <c r="G32" s="62"/>
      <c r="H32" s="62"/>
      <c r="I32" s="64"/>
      <c r="J32" s="101">
        <v>6.3</v>
      </c>
      <c r="K32" s="61"/>
      <c r="L32" s="101">
        <v>6.3</v>
      </c>
      <c r="M32" s="61"/>
      <c r="N32" s="101">
        <v>6.3</v>
      </c>
      <c r="O32" s="61"/>
      <c r="P32" s="101">
        <v>6.3</v>
      </c>
      <c r="Q32" s="62"/>
      <c r="R32" s="61"/>
      <c r="S32" s="101">
        <v>6.3</v>
      </c>
      <c r="T32" s="61"/>
      <c r="U32" s="101">
        <v>6.5</v>
      </c>
      <c r="V32" s="61"/>
      <c r="W32" s="101">
        <v>6.5</v>
      </c>
      <c r="X32" s="62"/>
      <c r="Y32" s="62"/>
      <c r="Z32" s="62"/>
      <c r="AA32" s="61"/>
      <c r="AB32" s="3">
        <v>6.5</v>
      </c>
      <c r="AC32" s="60">
        <v>6.5</v>
      </c>
      <c r="AD32" s="62"/>
      <c r="AE32" s="61"/>
      <c r="AF32" s="4">
        <v>6.5</v>
      </c>
    </row>
    <row r="33" spans="5:32" ht="13.15" customHeight="1">
      <c r="E33" s="75" t="s">
        <v>45</v>
      </c>
      <c r="F33" s="62"/>
      <c r="G33" s="62"/>
      <c r="H33" s="62"/>
      <c r="I33" s="64"/>
      <c r="J33" s="105">
        <v>2.7</v>
      </c>
      <c r="K33" s="61"/>
      <c r="L33" s="105">
        <v>2.7</v>
      </c>
      <c r="M33" s="61"/>
      <c r="N33" s="105">
        <v>2.7</v>
      </c>
      <c r="O33" s="61"/>
      <c r="P33" s="105">
        <v>2.7</v>
      </c>
      <c r="Q33" s="62"/>
      <c r="R33" s="61"/>
      <c r="S33" s="105">
        <v>2.8</v>
      </c>
      <c r="T33" s="61"/>
      <c r="U33" s="105">
        <v>2</v>
      </c>
      <c r="V33" s="61"/>
      <c r="W33" s="105">
        <v>2</v>
      </c>
      <c r="X33" s="62"/>
      <c r="Y33" s="62"/>
      <c r="Z33" s="62"/>
      <c r="AA33" s="61"/>
      <c r="AB33" s="9">
        <v>2</v>
      </c>
      <c r="AC33" s="76">
        <v>2</v>
      </c>
      <c r="AD33" s="62"/>
      <c r="AE33" s="61"/>
      <c r="AF33" s="10">
        <v>2</v>
      </c>
    </row>
    <row r="34" spans="5:32" ht="20.25" customHeight="1">
      <c r="E34" s="63" t="s">
        <v>945</v>
      </c>
      <c r="F34" s="62"/>
      <c r="G34" s="62"/>
      <c r="H34" s="62"/>
      <c r="I34" s="64"/>
      <c r="J34" s="104">
        <v>0.1</v>
      </c>
      <c r="K34" s="61"/>
      <c r="L34" s="104">
        <v>0.1</v>
      </c>
      <c r="M34" s="61"/>
      <c r="N34" s="104">
        <v>0.1</v>
      </c>
      <c r="O34" s="61"/>
      <c r="P34" s="104">
        <v>0.1</v>
      </c>
      <c r="Q34" s="62"/>
      <c r="R34" s="61"/>
      <c r="S34" s="104">
        <v>0.1</v>
      </c>
      <c r="T34" s="61"/>
      <c r="U34" s="104">
        <v>0.1</v>
      </c>
      <c r="V34" s="61"/>
      <c r="W34" s="104">
        <v>0.1</v>
      </c>
      <c r="X34" s="62"/>
      <c r="Y34" s="62"/>
      <c r="Z34" s="62"/>
      <c r="AA34" s="61"/>
      <c r="AB34" s="5">
        <v>0.1</v>
      </c>
      <c r="AC34" s="74">
        <v>0.1</v>
      </c>
      <c r="AD34" s="62"/>
      <c r="AE34" s="61"/>
      <c r="AF34" s="6">
        <v>0.1</v>
      </c>
    </row>
    <row r="35" spans="5:32" ht="20.25" customHeight="1">
      <c r="E35" s="63" t="s">
        <v>946</v>
      </c>
      <c r="F35" s="62"/>
      <c r="G35" s="62"/>
      <c r="H35" s="62"/>
      <c r="I35" s="64"/>
      <c r="J35" s="104" t="s">
        <v>1010</v>
      </c>
      <c r="K35" s="61"/>
      <c r="L35" s="104" t="s">
        <v>1010</v>
      </c>
      <c r="M35" s="61"/>
      <c r="N35" s="104" t="s">
        <v>1010</v>
      </c>
      <c r="O35" s="61"/>
      <c r="P35" s="104" t="s">
        <v>1010</v>
      </c>
      <c r="Q35" s="62"/>
      <c r="R35" s="61"/>
      <c r="S35" s="104" t="s">
        <v>1010</v>
      </c>
      <c r="T35" s="61"/>
      <c r="U35" s="104" t="s">
        <v>1010</v>
      </c>
      <c r="V35" s="61"/>
      <c r="W35" s="104" t="s">
        <v>1010</v>
      </c>
      <c r="X35" s="62"/>
      <c r="Y35" s="62"/>
      <c r="Z35" s="62"/>
      <c r="AA35" s="61"/>
      <c r="AB35" s="5" t="s">
        <v>1010</v>
      </c>
      <c r="AC35" s="74" t="s">
        <v>1010</v>
      </c>
      <c r="AD35" s="62"/>
      <c r="AE35" s="61"/>
      <c r="AF35" s="6" t="s">
        <v>1010</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8.9158690000000007</v>
      </c>
      <c r="K43" s="61"/>
      <c r="L43" s="101">
        <v>8.8334550000000007</v>
      </c>
      <c r="M43" s="61"/>
      <c r="N43" s="101">
        <v>8.7318759999999997</v>
      </c>
      <c r="O43" s="61"/>
      <c r="P43" s="101">
        <v>8.6294339999999998</v>
      </c>
      <c r="Q43" s="62"/>
      <c r="R43" s="61"/>
      <c r="S43" s="101">
        <v>8.5224270000000004</v>
      </c>
      <c r="T43" s="61"/>
      <c r="U43" s="101">
        <v>8.9158690000000007</v>
      </c>
      <c r="V43" s="61"/>
      <c r="W43" s="101">
        <v>8.8334550000000007</v>
      </c>
      <c r="X43" s="62"/>
      <c r="Y43" s="62"/>
      <c r="Z43" s="62"/>
      <c r="AA43" s="61"/>
      <c r="AB43" s="3">
        <v>8.7318759999999997</v>
      </c>
      <c r="AC43" s="60">
        <v>8.6294339999999998</v>
      </c>
      <c r="AD43" s="62"/>
      <c r="AE43" s="61"/>
      <c r="AF43" s="4">
        <v>8.5224270000000004</v>
      </c>
    </row>
    <row r="44" spans="5:32" ht="30.75" customHeight="1">
      <c r="E44" s="63" t="s">
        <v>88</v>
      </c>
      <c r="F44" s="62"/>
      <c r="G44" s="62"/>
      <c r="H44" s="62"/>
      <c r="I44" s="64"/>
      <c r="J44" s="101">
        <v>3.9158689999999998</v>
      </c>
      <c r="K44" s="61"/>
      <c r="L44" s="101">
        <v>3.8334549999999998</v>
      </c>
      <c r="M44" s="61"/>
      <c r="N44" s="101">
        <v>3.7318759999999997</v>
      </c>
      <c r="O44" s="61"/>
      <c r="P44" s="101">
        <v>3.6294339999999998</v>
      </c>
      <c r="Q44" s="62"/>
      <c r="R44" s="61"/>
      <c r="S44" s="101">
        <v>3.5224269999999995</v>
      </c>
      <c r="T44" s="61"/>
      <c r="U44" s="101">
        <v>3.9158689999999998</v>
      </c>
      <c r="V44" s="61"/>
      <c r="W44" s="101">
        <v>3.8334549999999998</v>
      </c>
      <c r="X44" s="62"/>
      <c r="Y44" s="62"/>
      <c r="Z44" s="62"/>
      <c r="AA44" s="61"/>
      <c r="AB44" s="3">
        <v>3.7318759999999997</v>
      </c>
      <c r="AC44" s="60">
        <v>3.6294339999999998</v>
      </c>
      <c r="AD44" s="62"/>
      <c r="AE44" s="61"/>
      <c r="AF44" s="4">
        <v>3.5224269999999995</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LpRa03lsWo6e/noSYT/aJTVo0tvi9ssrOMNN4yqrbDMJyXkwQCol7H5rsjf07jqg+h08PlC6Bgi5JD+yPh4bJw==" saltValue="FgJtf0oOUXfITtOotfDYxg=="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BDF36C42-8F23-44B3-A80D-3B5F169AC275}"/>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PINN - Pinnacle (66/11kV)</oddFooter>
  </headerFooter>
</worksheet>
</file>

<file path=xl/worksheets/sheet2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800-000000000000}">
  <sheetPr codeName="Sheet201"/>
  <dimension ref="A1:AJ53"/>
  <sheetViews>
    <sheetView showGridLines="0" topLeftCell="A37" zoomScale="145" zoomScaleNormal="145"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1884</v>
      </c>
      <c r="J3" s="160"/>
      <c r="K3" s="160"/>
      <c r="L3" s="160"/>
      <c r="M3" s="160"/>
      <c r="N3" s="160"/>
      <c r="O3" s="160"/>
      <c r="P3" s="160"/>
      <c r="Q3" s="160"/>
      <c r="R3" s="160"/>
      <c r="S3" s="160"/>
      <c r="V3" s="94" t="s">
        <v>926</v>
      </c>
      <c r="W3" s="160"/>
      <c r="Y3" s="95" t="s">
        <v>1295</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960</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1885</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1886</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1887</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3.2</v>
      </c>
      <c r="K26" s="61"/>
      <c r="L26" s="101">
        <v>3.2</v>
      </c>
      <c r="M26" s="61"/>
      <c r="N26" s="101">
        <v>3.2</v>
      </c>
      <c r="O26" s="61"/>
      <c r="P26" s="101">
        <v>3.2</v>
      </c>
      <c r="Q26" s="62"/>
      <c r="R26" s="61"/>
      <c r="S26" s="101">
        <v>3.2</v>
      </c>
      <c r="T26" s="61"/>
      <c r="U26" s="101">
        <v>3.2</v>
      </c>
      <c r="V26" s="61"/>
      <c r="W26" s="101">
        <v>3.2</v>
      </c>
      <c r="X26" s="62"/>
      <c r="Y26" s="62"/>
      <c r="Z26" s="62"/>
      <c r="AA26" s="61"/>
      <c r="AB26" s="3">
        <v>3.2</v>
      </c>
      <c r="AC26" s="60">
        <v>3.2</v>
      </c>
      <c r="AD26" s="62"/>
      <c r="AE26" s="61"/>
      <c r="AF26" s="4">
        <v>3.2</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2</v>
      </c>
      <c r="K28" s="61"/>
      <c r="L28" s="101">
        <v>2</v>
      </c>
      <c r="M28" s="61"/>
      <c r="N28" s="101">
        <v>2</v>
      </c>
      <c r="O28" s="61"/>
      <c r="P28" s="101">
        <v>1.9</v>
      </c>
      <c r="Q28" s="62"/>
      <c r="R28" s="61"/>
      <c r="S28" s="101">
        <v>2</v>
      </c>
      <c r="T28" s="61"/>
      <c r="U28" s="101">
        <v>1.6</v>
      </c>
      <c r="V28" s="61"/>
      <c r="W28" s="101">
        <v>1.6</v>
      </c>
      <c r="X28" s="62"/>
      <c r="Y28" s="62"/>
      <c r="Z28" s="62"/>
      <c r="AA28" s="61"/>
      <c r="AB28" s="3">
        <v>1.6</v>
      </c>
      <c r="AC28" s="60">
        <v>1.6</v>
      </c>
      <c r="AD28" s="62"/>
      <c r="AE28" s="61"/>
      <c r="AF28" s="4">
        <v>1.6</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0.81799999999999995</v>
      </c>
      <c r="K31" s="61"/>
      <c r="L31" s="106">
        <v>0.81799999999999995</v>
      </c>
      <c r="M31" s="61"/>
      <c r="N31" s="106">
        <v>0.81799999999999995</v>
      </c>
      <c r="O31" s="61"/>
      <c r="P31" s="106">
        <v>0.81799999999999995</v>
      </c>
      <c r="Q31" s="62"/>
      <c r="R31" s="61"/>
      <c r="S31" s="106">
        <v>0.81799999999999995</v>
      </c>
      <c r="T31" s="61"/>
      <c r="U31" s="106">
        <v>0.88600000000000001</v>
      </c>
      <c r="V31" s="61"/>
      <c r="W31" s="106">
        <v>0.88600000000000001</v>
      </c>
      <c r="X31" s="62"/>
      <c r="Y31" s="62"/>
      <c r="Z31" s="62"/>
      <c r="AA31" s="61"/>
      <c r="AB31" s="7">
        <v>0.88600000000000001</v>
      </c>
      <c r="AC31" s="77">
        <v>0.88600000000000001</v>
      </c>
      <c r="AD31" s="62"/>
      <c r="AE31" s="61"/>
      <c r="AF31" s="8">
        <v>0.88600000000000001</v>
      </c>
    </row>
    <row r="32" spans="4:32" ht="13.15" customHeight="1">
      <c r="E32" s="63" t="s">
        <v>41</v>
      </c>
      <c r="F32" s="62"/>
      <c r="G32" s="62"/>
      <c r="H32" s="62"/>
      <c r="I32" s="64"/>
      <c r="J32" s="101">
        <v>0</v>
      </c>
      <c r="K32" s="61"/>
      <c r="L32" s="101">
        <v>0</v>
      </c>
      <c r="M32" s="61"/>
      <c r="N32" s="101">
        <v>0</v>
      </c>
      <c r="O32" s="61"/>
      <c r="P32" s="101">
        <v>0</v>
      </c>
      <c r="Q32" s="62"/>
      <c r="R32" s="61"/>
      <c r="S32" s="101">
        <v>0</v>
      </c>
      <c r="T32" s="61"/>
      <c r="U32" s="101">
        <v>0</v>
      </c>
      <c r="V32" s="61"/>
      <c r="W32" s="101">
        <v>0</v>
      </c>
      <c r="X32" s="62"/>
      <c r="Y32" s="62"/>
      <c r="Z32" s="62"/>
      <c r="AA32" s="61"/>
      <c r="AB32" s="3">
        <v>0</v>
      </c>
      <c r="AC32" s="60">
        <v>0</v>
      </c>
      <c r="AD32" s="62"/>
      <c r="AE32" s="61"/>
      <c r="AF32" s="4">
        <v>0</v>
      </c>
    </row>
    <row r="33" spans="5:32" ht="13.15" customHeight="1">
      <c r="E33" s="75" t="s">
        <v>45</v>
      </c>
      <c r="F33" s="62"/>
      <c r="G33" s="62"/>
      <c r="H33" s="62"/>
      <c r="I33" s="64"/>
      <c r="J33" s="105">
        <v>1.8</v>
      </c>
      <c r="K33" s="61"/>
      <c r="L33" s="105">
        <v>1.8</v>
      </c>
      <c r="M33" s="61"/>
      <c r="N33" s="105">
        <v>1.8</v>
      </c>
      <c r="O33" s="61"/>
      <c r="P33" s="105">
        <v>1.7</v>
      </c>
      <c r="Q33" s="62"/>
      <c r="R33" s="61"/>
      <c r="S33" s="105">
        <v>1.8</v>
      </c>
      <c r="T33" s="61"/>
      <c r="U33" s="105">
        <v>1.5</v>
      </c>
      <c r="V33" s="61"/>
      <c r="W33" s="105">
        <v>1.5</v>
      </c>
      <c r="X33" s="62"/>
      <c r="Y33" s="62"/>
      <c r="Z33" s="62"/>
      <c r="AA33" s="61"/>
      <c r="AB33" s="9">
        <v>1.5</v>
      </c>
      <c r="AC33" s="76">
        <v>1.5</v>
      </c>
      <c r="AD33" s="62"/>
      <c r="AE33" s="61"/>
      <c r="AF33" s="10">
        <v>1.5</v>
      </c>
    </row>
    <row r="34" spans="5:32" ht="20.25" customHeight="1">
      <c r="E34" s="63" t="s">
        <v>945</v>
      </c>
      <c r="F34" s="62"/>
      <c r="G34" s="62"/>
      <c r="H34" s="62"/>
      <c r="I34" s="64"/>
      <c r="J34" s="104">
        <v>0.1</v>
      </c>
      <c r="K34" s="61"/>
      <c r="L34" s="104">
        <v>0.1</v>
      </c>
      <c r="M34" s="61"/>
      <c r="N34" s="104">
        <v>0.1</v>
      </c>
      <c r="O34" s="61"/>
      <c r="P34" s="104">
        <v>0.1</v>
      </c>
      <c r="Q34" s="62"/>
      <c r="R34" s="61"/>
      <c r="S34" s="104">
        <v>0.1</v>
      </c>
      <c r="T34" s="61"/>
      <c r="U34" s="104">
        <v>0.1</v>
      </c>
      <c r="V34" s="61"/>
      <c r="W34" s="104">
        <v>0.1</v>
      </c>
      <c r="X34" s="62"/>
      <c r="Y34" s="62"/>
      <c r="Z34" s="62"/>
      <c r="AA34" s="61"/>
      <c r="AB34" s="5">
        <v>0.1</v>
      </c>
      <c r="AC34" s="74">
        <v>0.1</v>
      </c>
      <c r="AD34" s="62"/>
      <c r="AE34" s="61"/>
      <c r="AF34" s="6">
        <v>0.1</v>
      </c>
    </row>
    <row r="35" spans="5:32" ht="20.25" customHeight="1">
      <c r="E35" s="63" t="s">
        <v>946</v>
      </c>
      <c r="F35" s="62"/>
      <c r="G35" s="62"/>
      <c r="H35" s="62"/>
      <c r="I35" s="64"/>
      <c r="J35" s="104" t="s">
        <v>1063</v>
      </c>
      <c r="K35" s="61"/>
      <c r="L35" s="104" t="s">
        <v>1063</v>
      </c>
      <c r="M35" s="61"/>
      <c r="N35" s="104" t="s">
        <v>1063</v>
      </c>
      <c r="O35" s="61"/>
      <c r="P35" s="104" t="s">
        <v>1063</v>
      </c>
      <c r="Q35" s="62"/>
      <c r="R35" s="61"/>
      <c r="S35" s="104" t="s">
        <v>1063</v>
      </c>
      <c r="T35" s="61"/>
      <c r="U35" s="104" t="s">
        <v>1063</v>
      </c>
      <c r="V35" s="61"/>
      <c r="W35" s="104" t="s">
        <v>1063</v>
      </c>
      <c r="X35" s="62"/>
      <c r="Y35" s="62"/>
      <c r="Z35" s="62"/>
      <c r="AA35" s="61"/>
      <c r="AB35" s="5" t="s">
        <v>1063</v>
      </c>
      <c r="AC35" s="74" t="s">
        <v>1063</v>
      </c>
      <c r="AD35" s="62"/>
      <c r="AE35" s="61"/>
      <c r="AF35" s="6" t="s">
        <v>1063</v>
      </c>
    </row>
    <row r="36" spans="5:32" ht="13.15" customHeight="1">
      <c r="E36" s="63" t="s">
        <v>57</v>
      </c>
      <c r="F36" s="62"/>
      <c r="G36" s="62"/>
      <c r="H36" s="62"/>
      <c r="I36" s="64"/>
      <c r="J36" s="101">
        <v>1.8</v>
      </c>
      <c r="K36" s="61"/>
      <c r="L36" s="101">
        <v>1.8</v>
      </c>
      <c r="M36" s="61"/>
      <c r="N36" s="101">
        <v>1.8</v>
      </c>
      <c r="O36" s="61"/>
      <c r="P36" s="101">
        <v>1.7</v>
      </c>
      <c r="Q36" s="62"/>
      <c r="R36" s="61"/>
      <c r="S36" s="101">
        <v>1.8</v>
      </c>
      <c r="T36" s="61"/>
      <c r="U36" s="101">
        <v>1.5</v>
      </c>
      <c r="V36" s="61"/>
      <c r="W36" s="101">
        <v>1.5</v>
      </c>
      <c r="X36" s="62"/>
      <c r="Y36" s="62"/>
      <c r="Z36" s="62"/>
      <c r="AA36" s="61"/>
      <c r="AB36" s="3">
        <v>1.5</v>
      </c>
      <c r="AC36" s="60">
        <v>1.5</v>
      </c>
      <c r="AD36" s="62"/>
      <c r="AE36" s="61"/>
      <c r="AF36" s="4">
        <v>1.5</v>
      </c>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1.4</v>
      </c>
      <c r="K39" s="61"/>
      <c r="L39" s="101">
        <v>1.4</v>
      </c>
      <c r="M39" s="61"/>
      <c r="N39" s="101">
        <v>1.4</v>
      </c>
      <c r="O39" s="61"/>
      <c r="P39" s="101">
        <v>1.4</v>
      </c>
      <c r="Q39" s="62"/>
      <c r="R39" s="61"/>
      <c r="S39" s="101">
        <v>1.4</v>
      </c>
      <c r="T39" s="61"/>
      <c r="U39" s="101">
        <v>1.5</v>
      </c>
      <c r="V39" s="61"/>
      <c r="W39" s="101">
        <v>1.5</v>
      </c>
      <c r="X39" s="62"/>
      <c r="Y39" s="62"/>
      <c r="Z39" s="62"/>
      <c r="AA39" s="61"/>
      <c r="AB39" s="3">
        <v>1.5</v>
      </c>
      <c r="AC39" s="60">
        <v>1.5</v>
      </c>
      <c r="AD39" s="62"/>
      <c r="AE39" s="61"/>
      <c r="AF39" s="4">
        <v>1.5</v>
      </c>
    </row>
    <row r="40" spans="5:32">
      <c r="E40" s="63" t="s">
        <v>73</v>
      </c>
      <c r="F40" s="62"/>
      <c r="G40" s="62"/>
      <c r="H40" s="62"/>
      <c r="I40" s="64"/>
      <c r="J40" s="101">
        <v>1.5</v>
      </c>
      <c r="K40" s="61"/>
      <c r="L40" s="101">
        <v>1.5</v>
      </c>
      <c r="M40" s="61"/>
      <c r="N40" s="101">
        <v>1.5</v>
      </c>
      <c r="O40" s="61"/>
      <c r="P40" s="101">
        <v>1.5</v>
      </c>
      <c r="Q40" s="62"/>
      <c r="R40" s="61"/>
      <c r="S40" s="101">
        <v>1.5</v>
      </c>
      <c r="T40" s="61"/>
      <c r="U40" s="101">
        <v>1.5</v>
      </c>
      <c r="V40" s="61"/>
      <c r="W40" s="101">
        <v>1.5</v>
      </c>
      <c r="X40" s="62"/>
      <c r="Y40" s="62"/>
      <c r="Z40" s="62"/>
      <c r="AA40" s="61"/>
      <c r="AB40" s="3">
        <v>1.5</v>
      </c>
      <c r="AC40" s="60">
        <v>1.5</v>
      </c>
      <c r="AD40" s="62"/>
      <c r="AE40" s="61"/>
      <c r="AF40" s="4">
        <v>1.5</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3.15</v>
      </c>
      <c r="K43" s="61"/>
      <c r="L43" s="101">
        <v>3.1334029999999999</v>
      </c>
      <c r="M43" s="61"/>
      <c r="N43" s="101">
        <v>3.10345</v>
      </c>
      <c r="O43" s="61"/>
      <c r="P43" s="101">
        <v>3.0771639999999998</v>
      </c>
      <c r="Q43" s="62"/>
      <c r="R43" s="61"/>
      <c r="S43" s="101">
        <v>3.0503929999999997</v>
      </c>
      <c r="T43" s="61"/>
      <c r="U43" s="101">
        <v>3.15</v>
      </c>
      <c r="V43" s="61"/>
      <c r="W43" s="101">
        <v>3.1334029999999999</v>
      </c>
      <c r="X43" s="62"/>
      <c r="Y43" s="62"/>
      <c r="Z43" s="62"/>
      <c r="AA43" s="61"/>
      <c r="AB43" s="3">
        <v>3.10345</v>
      </c>
      <c r="AC43" s="60">
        <v>3.0771639999999998</v>
      </c>
      <c r="AD43" s="62"/>
      <c r="AE43" s="61"/>
      <c r="AF43" s="4">
        <v>3.0503929999999997</v>
      </c>
    </row>
    <row r="44" spans="5:32" ht="30.75" customHeight="1">
      <c r="E44" s="63" t="s">
        <v>88</v>
      </c>
      <c r="F44" s="62"/>
      <c r="G44" s="62"/>
      <c r="H44" s="62"/>
      <c r="I44" s="64"/>
      <c r="J44" s="101">
        <v>0</v>
      </c>
      <c r="K44" s="61"/>
      <c r="L44" s="101">
        <v>-1.6596999999999997E-2</v>
      </c>
      <c r="M44" s="61"/>
      <c r="N44" s="101">
        <v>-4.6550000000000001E-2</v>
      </c>
      <c r="O44" s="61"/>
      <c r="P44" s="101">
        <v>0</v>
      </c>
      <c r="Q44" s="62"/>
      <c r="R44" s="61"/>
      <c r="S44" s="101">
        <v>0</v>
      </c>
      <c r="T44" s="61"/>
      <c r="U44" s="101">
        <v>0</v>
      </c>
      <c r="V44" s="61"/>
      <c r="W44" s="101">
        <v>-1.6596999999999997E-2</v>
      </c>
      <c r="X44" s="62"/>
      <c r="Y44" s="62"/>
      <c r="Z44" s="62"/>
      <c r="AA44" s="61"/>
      <c r="AB44" s="3">
        <v>-4.6550000000000001E-2</v>
      </c>
      <c r="AC44" s="60">
        <v>0</v>
      </c>
      <c r="AD44" s="62"/>
      <c r="AE44" s="61"/>
      <c r="AF44" s="4">
        <v>0</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TGPDo9zM9tToEwrMv2qFbrKTdhsVInPC3cgQuj9MdXmzd/Ghb+1CXXuiW7Hs6w+8P6+YIr2hA2/QwBa2blLVbg==" saltValue="qyQG2xRFSblZjWF/Sjf38Q=="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E9608A76-AE1E-48B1-AB98-3215D8275729}"/>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PIRR - Pirrinuan (33/11kV)</oddFooter>
  </headerFooter>
</worksheet>
</file>

<file path=xl/worksheets/sheet2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900-000000000000}">
  <sheetPr codeName="Sheet202"/>
  <dimension ref="A1:AJ53"/>
  <sheetViews>
    <sheetView showGridLines="0" topLeftCell="A40" zoomScale="145" zoomScaleNormal="145"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1888</v>
      </c>
      <c r="J3" s="160"/>
      <c r="K3" s="160"/>
      <c r="L3" s="160"/>
      <c r="M3" s="160"/>
      <c r="N3" s="160"/>
      <c r="O3" s="160"/>
      <c r="P3" s="160"/>
      <c r="Q3" s="160"/>
      <c r="R3" s="160"/>
      <c r="S3" s="160"/>
      <c r="V3" s="94" t="s">
        <v>926</v>
      </c>
      <c r="W3" s="160"/>
      <c r="Y3" s="95" t="s">
        <v>1828</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973</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1889</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1890</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1891</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30.6</v>
      </c>
      <c r="K26" s="61"/>
      <c r="L26" s="101">
        <v>30.6</v>
      </c>
      <c r="M26" s="61"/>
      <c r="N26" s="101">
        <v>30.6</v>
      </c>
      <c r="O26" s="61"/>
      <c r="P26" s="101">
        <v>30.6</v>
      </c>
      <c r="Q26" s="62"/>
      <c r="R26" s="61"/>
      <c r="S26" s="101">
        <v>30.6</v>
      </c>
      <c r="T26" s="61"/>
      <c r="U26" s="101">
        <v>30.6</v>
      </c>
      <c r="V26" s="61"/>
      <c r="W26" s="101">
        <v>30.6</v>
      </c>
      <c r="X26" s="62"/>
      <c r="Y26" s="62"/>
      <c r="Z26" s="62"/>
      <c r="AA26" s="61"/>
      <c r="AB26" s="3">
        <v>30.6</v>
      </c>
      <c r="AC26" s="60">
        <v>30.6</v>
      </c>
      <c r="AD26" s="62"/>
      <c r="AE26" s="61"/>
      <c r="AF26" s="4">
        <v>30.6</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21</v>
      </c>
      <c r="K28" s="61"/>
      <c r="L28" s="101">
        <v>21.1</v>
      </c>
      <c r="M28" s="61"/>
      <c r="N28" s="101">
        <v>21.4</v>
      </c>
      <c r="O28" s="61"/>
      <c r="P28" s="101">
        <v>21.6</v>
      </c>
      <c r="Q28" s="62"/>
      <c r="R28" s="61"/>
      <c r="S28" s="101">
        <v>22.4</v>
      </c>
      <c r="T28" s="61"/>
      <c r="U28" s="101">
        <v>12.4</v>
      </c>
      <c r="V28" s="61"/>
      <c r="W28" s="101">
        <v>12.5</v>
      </c>
      <c r="X28" s="62"/>
      <c r="Y28" s="62"/>
      <c r="Z28" s="62"/>
      <c r="AA28" s="61"/>
      <c r="AB28" s="3">
        <v>12.7</v>
      </c>
      <c r="AC28" s="60">
        <v>12.9</v>
      </c>
      <c r="AD28" s="62"/>
      <c r="AE28" s="61"/>
      <c r="AF28" s="4">
        <v>13.4</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1</v>
      </c>
      <c r="K31" s="61"/>
      <c r="L31" s="106">
        <v>1</v>
      </c>
      <c r="M31" s="61"/>
      <c r="N31" s="106">
        <v>1</v>
      </c>
      <c r="O31" s="61"/>
      <c r="P31" s="106">
        <v>1</v>
      </c>
      <c r="Q31" s="62"/>
      <c r="R31" s="61"/>
      <c r="S31" s="106">
        <v>1</v>
      </c>
      <c r="T31" s="61"/>
      <c r="U31" s="106">
        <v>0.996</v>
      </c>
      <c r="V31" s="61"/>
      <c r="W31" s="106">
        <v>0.996</v>
      </c>
      <c r="X31" s="62"/>
      <c r="Y31" s="62"/>
      <c r="Z31" s="62"/>
      <c r="AA31" s="61"/>
      <c r="AB31" s="7">
        <v>0.996</v>
      </c>
      <c r="AC31" s="77">
        <v>0.996</v>
      </c>
      <c r="AD31" s="62"/>
      <c r="AE31" s="61"/>
      <c r="AF31" s="8">
        <v>0.996</v>
      </c>
    </row>
    <row r="32" spans="4:32" ht="13.15" customHeight="1">
      <c r="E32" s="63" t="s">
        <v>41</v>
      </c>
      <c r="F32" s="62"/>
      <c r="G32" s="62"/>
      <c r="H32" s="62"/>
      <c r="I32" s="64"/>
      <c r="J32" s="101">
        <v>15.3</v>
      </c>
      <c r="K32" s="61"/>
      <c r="L32" s="101">
        <v>15.3</v>
      </c>
      <c r="M32" s="61"/>
      <c r="N32" s="101">
        <v>15.3</v>
      </c>
      <c r="O32" s="61"/>
      <c r="P32" s="101">
        <v>15.3</v>
      </c>
      <c r="Q32" s="62"/>
      <c r="R32" s="61"/>
      <c r="S32" s="101">
        <v>15.3</v>
      </c>
      <c r="T32" s="61"/>
      <c r="U32" s="101">
        <v>15.3</v>
      </c>
      <c r="V32" s="61"/>
      <c r="W32" s="101">
        <v>15.3</v>
      </c>
      <c r="X32" s="62"/>
      <c r="Y32" s="62"/>
      <c r="Z32" s="62"/>
      <c r="AA32" s="61"/>
      <c r="AB32" s="3">
        <v>15.3</v>
      </c>
      <c r="AC32" s="60">
        <v>15.3</v>
      </c>
      <c r="AD32" s="62"/>
      <c r="AE32" s="61"/>
      <c r="AF32" s="4">
        <v>15.3</v>
      </c>
    </row>
    <row r="33" spans="5:32" ht="13.15" customHeight="1">
      <c r="E33" s="75" t="s">
        <v>45</v>
      </c>
      <c r="F33" s="62"/>
      <c r="G33" s="62"/>
      <c r="H33" s="62"/>
      <c r="I33" s="64"/>
      <c r="J33" s="105">
        <v>19.600000000000001</v>
      </c>
      <c r="K33" s="61"/>
      <c r="L33" s="105">
        <v>19.7</v>
      </c>
      <c r="M33" s="61"/>
      <c r="N33" s="105">
        <v>20</v>
      </c>
      <c r="O33" s="61"/>
      <c r="P33" s="105">
        <v>20.2</v>
      </c>
      <c r="Q33" s="62"/>
      <c r="R33" s="61"/>
      <c r="S33" s="105">
        <v>20.9</v>
      </c>
      <c r="T33" s="61"/>
      <c r="U33" s="105">
        <v>11.9</v>
      </c>
      <c r="V33" s="61"/>
      <c r="W33" s="105">
        <v>12</v>
      </c>
      <c r="X33" s="62"/>
      <c r="Y33" s="62"/>
      <c r="Z33" s="62"/>
      <c r="AA33" s="61"/>
      <c r="AB33" s="9">
        <v>12.2</v>
      </c>
      <c r="AC33" s="76">
        <v>12.4</v>
      </c>
      <c r="AD33" s="62"/>
      <c r="AE33" s="61"/>
      <c r="AF33" s="10">
        <v>12.9</v>
      </c>
    </row>
    <row r="34" spans="5:32" ht="20.25" customHeight="1">
      <c r="E34" s="63" t="s">
        <v>945</v>
      </c>
      <c r="F34" s="62"/>
      <c r="G34" s="62"/>
      <c r="H34" s="62"/>
      <c r="I34" s="64"/>
      <c r="J34" s="104">
        <v>1</v>
      </c>
      <c r="K34" s="61"/>
      <c r="L34" s="104">
        <v>1</v>
      </c>
      <c r="M34" s="61"/>
      <c r="N34" s="104">
        <v>1</v>
      </c>
      <c r="O34" s="61"/>
      <c r="P34" s="104">
        <v>1</v>
      </c>
      <c r="Q34" s="62"/>
      <c r="R34" s="61"/>
      <c r="S34" s="104">
        <v>1</v>
      </c>
      <c r="T34" s="61"/>
      <c r="U34" s="104">
        <v>0.6</v>
      </c>
      <c r="V34" s="61"/>
      <c r="W34" s="104">
        <v>0.6</v>
      </c>
      <c r="X34" s="62"/>
      <c r="Y34" s="62"/>
      <c r="Z34" s="62"/>
      <c r="AA34" s="61"/>
      <c r="AB34" s="5">
        <v>0.6</v>
      </c>
      <c r="AC34" s="74">
        <v>0.6</v>
      </c>
      <c r="AD34" s="62"/>
      <c r="AE34" s="61"/>
      <c r="AF34" s="6">
        <v>0.6</v>
      </c>
    </row>
    <row r="35" spans="5:32" ht="20.25" customHeight="1">
      <c r="E35" s="63" t="s">
        <v>946</v>
      </c>
      <c r="F35" s="62"/>
      <c r="G35" s="62"/>
      <c r="H35" s="62"/>
      <c r="I35" s="64"/>
      <c r="J35" s="104" t="s">
        <v>998</v>
      </c>
      <c r="K35" s="61"/>
      <c r="L35" s="104" t="s">
        <v>998</v>
      </c>
      <c r="M35" s="61"/>
      <c r="N35" s="104" t="s">
        <v>998</v>
      </c>
      <c r="O35" s="61"/>
      <c r="P35" s="104" t="s">
        <v>998</v>
      </c>
      <c r="Q35" s="62"/>
      <c r="R35" s="61"/>
      <c r="S35" s="104" t="s">
        <v>998</v>
      </c>
      <c r="T35" s="61"/>
      <c r="U35" s="104" t="s">
        <v>998</v>
      </c>
      <c r="V35" s="61"/>
      <c r="W35" s="104" t="s">
        <v>998</v>
      </c>
      <c r="X35" s="62"/>
      <c r="Y35" s="62"/>
      <c r="Z35" s="62"/>
      <c r="AA35" s="61"/>
      <c r="AB35" s="5" t="s">
        <v>998</v>
      </c>
      <c r="AC35" s="74" t="s">
        <v>998</v>
      </c>
      <c r="AD35" s="62"/>
      <c r="AE35" s="61"/>
      <c r="AF35" s="6" t="s">
        <v>998</v>
      </c>
    </row>
    <row r="36" spans="5:32" ht="13.15" customHeight="1">
      <c r="E36" s="63" t="s">
        <v>57</v>
      </c>
      <c r="F36" s="62"/>
      <c r="G36" s="62"/>
      <c r="H36" s="62"/>
      <c r="I36" s="64"/>
      <c r="J36" s="101">
        <v>4.3</v>
      </c>
      <c r="K36" s="61"/>
      <c r="L36" s="101">
        <v>4.4000000000000004</v>
      </c>
      <c r="M36" s="61"/>
      <c r="N36" s="101">
        <v>4.7</v>
      </c>
      <c r="O36" s="61"/>
      <c r="P36" s="101">
        <v>4.9000000000000004</v>
      </c>
      <c r="Q36" s="62"/>
      <c r="R36" s="61"/>
      <c r="S36" s="101">
        <v>5.6</v>
      </c>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4</v>
      </c>
      <c r="K39" s="61"/>
      <c r="L39" s="101">
        <v>4</v>
      </c>
      <c r="M39" s="61"/>
      <c r="N39" s="101">
        <v>4</v>
      </c>
      <c r="O39" s="61"/>
      <c r="P39" s="101">
        <v>4</v>
      </c>
      <c r="Q39" s="62"/>
      <c r="R39" s="61"/>
      <c r="S39" s="101">
        <v>4</v>
      </c>
      <c r="T39" s="61"/>
      <c r="U39" s="101">
        <v>4</v>
      </c>
      <c r="V39" s="61"/>
      <c r="W39" s="101">
        <v>4</v>
      </c>
      <c r="X39" s="62"/>
      <c r="Y39" s="62"/>
      <c r="Z39" s="62"/>
      <c r="AA39" s="61"/>
      <c r="AB39" s="3">
        <v>4</v>
      </c>
      <c r="AC39" s="60">
        <v>4</v>
      </c>
      <c r="AD39" s="62"/>
      <c r="AE39" s="61"/>
      <c r="AF39" s="4">
        <v>4</v>
      </c>
    </row>
    <row r="40" spans="5:32">
      <c r="E40" s="63" t="s">
        <v>73</v>
      </c>
      <c r="F40" s="62"/>
      <c r="G40" s="62"/>
      <c r="H40" s="62"/>
      <c r="I40" s="64"/>
      <c r="J40" s="101">
        <v>1.5</v>
      </c>
      <c r="K40" s="61"/>
      <c r="L40" s="101">
        <v>1.5</v>
      </c>
      <c r="M40" s="61"/>
      <c r="N40" s="101">
        <v>1.5</v>
      </c>
      <c r="O40" s="61"/>
      <c r="P40" s="101">
        <v>1.5</v>
      </c>
      <c r="Q40" s="62"/>
      <c r="R40" s="61"/>
      <c r="S40" s="101">
        <v>1.5</v>
      </c>
      <c r="T40" s="61"/>
      <c r="U40" s="101">
        <v>1.5</v>
      </c>
      <c r="V40" s="61"/>
      <c r="W40" s="101">
        <v>1.5</v>
      </c>
      <c r="X40" s="62"/>
      <c r="Y40" s="62"/>
      <c r="Z40" s="62"/>
      <c r="AA40" s="61"/>
      <c r="AB40" s="3">
        <v>1.5</v>
      </c>
      <c r="AC40" s="60">
        <v>1.5</v>
      </c>
      <c r="AD40" s="62"/>
      <c r="AE40" s="61"/>
      <c r="AF40" s="4">
        <v>1.5</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5.9067699999999999</v>
      </c>
      <c r="K43" s="61"/>
      <c r="L43" s="101">
        <v>5.1769049999999961</v>
      </c>
      <c r="M43" s="61"/>
      <c r="N43" s="101">
        <v>4.3038220000000003</v>
      </c>
      <c r="O43" s="61"/>
      <c r="P43" s="101">
        <v>3.4445310000000013</v>
      </c>
      <c r="Q43" s="62"/>
      <c r="R43" s="61"/>
      <c r="S43" s="101">
        <v>2.5803840000000005</v>
      </c>
      <c r="T43" s="61"/>
      <c r="U43" s="101">
        <v>5.9067699999999999</v>
      </c>
      <c r="V43" s="61"/>
      <c r="W43" s="101">
        <v>5.1769049999999961</v>
      </c>
      <c r="X43" s="62"/>
      <c r="Y43" s="62"/>
      <c r="Z43" s="62"/>
      <c r="AA43" s="61"/>
      <c r="AB43" s="3">
        <v>4.3038220000000003</v>
      </c>
      <c r="AC43" s="60">
        <v>3.4445310000000013</v>
      </c>
      <c r="AD43" s="62"/>
      <c r="AE43" s="61"/>
      <c r="AF43" s="4">
        <v>2.5803840000000005</v>
      </c>
    </row>
    <row r="44" spans="5:32" ht="30.75" customHeight="1">
      <c r="E44" s="63" t="s">
        <v>88</v>
      </c>
      <c r="F44" s="62"/>
      <c r="G44" s="62"/>
      <c r="H44" s="62"/>
      <c r="I44" s="64"/>
      <c r="J44" s="101">
        <v>0</v>
      </c>
      <c r="K44" s="61"/>
      <c r="L44" s="101">
        <v>0</v>
      </c>
      <c r="M44" s="61"/>
      <c r="N44" s="101">
        <v>0</v>
      </c>
      <c r="O44" s="61"/>
      <c r="P44" s="101">
        <v>0</v>
      </c>
      <c r="Q44" s="62"/>
      <c r="R44" s="61"/>
      <c r="S44" s="101">
        <v>0</v>
      </c>
      <c r="T44" s="61"/>
      <c r="U44" s="101">
        <v>0</v>
      </c>
      <c r="V44" s="61"/>
      <c r="W44" s="101">
        <v>0</v>
      </c>
      <c r="X44" s="62"/>
      <c r="Y44" s="62"/>
      <c r="Z44" s="62"/>
      <c r="AA44" s="61"/>
      <c r="AB44" s="3">
        <v>0</v>
      </c>
      <c r="AC44" s="60">
        <v>0</v>
      </c>
      <c r="AD44" s="62"/>
      <c r="AE44" s="61"/>
      <c r="AF44" s="4">
        <v>0</v>
      </c>
    </row>
    <row r="45" spans="5:32">
      <c r="E45" s="63" t="s">
        <v>92</v>
      </c>
      <c r="F45" s="62"/>
      <c r="G45" s="62"/>
      <c r="H45" s="62"/>
      <c r="I45" s="64"/>
      <c r="J45" s="104"/>
      <c r="K45" s="61"/>
      <c r="L45" s="104"/>
      <c r="M45" s="61"/>
      <c r="N45" s="104"/>
      <c r="O45" s="61"/>
      <c r="P45" s="104"/>
      <c r="Q45" s="62"/>
      <c r="R45" s="61"/>
      <c r="S45" s="101">
        <v>0.1</v>
      </c>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1">
        <v>0.1</v>
      </c>
      <c r="T46" s="61"/>
      <c r="U46" s="104"/>
      <c r="V46" s="61"/>
      <c r="W46" s="104"/>
      <c r="X46" s="62"/>
      <c r="Y46" s="62"/>
      <c r="Z46" s="62"/>
      <c r="AA46" s="61"/>
      <c r="AB46" s="5"/>
      <c r="AC46" s="74"/>
      <c r="AD46" s="62"/>
      <c r="AE46" s="61"/>
      <c r="AF46" s="6"/>
    </row>
    <row r="47" spans="5:32" ht="18">
      <c r="E47" s="63" t="s">
        <v>100</v>
      </c>
      <c r="F47" s="62"/>
      <c r="G47" s="62"/>
      <c r="H47" s="62"/>
      <c r="I47" s="64"/>
      <c r="J47" s="104" t="s">
        <v>957</v>
      </c>
      <c r="K47" s="61"/>
      <c r="L47" s="104" t="s">
        <v>957</v>
      </c>
      <c r="M47" s="61"/>
      <c r="N47" s="104" t="s">
        <v>957</v>
      </c>
      <c r="O47" s="61"/>
      <c r="P47" s="104" t="s">
        <v>957</v>
      </c>
      <c r="Q47" s="62"/>
      <c r="R47" s="61"/>
      <c r="S47" s="104" t="s">
        <v>957</v>
      </c>
      <c r="T47" s="61"/>
      <c r="U47" s="104" t="s">
        <v>957</v>
      </c>
      <c r="V47" s="61"/>
      <c r="W47" s="104" t="s">
        <v>957</v>
      </c>
      <c r="X47" s="62"/>
      <c r="Y47" s="62"/>
      <c r="Z47" s="62"/>
      <c r="AA47" s="61"/>
      <c r="AB47" s="5" t="s">
        <v>957</v>
      </c>
      <c r="AC47" s="74" t="s">
        <v>957</v>
      </c>
      <c r="AD47" s="62"/>
      <c r="AE47" s="61"/>
      <c r="AF47" s="6" t="s">
        <v>957</v>
      </c>
    </row>
    <row r="48" spans="5:32">
      <c r="E48" s="70" t="s">
        <v>104</v>
      </c>
      <c r="F48" s="71"/>
      <c r="G48" s="71"/>
      <c r="H48" s="71"/>
      <c r="I48" s="72"/>
      <c r="J48" s="102" t="s">
        <v>949</v>
      </c>
      <c r="K48" s="66"/>
      <c r="L48" s="102" t="s">
        <v>949</v>
      </c>
      <c r="M48" s="66"/>
      <c r="N48" s="102" t="s">
        <v>949</v>
      </c>
      <c r="O48" s="66"/>
      <c r="P48" s="102" t="s">
        <v>949</v>
      </c>
      <c r="Q48" s="73"/>
      <c r="R48" s="66"/>
      <c r="S48" s="114" t="s">
        <v>1068</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yYCoaz519Nh/7BmrMV+EHc3LmzY8TiblOU8QW7vtqjN3CpEDBGRuQ6ew1UQO7H6BMUHQkiG5IHpbtql0W6Tmcw==" saltValue="LjypWVJqQzWaPNFPIKX8Dg=="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0844E271-315A-4C80-9903-C8B390B152CB}"/>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PLAN - Planella (33/11kV)</oddFooter>
  </headerFooter>
</worksheet>
</file>

<file path=xl/worksheets/sheet2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A00-000000000000}">
  <sheetPr codeName="Sheet203"/>
  <dimension ref="A1:AJ53"/>
  <sheetViews>
    <sheetView showGridLines="0" topLeftCell="A34"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1892</v>
      </c>
      <c r="J3" s="160"/>
      <c r="K3" s="160"/>
      <c r="L3" s="160"/>
      <c r="M3" s="160"/>
      <c r="N3" s="160"/>
      <c r="O3" s="160"/>
      <c r="P3" s="160"/>
      <c r="Q3" s="160"/>
      <c r="R3" s="160"/>
      <c r="S3" s="160"/>
      <c r="V3" s="94" t="s">
        <v>926</v>
      </c>
      <c r="W3" s="160"/>
      <c r="Y3" s="95" t="s">
        <v>972</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973</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1893</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1894</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1895</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13.5</v>
      </c>
      <c r="K26" s="61"/>
      <c r="L26" s="101">
        <v>13.5</v>
      </c>
      <c r="M26" s="61"/>
      <c r="N26" s="101">
        <v>13.5</v>
      </c>
      <c r="O26" s="61"/>
      <c r="P26" s="101">
        <v>13.5</v>
      </c>
      <c r="Q26" s="62"/>
      <c r="R26" s="61"/>
      <c r="S26" s="101">
        <v>13.5</v>
      </c>
      <c r="T26" s="61"/>
      <c r="U26" s="101">
        <v>13.5</v>
      </c>
      <c r="V26" s="61"/>
      <c r="W26" s="101">
        <v>13.5</v>
      </c>
      <c r="X26" s="62"/>
      <c r="Y26" s="62"/>
      <c r="Z26" s="62"/>
      <c r="AA26" s="61"/>
      <c r="AB26" s="3">
        <v>13.5</v>
      </c>
      <c r="AC26" s="60">
        <v>13.5</v>
      </c>
      <c r="AD26" s="62"/>
      <c r="AE26" s="61"/>
      <c r="AF26" s="4">
        <v>13.5</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8.3000000000000007</v>
      </c>
      <c r="K28" s="61"/>
      <c r="L28" s="101">
        <v>8.3000000000000007</v>
      </c>
      <c r="M28" s="61"/>
      <c r="N28" s="101">
        <v>8.1999999999999993</v>
      </c>
      <c r="O28" s="61"/>
      <c r="P28" s="101">
        <v>8.1999999999999993</v>
      </c>
      <c r="Q28" s="62"/>
      <c r="R28" s="61"/>
      <c r="S28" s="101">
        <v>8.3000000000000007</v>
      </c>
      <c r="T28" s="61"/>
      <c r="U28" s="101">
        <v>4.8</v>
      </c>
      <c r="V28" s="61"/>
      <c r="W28" s="101">
        <v>4.8</v>
      </c>
      <c r="X28" s="62"/>
      <c r="Y28" s="62"/>
      <c r="Z28" s="62"/>
      <c r="AA28" s="61"/>
      <c r="AB28" s="3">
        <v>4.8</v>
      </c>
      <c r="AC28" s="60">
        <v>4.8</v>
      </c>
      <c r="AD28" s="62"/>
      <c r="AE28" s="61"/>
      <c r="AF28" s="4">
        <v>4.8</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0.997</v>
      </c>
      <c r="K31" s="61"/>
      <c r="L31" s="106">
        <v>0.997</v>
      </c>
      <c r="M31" s="61"/>
      <c r="N31" s="106">
        <v>0.997</v>
      </c>
      <c r="O31" s="61"/>
      <c r="P31" s="106">
        <v>0.997</v>
      </c>
      <c r="Q31" s="62"/>
      <c r="R31" s="61"/>
      <c r="S31" s="106">
        <v>0.997</v>
      </c>
      <c r="T31" s="61"/>
      <c r="U31" s="106">
        <v>1</v>
      </c>
      <c r="V31" s="61"/>
      <c r="W31" s="106">
        <v>1</v>
      </c>
      <c r="X31" s="62"/>
      <c r="Y31" s="62"/>
      <c r="Z31" s="62"/>
      <c r="AA31" s="61"/>
      <c r="AB31" s="7">
        <v>1</v>
      </c>
      <c r="AC31" s="77">
        <v>1</v>
      </c>
      <c r="AD31" s="62"/>
      <c r="AE31" s="61"/>
      <c r="AF31" s="8">
        <v>1</v>
      </c>
    </row>
    <row r="32" spans="4:32" ht="13.15" customHeight="1">
      <c r="E32" s="63" t="s">
        <v>41</v>
      </c>
      <c r="F32" s="62"/>
      <c r="G32" s="62"/>
      <c r="H32" s="62"/>
      <c r="I32" s="64"/>
      <c r="J32" s="101">
        <v>9</v>
      </c>
      <c r="K32" s="61"/>
      <c r="L32" s="101">
        <v>9</v>
      </c>
      <c r="M32" s="61"/>
      <c r="N32" s="101">
        <v>9</v>
      </c>
      <c r="O32" s="61"/>
      <c r="P32" s="101">
        <v>9</v>
      </c>
      <c r="Q32" s="62"/>
      <c r="R32" s="61"/>
      <c r="S32" s="101">
        <v>9</v>
      </c>
      <c r="T32" s="61"/>
      <c r="U32" s="101">
        <v>9</v>
      </c>
      <c r="V32" s="61"/>
      <c r="W32" s="101">
        <v>9</v>
      </c>
      <c r="X32" s="62"/>
      <c r="Y32" s="62"/>
      <c r="Z32" s="62"/>
      <c r="AA32" s="61"/>
      <c r="AB32" s="3">
        <v>9</v>
      </c>
      <c r="AC32" s="60">
        <v>9</v>
      </c>
      <c r="AD32" s="62"/>
      <c r="AE32" s="61"/>
      <c r="AF32" s="4">
        <v>9</v>
      </c>
    </row>
    <row r="33" spans="5:32" ht="13.15" customHeight="1">
      <c r="E33" s="75" t="s">
        <v>45</v>
      </c>
      <c r="F33" s="62"/>
      <c r="G33" s="62"/>
      <c r="H33" s="62"/>
      <c r="I33" s="64"/>
      <c r="J33" s="105">
        <v>7.6</v>
      </c>
      <c r="K33" s="61"/>
      <c r="L33" s="105">
        <v>7.6</v>
      </c>
      <c r="M33" s="61"/>
      <c r="N33" s="105">
        <v>7.6</v>
      </c>
      <c r="O33" s="61"/>
      <c r="P33" s="105">
        <v>7.5</v>
      </c>
      <c r="Q33" s="62"/>
      <c r="R33" s="61"/>
      <c r="S33" s="105">
        <v>7.6</v>
      </c>
      <c r="T33" s="61"/>
      <c r="U33" s="105">
        <v>4.7</v>
      </c>
      <c r="V33" s="61"/>
      <c r="W33" s="105">
        <v>4.7</v>
      </c>
      <c r="X33" s="62"/>
      <c r="Y33" s="62"/>
      <c r="Z33" s="62"/>
      <c r="AA33" s="61"/>
      <c r="AB33" s="9">
        <v>4.7</v>
      </c>
      <c r="AC33" s="76">
        <v>4.5999999999999996</v>
      </c>
      <c r="AD33" s="62"/>
      <c r="AE33" s="61"/>
      <c r="AF33" s="10">
        <v>4.7</v>
      </c>
    </row>
    <row r="34" spans="5:32" ht="20.25" customHeight="1">
      <c r="E34" s="63" t="s">
        <v>945</v>
      </c>
      <c r="F34" s="62"/>
      <c r="G34" s="62"/>
      <c r="H34" s="62"/>
      <c r="I34" s="64"/>
      <c r="J34" s="104">
        <v>0.4</v>
      </c>
      <c r="K34" s="61"/>
      <c r="L34" s="104">
        <v>0.4</v>
      </c>
      <c r="M34" s="61"/>
      <c r="N34" s="104">
        <v>0.4</v>
      </c>
      <c r="O34" s="61"/>
      <c r="P34" s="104">
        <v>0.4</v>
      </c>
      <c r="Q34" s="62"/>
      <c r="R34" s="61"/>
      <c r="S34" s="104">
        <v>0.4</v>
      </c>
      <c r="T34" s="61"/>
      <c r="U34" s="104">
        <v>0.2</v>
      </c>
      <c r="V34" s="61"/>
      <c r="W34" s="104">
        <v>0.2</v>
      </c>
      <c r="X34" s="62"/>
      <c r="Y34" s="62"/>
      <c r="Z34" s="62"/>
      <c r="AA34" s="61"/>
      <c r="AB34" s="5">
        <v>0.2</v>
      </c>
      <c r="AC34" s="74">
        <v>0.2</v>
      </c>
      <c r="AD34" s="62"/>
      <c r="AE34" s="61"/>
      <c r="AF34" s="6">
        <v>0.2</v>
      </c>
    </row>
    <row r="35" spans="5:32" ht="20.25" customHeight="1">
      <c r="E35" s="63" t="s">
        <v>946</v>
      </c>
      <c r="F35" s="62"/>
      <c r="G35" s="62"/>
      <c r="H35" s="62"/>
      <c r="I35" s="64"/>
      <c r="J35" s="104" t="s">
        <v>1063</v>
      </c>
      <c r="K35" s="61"/>
      <c r="L35" s="104" t="s">
        <v>1063</v>
      </c>
      <c r="M35" s="61"/>
      <c r="N35" s="104" t="s">
        <v>1063</v>
      </c>
      <c r="O35" s="61"/>
      <c r="P35" s="104" t="s">
        <v>1063</v>
      </c>
      <c r="Q35" s="62"/>
      <c r="R35" s="61"/>
      <c r="S35" s="104" t="s">
        <v>1063</v>
      </c>
      <c r="T35" s="61"/>
      <c r="U35" s="104" t="s">
        <v>1063</v>
      </c>
      <c r="V35" s="61"/>
      <c r="W35" s="104" t="s">
        <v>1063</v>
      </c>
      <c r="X35" s="62"/>
      <c r="Y35" s="62"/>
      <c r="Z35" s="62"/>
      <c r="AA35" s="61"/>
      <c r="AB35" s="5" t="s">
        <v>1063</v>
      </c>
      <c r="AC35" s="74" t="s">
        <v>1063</v>
      </c>
      <c r="AD35" s="62"/>
      <c r="AE35" s="61"/>
      <c r="AF35" s="6" t="s">
        <v>1063</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2</v>
      </c>
      <c r="K39" s="61"/>
      <c r="L39" s="101">
        <v>2</v>
      </c>
      <c r="M39" s="61"/>
      <c r="N39" s="101">
        <v>2</v>
      </c>
      <c r="O39" s="61"/>
      <c r="P39" s="101">
        <v>2</v>
      </c>
      <c r="Q39" s="62"/>
      <c r="R39" s="61"/>
      <c r="S39" s="101">
        <v>2</v>
      </c>
      <c r="T39" s="61"/>
      <c r="U39" s="101">
        <v>2</v>
      </c>
      <c r="V39" s="61"/>
      <c r="W39" s="101">
        <v>2</v>
      </c>
      <c r="X39" s="62"/>
      <c r="Y39" s="62"/>
      <c r="Z39" s="62"/>
      <c r="AA39" s="61"/>
      <c r="AB39" s="3">
        <v>2</v>
      </c>
      <c r="AC39" s="60">
        <v>2</v>
      </c>
      <c r="AD39" s="62"/>
      <c r="AE39" s="61"/>
      <c r="AF39" s="4">
        <v>2</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7.1547719999999995</v>
      </c>
      <c r="K43" s="61"/>
      <c r="L43" s="101">
        <v>6.9789770000000004</v>
      </c>
      <c r="M43" s="61"/>
      <c r="N43" s="101">
        <v>6.7708129999999995</v>
      </c>
      <c r="O43" s="61"/>
      <c r="P43" s="101">
        <v>6.5797159999999995</v>
      </c>
      <c r="Q43" s="62"/>
      <c r="R43" s="61"/>
      <c r="S43" s="101">
        <v>6.3998819999999998</v>
      </c>
      <c r="T43" s="61"/>
      <c r="U43" s="101">
        <v>7.1547719999999995</v>
      </c>
      <c r="V43" s="61"/>
      <c r="W43" s="101">
        <v>6.9789770000000004</v>
      </c>
      <c r="X43" s="62"/>
      <c r="Y43" s="62"/>
      <c r="Z43" s="62"/>
      <c r="AA43" s="61"/>
      <c r="AB43" s="3">
        <v>6.7708129999999995</v>
      </c>
      <c r="AC43" s="60">
        <v>6.5797159999999995</v>
      </c>
      <c r="AD43" s="62"/>
      <c r="AE43" s="61"/>
      <c r="AF43" s="4">
        <v>6.3998819999999998</v>
      </c>
    </row>
    <row r="44" spans="5:32" ht="30.75" customHeight="1">
      <c r="E44" s="63" t="s">
        <v>88</v>
      </c>
      <c r="F44" s="62"/>
      <c r="G44" s="62"/>
      <c r="H44" s="62"/>
      <c r="I44" s="64"/>
      <c r="J44" s="101">
        <v>2.1547719999999999</v>
      </c>
      <c r="K44" s="61"/>
      <c r="L44" s="101">
        <v>1.9789770000000004</v>
      </c>
      <c r="M44" s="61"/>
      <c r="N44" s="101">
        <v>1.7708129999999995</v>
      </c>
      <c r="O44" s="61"/>
      <c r="P44" s="101">
        <v>1.5797159999999999</v>
      </c>
      <c r="Q44" s="62"/>
      <c r="R44" s="61"/>
      <c r="S44" s="101">
        <v>1.3998819999999994</v>
      </c>
      <c r="T44" s="61"/>
      <c r="U44" s="101">
        <v>2.1547719999999999</v>
      </c>
      <c r="V44" s="61"/>
      <c r="W44" s="101">
        <v>1.9789770000000004</v>
      </c>
      <c r="X44" s="62"/>
      <c r="Y44" s="62"/>
      <c r="Z44" s="62"/>
      <c r="AA44" s="61"/>
      <c r="AB44" s="3">
        <v>1.7708129999999995</v>
      </c>
      <c r="AC44" s="60">
        <v>1.5797159999999999</v>
      </c>
      <c r="AD44" s="62"/>
      <c r="AE44" s="61"/>
      <c r="AF44" s="4">
        <v>1.3998819999999994</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aLeGclrNYdVkGJ3uSLs9YUbRxIMp9BspWrKW8xJi2fW6YqBaRW6+0lBkSa0QYgzAObmgGFVc0nXtC+GHc9ZFjw==" saltValue="lATkMToJe+Ob1tB/U/unhQ=="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70C56806-6B04-40FB-A9DB-26C6E672897C}"/>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PLEY - Pleystowe (33/11kV)</oddFooter>
  </headerFooter>
</worksheet>
</file>

<file path=xl/worksheets/sheet2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B00-000000000000}">
  <sheetPr codeName="Sheet204"/>
  <dimension ref="A1:AJ53"/>
  <sheetViews>
    <sheetView showGridLines="0" topLeftCell="A40" zoomScale="160" zoomScaleNormal="16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1896</v>
      </c>
      <c r="J3" s="160"/>
      <c r="K3" s="160"/>
      <c r="L3" s="160"/>
      <c r="M3" s="160"/>
      <c r="N3" s="160"/>
      <c r="O3" s="160"/>
      <c r="P3" s="160"/>
      <c r="Q3" s="160"/>
      <c r="R3" s="160"/>
      <c r="S3" s="160"/>
      <c r="V3" s="94" t="s">
        <v>926</v>
      </c>
      <c r="W3" s="160"/>
      <c r="Y3" s="95" t="s">
        <v>1631</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1019</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1897</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1898</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1899</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84.6</v>
      </c>
      <c r="K26" s="61"/>
      <c r="L26" s="101">
        <v>84.6</v>
      </c>
      <c r="M26" s="61"/>
      <c r="N26" s="101">
        <v>84.6</v>
      </c>
      <c r="O26" s="61"/>
      <c r="P26" s="101">
        <v>84.6</v>
      </c>
      <c r="Q26" s="62"/>
      <c r="R26" s="61"/>
      <c r="S26" s="101">
        <v>84.6</v>
      </c>
      <c r="T26" s="61"/>
      <c r="U26" s="101">
        <v>95.7</v>
      </c>
      <c r="V26" s="61"/>
      <c r="W26" s="101">
        <v>95.7</v>
      </c>
      <c r="X26" s="62"/>
      <c r="Y26" s="62"/>
      <c r="Z26" s="62"/>
      <c r="AA26" s="61"/>
      <c r="AB26" s="3">
        <v>95.7</v>
      </c>
      <c r="AC26" s="60">
        <v>95.7</v>
      </c>
      <c r="AD26" s="62"/>
      <c r="AE26" s="61"/>
      <c r="AF26" s="4">
        <v>95.7</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25.8</v>
      </c>
      <c r="K28" s="61"/>
      <c r="L28" s="101">
        <v>25.9</v>
      </c>
      <c r="M28" s="61"/>
      <c r="N28" s="101">
        <v>26</v>
      </c>
      <c r="O28" s="61"/>
      <c r="P28" s="101">
        <v>26</v>
      </c>
      <c r="Q28" s="62"/>
      <c r="R28" s="61"/>
      <c r="S28" s="101">
        <v>26.6</v>
      </c>
      <c r="T28" s="61"/>
      <c r="U28" s="101">
        <v>20.6</v>
      </c>
      <c r="V28" s="61"/>
      <c r="W28" s="101">
        <v>20.6</v>
      </c>
      <c r="X28" s="62"/>
      <c r="Y28" s="62"/>
      <c r="Z28" s="62"/>
      <c r="AA28" s="61"/>
      <c r="AB28" s="3">
        <v>20.8</v>
      </c>
      <c r="AC28" s="60">
        <v>20.7</v>
      </c>
      <c r="AD28" s="62"/>
      <c r="AE28" s="61"/>
      <c r="AF28" s="4">
        <v>21.2</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1</v>
      </c>
      <c r="K31" s="61"/>
      <c r="L31" s="106">
        <v>1</v>
      </c>
      <c r="M31" s="61"/>
      <c r="N31" s="106">
        <v>1</v>
      </c>
      <c r="O31" s="61"/>
      <c r="P31" s="106">
        <v>1</v>
      </c>
      <c r="Q31" s="62"/>
      <c r="R31" s="61"/>
      <c r="S31" s="106">
        <v>1</v>
      </c>
      <c r="T31" s="61"/>
      <c r="U31" s="106">
        <v>1</v>
      </c>
      <c r="V31" s="61"/>
      <c r="W31" s="106">
        <v>1</v>
      </c>
      <c r="X31" s="62"/>
      <c r="Y31" s="62"/>
      <c r="Z31" s="62"/>
      <c r="AA31" s="61"/>
      <c r="AB31" s="7">
        <v>1</v>
      </c>
      <c r="AC31" s="77">
        <v>1</v>
      </c>
      <c r="AD31" s="62"/>
      <c r="AE31" s="61"/>
      <c r="AF31" s="8">
        <v>1</v>
      </c>
    </row>
    <row r="32" spans="4:32" ht="13.15" customHeight="1">
      <c r="E32" s="63" t="s">
        <v>41</v>
      </c>
      <c r="F32" s="62"/>
      <c r="G32" s="62"/>
      <c r="H32" s="62"/>
      <c r="I32" s="64"/>
      <c r="J32" s="101">
        <v>47.6</v>
      </c>
      <c r="K32" s="61"/>
      <c r="L32" s="101">
        <v>47.6</v>
      </c>
      <c r="M32" s="61"/>
      <c r="N32" s="101">
        <v>47.6</v>
      </c>
      <c r="O32" s="61"/>
      <c r="P32" s="101">
        <v>47.6</v>
      </c>
      <c r="Q32" s="62"/>
      <c r="R32" s="61"/>
      <c r="S32" s="101">
        <v>47.6</v>
      </c>
      <c r="T32" s="61"/>
      <c r="U32" s="101">
        <v>47.8</v>
      </c>
      <c r="V32" s="61"/>
      <c r="W32" s="101">
        <v>47.8</v>
      </c>
      <c r="X32" s="62"/>
      <c r="Y32" s="62"/>
      <c r="Z32" s="62"/>
      <c r="AA32" s="61"/>
      <c r="AB32" s="3">
        <v>47.8</v>
      </c>
      <c r="AC32" s="60">
        <v>47.8</v>
      </c>
      <c r="AD32" s="62"/>
      <c r="AE32" s="61"/>
      <c r="AF32" s="4">
        <v>47.8</v>
      </c>
    </row>
    <row r="33" spans="5:32" ht="13.15" customHeight="1">
      <c r="E33" s="75" t="s">
        <v>45</v>
      </c>
      <c r="F33" s="62"/>
      <c r="G33" s="62"/>
      <c r="H33" s="62"/>
      <c r="I33" s="64"/>
      <c r="J33" s="105">
        <v>23.7</v>
      </c>
      <c r="K33" s="61"/>
      <c r="L33" s="105">
        <v>23.7</v>
      </c>
      <c r="M33" s="61"/>
      <c r="N33" s="105">
        <v>23.8</v>
      </c>
      <c r="O33" s="61"/>
      <c r="P33" s="105">
        <v>23.8</v>
      </c>
      <c r="Q33" s="62"/>
      <c r="R33" s="61"/>
      <c r="S33" s="105">
        <v>24.4</v>
      </c>
      <c r="T33" s="61"/>
      <c r="U33" s="105">
        <v>18.899999999999999</v>
      </c>
      <c r="V33" s="61"/>
      <c r="W33" s="105">
        <v>18.899999999999999</v>
      </c>
      <c r="X33" s="62"/>
      <c r="Y33" s="62"/>
      <c r="Z33" s="62"/>
      <c r="AA33" s="61"/>
      <c r="AB33" s="9">
        <v>19</v>
      </c>
      <c r="AC33" s="76">
        <v>19</v>
      </c>
      <c r="AD33" s="62"/>
      <c r="AE33" s="61"/>
      <c r="AF33" s="10">
        <v>19.399999999999999</v>
      </c>
    </row>
    <row r="34" spans="5:32" ht="20.25" customHeight="1">
      <c r="E34" s="63" t="s">
        <v>945</v>
      </c>
      <c r="F34" s="62"/>
      <c r="G34" s="62"/>
      <c r="H34" s="62"/>
      <c r="I34" s="64"/>
      <c r="J34" s="104">
        <v>1.2</v>
      </c>
      <c r="K34" s="61"/>
      <c r="L34" s="104">
        <v>1.2</v>
      </c>
      <c r="M34" s="61"/>
      <c r="N34" s="104">
        <v>1.2</v>
      </c>
      <c r="O34" s="61"/>
      <c r="P34" s="104">
        <v>1.2</v>
      </c>
      <c r="Q34" s="62"/>
      <c r="R34" s="61"/>
      <c r="S34" s="104">
        <v>1.2</v>
      </c>
      <c r="T34" s="61"/>
      <c r="U34" s="104">
        <v>0.9</v>
      </c>
      <c r="V34" s="61"/>
      <c r="W34" s="104">
        <v>0.9</v>
      </c>
      <c r="X34" s="62"/>
      <c r="Y34" s="62"/>
      <c r="Z34" s="62"/>
      <c r="AA34" s="61"/>
      <c r="AB34" s="5">
        <v>1</v>
      </c>
      <c r="AC34" s="74">
        <v>1</v>
      </c>
      <c r="AD34" s="62"/>
      <c r="AE34" s="61"/>
      <c r="AF34" s="6">
        <v>1</v>
      </c>
    </row>
    <row r="35" spans="5:32" ht="20.25" customHeight="1">
      <c r="E35" s="63" t="s">
        <v>946</v>
      </c>
      <c r="F35" s="62"/>
      <c r="G35" s="62"/>
      <c r="H35" s="62"/>
      <c r="I35" s="64"/>
      <c r="J35" s="104" t="s">
        <v>1206</v>
      </c>
      <c r="K35" s="61"/>
      <c r="L35" s="104" t="s">
        <v>1206</v>
      </c>
      <c r="M35" s="61"/>
      <c r="N35" s="104" t="s">
        <v>1206</v>
      </c>
      <c r="O35" s="61"/>
      <c r="P35" s="104" t="s">
        <v>1206</v>
      </c>
      <c r="Q35" s="62"/>
      <c r="R35" s="61"/>
      <c r="S35" s="104" t="s">
        <v>1206</v>
      </c>
      <c r="T35" s="61"/>
      <c r="U35" s="104" t="s">
        <v>1206</v>
      </c>
      <c r="V35" s="61"/>
      <c r="W35" s="104" t="s">
        <v>1206</v>
      </c>
      <c r="X35" s="62"/>
      <c r="Y35" s="62"/>
      <c r="Z35" s="62"/>
      <c r="AA35" s="61"/>
      <c r="AB35" s="5" t="s">
        <v>1206</v>
      </c>
      <c r="AC35" s="74" t="s">
        <v>1206</v>
      </c>
      <c r="AD35" s="62"/>
      <c r="AE35" s="61"/>
      <c r="AF35" s="6" t="s">
        <v>1206</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37.310392</v>
      </c>
      <c r="K43" s="61"/>
      <c r="L43" s="101">
        <v>36.699252000000001</v>
      </c>
      <c r="M43" s="61"/>
      <c r="N43" s="101">
        <v>35.967626000000003</v>
      </c>
      <c r="O43" s="61"/>
      <c r="P43" s="101">
        <v>35.322367</v>
      </c>
      <c r="Q43" s="62"/>
      <c r="R43" s="61"/>
      <c r="S43" s="101">
        <v>34.754055999999999</v>
      </c>
      <c r="T43" s="61"/>
      <c r="U43" s="101">
        <v>37.310392</v>
      </c>
      <c r="V43" s="61"/>
      <c r="W43" s="101">
        <v>36.699252000000001</v>
      </c>
      <c r="X43" s="62"/>
      <c r="Y43" s="62"/>
      <c r="Z43" s="62"/>
      <c r="AA43" s="61"/>
      <c r="AB43" s="3">
        <v>35.967626000000003</v>
      </c>
      <c r="AC43" s="60">
        <v>35.322367</v>
      </c>
      <c r="AD43" s="62"/>
      <c r="AE43" s="61"/>
      <c r="AF43" s="4">
        <v>34.754055999999999</v>
      </c>
    </row>
    <row r="44" spans="5:32" ht="30.75" customHeight="1">
      <c r="E44" s="63" t="s">
        <v>88</v>
      </c>
      <c r="F44" s="62"/>
      <c r="G44" s="62"/>
      <c r="H44" s="62"/>
      <c r="I44" s="64"/>
      <c r="J44" s="101">
        <v>12.310392</v>
      </c>
      <c r="K44" s="61"/>
      <c r="L44" s="101">
        <v>11.699251999999998</v>
      </c>
      <c r="M44" s="61"/>
      <c r="N44" s="101">
        <v>10.967626000000001</v>
      </c>
      <c r="O44" s="61"/>
      <c r="P44" s="101">
        <v>10.322366999999998</v>
      </c>
      <c r="Q44" s="62"/>
      <c r="R44" s="61"/>
      <c r="S44" s="101">
        <v>9.7540559999999967</v>
      </c>
      <c r="T44" s="61"/>
      <c r="U44" s="101">
        <v>12.310392</v>
      </c>
      <c r="V44" s="61"/>
      <c r="W44" s="101">
        <v>11.699251999999998</v>
      </c>
      <c r="X44" s="62"/>
      <c r="Y44" s="62"/>
      <c r="Z44" s="62"/>
      <c r="AA44" s="61"/>
      <c r="AB44" s="3">
        <v>10.967626000000001</v>
      </c>
      <c r="AC44" s="60">
        <v>10.322366999999998</v>
      </c>
      <c r="AD44" s="62"/>
      <c r="AE44" s="61"/>
      <c r="AF44" s="4">
        <v>9.7540559999999967</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957</v>
      </c>
      <c r="K47" s="61"/>
      <c r="L47" s="104" t="s">
        <v>957</v>
      </c>
      <c r="M47" s="61"/>
      <c r="N47" s="104" t="s">
        <v>957</v>
      </c>
      <c r="O47" s="61"/>
      <c r="P47" s="104" t="s">
        <v>957</v>
      </c>
      <c r="Q47" s="62"/>
      <c r="R47" s="61"/>
      <c r="S47" s="104" t="s">
        <v>957</v>
      </c>
      <c r="T47" s="61"/>
      <c r="U47" s="104" t="s">
        <v>957</v>
      </c>
      <c r="V47" s="61"/>
      <c r="W47" s="104" t="s">
        <v>957</v>
      </c>
      <c r="X47" s="62"/>
      <c r="Y47" s="62"/>
      <c r="Z47" s="62"/>
      <c r="AA47" s="61"/>
      <c r="AB47" s="5" t="s">
        <v>957</v>
      </c>
      <c r="AC47" s="74" t="s">
        <v>957</v>
      </c>
      <c r="AD47" s="62"/>
      <c r="AE47" s="61"/>
      <c r="AF47" s="6" t="s">
        <v>957</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c2DCFmThHryPYNt7Ny55UvFtBfBPKzVfPnvxvJjeKC44qVdjlgijjAkRaihIdgojTVG5ez+80uVHaowyiXC9tA==" saltValue="+x/8X1el5cnEpKA3IYKFJw=="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64588696-5B2D-49C0-8CA7-268B7D6D1B8E}"/>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POVE - Point Vernon (66/11kV)</oddFooter>
  </headerFooter>
</worksheet>
</file>

<file path=xl/worksheets/sheet2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C00-000000000000}">
  <sheetPr codeName="Sheet205"/>
  <dimension ref="A1:AJ53"/>
  <sheetViews>
    <sheetView showGridLines="0" topLeftCell="A37"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1900</v>
      </c>
      <c r="J3" s="160"/>
      <c r="K3" s="160"/>
      <c r="L3" s="160"/>
      <c r="M3" s="160"/>
      <c r="N3" s="160"/>
      <c r="O3" s="160"/>
      <c r="P3" s="160"/>
      <c r="Q3" s="160"/>
      <c r="R3" s="160"/>
      <c r="S3" s="160"/>
      <c r="V3" s="94" t="s">
        <v>926</v>
      </c>
      <c r="W3" s="160"/>
      <c r="Y3" s="95" t="s">
        <v>1901</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960</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1902</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1903</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1904</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7.1</v>
      </c>
      <c r="K26" s="61"/>
      <c r="L26" s="101">
        <v>7.1</v>
      </c>
      <c r="M26" s="61"/>
      <c r="N26" s="101">
        <v>7.1</v>
      </c>
      <c r="O26" s="61"/>
      <c r="P26" s="101">
        <v>7.1</v>
      </c>
      <c r="Q26" s="62"/>
      <c r="R26" s="61"/>
      <c r="S26" s="101">
        <v>7.1</v>
      </c>
      <c r="T26" s="61"/>
      <c r="U26" s="101">
        <v>7.5</v>
      </c>
      <c r="V26" s="61"/>
      <c r="W26" s="101">
        <v>7.5</v>
      </c>
      <c r="X26" s="62"/>
      <c r="Y26" s="62"/>
      <c r="Z26" s="62"/>
      <c r="AA26" s="61"/>
      <c r="AB26" s="3">
        <v>7.5</v>
      </c>
      <c r="AC26" s="60">
        <v>7.5</v>
      </c>
      <c r="AD26" s="62"/>
      <c r="AE26" s="61"/>
      <c r="AF26" s="4">
        <v>7.5</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3.7</v>
      </c>
      <c r="K28" s="61"/>
      <c r="L28" s="101">
        <v>3.7</v>
      </c>
      <c r="M28" s="61"/>
      <c r="N28" s="101">
        <v>3.7</v>
      </c>
      <c r="O28" s="61"/>
      <c r="P28" s="101">
        <v>3.7</v>
      </c>
      <c r="Q28" s="62"/>
      <c r="R28" s="61"/>
      <c r="S28" s="101">
        <v>3.7</v>
      </c>
      <c r="T28" s="61"/>
      <c r="U28" s="101">
        <v>2.5</v>
      </c>
      <c r="V28" s="61"/>
      <c r="W28" s="101">
        <v>2.5</v>
      </c>
      <c r="X28" s="62"/>
      <c r="Y28" s="62"/>
      <c r="Z28" s="62"/>
      <c r="AA28" s="61"/>
      <c r="AB28" s="3">
        <v>2.5</v>
      </c>
      <c r="AC28" s="60">
        <v>2.4</v>
      </c>
      <c r="AD28" s="62"/>
      <c r="AE28" s="61"/>
      <c r="AF28" s="4">
        <v>2.5</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0.89600000000000002</v>
      </c>
      <c r="K31" s="61"/>
      <c r="L31" s="106">
        <v>0.89600000000000002</v>
      </c>
      <c r="M31" s="61"/>
      <c r="N31" s="106">
        <v>0.89600000000000002</v>
      </c>
      <c r="O31" s="61"/>
      <c r="P31" s="106">
        <v>0.89600000000000002</v>
      </c>
      <c r="Q31" s="62"/>
      <c r="R31" s="61"/>
      <c r="S31" s="106">
        <v>0.89600000000000002</v>
      </c>
      <c r="T31" s="61"/>
      <c r="U31" s="106">
        <v>0.97399999999999998</v>
      </c>
      <c r="V31" s="61"/>
      <c r="W31" s="106">
        <v>0.97399999999999998</v>
      </c>
      <c r="X31" s="62"/>
      <c r="Y31" s="62"/>
      <c r="Z31" s="62"/>
      <c r="AA31" s="61"/>
      <c r="AB31" s="7">
        <v>0.97399999999999998</v>
      </c>
      <c r="AC31" s="77">
        <v>0.97399999999999998</v>
      </c>
      <c r="AD31" s="62"/>
      <c r="AE31" s="61"/>
      <c r="AF31" s="8">
        <v>0.97399999999999998</v>
      </c>
    </row>
    <row r="32" spans="4:32" ht="13.15" customHeight="1">
      <c r="E32" s="63" t="s">
        <v>41</v>
      </c>
      <c r="F32" s="62"/>
      <c r="G32" s="62"/>
      <c r="H32" s="62"/>
      <c r="I32" s="64"/>
      <c r="J32" s="101">
        <v>3.9</v>
      </c>
      <c r="K32" s="61"/>
      <c r="L32" s="101">
        <v>3.9</v>
      </c>
      <c r="M32" s="61"/>
      <c r="N32" s="101">
        <v>3.9</v>
      </c>
      <c r="O32" s="61"/>
      <c r="P32" s="101">
        <v>3.9</v>
      </c>
      <c r="Q32" s="62"/>
      <c r="R32" s="61"/>
      <c r="S32" s="101">
        <v>3.9</v>
      </c>
      <c r="T32" s="61"/>
      <c r="U32" s="101">
        <v>4</v>
      </c>
      <c r="V32" s="61"/>
      <c r="W32" s="101">
        <v>4</v>
      </c>
      <c r="X32" s="62"/>
      <c r="Y32" s="62"/>
      <c r="Z32" s="62"/>
      <c r="AA32" s="61"/>
      <c r="AB32" s="3">
        <v>4</v>
      </c>
      <c r="AC32" s="60">
        <v>4</v>
      </c>
      <c r="AD32" s="62"/>
      <c r="AE32" s="61"/>
      <c r="AF32" s="4">
        <v>4</v>
      </c>
    </row>
    <row r="33" spans="5:32" ht="13.15" customHeight="1">
      <c r="E33" s="75" t="s">
        <v>45</v>
      </c>
      <c r="F33" s="62"/>
      <c r="G33" s="62"/>
      <c r="H33" s="62"/>
      <c r="I33" s="64"/>
      <c r="J33" s="105">
        <v>3.5</v>
      </c>
      <c r="K33" s="61"/>
      <c r="L33" s="105">
        <v>3.5</v>
      </c>
      <c r="M33" s="61"/>
      <c r="N33" s="105">
        <v>3.5</v>
      </c>
      <c r="O33" s="61"/>
      <c r="P33" s="105">
        <v>3.5</v>
      </c>
      <c r="Q33" s="62"/>
      <c r="R33" s="61"/>
      <c r="S33" s="105">
        <v>3.6</v>
      </c>
      <c r="T33" s="61"/>
      <c r="U33" s="105">
        <v>2.4</v>
      </c>
      <c r="V33" s="61"/>
      <c r="W33" s="105">
        <v>2.4</v>
      </c>
      <c r="X33" s="62"/>
      <c r="Y33" s="62"/>
      <c r="Z33" s="62"/>
      <c r="AA33" s="61"/>
      <c r="AB33" s="9">
        <v>2.4</v>
      </c>
      <c r="AC33" s="76">
        <v>2.2999999999999998</v>
      </c>
      <c r="AD33" s="62"/>
      <c r="AE33" s="61"/>
      <c r="AF33" s="10">
        <v>2.4</v>
      </c>
    </row>
    <row r="34" spans="5:32" ht="20.25" customHeight="1">
      <c r="E34" s="63" t="s">
        <v>945</v>
      </c>
      <c r="F34" s="62"/>
      <c r="G34" s="62"/>
      <c r="H34" s="62"/>
      <c r="I34" s="64"/>
      <c r="J34" s="104">
        <v>0.2</v>
      </c>
      <c r="K34" s="61"/>
      <c r="L34" s="104">
        <v>0.2</v>
      </c>
      <c r="M34" s="61"/>
      <c r="N34" s="104">
        <v>0.2</v>
      </c>
      <c r="O34" s="61"/>
      <c r="P34" s="104">
        <v>0.2</v>
      </c>
      <c r="Q34" s="62"/>
      <c r="R34" s="61"/>
      <c r="S34" s="104">
        <v>0.2</v>
      </c>
      <c r="T34" s="61"/>
      <c r="U34" s="104">
        <v>0.1</v>
      </c>
      <c r="V34" s="61"/>
      <c r="W34" s="104">
        <v>0.1</v>
      </c>
      <c r="X34" s="62"/>
      <c r="Y34" s="62"/>
      <c r="Z34" s="62"/>
      <c r="AA34" s="61"/>
      <c r="AB34" s="5">
        <v>0.1</v>
      </c>
      <c r="AC34" s="74">
        <v>0.1</v>
      </c>
      <c r="AD34" s="62"/>
      <c r="AE34" s="61"/>
      <c r="AF34" s="6">
        <v>0.1</v>
      </c>
    </row>
    <row r="35" spans="5:32" ht="20.25" customHeight="1">
      <c r="E35" s="63" t="s">
        <v>946</v>
      </c>
      <c r="F35" s="62"/>
      <c r="G35" s="62"/>
      <c r="H35" s="62"/>
      <c r="I35" s="64"/>
      <c r="J35" s="104" t="s">
        <v>977</v>
      </c>
      <c r="K35" s="61"/>
      <c r="L35" s="104" t="s">
        <v>977</v>
      </c>
      <c r="M35" s="61"/>
      <c r="N35" s="104" t="s">
        <v>977</v>
      </c>
      <c r="O35" s="61"/>
      <c r="P35" s="104" t="s">
        <v>977</v>
      </c>
      <c r="Q35" s="62"/>
      <c r="R35" s="61"/>
      <c r="S35" s="104" t="s">
        <v>977</v>
      </c>
      <c r="T35" s="61"/>
      <c r="U35" s="104" t="s">
        <v>977</v>
      </c>
      <c r="V35" s="61"/>
      <c r="W35" s="104" t="s">
        <v>977</v>
      </c>
      <c r="X35" s="62"/>
      <c r="Y35" s="62"/>
      <c r="Z35" s="62"/>
      <c r="AA35" s="61"/>
      <c r="AB35" s="5" t="s">
        <v>977</v>
      </c>
      <c r="AC35" s="74" t="s">
        <v>977</v>
      </c>
      <c r="AD35" s="62"/>
      <c r="AE35" s="61"/>
      <c r="AF35" s="6" t="s">
        <v>977</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0.5</v>
      </c>
      <c r="K39" s="61"/>
      <c r="L39" s="101">
        <v>0.5</v>
      </c>
      <c r="M39" s="61"/>
      <c r="N39" s="101">
        <v>0.5</v>
      </c>
      <c r="O39" s="61"/>
      <c r="P39" s="101">
        <v>0.5</v>
      </c>
      <c r="Q39" s="62"/>
      <c r="R39" s="61"/>
      <c r="S39" s="101">
        <v>0.5</v>
      </c>
      <c r="T39" s="61"/>
      <c r="U39" s="101">
        <v>0.5</v>
      </c>
      <c r="V39" s="61"/>
      <c r="W39" s="101">
        <v>0.5</v>
      </c>
      <c r="X39" s="62"/>
      <c r="Y39" s="62"/>
      <c r="Z39" s="62"/>
      <c r="AA39" s="61"/>
      <c r="AB39" s="3">
        <v>0.5</v>
      </c>
      <c r="AC39" s="60">
        <v>0.5</v>
      </c>
      <c r="AD39" s="62"/>
      <c r="AE39" s="61"/>
      <c r="AF39" s="4">
        <v>0.5</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0</v>
      </c>
      <c r="K43" s="61"/>
      <c r="L43" s="101">
        <v>0</v>
      </c>
      <c r="M43" s="61"/>
      <c r="N43" s="101">
        <v>0</v>
      </c>
      <c r="O43" s="61"/>
      <c r="P43" s="101">
        <v>0</v>
      </c>
      <c r="Q43" s="62"/>
      <c r="R43" s="61"/>
      <c r="S43" s="101">
        <v>0</v>
      </c>
      <c r="T43" s="61"/>
      <c r="U43" s="101">
        <v>0</v>
      </c>
      <c r="V43" s="61"/>
      <c r="W43" s="101">
        <v>0</v>
      </c>
      <c r="X43" s="62"/>
      <c r="Y43" s="62"/>
      <c r="Z43" s="62"/>
      <c r="AA43" s="61"/>
      <c r="AB43" s="3">
        <v>0</v>
      </c>
      <c r="AC43" s="60">
        <v>0</v>
      </c>
      <c r="AD43" s="62"/>
      <c r="AE43" s="61"/>
      <c r="AF43" s="4">
        <v>0</v>
      </c>
    </row>
    <row r="44" spans="5:32" ht="30.75" customHeight="1">
      <c r="E44" s="63" t="s">
        <v>88</v>
      </c>
      <c r="F44" s="62"/>
      <c r="G44" s="62"/>
      <c r="H44" s="62"/>
      <c r="I44" s="64"/>
      <c r="J44" s="101">
        <v>0</v>
      </c>
      <c r="K44" s="61"/>
      <c r="L44" s="101">
        <v>0</v>
      </c>
      <c r="M44" s="61"/>
      <c r="N44" s="101">
        <v>0</v>
      </c>
      <c r="O44" s="61"/>
      <c r="P44" s="101">
        <v>0</v>
      </c>
      <c r="Q44" s="62"/>
      <c r="R44" s="61"/>
      <c r="S44" s="101">
        <v>0</v>
      </c>
      <c r="T44" s="61"/>
      <c r="U44" s="101">
        <v>0</v>
      </c>
      <c r="V44" s="61"/>
      <c r="W44" s="101">
        <v>0</v>
      </c>
      <c r="X44" s="62"/>
      <c r="Y44" s="62"/>
      <c r="Z44" s="62"/>
      <c r="AA44" s="61"/>
      <c r="AB44" s="3">
        <v>0</v>
      </c>
      <c r="AC44" s="60">
        <v>0</v>
      </c>
      <c r="AD44" s="62"/>
      <c r="AE44" s="61"/>
      <c r="AF44" s="4">
        <v>0</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1bN3R9b5mTuTS+t0bV3Us/9OQwV4FSI7W3rAvOtoXuTWpFP73ryR4bMn0+a6nTS48oyRwKK87lXk4lhSuzocpA==" saltValue="tMDZKnOYfiBu+5ag57rz2Q=="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FBFC6568-3398-4F28-AD18-81BFA58AC1DC}"/>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POZI - Pozieres (33/11kV)</oddFooter>
  </headerFooter>
</worksheet>
</file>

<file path=xl/worksheets/sheet2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D00-000000000000}">
  <sheetPr codeName="Sheet206"/>
  <dimension ref="A1:AJ53"/>
  <sheetViews>
    <sheetView showGridLines="0" topLeftCell="A28"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1905</v>
      </c>
      <c r="J3" s="160"/>
      <c r="K3" s="160"/>
      <c r="L3" s="160"/>
      <c r="M3" s="160"/>
      <c r="N3" s="160"/>
      <c r="O3" s="160"/>
      <c r="P3" s="160"/>
      <c r="Q3" s="160"/>
      <c r="R3" s="160"/>
      <c r="S3" s="160"/>
      <c r="V3" s="94" t="s">
        <v>926</v>
      </c>
      <c r="W3" s="160"/>
      <c r="Y3" s="95" t="s">
        <v>1447</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1019</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1906</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1907</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1908</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5.4</v>
      </c>
      <c r="K26" s="61"/>
      <c r="L26" s="101">
        <v>5.4</v>
      </c>
      <c r="M26" s="61"/>
      <c r="N26" s="101">
        <v>5.4</v>
      </c>
      <c r="O26" s="61"/>
      <c r="P26" s="101">
        <v>5.4</v>
      </c>
      <c r="Q26" s="62"/>
      <c r="R26" s="61"/>
      <c r="S26" s="101">
        <v>5.4</v>
      </c>
      <c r="T26" s="61"/>
      <c r="U26" s="101">
        <v>6</v>
      </c>
      <c r="V26" s="61"/>
      <c r="W26" s="101">
        <v>6</v>
      </c>
      <c r="X26" s="62"/>
      <c r="Y26" s="62"/>
      <c r="Z26" s="62"/>
      <c r="AA26" s="61"/>
      <c r="AB26" s="3">
        <v>6</v>
      </c>
      <c r="AC26" s="60">
        <v>6</v>
      </c>
      <c r="AD26" s="62"/>
      <c r="AE26" s="61"/>
      <c r="AF26" s="4">
        <v>6</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2</v>
      </c>
      <c r="K28" s="61"/>
      <c r="L28" s="101">
        <v>2</v>
      </c>
      <c r="M28" s="61"/>
      <c r="N28" s="101">
        <v>2</v>
      </c>
      <c r="O28" s="61"/>
      <c r="P28" s="101">
        <v>2</v>
      </c>
      <c r="Q28" s="62"/>
      <c r="R28" s="61"/>
      <c r="S28" s="101">
        <v>2</v>
      </c>
      <c r="T28" s="61"/>
      <c r="U28" s="101">
        <v>1.7</v>
      </c>
      <c r="V28" s="61"/>
      <c r="W28" s="101">
        <v>1.7</v>
      </c>
      <c r="X28" s="62"/>
      <c r="Y28" s="62"/>
      <c r="Z28" s="62"/>
      <c r="AA28" s="61"/>
      <c r="AB28" s="3">
        <v>1.7</v>
      </c>
      <c r="AC28" s="60">
        <v>1.7</v>
      </c>
      <c r="AD28" s="62"/>
      <c r="AE28" s="61"/>
      <c r="AF28" s="4">
        <v>1.7</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0.98799999999999999</v>
      </c>
      <c r="K31" s="61"/>
      <c r="L31" s="106">
        <v>0.98799999999999999</v>
      </c>
      <c r="M31" s="61"/>
      <c r="N31" s="106">
        <v>0.98799999999999999</v>
      </c>
      <c r="O31" s="61"/>
      <c r="P31" s="106">
        <v>0.98799999999999999</v>
      </c>
      <c r="Q31" s="62"/>
      <c r="R31" s="61"/>
      <c r="S31" s="106">
        <v>0.98799999999999999</v>
      </c>
      <c r="T31" s="61"/>
      <c r="U31" s="106">
        <v>0.998</v>
      </c>
      <c r="V31" s="61"/>
      <c r="W31" s="106">
        <v>0.998</v>
      </c>
      <c r="X31" s="62"/>
      <c r="Y31" s="62"/>
      <c r="Z31" s="62"/>
      <c r="AA31" s="61"/>
      <c r="AB31" s="7">
        <v>0.998</v>
      </c>
      <c r="AC31" s="77">
        <v>0.998</v>
      </c>
      <c r="AD31" s="62"/>
      <c r="AE31" s="61"/>
      <c r="AF31" s="8">
        <v>0.998</v>
      </c>
    </row>
    <row r="32" spans="4:32" ht="13.15" customHeight="1">
      <c r="E32" s="63" t="s">
        <v>41</v>
      </c>
      <c r="F32" s="62"/>
      <c r="G32" s="62"/>
      <c r="H32" s="62"/>
      <c r="I32" s="64"/>
      <c r="J32" s="101">
        <v>3</v>
      </c>
      <c r="K32" s="61"/>
      <c r="L32" s="101">
        <v>3</v>
      </c>
      <c r="M32" s="61"/>
      <c r="N32" s="101">
        <v>3</v>
      </c>
      <c r="O32" s="61"/>
      <c r="P32" s="101">
        <v>3</v>
      </c>
      <c r="Q32" s="62"/>
      <c r="R32" s="61"/>
      <c r="S32" s="101">
        <v>3</v>
      </c>
      <c r="T32" s="61"/>
      <c r="U32" s="101">
        <v>3</v>
      </c>
      <c r="V32" s="61"/>
      <c r="W32" s="101">
        <v>3</v>
      </c>
      <c r="X32" s="62"/>
      <c r="Y32" s="62"/>
      <c r="Z32" s="62"/>
      <c r="AA32" s="61"/>
      <c r="AB32" s="3">
        <v>3</v>
      </c>
      <c r="AC32" s="60">
        <v>3</v>
      </c>
      <c r="AD32" s="62"/>
      <c r="AE32" s="61"/>
      <c r="AF32" s="4">
        <v>3</v>
      </c>
    </row>
    <row r="33" spans="5:32" ht="13.15" customHeight="1">
      <c r="E33" s="75" t="s">
        <v>45</v>
      </c>
      <c r="F33" s="62"/>
      <c r="G33" s="62"/>
      <c r="H33" s="62"/>
      <c r="I33" s="64"/>
      <c r="J33" s="105">
        <v>1.7</v>
      </c>
      <c r="K33" s="61"/>
      <c r="L33" s="105">
        <v>1.7</v>
      </c>
      <c r="M33" s="61"/>
      <c r="N33" s="105">
        <v>1.7</v>
      </c>
      <c r="O33" s="61"/>
      <c r="P33" s="105">
        <v>1.7</v>
      </c>
      <c r="Q33" s="62"/>
      <c r="R33" s="61"/>
      <c r="S33" s="105">
        <v>1.7</v>
      </c>
      <c r="T33" s="61"/>
      <c r="U33" s="105">
        <v>1.6</v>
      </c>
      <c r="V33" s="61"/>
      <c r="W33" s="105">
        <v>1.6</v>
      </c>
      <c r="X33" s="62"/>
      <c r="Y33" s="62"/>
      <c r="Z33" s="62"/>
      <c r="AA33" s="61"/>
      <c r="AB33" s="9">
        <v>1.6</v>
      </c>
      <c r="AC33" s="76">
        <v>1.6</v>
      </c>
      <c r="AD33" s="62"/>
      <c r="AE33" s="61"/>
      <c r="AF33" s="10">
        <v>1.6</v>
      </c>
    </row>
    <row r="34" spans="5:32" ht="20.25" customHeight="1">
      <c r="E34" s="63" t="s">
        <v>945</v>
      </c>
      <c r="F34" s="62"/>
      <c r="G34" s="62"/>
      <c r="H34" s="62"/>
      <c r="I34" s="64"/>
      <c r="J34" s="104">
        <v>0.1</v>
      </c>
      <c r="K34" s="61"/>
      <c r="L34" s="104">
        <v>0.1</v>
      </c>
      <c r="M34" s="61"/>
      <c r="N34" s="104">
        <v>0.1</v>
      </c>
      <c r="O34" s="61"/>
      <c r="P34" s="104">
        <v>0.1</v>
      </c>
      <c r="Q34" s="62"/>
      <c r="R34" s="61"/>
      <c r="S34" s="104">
        <v>0.1</v>
      </c>
      <c r="T34" s="61"/>
      <c r="U34" s="104">
        <v>0.1</v>
      </c>
      <c r="V34" s="61"/>
      <c r="W34" s="104">
        <v>0.1</v>
      </c>
      <c r="X34" s="62"/>
      <c r="Y34" s="62"/>
      <c r="Z34" s="62"/>
      <c r="AA34" s="61"/>
      <c r="AB34" s="5">
        <v>0.1</v>
      </c>
      <c r="AC34" s="74">
        <v>0.1</v>
      </c>
      <c r="AD34" s="62"/>
      <c r="AE34" s="61"/>
      <c r="AF34" s="6">
        <v>0.1</v>
      </c>
    </row>
    <row r="35" spans="5:32" ht="20.25" customHeight="1">
      <c r="E35" s="63" t="s">
        <v>946</v>
      </c>
      <c r="F35" s="62"/>
      <c r="G35" s="62"/>
      <c r="H35" s="62"/>
      <c r="I35" s="64"/>
      <c r="J35" s="104" t="s">
        <v>1072</v>
      </c>
      <c r="K35" s="61"/>
      <c r="L35" s="104" t="s">
        <v>1072</v>
      </c>
      <c r="M35" s="61"/>
      <c r="N35" s="104" t="s">
        <v>1072</v>
      </c>
      <c r="O35" s="61"/>
      <c r="P35" s="104" t="s">
        <v>1072</v>
      </c>
      <c r="Q35" s="62"/>
      <c r="R35" s="61"/>
      <c r="S35" s="104" t="s">
        <v>1072</v>
      </c>
      <c r="T35" s="61"/>
      <c r="U35" s="104" t="s">
        <v>1072</v>
      </c>
      <c r="V35" s="61"/>
      <c r="W35" s="104" t="s">
        <v>1072</v>
      </c>
      <c r="X35" s="62"/>
      <c r="Y35" s="62"/>
      <c r="Z35" s="62"/>
      <c r="AA35" s="61"/>
      <c r="AB35" s="5" t="s">
        <v>1072</v>
      </c>
      <c r="AC35" s="74" t="s">
        <v>1072</v>
      </c>
      <c r="AD35" s="62"/>
      <c r="AE35" s="61"/>
      <c r="AF35" s="6" t="s">
        <v>1072</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0</v>
      </c>
      <c r="K43" s="61"/>
      <c r="L43" s="101">
        <v>0</v>
      </c>
      <c r="M43" s="61"/>
      <c r="N43" s="101">
        <v>0</v>
      </c>
      <c r="O43" s="61"/>
      <c r="P43" s="101">
        <v>0</v>
      </c>
      <c r="Q43" s="62"/>
      <c r="R43" s="61"/>
      <c r="S43" s="101">
        <v>0</v>
      </c>
      <c r="T43" s="61"/>
      <c r="U43" s="101">
        <v>0</v>
      </c>
      <c r="V43" s="61"/>
      <c r="W43" s="101">
        <v>0</v>
      </c>
      <c r="X43" s="62"/>
      <c r="Y43" s="62"/>
      <c r="Z43" s="62"/>
      <c r="AA43" s="61"/>
      <c r="AB43" s="3">
        <v>0</v>
      </c>
      <c r="AC43" s="60">
        <v>0</v>
      </c>
      <c r="AD43" s="62"/>
      <c r="AE43" s="61"/>
      <c r="AF43" s="4">
        <v>0</v>
      </c>
    </row>
    <row r="44" spans="5:32" ht="30.75" customHeight="1">
      <c r="E44" s="63" t="s">
        <v>88</v>
      </c>
      <c r="F44" s="62"/>
      <c r="G44" s="62"/>
      <c r="H44" s="62"/>
      <c r="I44" s="64"/>
      <c r="J44" s="101">
        <v>0</v>
      </c>
      <c r="K44" s="61"/>
      <c r="L44" s="101">
        <v>0</v>
      </c>
      <c r="M44" s="61"/>
      <c r="N44" s="101">
        <v>0</v>
      </c>
      <c r="O44" s="61"/>
      <c r="P44" s="101">
        <v>0</v>
      </c>
      <c r="Q44" s="62"/>
      <c r="R44" s="61"/>
      <c r="S44" s="101">
        <v>0</v>
      </c>
      <c r="T44" s="61"/>
      <c r="U44" s="101">
        <v>0</v>
      </c>
      <c r="V44" s="61"/>
      <c r="W44" s="101">
        <v>0</v>
      </c>
      <c r="X44" s="62"/>
      <c r="Y44" s="62"/>
      <c r="Z44" s="62"/>
      <c r="AA44" s="61"/>
      <c r="AB44" s="3">
        <v>0</v>
      </c>
      <c r="AC44" s="60">
        <v>0</v>
      </c>
      <c r="AD44" s="62"/>
      <c r="AE44" s="61"/>
      <c r="AF44" s="4">
        <v>0</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amrwFQFhyQicwKXBqYQnKuyhnvLNiQlbgRUzX9KvnF78hYG4QYJPcK3kp2c3emAiaEBeNN99FWGvv6Y/V34kJA==" saltValue="dNYr4iFMR4OFqr6NbGtc7A=="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B542463B-81EF-4227-97A7-43A48747FF66}"/>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PROT - Proston (66/11kV)</oddFooter>
  </headerFooter>
</worksheet>
</file>

<file path=xl/worksheets/sheet2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E00-000000000000}">
  <sheetPr codeName="Sheet207"/>
  <dimension ref="A1:AJ53"/>
  <sheetViews>
    <sheetView showGridLines="0" topLeftCell="A31" zoomScale="145" zoomScaleNormal="145"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1909</v>
      </c>
      <c r="J3" s="160"/>
      <c r="K3" s="160"/>
      <c r="L3" s="160"/>
      <c r="M3" s="160"/>
      <c r="N3" s="160"/>
      <c r="O3" s="160"/>
      <c r="P3" s="160"/>
      <c r="Q3" s="160"/>
      <c r="R3" s="160"/>
      <c r="S3" s="160"/>
      <c r="V3" s="94" t="s">
        <v>926</v>
      </c>
      <c r="W3" s="160"/>
      <c r="Y3" s="95" t="s">
        <v>1161</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960</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1910</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1911</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1912</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14</v>
      </c>
      <c r="K26" s="61"/>
      <c r="L26" s="101">
        <v>14</v>
      </c>
      <c r="M26" s="61"/>
      <c r="N26" s="101">
        <v>14</v>
      </c>
      <c r="O26" s="61"/>
      <c r="P26" s="101">
        <v>14</v>
      </c>
      <c r="Q26" s="62"/>
      <c r="R26" s="61"/>
      <c r="S26" s="101">
        <v>14</v>
      </c>
      <c r="T26" s="61"/>
      <c r="U26" s="101">
        <v>15.5</v>
      </c>
      <c r="V26" s="61"/>
      <c r="W26" s="101">
        <v>15.5</v>
      </c>
      <c r="X26" s="62"/>
      <c r="Y26" s="62"/>
      <c r="Z26" s="62"/>
      <c r="AA26" s="61"/>
      <c r="AB26" s="3">
        <v>15.5</v>
      </c>
      <c r="AC26" s="60">
        <v>15.5</v>
      </c>
      <c r="AD26" s="62"/>
      <c r="AE26" s="61"/>
      <c r="AF26" s="4">
        <v>15.5</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6.4</v>
      </c>
      <c r="K28" s="61"/>
      <c r="L28" s="101">
        <v>6.4</v>
      </c>
      <c r="M28" s="61"/>
      <c r="N28" s="101">
        <v>6.4</v>
      </c>
      <c r="O28" s="61"/>
      <c r="P28" s="101">
        <v>6.4</v>
      </c>
      <c r="Q28" s="62"/>
      <c r="R28" s="61"/>
      <c r="S28" s="101">
        <v>6.5</v>
      </c>
      <c r="T28" s="61"/>
      <c r="U28" s="101">
        <v>5.9</v>
      </c>
      <c r="V28" s="61"/>
      <c r="W28" s="101">
        <v>5.8</v>
      </c>
      <c r="X28" s="62"/>
      <c r="Y28" s="62"/>
      <c r="Z28" s="62"/>
      <c r="AA28" s="61"/>
      <c r="AB28" s="3">
        <v>5.8</v>
      </c>
      <c r="AC28" s="60">
        <v>5.8</v>
      </c>
      <c r="AD28" s="62"/>
      <c r="AE28" s="61"/>
      <c r="AF28" s="4">
        <v>5.9</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0.99399999999999999</v>
      </c>
      <c r="K31" s="61"/>
      <c r="L31" s="106">
        <v>0.99399999999999999</v>
      </c>
      <c r="M31" s="61"/>
      <c r="N31" s="106">
        <v>0.99399999999999999</v>
      </c>
      <c r="O31" s="61"/>
      <c r="P31" s="106">
        <v>0.99399999999999999</v>
      </c>
      <c r="Q31" s="62"/>
      <c r="R31" s="61"/>
      <c r="S31" s="106">
        <v>0.99399999999999999</v>
      </c>
      <c r="T31" s="61"/>
      <c r="U31" s="106">
        <v>0.97899999999999998</v>
      </c>
      <c r="V31" s="61"/>
      <c r="W31" s="106">
        <v>0.97899999999999998</v>
      </c>
      <c r="X31" s="62"/>
      <c r="Y31" s="62"/>
      <c r="Z31" s="62"/>
      <c r="AA31" s="61"/>
      <c r="AB31" s="7">
        <v>0.97899999999999998</v>
      </c>
      <c r="AC31" s="77">
        <v>0.97899999999999998</v>
      </c>
      <c r="AD31" s="62"/>
      <c r="AE31" s="61"/>
      <c r="AF31" s="8">
        <v>0.97899999999999998</v>
      </c>
    </row>
    <row r="32" spans="4:32" ht="13.15" customHeight="1">
      <c r="E32" s="63" t="s">
        <v>41</v>
      </c>
      <c r="F32" s="62"/>
      <c r="G32" s="62"/>
      <c r="H32" s="62"/>
      <c r="I32" s="64"/>
      <c r="J32" s="101">
        <v>8.1999999999999993</v>
      </c>
      <c r="K32" s="61"/>
      <c r="L32" s="101">
        <v>8.1999999999999993</v>
      </c>
      <c r="M32" s="61"/>
      <c r="N32" s="101">
        <v>8.1999999999999993</v>
      </c>
      <c r="O32" s="61"/>
      <c r="P32" s="101">
        <v>8.1999999999999993</v>
      </c>
      <c r="Q32" s="62"/>
      <c r="R32" s="61"/>
      <c r="S32" s="101">
        <v>8.1999999999999993</v>
      </c>
      <c r="T32" s="61"/>
      <c r="U32" s="101">
        <v>8.8000000000000007</v>
      </c>
      <c r="V32" s="61"/>
      <c r="W32" s="101">
        <v>8.8000000000000007</v>
      </c>
      <c r="X32" s="62"/>
      <c r="Y32" s="62"/>
      <c r="Z32" s="62"/>
      <c r="AA32" s="61"/>
      <c r="AB32" s="3">
        <v>8.8000000000000007</v>
      </c>
      <c r="AC32" s="60">
        <v>8.8000000000000007</v>
      </c>
      <c r="AD32" s="62"/>
      <c r="AE32" s="61"/>
      <c r="AF32" s="4">
        <v>8.8000000000000007</v>
      </c>
    </row>
    <row r="33" spans="5:32" ht="13.15" customHeight="1">
      <c r="E33" s="75" t="s">
        <v>45</v>
      </c>
      <c r="F33" s="62"/>
      <c r="G33" s="62"/>
      <c r="H33" s="62"/>
      <c r="I33" s="64"/>
      <c r="J33" s="105">
        <v>6.3</v>
      </c>
      <c r="K33" s="61"/>
      <c r="L33" s="105">
        <v>6.3</v>
      </c>
      <c r="M33" s="61"/>
      <c r="N33" s="105">
        <v>6.3</v>
      </c>
      <c r="O33" s="61"/>
      <c r="P33" s="105">
        <v>6.3</v>
      </c>
      <c r="Q33" s="62"/>
      <c r="R33" s="61"/>
      <c r="S33" s="105">
        <v>6.4</v>
      </c>
      <c r="T33" s="61"/>
      <c r="U33" s="105">
        <v>5.7</v>
      </c>
      <c r="V33" s="61"/>
      <c r="W33" s="105">
        <v>5.6</v>
      </c>
      <c r="X33" s="62"/>
      <c r="Y33" s="62"/>
      <c r="Z33" s="62"/>
      <c r="AA33" s="61"/>
      <c r="AB33" s="9">
        <v>5.6</v>
      </c>
      <c r="AC33" s="76">
        <v>5.6</v>
      </c>
      <c r="AD33" s="62"/>
      <c r="AE33" s="61"/>
      <c r="AF33" s="10">
        <v>5.6</v>
      </c>
    </row>
    <row r="34" spans="5:32" ht="20.25" customHeight="1">
      <c r="E34" s="63" t="s">
        <v>945</v>
      </c>
      <c r="F34" s="62"/>
      <c r="G34" s="62"/>
      <c r="H34" s="62"/>
      <c r="I34" s="64"/>
      <c r="J34" s="104">
        <v>0.3</v>
      </c>
      <c r="K34" s="61"/>
      <c r="L34" s="104">
        <v>0.3</v>
      </c>
      <c r="M34" s="61"/>
      <c r="N34" s="104">
        <v>0.3</v>
      </c>
      <c r="O34" s="61"/>
      <c r="P34" s="104">
        <v>0.3</v>
      </c>
      <c r="Q34" s="62"/>
      <c r="R34" s="61"/>
      <c r="S34" s="104">
        <v>0.3</v>
      </c>
      <c r="T34" s="61"/>
      <c r="U34" s="104">
        <v>0.3</v>
      </c>
      <c r="V34" s="61"/>
      <c r="W34" s="104">
        <v>0.3</v>
      </c>
      <c r="X34" s="62"/>
      <c r="Y34" s="62"/>
      <c r="Z34" s="62"/>
      <c r="AA34" s="61"/>
      <c r="AB34" s="5">
        <v>0.3</v>
      </c>
      <c r="AC34" s="74">
        <v>0.3</v>
      </c>
      <c r="AD34" s="62"/>
      <c r="AE34" s="61"/>
      <c r="AF34" s="6">
        <v>0.3</v>
      </c>
    </row>
    <row r="35" spans="5:32" ht="20.25" customHeight="1">
      <c r="E35" s="63" t="s">
        <v>946</v>
      </c>
      <c r="F35" s="62"/>
      <c r="G35" s="62"/>
      <c r="H35" s="62"/>
      <c r="I35" s="64"/>
      <c r="J35" s="104" t="s">
        <v>1913</v>
      </c>
      <c r="K35" s="61"/>
      <c r="L35" s="104" t="s">
        <v>1913</v>
      </c>
      <c r="M35" s="61"/>
      <c r="N35" s="104" t="s">
        <v>1913</v>
      </c>
      <c r="O35" s="61"/>
      <c r="P35" s="104" t="s">
        <v>1913</v>
      </c>
      <c r="Q35" s="62"/>
      <c r="R35" s="61"/>
      <c r="S35" s="104" t="s">
        <v>1913</v>
      </c>
      <c r="T35" s="61"/>
      <c r="U35" s="104" t="s">
        <v>1913</v>
      </c>
      <c r="V35" s="61"/>
      <c r="W35" s="104" t="s">
        <v>1913</v>
      </c>
      <c r="X35" s="62"/>
      <c r="Y35" s="62"/>
      <c r="Z35" s="62"/>
      <c r="AA35" s="61"/>
      <c r="AB35" s="5" t="s">
        <v>1913</v>
      </c>
      <c r="AC35" s="74" t="s">
        <v>1913</v>
      </c>
      <c r="AD35" s="62"/>
      <c r="AE35" s="61"/>
      <c r="AF35" s="6" t="s">
        <v>1913</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12.5</v>
      </c>
      <c r="K43" s="61"/>
      <c r="L43" s="101">
        <v>12.5</v>
      </c>
      <c r="M43" s="61"/>
      <c r="N43" s="101">
        <v>12.5</v>
      </c>
      <c r="O43" s="61"/>
      <c r="P43" s="101">
        <v>12.5</v>
      </c>
      <c r="Q43" s="62"/>
      <c r="R43" s="61"/>
      <c r="S43" s="101">
        <v>12.5</v>
      </c>
      <c r="T43" s="61"/>
      <c r="U43" s="101">
        <v>12.5</v>
      </c>
      <c r="V43" s="61"/>
      <c r="W43" s="101">
        <v>12.5</v>
      </c>
      <c r="X43" s="62"/>
      <c r="Y43" s="62"/>
      <c r="Z43" s="62"/>
      <c r="AA43" s="61"/>
      <c r="AB43" s="3">
        <v>12.5</v>
      </c>
      <c r="AC43" s="60">
        <v>12.5</v>
      </c>
      <c r="AD43" s="62"/>
      <c r="AE43" s="61"/>
      <c r="AF43" s="4">
        <v>12.5</v>
      </c>
    </row>
    <row r="44" spans="5:32" ht="30.75" customHeight="1">
      <c r="E44" s="63" t="s">
        <v>88</v>
      </c>
      <c r="F44" s="62"/>
      <c r="G44" s="62"/>
      <c r="H44" s="62"/>
      <c r="I44" s="64"/>
      <c r="J44" s="101">
        <v>6.25</v>
      </c>
      <c r="K44" s="61"/>
      <c r="L44" s="101">
        <v>6.25</v>
      </c>
      <c r="M44" s="61"/>
      <c r="N44" s="101">
        <v>6.25</v>
      </c>
      <c r="O44" s="61"/>
      <c r="P44" s="101">
        <v>6.25</v>
      </c>
      <c r="Q44" s="62"/>
      <c r="R44" s="61"/>
      <c r="S44" s="101">
        <v>6.25</v>
      </c>
      <c r="T44" s="61"/>
      <c r="U44" s="101">
        <v>6.25</v>
      </c>
      <c r="V44" s="61"/>
      <c r="W44" s="101">
        <v>6.25</v>
      </c>
      <c r="X44" s="62"/>
      <c r="Y44" s="62"/>
      <c r="Z44" s="62"/>
      <c r="AA44" s="61"/>
      <c r="AB44" s="3">
        <v>6.25</v>
      </c>
      <c r="AC44" s="60">
        <v>6.25</v>
      </c>
      <c r="AD44" s="62"/>
      <c r="AE44" s="61"/>
      <c r="AF44" s="4">
        <v>6.25</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HVh/s/LGKsWbUTVH0+beHUDX7S5lslZyIS355+FCVAbM2zqTgGyH99peRx0U9OPFM1B2mAXVaVPbPqWrh9jzIw==" saltValue="Y3H/Jm+zCi9xPxTjMVXaTw=="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16009EC2-09EE-4CBD-83F4-AD49B1DD2A34}"/>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PURR - Purrawunda (33/11kV)</oddFooter>
  </headerFooter>
</worksheet>
</file>

<file path=xl/worksheets/sheet2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F00-000000000000}">
  <sheetPr codeName="Sheet208"/>
  <dimension ref="A1:AJ53"/>
  <sheetViews>
    <sheetView showGridLines="0" topLeftCell="A37"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1914</v>
      </c>
      <c r="J3" s="160"/>
      <c r="K3" s="160"/>
      <c r="L3" s="160"/>
      <c r="M3" s="160"/>
      <c r="N3" s="160"/>
      <c r="O3" s="160"/>
      <c r="P3" s="160"/>
      <c r="Q3" s="160"/>
      <c r="R3" s="160"/>
      <c r="S3" s="160"/>
      <c r="V3" s="94" t="s">
        <v>926</v>
      </c>
      <c r="W3" s="160"/>
      <c r="Y3" s="95" t="s">
        <v>1177</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960</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1915</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1916</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1917</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6.3</v>
      </c>
      <c r="K26" s="61"/>
      <c r="L26" s="101">
        <v>6.3</v>
      </c>
      <c r="M26" s="61"/>
      <c r="N26" s="101">
        <v>6.3</v>
      </c>
      <c r="O26" s="61"/>
      <c r="P26" s="101">
        <v>6.3</v>
      </c>
      <c r="Q26" s="62"/>
      <c r="R26" s="61"/>
      <c r="S26" s="101">
        <v>6.3</v>
      </c>
      <c r="T26" s="61"/>
      <c r="U26" s="101">
        <v>7.4</v>
      </c>
      <c r="V26" s="61"/>
      <c r="W26" s="101">
        <v>7.4</v>
      </c>
      <c r="X26" s="62"/>
      <c r="Y26" s="62"/>
      <c r="Z26" s="62"/>
      <c r="AA26" s="61"/>
      <c r="AB26" s="3">
        <v>7.4</v>
      </c>
      <c r="AC26" s="60">
        <v>7.4</v>
      </c>
      <c r="AD26" s="62"/>
      <c r="AE26" s="61"/>
      <c r="AF26" s="4">
        <v>7.4</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3</v>
      </c>
      <c r="K28" s="61"/>
      <c r="L28" s="101">
        <v>3</v>
      </c>
      <c r="M28" s="61"/>
      <c r="N28" s="101">
        <v>3</v>
      </c>
      <c r="O28" s="61"/>
      <c r="P28" s="101">
        <v>3</v>
      </c>
      <c r="Q28" s="62"/>
      <c r="R28" s="61"/>
      <c r="S28" s="101">
        <v>3</v>
      </c>
      <c r="T28" s="61"/>
      <c r="U28" s="101">
        <v>2.2999999999999998</v>
      </c>
      <c r="V28" s="61"/>
      <c r="W28" s="101">
        <v>2.2000000000000002</v>
      </c>
      <c r="X28" s="62"/>
      <c r="Y28" s="62"/>
      <c r="Z28" s="62"/>
      <c r="AA28" s="61"/>
      <c r="AB28" s="3">
        <v>2.2000000000000002</v>
      </c>
      <c r="AC28" s="60">
        <v>2.1</v>
      </c>
      <c r="AD28" s="62"/>
      <c r="AE28" s="61"/>
      <c r="AF28" s="4">
        <v>2.2000000000000002</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0.96199999999999997</v>
      </c>
      <c r="K31" s="61"/>
      <c r="L31" s="106">
        <v>0.96199999999999997</v>
      </c>
      <c r="M31" s="61"/>
      <c r="N31" s="106">
        <v>0.96199999999999997</v>
      </c>
      <c r="O31" s="61"/>
      <c r="P31" s="106">
        <v>0.96199999999999997</v>
      </c>
      <c r="Q31" s="62"/>
      <c r="R31" s="61"/>
      <c r="S31" s="106">
        <v>0.96199999999999997</v>
      </c>
      <c r="T31" s="61"/>
      <c r="U31" s="106">
        <v>0.89500000000000002</v>
      </c>
      <c r="V31" s="61"/>
      <c r="W31" s="106">
        <v>0.89500000000000002</v>
      </c>
      <c r="X31" s="62"/>
      <c r="Y31" s="62"/>
      <c r="Z31" s="62"/>
      <c r="AA31" s="61"/>
      <c r="AB31" s="7">
        <v>0.89500000000000002</v>
      </c>
      <c r="AC31" s="77">
        <v>0.88</v>
      </c>
      <c r="AD31" s="62"/>
      <c r="AE31" s="61"/>
      <c r="AF31" s="8">
        <v>0.88</v>
      </c>
    </row>
    <row r="32" spans="4:32" ht="13.15" customHeight="1">
      <c r="E32" s="63" t="s">
        <v>41</v>
      </c>
      <c r="F32" s="62"/>
      <c r="G32" s="62"/>
      <c r="H32" s="62"/>
      <c r="I32" s="64"/>
      <c r="J32" s="101">
        <v>3.7</v>
      </c>
      <c r="K32" s="61"/>
      <c r="L32" s="101">
        <v>3.7</v>
      </c>
      <c r="M32" s="61"/>
      <c r="N32" s="101">
        <v>3.7</v>
      </c>
      <c r="O32" s="61"/>
      <c r="P32" s="101">
        <v>3.7</v>
      </c>
      <c r="Q32" s="62"/>
      <c r="R32" s="61"/>
      <c r="S32" s="101">
        <v>3.7</v>
      </c>
      <c r="T32" s="61"/>
      <c r="U32" s="101">
        <v>4.3</v>
      </c>
      <c r="V32" s="61"/>
      <c r="W32" s="101">
        <v>4.3</v>
      </c>
      <c r="X32" s="62"/>
      <c r="Y32" s="62"/>
      <c r="Z32" s="62"/>
      <c r="AA32" s="61"/>
      <c r="AB32" s="3">
        <v>4.3</v>
      </c>
      <c r="AC32" s="60">
        <v>4.3</v>
      </c>
      <c r="AD32" s="62"/>
      <c r="AE32" s="61"/>
      <c r="AF32" s="4">
        <v>4.3</v>
      </c>
    </row>
    <row r="33" spans="5:32" ht="13.15" customHeight="1">
      <c r="E33" s="75" t="s">
        <v>45</v>
      </c>
      <c r="F33" s="62"/>
      <c r="G33" s="62"/>
      <c r="H33" s="62"/>
      <c r="I33" s="64"/>
      <c r="J33" s="105">
        <v>2.9</v>
      </c>
      <c r="K33" s="61"/>
      <c r="L33" s="105">
        <v>2.9</v>
      </c>
      <c r="M33" s="61"/>
      <c r="N33" s="105">
        <v>2.9</v>
      </c>
      <c r="O33" s="61"/>
      <c r="P33" s="105">
        <v>2.9</v>
      </c>
      <c r="Q33" s="62"/>
      <c r="R33" s="61"/>
      <c r="S33" s="105">
        <v>2.9</v>
      </c>
      <c r="T33" s="61"/>
      <c r="U33" s="105">
        <v>2.1</v>
      </c>
      <c r="V33" s="61"/>
      <c r="W33" s="105">
        <v>2.1</v>
      </c>
      <c r="X33" s="62"/>
      <c r="Y33" s="62"/>
      <c r="Z33" s="62"/>
      <c r="AA33" s="61"/>
      <c r="AB33" s="9">
        <v>2.1</v>
      </c>
      <c r="AC33" s="76">
        <v>2</v>
      </c>
      <c r="AD33" s="62"/>
      <c r="AE33" s="61"/>
      <c r="AF33" s="10">
        <v>2</v>
      </c>
    </row>
    <row r="34" spans="5:32" ht="20.25" customHeight="1">
      <c r="E34" s="63" t="s">
        <v>945</v>
      </c>
      <c r="F34" s="62"/>
      <c r="G34" s="62"/>
      <c r="H34" s="62"/>
      <c r="I34" s="64"/>
      <c r="J34" s="104">
        <v>0.1</v>
      </c>
      <c r="K34" s="61"/>
      <c r="L34" s="104">
        <v>0.1</v>
      </c>
      <c r="M34" s="61"/>
      <c r="N34" s="104">
        <v>0.1</v>
      </c>
      <c r="O34" s="61"/>
      <c r="P34" s="104">
        <v>0.1</v>
      </c>
      <c r="Q34" s="62"/>
      <c r="R34" s="61"/>
      <c r="S34" s="104">
        <v>0.1</v>
      </c>
      <c r="T34" s="61"/>
      <c r="U34" s="104">
        <v>0.1</v>
      </c>
      <c r="V34" s="61"/>
      <c r="W34" s="104">
        <v>0.1</v>
      </c>
      <c r="X34" s="62"/>
      <c r="Y34" s="62"/>
      <c r="Z34" s="62"/>
      <c r="AA34" s="61"/>
      <c r="AB34" s="5">
        <v>0.1</v>
      </c>
      <c r="AC34" s="74">
        <v>0.1</v>
      </c>
      <c r="AD34" s="62"/>
      <c r="AE34" s="61"/>
      <c r="AF34" s="6">
        <v>0.1</v>
      </c>
    </row>
    <row r="35" spans="5:32" ht="20.25" customHeight="1">
      <c r="E35" s="63" t="s">
        <v>946</v>
      </c>
      <c r="F35" s="62"/>
      <c r="G35" s="62"/>
      <c r="H35" s="62"/>
      <c r="I35" s="64"/>
      <c r="J35" s="104" t="s">
        <v>947</v>
      </c>
      <c r="K35" s="61"/>
      <c r="L35" s="104" t="s">
        <v>947</v>
      </c>
      <c r="M35" s="61"/>
      <c r="N35" s="104" t="s">
        <v>947</v>
      </c>
      <c r="O35" s="61"/>
      <c r="P35" s="104" t="s">
        <v>947</v>
      </c>
      <c r="Q35" s="62"/>
      <c r="R35" s="61"/>
      <c r="S35" s="104" t="s">
        <v>947</v>
      </c>
      <c r="T35" s="61"/>
      <c r="U35" s="104" t="s">
        <v>947</v>
      </c>
      <c r="V35" s="61"/>
      <c r="W35" s="104" t="s">
        <v>947</v>
      </c>
      <c r="X35" s="62"/>
      <c r="Y35" s="62"/>
      <c r="Z35" s="62"/>
      <c r="AA35" s="61"/>
      <c r="AB35" s="5" t="s">
        <v>947</v>
      </c>
      <c r="AC35" s="74" t="s">
        <v>947</v>
      </c>
      <c r="AD35" s="62"/>
      <c r="AE35" s="61"/>
      <c r="AF35" s="6" t="s">
        <v>947</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5.6560220000000001</v>
      </c>
      <c r="K43" s="61"/>
      <c r="L43" s="101">
        <v>5.6072709999999999</v>
      </c>
      <c r="M43" s="61"/>
      <c r="N43" s="101">
        <v>5.5484540000000004</v>
      </c>
      <c r="O43" s="61"/>
      <c r="P43" s="101">
        <v>5.4914199999999997</v>
      </c>
      <c r="Q43" s="62"/>
      <c r="R43" s="61"/>
      <c r="S43" s="101">
        <v>5.4340340000000005</v>
      </c>
      <c r="T43" s="61"/>
      <c r="U43" s="101">
        <v>5.6560220000000001</v>
      </c>
      <c r="V43" s="61"/>
      <c r="W43" s="101">
        <v>5.6072709999999999</v>
      </c>
      <c r="X43" s="62"/>
      <c r="Y43" s="62"/>
      <c r="Z43" s="62"/>
      <c r="AA43" s="61"/>
      <c r="AB43" s="3">
        <v>5.5484540000000004</v>
      </c>
      <c r="AC43" s="60">
        <v>5.4914199999999997</v>
      </c>
      <c r="AD43" s="62"/>
      <c r="AE43" s="61"/>
      <c r="AF43" s="4">
        <v>5.4340340000000005</v>
      </c>
    </row>
    <row r="44" spans="5:32" ht="30.75" customHeight="1">
      <c r="E44" s="63" t="s">
        <v>88</v>
      </c>
      <c r="F44" s="62"/>
      <c r="G44" s="62"/>
      <c r="H44" s="62"/>
      <c r="I44" s="64"/>
      <c r="J44" s="101">
        <v>2.6560220000000001</v>
      </c>
      <c r="K44" s="61"/>
      <c r="L44" s="101">
        <v>2.6072709999999999</v>
      </c>
      <c r="M44" s="61"/>
      <c r="N44" s="101">
        <v>2.548454</v>
      </c>
      <c r="O44" s="61"/>
      <c r="P44" s="101">
        <v>2.4914199999999997</v>
      </c>
      <c r="Q44" s="62"/>
      <c r="R44" s="61"/>
      <c r="S44" s="101">
        <v>2.434034</v>
      </c>
      <c r="T44" s="61"/>
      <c r="U44" s="101">
        <v>2.6560220000000001</v>
      </c>
      <c r="V44" s="61"/>
      <c r="W44" s="101">
        <v>2.6072709999999999</v>
      </c>
      <c r="X44" s="62"/>
      <c r="Y44" s="62"/>
      <c r="Z44" s="62"/>
      <c r="AA44" s="61"/>
      <c r="AB44" s="3">
        <v>2.548454</v>
      </c>
      <c r="AC44" s="60">
        <v>2.4914199999999997</v>
      </c>
      <c r="AD44" s="62"/>
      <c r="AE44" s="61"/>
      <c r="AF44" s="4">
        <v>2.434034</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JmSjjLNCRS48ykSxWYJvd/8eRqz0pFoBDiKd9/i8zlW4nTIj7gR652BU+PskOVaEoa3TCvwetHUGzKev9nEoow==" saltValue="JFGjdR7dpbe4T64niKiZ6w=="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5B985EE4-5C76-456F-B344-1B7356FD7D94}"/>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QUIL - Quilpie (66/11kV)</oddFooter>
  </headerFooter>
</worksheet>
</file>

<file path=xl/worksheets/sheet2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000-000000000000}">
  <sheetPr codeName="Sheet209"/>
  <dimension ref="A1:AJ53"/>
  <sheetViews>
    <sheetView showGridLines="0" topLeftCell="A31" zoomScale="145" zoomScaleNormal="145"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1918</v>
      </c>
      <c r="J3" s="160"/>
      <c r="K3" s="160"/>
      <c r="L3" s="160"/>
      <c r="M3" s="160"/>
      <c r="N3" s="160"/>
      <c r="O3" s="160"/>
      <c r="P3" s="160"/>
      <c r="Q3" s="160"/>
      <c r="R3" s="160"/>
      <c r="S3" s="160"/>
      <c r="V3" s="94" t="s">
        <v>926</v>
      </c>
      <c r="W3" s="160"/>
      <c r="Y3" s="95" t="s">
        <v>1035</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929</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1051</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1919</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1920</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12.5</v>
      </c>
      <c r="K26" s="61"/>
      <c r="L26" s="101">
        <v>12.5</v>
      </c>
      <c r="M26" s="61"/>
      <c r="N26" s="101">
        <v>12.5</v>
      </c>
      <c r="O26" s="61"/>
      <c r="P26" s="101">
        <v>12.5</v>
      </c>
      <c r="Q26" s="62"/>
      <c r="R26" s="61"/>
      <c r="S26" s="101">
        <v>12.5</v>
      </c>
      <c r="T26" s="61"/>
      <c r="U26" s="101">
        <v>14</v>
      </c>
      <c r="V26" s="61"/>
      <c r="W26" s="101">
        <v>14</v>
      </c>
      <c r="X26" s="62"/>
      <c r="Y26" s="62"/>
      <c r="Z26" s="62"/>
      <c r="AA26" s="61"/>
      <c r="AB26" s="3">
        <v>14</v>
      </c>
      <c r="AC26" s="60">
        <v>14</v>
      </c>
      <c r="AD26" s="62"/>
      <c r="AE26" s="61"/>
      <c r="AF26" s="4">
        <v>14</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4.0999999999999996</v>
      </c>
      <c r="K28" s="61"/>
      <c r="L28" s="101">
        <v>4.0999999999999996</v>
      </c>
      <c r="M28" s="61"/>
      <c r="N28" s="101">
        <v>4.0999999999999996</v>
      </c>
      <c r="O28" s="61"/>
      <c r="P28" s="101">
        <v>4.0999999999999996</v>
      </c>
      <c r="Q28" s="62"/>
      <c r="R28" s="61"/>
      <c r="S28" s="101">
        <v>4.2</v>
      </c>
      <c r="T28" s="61"/>
      <c r="U28" s="101">
        <v>3.2</v>
      </c>
      <c r="V28" s="61"/>
      <c r="W28" s="101">
        <v>3.1</v>
      </c>
      <c r="X28" s="62"/>
      <c r="Y28" s="62"/>
      <c r="Z28" s="62"/>
      <c r="AA28" s="61"/>
      <c r="AB28" s="3">
        <v>3.1</v>
      </c>
      <c r="AC28" s="60">
        <v>3.1</v>
      </c>
      <c r="AD28" s="62"/>
      <c r="AE28" s="61"/>
      <c r="AF28" s="4">
        <v>3.1</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0.998</v>
      </c>
      <c r="K31" s="61"/>
      <c r="L31" s="106">
        <v>0.998</v>
      </c>
      <c r="M31" s="61"/>
      <c r="N31" s="106">
        <v>0.998</v>
      </c>
      <c r="O31" s="61"/>
      <c r="P31" s="106">
        <v>0.998</v>
      </c>
      <c r="Q31" s="62"/>
      <c r="R31" s="61"/>
      <c r="S31" s="106">
        <v>0.998</v>
      </c>
      <c r="T31" s="61"/>
      <c r="U31" s="106">
        <v>0.99399999999999999</v>
      </c>
      <c r="V31" s="61"/>
      <c r="W31" s="106">
        <v>0.99399999999999999</v>
      </c>
      <c r="X31" s="62"/>
      <c r="Y31" s="62"/>
      <c r="Z31" s="62"/>
      <c r="AA31" s="61"/>
      <c r="AB31" s="7">
        <v>0.99399999999999999</v>
      </c>
      <c r="AC31" s="77">
        <v>0.99399999999999999</v>
      </c>
      <c r="AD31" s="62"/>
      <c r="AE31" s="61"/>
      <c r="AF31" s="8">
        <v>0.99399999999999999</v>
      </c>
    </row>
    <row r="32" spans="4:32" ht="13.15" customHeight="1">
      <c r="E32" s="63" t="s">
        <v>41</v>
      </c>
      <c r="F32" s="62"/>
      <c r="G32" s="62"/>
      <c r="H32" s="62"/>
      <c r="I32" s="64"/>
      <c r="J32" s="101">
        <v>7.5</v>
      </c>
      <c r="K32" s="61"/>
      <c r="L32" s="101">
        <v>7.5</v>
      </c>
      <c r="M32" s="61"/>
      <c r="N32" s="101">
        <v>7.5</v>
      </c>
      <c r="O32" s="61"/>
      <c r="P32" s="101">
        <v>7.5</v>
      </c>
      <c r="Q32" s="62"/>
      <c r="R32" s="61"/>
      <c r="S32" s="101">
        <v>7.5</v>
      </c>
      <c r="T32" s="61"/>
      <c r="U32" s="101">
        <v>7.5</v>
      </c>
      <c r="V32" s="61"/>
      <c r="W32" s="101">
        <v>7.5</v>
      </c>
      <c r="X32" s="62"/>
      <c r="Y32" s="62"/>
      <c r="Z32" s="62"/>
      <c r="AA32" s="61"/>
      <c r="AB32" s="3">
        <v>7.5</v>
      </c>
      <c r="AC32" s="60">
        <v>7.5</v>
      </c>
      <c r="AD32" s="62"/>
      <c r="AE32" s="61"/>
      <c r="AF32" s="4">
        <v>7.5</v>
      </c>
    </row>
    <row r="33" spans="5:32" ht="13.15" customHeight="1">
      <c r="E33" s="75" t="s">
        <v>45</v>
      </c>
      <c r="F33" s="62"/>
      <c r="G33" s="62"/>
      <c r="H33" s="62"/>
      <c r="I33" s="64"/>
      <c r="J33" s="105">
        <v>3.8</v>
      </c>
      <c r="K33" s="61"/>
      <c r="L33" s="105">
        <v>3.8</v>
      </c>
      <c r="M33" s="61"/>
      <c r="N33" s="105">
        <v>3.8</v>
      </c>
      <c r="O33" s="61"/>
      <c r="P33" s="105">
        <v>3.8</v>
      </c>
      <c r="Q33" s="62"/>
      <c r="R33" s="61"/>
      <c r="S33" s="105">
        <v>3.9</v>
      </c>
      <c r="T33" s="61"/>
      <c r="U33" s="105">
        <v>3</v>
      </c>
      <c r="V33" s="61"/>
      <c r="W33" s="105">
        <v>3</v>
      </c>
      <c r="X33" s="62"/>
      <c r="Y33" s="62"/>
      <c r="Z33" s="62"/>
      <c r="AA33" s="61"/>
      <c r="AB33" s="9">
        <v>3</v>
      </c>
      <c r="AC33" s="76">
        <v>3</v>
      </c>
      <c r="AD33" s="62"/>
      <c r="AE33" s="61"/>
      <c r="AF33" s="10">
        <v>3</v>
      </c>
    </row>
    <row r="34" spans="5:32" ht="20.25" customHeight="1">
      <c r="E34" s="63" t="s">
        <v>945</v>
      </c>
      <c r="F34" s="62"/>
      <c r="G34" s="62"/>
      <c r="H34" s="62"/>
      <c r="I34" s="64"/>
      <c r="J34" s="104">
        <v>0.2</v>
      </c>
      <c r="K34" s="61"/>
      <c r="L34" s="104">
        <v>0.2</v>
      </c>
      <c r="M34" s="61"/>
      <c r="N34" s="104">
        <v>0.2</v>
      </c>
      <c r="O34" s="61"/>
      <c r="P34" s="104">
        <v>0.2</v>
      </c>
      <c r="Q34" s="62"/>
      <c r="R34" s="61"/>
      <c r="S34" s="104">
        <v>0.2</v>
      </c>
      <c r="T34" s="61"/>
      <c r="U34" s="104">
        <v>0.2</v>
      </c>
      <c r="V34" s="61"/>
      <c r="W34" s="104">
        <v>0.2</v>
      </c>
      <c r="X34" s="62"/>
      <c r="Y34" s="62"/>
      <c r="Z34" s="62"/>
      <c r="AA34" s="61"/>
      <c r="AB34" s="5">
        <v>0.2</v>
      </c>
      <c r="AC34" s="74">
        <v>0.2</v>
      </c>
      <c r="AD34" s="62"/>
      <c r="AE34" s="61"/>
      <c r="AF34" s="6">
        <v>0.2</v>
      </c>
    </row>
    <row r="35" spans="5:32" ht="20.25" customHeight="1">
      <c r="E35" s="63" t="s">
        <v>946</v>
      </c>
      <c r="F35" s="62"/>
      <c r="G35" s="62"/>
      <c r="H35" s="62"/>
      <c r="I35" s="64"/>
      <c r="J35" s="104" t="s">
        <v>1072</v>
      </c>
      <c r="K35" s="61"/>
      <c r="L35" s="104" t="s">
        <v>1072</v>
      </c>
      <c r="M35" s="61"/>
      <c r="N35" s="104" t="s">
        <v>1072</v>
      </c>
      <c r="O35" s="61"/>
      <c r="P35" s="104" t="s">
        <v>1072</v>
      </c>
      <c r="Q35" s="62"/>
      <c r="R35" s="61"/>
      <c r="S35" s="104" t="s">
        <v>1072</v>
      </c>
      <c r="T35" s="61"/>
      <c r="U35" s="104" t="s">
        <v>1072</v>
      </c>
      <c r="V35" s="61"/>
      <c r="W35" s="104" t="s">
        <v>1072</v>
      </c>
      <c r="X35" s="62"/>
      <c r="Y35" s="62"/>
      <c r="Z35" s="62"/>
      <c r="AA35" s="61"/>
      <c r="AB35" s="5" t="s">
        <v>1072</v>
      </c>
      <c r="AC35" s="74" t="s">
        <v>1072</v>
      </c>
      <c r="AD35" s="62"/>
      <c r="AE35" s="61"/>
      <c r="AF35" s="6" t="s">
        <v>1072</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10</v>
      </c>
      <c r="K43" s="61"/>
      <c r="L43" s="101">
        <v>10</v>
      </c>
      <c r="M43" s="61"/>
      <c r="N43" s="101">
        <v>10</v>
      </c>
      <c r="O43" s="61"/>
      <c r="P43" s="101">
        <v>9.9990659999999991</v>
      </c>
      <c r="Q43" s="62"/>
      <c r="R43" s="61"/>
      <c r="S43" s="101">
        <v>9.9217639999999996</v>
      </c>
      <c r="T43" s="61"/>
      <c r="U43" s="101">
        <v>10</v>
      </c>
      <c r="V43" s="61"/>
      <c r="W43" s="101">
        <v>10</v>
      </c>
      <c r="X43" s="62"/>
      <c r="Y43" s="62"/>
      <c r="Z43" s="62"/>
      <c r="AA43" s="61"/>
      <c r="AB43" s="3">
        <v>10</v>
      </c>
      <c r="AC43" s="60">
        <v>9.9990659999999991</v>
      </c>
      <c r="AD43" s="62"/>
      <c r="AE43" s="61"/>
      <c r="AF43" s="4">
        <v>9.9217639999999996</v>
      </c>
    </row>
    <row r="44" spans="5:32" ht="30.75" customHeight="1">
      <c r="E44" s="63" t="s">
        <v>88</v>
      </c>
      <c r="F44" s="62"/>
      <c r="G44" s="62"/>
      <c r="H44" s="62"/>
      <c r="I44" s="64"/>
      <c r="J44" s="101">
        <v>5</v>
      </c>
      <c r="K44" s="61"/>
      <c r="L44" s="101">
        <v>5</v>
      </c>
      <c r="M44" s="61"/>
      <c r="N44" s="101">
        <v>5</v>
      </c>
      <c r="O44" s="61"/>
      <c r="P44" s="101">
        <v>4.999066</v>
      </c>
      <c r="Q44" s="62"/>
      <c r="R44" s="61"/>
      <c r="S44" s="101">
        <v>4.9217639999999996</v>
      </c>
      <c r="T44" s="61"/>
      <c r="U44" s="101">
        <v>5</v>
      </c>
      <c r="V44" s="61"/>
      <c r="W44" s="101">
        <v>5</v>
      </c>
      <c r="X44" s="62"/>
      <c r="Y44" s="62"/>
      <c r="Z44" s="62"/>
      <c r="AA44" s="61"/>
      <c r="AB44" s="3">
        <v>5</v>
      </c>
      <c r="AC44" s="60">
        <v>4.999066</v>
      </c>
      <c r="AD44" s="62"/>
      <c r="AE44" s="61"/>
      <c r="AF44" s="4">
        <v>4.9217639999999996</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vnZOoIX1DSTuqsEnFdQsXcaXRou7tM9TDwN6CBjU4T+c4WSE+LkqEIZ5dK/1aJmklvC+Fk00MGP+B85ige20nQ==" saltValue="sjURpObxHkcHtBAH2vjROQ=="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C2FF66B5-34BA-4652-8EDF-4821982691F3}"/>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RAGL - Raglan (66/22kV)</oddFooter>
  </headerFooter>
</worksheet>
</file>

<file path=xl/worksheets/sheet2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100-000000000000}">
  <sheetPr codeName="Sheet210"/>
  <dimension ref="A1:AJ53"/>
  <sheetViews>
    <sheetView showGridLines="0" topLeftCell="A31"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1921</v>
      </c>
      <c r="J3" s="160"/>
      <c r="K3" s="160"/>
      <c r="L3" s="160"/>
      <c r="M3" s="160"/>
      <c r="N3" s="160"/>
      <c r="O3" s="160"/>
      <c r="P3" s="160"/>
      <c r="Q3" s="160"/>
      <c r="R3" s="160"/>
      <c r="S3" s="160"/>
      <c r="V3" s="94" t="s">
        <v>926</v>
      </c>
      <c r="W3" s="160"/>
      <c r="Y3" s="95" t="s">
        <v>952</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953</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1031</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1922</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1923</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80.400000000000006</v>
      </c>
      <c r="K26" s="61"/>
      <c r="L26" s="101">
        <v>80.400000000000006</v>
      </c>
      <c r="M26" s="61"/>
      <c r="N26" s="101">
        <v>80.400000000000006</v>
      </c>
      <c r="O26" s="61"/>
      <c r="P26" s="101">
        <v>80.400000000000006</v>
      </c>
      <c r="Q26" s="62"/>
      <c r="R26" s="61"/>
      <c r="S26" s="101">
        <v>80.400000000000006</v>
      </c>
      <c r="T26" s="61"/>
      <c r="U26" s="101">
        <v>84.4</v>
      </c>
      <c r="V26" s="61"/>
      <c r="W26" s="101">
        <v>84.4</v>
      </c>
      <c r="X26" s="62"/>
      <c r="Y26" s="62"/>
      <c r="Z26" s="62"/>
      <c r="AA26" s="61"/>
      <c r="AB26" s="3">
        <v>84.4</v>
      </c>
      <c r="AC26" s="60">
        <v>84.4</v>
      </c>
      <c r="AD26" s="62"/>
      <c r="AE26" s="61"/>
      <c r="AF26" s="4">
        <v>84.4</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24.2</v>
      </c>
      <c r="K28" s="61"/>
      <c r="L28" s="101">
        <v>24.2</v>
      </c>
      <c r="M28" s="61"/>
      <c r="N28" s="101">
        <v>24.3</v>
      </c>
      <c r="O28" s="61"/>
      <c r="P28" s="101">
        <v>24.2</v>
      </c>
      <c r="Q28" s="62"/>
      <c r="R28" s="61"/>
      <c r="S28" s="101">
        <v>24.7</v>
      </c>
      <c r="T28" s="61"/>
      <c r="U28" s="101">
        <v>12.2</v>
      </c>
      <c r="V28" s="61"/>
      <c r="W28" s="101">
        <v>12.2</v>
      </c>
      <c r="X28" s="62"/>
      <c r="Y28" s="62"/>
      <c r="Z28" s="62"/>
      <c r="AA28" s="61"/>
      <c r="AB28" s="3">
        <v>12.3</v>
      </c>
      <c r="AC28" s="60">
        <v>12.2</v>
      </c>
      <c r="AD28" s="62"/>
      <c r="AE28" s="61"/>
      <c r="AF28" s="4">
        <v>12.5</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0.998</v>
      </c>
      <c r="K31" s="61"/>
      <c r="L31" s="106">
        <v>0.998</v>
      </c>
      <c r="M31" s="61"/>
      <c r="N31" s="106">
        <v>0.998</v>
      </c>
      <c r="O31" s="61"/>
      <c r="P31" s="106">
        <v>0.998</v>
      </c>
      <c r="Q31" s="62"/>
      <c r="R31" s="61"/>
      <c r="S31" s="106">
        <v>0.998</v>
      </c>
      <c r="T31" s="61"/>
      <c r="U31" s="106">
        <v>1</v>
      </c>
      <c r="V31" s="61"/>
      <c r="W31" s="106">
        <v>1</v>
      </c>
      <c r="X31" s="62"/>
      <c r="Y31" s="62"/>
      <c r="Z31" s="62"/>
      <c r="AA31" s="61"/>
      <c r="AB31" s="7">
        <v>1</v>
      </c>
      <c r="AC31" s="77">
        <v>1</v>
      </c>
      <c r="AD31" s="62"/>
      <c r="AE31" s="61"/>
      <c r="AF31" s="8">
        <v>1</v>
      </c>
    </row>
    <row r="32" spans="4:32" ht="13.15" customHeight="1">
      <c r="E32" s="63" t="s">
        <v>41</v>
      </c>
      <c r="F32" s="62"/>
      <c r="G32" s="62"/>
      <c r="H32" s="62"/>
      <c r="I32" s="64"/>
      <c r="J32" s="101">
        <v>42.9</v>
      </c>
      <c r="K32" s="61"/>
      <c r="L32" s="101">
        <v>42.9</v>
      </c>
      <c r="M32" s="61"/>
      <c r="N32" s="101">
        <v>42.9</v>
      </c>
      <c r="O32" s="61"/>
      <c r="P32" s="101">
        <v>42.9</v>
      </c>
      <c r="Q32" s="62"/>
      <c r="R32" s="61"/>
      <c r="S32" s="101">
        <v>42.9</v>
      </c>
      <c r="T32" s="61"/>
      <c r="U32" s="101">
        <v>45</v>
      </c>
      <c r="V32" s="61"/>
      <c r="W32" s="101">
        <v>45</v>
      </c>
      <c r="X32" s="62"/>
      <c r="Y32" s="62"/>
      <c r="Z32" s="62"/>
      <c r="AA32" s="61"/>
      <c r="AB32" s="3">
        <v>45</v>
      </c>
      <c r="AC32" s="60">
        <v>45</v>
      </c>
      <c r="AD32" s="62"/>
      <c r="AE32" s="61"/>
      <c r="AF32" s="4">
        <v>45</v>
      </c>
    </row>
    <row r="33" spans="5:32" ht="13.15" customHeight="1">
      <c r="E33" s="75" t="s">
        <v>45</v>
      </c>
      <c r="F33" s="62"/>
      <c r="G33" s="62"/>
      <c r="H33" s="62"/>
      <c r="I33" s="64"/>
      <c r="J33" s="105">
        <v>21.9</v>
      </c>
      <c r="K33" s="61"/>
      <c r="L33" s="105">
        <v>21.9</v>
      </c>
      <c r="M33" s="61"/>
      <c r="N33" s="105">
        <v>22</v>
      </c>
      <c r="O33" s="61"/>
      <c r="P33" s="105">
        <v>21.9</v>
      </c>
      <c r="Q33" s="62"/>
      <c r="R33" s="61"/>
      <c r="S33" s="105">
        <v>22.4</v>
      </c>
      <c r="T33" s="61"/>
      <c r="U33" s="105">
        <v>11.9</v>
      </c>
      <c r="V33" s="61"/>
      <c r="W33" s="105">
        <v>11.9</v>
      </c>
      <c r="X33" s="62"/>
      <c r="Y33" s="62"/>
      <c r="Z33" s="62"/>
      <c r="AA33" s="61"/>
      <c r="AB33" s="9">
        <v>12</v>
      </c>
      <c r="AC33" s="76">
        <v>11.9</v>
      </c>
      <c r="AD33" s="62"/>
      <c r="AE33" s="61"/>
      <c r="AF33" s="10">
        <v>12.2</v>
      </c>
    </row>
    <row r="34" spans="5:32" ht="20.25" customHeight="1">
      <c r="E34" s="63" t="s">
        <v>945</v>
      </c>
      <c r="F34" s="62"/>
      <c r="G34" s="62"/>
      <c r="H34" s="62"/>
      <c r="I34" s="64"/>
      <c r="J34" s="104">
        <v>1.1000000000000001</v>
      </c>
      <c r="K34" s="61"/>
      <c r="L34" s="104">
        <v>1.1000000000000001</v>
      </c>
      <c r="M34" s="61"/>
      <c r="N34" s="104">
        <v>1.1000000000000001</v>
      </c>
      <c r="O34" s="61"/>
      <c r="P34" s="104">
        <v>1.1000000000000001</v>
      </c>
      <c r="Q34" s="62"/>
      <c r="R34" s="61"/>
      <c r="S34" s="104">
        <v>1.1000000000000001</v>
      </c>
      <c r="T34" s="61"/>
      <c r="U34" s="104">
        <v>0.6</v>
      </c>
      <c r="V34" s="61"/>
      <c r="W34" s="104">
        <v>0.6</v>
      </c>
      <c r="X34" s="62"/>
      <c r="Y34" s="62"/>
      <c r="Z34" s="62"/>
      <c r="AA34" s="61"/>
      <c r="AB34" s="5">
        <v>0.6</v>
      </c>
      <c r="AC34" s="74">
        <v>0.6</v>
      </c>
      <c r="AD34" s="62"/>
      <c r="AE34" s="61"/>
      <c r="AF34" s="6">
        <v>0.6</v>
      </c>
    </row>
    <row r="35" spans="5:32" ht="20.25" customHeight="1">
      <c r="E35" s="63" t="s">
        <v>946</v>
      </c>
      <c r="F35" s="62"/>
      <c r="G35" s="62"/>
      <c r="H35" s="62"/>
      <c r="I35" s="64"/>
      <c r="J35" s="104" t="s">
        <v>1206</v>
      </c>
      <c r="K35" s="61"/>
      <c r="L35" s="104" t="s">
        <v>1206</v>
      </c>
      <c r="M35" s="61"/>
      <c r="N35" s="104" t="s">
        <v>1206</v>
      </c>
      <c r="O35" s="61"/>
      <c r="P35" s="104" t="s">
        <v>1206</v>
      </c>
      <c r="Q35" s="62"/>
      <c r="R35" s="61"/>
      <c r="S35" s="104" t="s">
        <v>1206</v>
      </c>
      <c r="T35" s="61"/>
      <c r="U35" s="104" t="s">
        <v>1206</v>
      </c>
      <c r="V35" s="61"/>
      <c r="W35" s="104" t="s">
        <v>1206</v>
      </c>
      <c r="X35" s="62"/>
      <c r="Y35" s="62"/>
      <c r="Z35" s="62"/>
      <c r="AA35" s="61"/>
      <c r="AB35" s="5" t="s">
        <v>1206</v>
      </c>
      <c r="AC35" s="74" t="s">
        <v>1206</v>
      </c>
      <c r="AD35" s="62"/>
      <c r="AE35" s="61"/>
      <c r="AF35" s="6" t="s">
        <v>1206</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31.032073</v>
      </c>
      <c r="K43" s="61"/>
      <c r="L43" s="101">
        <v>30.647860999999999</v>
      </c>
      <c r="M43" s="61"/>
      <c r="N43" s="101">
        <v>30.181799000000002</v>
      </c>
      <c r="O43" s="61"/>
      <c r="P43" s="101">
        <v>29.756157000000002</v>
      </c>
      <c r="Q43" s="62"/>
      <c r="R43" s="61"/>
      <c r="S43" s="101">
        <v>29.376562000000003</v>
      </c>
      <c r="T43" s="61"/>
      <c r="U43" s="101">
        <v>31.032073</v>
      </c>
      <c r="V43" s="61"/>
      <c r="W43" s="101">
        <v>30.647860999999999</v>
      </c>
      <c r="X43" s="62"/>
      <c r="Y43" s="62"/>
      <c r="Z43" s="62"/>
      <c r="AA43" s="61"/>
      <c r="AB43" s="3">
        <v>30.181799000000002</v>
      </c>
      <c r="AC43" s="60">
        <v>29.756157000000002</v>
      </c>
      <c r="AD43" s="62"/>
      <c r="AE43" s="61"/>
      <c r="AF43" s="4">
        <v>29.376562000000003</v>
      </c>
    </row>
    <row r="44" spans="5:32" ht="30.75" customHeight="1">
      <c r="E44" s="63" t="s">
        <v>88</v>
      </c>
      <c r="F44" s="62"/>
      <c r="G44" s="62"/>
      <c r="H44" s="62"/>
      <c r="I44" s="64"/>
      <c r="J44" s="101">
        <v>12.032073</v>
      </c>
      <c r="K44" s="61"/>
      <c r="L44" s="101">
        <v>11.647860999999999</v>
      </c>
      <c r="M44" s="61"/>
      <c r="N44" s="101">
        <v>11.181799000000002</v>
      </c>
      <c r="O44" s="61"/>
      <c r="P44" s="101">
        <v>10.756157</v>
      </c>
      <c r="Q44" s="62"/>
      <c r="R44" s="61"/>
      <c r="S44" s="101">
        <v>10.376562000000003</v>
      </c>
      <c r="T44" s="61"/>
      <c r="U44" s="101">
        <v>12.032073</v>
      </c>
      <c r="V44" s="61"/>
      <c r="W44" s="101">
        <v>11.647860999999999</v>
      </c>
      <c r="X44" s="62"/>
      <c r="Y44" s="62"/>
      <c r="Z44" s="62"/>
      <c r="AA44" s="61"/>
      <c r="AB44" s="3">
        <v>11.181799000000002</v>
      </c>
      <c r="AC44" s="60">
        <v>10.756157</v>
      </c>
      <c r="AD44" s="62"/>
      <c r="AE44" s="61"/>
      <c r="AF44" s="4">
        <v>10.376562000000003</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957</v>
      </c>
      <c r="K47" s="61"/>
      <c r="L47" s="104" t="s">
        <v>957</v>
      </c>
      <c r="M47" s="61"/>
      <c r="N47" s="104" t="s">
        <v>957</v>
      </c>
      <c r="O47" s="61"/>
      <c r="P47" s="104" t="s">
        <v>957</v>
      </c>
      <c r="Q47" s="62"/>
      <c r="R47" s="61"/>
      <c r="S47" s="104" t="s">
        <v>957</v>
      </c>
      <c r="T47" s="61"/>
      <c r="U47" s="104" t="s">
        <v>957</v>
      </c>
      <c r="V47" s="61"/>
      <c r="W47" s="104" t="s">
        <v>957</v>
      </c>
      <c r="X47" s="62"/>
      <c r="Y47" s="62"/>
      <c r="Z47" s="62"/>
      <c r="AA47" s="61"/>
      <c r="AB47" s="5" t="s">
        <v>957</v>
      </c>
      <c r="AC47" s="74" t="s">
        <v>957</v>
      </c>
      <c r="AD47" s="62"/>
      <c r="AE47" s="61"/>
      <c r="AF47" s="6" t="s">
        <v>957</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2NJeGeZcb0h6NjoZwJc3RIonZyphXPgLy2SoqiY8X3BkEu5vi3/CsHxKB4rSIzIwA8LF/MXijQAw61CjPjt98Q==" saltValue="cNNQbriXzvwyOkQ6zI9yXg=="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ABF3DA47-10CC-4AF8-8EAC-1898D8F93184}"/>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RASM - Rasmussen (66/11kV)</oddFooter>
  </headerFooter>
</worksheet>
</file>

<file path=xl/worksheets/sheet2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200-000000000000}">
  <sheetPr codeName="Sheet211"/>
  <dimension ref="A1:AJ53"/>
  <sheetViews>
    <sheetView showGridLines="0" topLeftCell="A31"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1924</v>
      </c>
      <c r="J3" s="160"/>
      <c r="K3" s="160"/>
      <c r="L3" s="160"/>
      <c r="M3" s="160"/>
      <c r="N3" s="160"/>
      <c r="O3" s="160"/>
      <c r="P3" s="160"/>
      <c r="Q3" s="160"/>
      <c r="R3" s="160"/>
      <c r="S3" s="160"/>
      <c r="V3" s="94" t="s">
        <v>926</v>
      </c>
      <c r="W3" s="160"/>
      <c r="Y3" s="95" t="s">
        <v>979</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980</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1925</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1926</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1927</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1928</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19.600000000000001</v>
      </c>
      <c r="K26" s="61"/>
      <c r="L26" s="101">
        <v>19.600000000000001</v>
      </c>
      <c r="M26" s="61"/>
      <c r="N26" s="101">
        <v>19.600000000000001</v>
      </c>
      <c r="O26" s="61"/>
      <c r="P26" s="101">
        <v>19.600000000000001</v>
      </c>
      <c r="Q26" s="62"/>
      <c r="R26" s="61"/>
      <c r="S26" s="101">
        <v>19.600000000000001</v>
      </c>
      <c r="T26" s="61"/>
      <c r="U26" s="101">
        <v>22.3</v>
      </c>
      <c r="V26" s="61"/>
      <c r="W26" s="101">
        <v>22.3</v>
      </c>
      <c r="X26" s="62"/>
      <c r="Y26" s="62"/>
      <c r="Z26" s="62"/>
      <c r="AA26" s="61"/>
      <c r="AB26" s="3">
        <v>22.3</v>
      </c>
      <c r="AC26" s="60">
        <v>22.3</v>
      </c>
      <c r="AD26" s="62"/>
      <c r="AE26" s="61"/>
      <c r="AF26" s="4">
        <v>22.3</v>
      </c>
    </row>
    <row r="27" spans="4:32" ht="20.25" customHeight="1">
      <c r="E27" s="63" t="s">
        <v>24</v>
      </c>
      <c r="F27" s="62"/>
      <c r="G27" s="62"/>
      <c r="H27" s="62"/>
      <c r="I27" s="64"/>
      <c r="J27" s="101">
        <v>4.9000000000000004</v>
      </c>
      <c r="K27" s="61"/>
      <c r="L27" s="101">
        <v>4.9000000000000004</v>
      </c>
      <c r="M27" s="61"/>
      <c r="N27" s="101">
        <v>4.9000000000000004</v>
      </c>
      <c r="O27" s="61"/>
      <c r="P27" s="101">
        <v>4.9000000000000004</v>
      </c>
      <c r="Q27" s="62"/>
      <c r="R27" s="61"/>
      <c r="S27" s="101">
        <v>4.9000000000000004</v>
      </c>
      <c r="T27" s="61"/>
      <c r="U27" s="101">
        <v>4.9000000000000004</v>
      </c>
      <c r="V27" s="61"/>
      <c r="W27" s="101">
        <v>4.9000000000000004</v>
      </c>
      <c r="X27" s="62"/>
      <c r="Y27" s="62"/>
      <c r="Z27" s="62"/>
      <c r="AA27" s="61"/>
      <c r="AB27" s="3">
        <v>4.9000000000000004</v>
      </c>
      <c r="AC27" s="60">
        <v>4.9000000000000004</v>
      </c>
      <c r="AD27" s="62"/>
      <c r="AE27" s="61"/>
      <c r="AF27" s="4">
        <v>4.9000000000000004</v>
      </c>
    </row>
    <row r="28" spans="4:32" ht="13.15" customHeight="1">
      <c r="E28" s="63" t="s">
        <v>28</v>
      </c>
      <c r="F28" s="62"/>
      <c r="G28" s="62"/>
      <c r="H28" s="62"/>
      <c r="I28" s="64"/>
      <c r="J28" s="101">
        <v>2.2999999999999998</v>
      </c>
      <c r="K28" s="61"/>
      <c r="L28" s="101">
        <v>2.2999999999999998</v>
      </c>
      <c r="M28" s="61"/>
      <c r="N28" s="101">
        <v>2.2999999999999998</v>
      </c>
      <c r="O28" s="61"/>
      <c r="P28" s="101">
        <v>2.2999999999999998</v>
      </c>
      <c r="Q28" s="62"/>
      <c r="R28" s="61"/>
      <c r="S28" s="101">
        <v>2.2999999999999998</v>
      </c>
      <c r="T28" s="61"/>
      <c r="U28" s="101">
        <v>2.6</v>
      </c>
      <c r="V28" s="61"/>
      <c r="W28" s="101">
        <v>2.6</v>
      </c>
      <c r="X28" s="62"/>
      <c r="Y28" s="62"/>
      <c r="Z28" s="62"/>
      <c r="AA28" s="61"/>
      <c r="AB28" s="3">
        <v>2.6</v>
      </c>
      <c r="AC28" s="60">
        <v>2.5</v>
      </c>
      <c r="AD28" s="62"/>
      <c r="AE28" s="61"/>
      <c r="AF28" s="4">
        <v>2.6</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0.997</v>
      </c>
      <c r="K31" s="61"/>
      <c r="L31" s="106">
        <v>0.997</v>
      </c>
      <c r="M31" s="61"/>
      <c r="N31" s="106">
        <v>0.997</v>
      </c>
      <c r="O31" s="61"/>
      <c r="P31" s="106">
        <v>0.997</v>
      </c>
      <c r="Q31" s="62"/>
      <c r="R31" s="61"/>
      <c r="S31" s="106">
        <v>0.997</v>
      </c>
      <c r="T31" s="61"/>
      <c r="U31" s="106">
        <v>0.99</v>
      </c>
      <c r="V31" s="61"/>
      <c r="W31" s="106">
        <v>0.99</v>
      </c>
      <c r="X31" s="62"/>
      <c r="Y31" s="62"/>
      <c r="Z31" s="62"/>
      <c r="AA31" s="61"/>
      <c r="AB31" s="7">
        <v>0.99</v>
      </c>
      <c r="AC31" s="77">
        <v>0.99</v>
      </c>
      <c r="AD31" s="62"/>
      <c r="AE31" s="61"/>
      <c r="AF31" s="8">
        <v>0.99</v>
      </c>
    </row>
    <row r="32" spans="4:32" ht="13.15" customHeight="1">
      <c r="E32" s="63" t="s">
        <v>41</v>
      </c>
      <c r="F32" s="62"/>
      <c r="G32" s="62"/>
      <c r="H32" s="62"/>
      <c r="I32" s="64"/>
      <c r="J32" s="101">
        <v>0</v>
      </c>
      <c r="K32" s="61"/>
      <c r="L32" s="101">
        <v>0</v>
      </c>
      <c r="M32" s="61"/>
      <c r="N32" s="101">
        <v>0</v>
      </c>
      <c r="O32" s="61"/>
      <c r="P32" s="101">
        <v>0</v>
      </c>
      <c r="Q32" s="62"/>
      <c r="R32" s="61"/>
      <c r="S32" s="101">
        <v>0</v>
      </c>
      <c r="T32" s="61"/>
      <c r="U32" s="101">
        <v>0</v>
      </c>
      <c r="V32" s="61"/>
      <c r="W32" s="101">
        <v>0</v>
      </c>
      <c r="X32" s="62"/>
      <c r="Y32" s="62"/>
      <c r="Z32" s="62"/>
      <c r="AA32" s="61"/>
      <c r="AB32" s="3">
        <v>0</v>
      </c>
      <c r="AC32" s="60">
        <v>0</v>
      </c>
      <c r="AD32" s="62"/>
      <c r="AE32" s="61"/>
      <c r="AF32" s="4">
        <v>0</v>
      </c>
    </row>
    <row r="33" spans="5:32" ht="13.15" customHeight="1">
      <c r="E33" s="75" t="s">
        <v>45</v>
      </c>
      <c r="F33" s="62"/>
      <c r="G33" s="62"/>
      <c r="H33" s="62"/>
      <c r="I33" s="64"/>
      <c r="J33" s="105">
        <v>2.1</v>
      </c>
      <c r="K33" s="61"/>
      <c r="L33" s="105">
        <v>2.1</v>
      </c>
      <c r="M33" s="61"/>
      <c r="N33" s="105">
        <v>2</v>
      </c>
      <c r="O33" s="61"/>
      <c r="P33" s="105">
        <v>2</v>
      </c>
      <c r="Q33" s="62"/>
      <c r="R33" s="61"/>
      <c r="S33" s="105">
        <v>2</v>
      </c>
      <c r="T33" s="61"/>
      <c r="U33" s="105">
        <v>2.4</v>
      </c>
      <c r="V33" s="61"/>
      <c r="W33" s="105">
        <v>2.4</v>
      </c>
      <c r="X33" s="62"/>
      <c r="Y33" s="62"/>
      <c r="Z33" s="62"/>
      <c r="AA33" s="61"/>
      <c r="AB33" s="9">
        <v>2.4</v>
      </c>
      <c r="AC33" s="76">
        <v>2.2999999999999998</v>
      </c>
      <c r="AD33" s="62"/>
      <c r="AE33" s="61"/>
      <c r="AF33" s="10">
        <v>2.4</v>
      </c>
    </row>
    <row r="34" spans="5:32" ht="20.25" customHeight="1">
      <c r="E34" s="63" t="s">
        <v>945</v>
      </c>
      <c r="F34" s="62"/>
      <c r="G34" s="62"/>
      <c r="H34" s="62"/>
      <c r="I34" s="64"/>
      <c r="J34" s="104">
        <v>0.1</v>
      </c>
      <c r="K34" s="61"/>
      <c r="L34" s="104">
        <v>0.1</v>
      </c>
      <c r="M34" s="61"/>
      <c r="N34" s="104">
        <v>0.1</v>
      </c>
      <c r="O34" s="61"/>
      <c r="P34" s="104">
        <v>0.1</v>
      </c>
      <c r="Q34" s="62"/>
      <c r="R34" s="61"/>
      <c r="S34" s="104">
        <v>0.1</v>
      </c>
      <c r="T34" s="61"/>
      <c r="U34" s="104">
        <v>0.1</v>
      </c>
      <c r="V34" s="61"/>
      <c r="W34" s="104">
        <v>0.1</v>
      </c>
      <c r="X34" s="62"/>
      <c r="Y34" s="62"/>
      <c r="Z34" s="62"/>
      <c r="AA34" s="61"/>
      <c r="AB34" s="5">
        <v>0.1</v>
      </c>
      <c r="AC34" s="74">
        <v>0.1</v>
      </c>
      <c r="AD34" s="62"/>
      <c r="AE34" s="61"/>
      <c r="AF34" s="6">
        <v>0.1</v>
      </c>
    </row>
    <row r="35" spans="5:32" ht="20.25" customHeight="1">
      <c r="E35" s="63" t="s">
        <v>946</v>
      </c>
      <c r="F35" s="62"/>
      <c r="G35" s="62"/>
      <c r="H35" s="62"/>
      <c r="I35" s="64"/>
      <c r="J35" s="104" t="s">
        <v>1145</v>
      </c>
      <c r="K35" s="61"/>
      <c r="L35" s="104" t="s">
        <v>1145</v>
      </c>
      <c r="M35" s="61"/>
      <c r="N35" s="104" t="s">
        <v>1145</v>
      </c>
      <c r="O35" s="61"/>
      <c r="P35" s="104" t="s">
        <v>1145</v>
      </c>
      <c r="Q35" s="62"/>
      <c r="R35" s="61"/>
      <c r="S35" s="104" t="s">
        <v>1145</v>
      </c>
      <c r="T35" s="61"/>
      <c r="U35" s="104" t="s">
        <v>1145</v>
      </c>
      <c r="V35" s="61"/>
      <c r="W35" s="104" t="s">
        <v>1145</v>
      </c>
      <c r="X35" s="62"/>
      <c r="Y35" s="62"/>
      <c r="Z35" s="62"/>
      <c r="AA35" s="61"/>
      <c r="AB35" s="5" t="s">
        <v>1145</v>
      </c>
      <c r="AC35" s="74" t="s">
        <v>1145</v>
      </c>
      <c r="AD35" s="62"/>
      <c r="AE35" s="61"/>
      <c r="AF35" s="6" t="s">
        <v>1145</v>
      </c>
    </row>
    <row r="36" spans="5:32" ht="13.15" customHeight="1">
      <c r="E36" s="63" t="s">
        <v>57</v>
      </c>
      <c r="F36" s="62"/>
      <c r="G36" s="62"/>
      <c r="H36" s="62"/>
      <c r="I36" s="64"/>
      <c r="J36" s="101">
        <v>2.1</v>
      </c>
      <c r="K36" s="61"/>
      <c r="L36" s="101">
        <v>2.1</v>
      </c>
      <c r="M36" s="61"/>
      <c r="N36" s="101">
        <v>2</v>
      </c>
      <c r="O36" s="61"/>
      <c r="P36" s="101">
        <v>2</v>
      </c>
      <c r="Q36" s="62"/>
      <c r="R36" s="61"/>
      <c r="S36" s="101">
        <v>2</v>
      </c>
      <c r="T36" s="61"/>
      <c r="U36" s="101">
        <v>2.4</v>
      </c>
      <c r="V36" s="61"/>
      <c r="W36" s="101">
        <v>2.4</v>
      </c>
      <c r="X36" s="62"/>
      <c r="Y36" s="62"/>
      <c r="Z36" s="62"/>
      <c r="AA36" s="61"/>
      <c r="AB36" s="3">
        <v>2.4</v>
      </c>
      <c r="AC36" s="60">
        <v>2.2999999999999998</v>
      </c>
      <c r="AD36" s="62"/>
      <c r="AE36" s="61"/>
      <c r="AF36" s="4">
        <v>2.4</v>
      </c>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3.9</v>
      </c>
      <c r="K39" s="61"/>
      <c r="L39" s="101">
        <v>3.9</v>
      </c>
      <c r="M39" s="61"/>
      <c r="N39" s="101">
        <v>3.9</v>
      </c>
      <c r="O39" s="61"/>
      <c r="P39" s="101">
        <v>3.9</v>
      </c>
      <c r="Q39" s="62"/>
      <c r="R39" s="61"/>
      <c r="S39" s="101">
        <v>3.9</v>
      </c>
      <c r="T39" s="61"/>
      <c r="U39" s="101">
        <v>3.9</v>
      </c>
      <c r="V39" s="61"/>
      <c r="W39" s="101">
        <v>3.9</v>
      </c>
      <c r="X39" s="62"/>
      <c r="Y39" s="62"/>
      <c r="Z39" s="62"/>
      <c r="AA39" s="61"/>
      <c r="AB39" s="3">
        <v>3.9</v>
      </c>
      <c r="AC39" s="60">
        <v>3.9</v>
      </c>
      <c r="AD39" s="62"/>
      <c r="AE39" s="61"/>
      <c r="AF39" s="4">
        <v>3.9</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11.832682999999999</v>
      </c>
      <c r="K43" s="61"/>
      <c r="L43" s="101">
        <v>11.742910999999999</v>
      </c>
      <c r="M43" s="61"/>
      <c r="N43" s="101">
        <v>11.639493</v>
      </c>
      <c r="O43" s="61"/>
      <c r="P43" s="101">
        <v>11.540331</v>
      </c>
      <c r="Q43" s="62"/>
      <c r="R43" s="61"/>
      <c r="S43" s="101">
        <v>11.4428</v>
      </c>
      <c r="T43" s="61"/>
      <c r="U43" s="101">
        <v>11.832682999999999</v>
      </c>
      <c r="V43" s="61"/>
      <c r="W43" s="101">
        <v>11.742910999999999</v>
      </c>
      <c r="X43" s="62"/>
      <c r="Y43" s="62"/>
      <c r="Z43" s="62"/>
      <c r="AA43" s="61"/>
      <c r="AB43" s="3">
        <v>11.639493</v>
      </c>
      <c r="AC43" s="60">
        <v>11.540331</v>
      </c>
      <c r="AD43" s="62"/>
      <c r="AE43" s="61"/>
      <c r="AF43" s="4">
        <v>11.4428</v>
      </c>
    </row>
    <row r="44" spans="5:32" ht="30.75" customHeight="1">
      <c r="E44" s="63" t="s">
        <v>88</v>
      </c>
      <c r="F44" s="62"/>
      <c r="G44" s="62"/>
      <c r="H44" s="62"/>
      <c r="I44" s="64"/>
      <c r="J44" s="101">
        <v>0</v>
      </c>
      <c r="K44" s="61"/>
      <c r="L44" s="101">
        <v>0</v>
      </c>
      <c r="M44" s="61"/>
      <c r="N44" s="101">
        <v>0</v>
      </c>
      <c r="O44" s="61"/>
      <c r="P44" s="101">
        <v>0</v>
      </c>
      <c r="Q44" s="62"/>
      <c r="R44" s="61"/>
      <c r="S44" s="101">
        <v>0</v>
      </c>
      <c r="T44" s="61"/>
      <c r="U44" s="101">
        <v>0</v>
      </c>
      <c r="V44" s="61"/>
      <c r="W44" s="101">
        <v>0</v>
      </c>
      <c r="X44" s="62"/>
      <c r="Y44" s="62"/>
      <c r="Z44" s="62"/>
      <c r="AA44" s="61"/>
      <c r="AB44" s="3">
        <v>0</v>
      </c>
      <c r="AC44" s="60">
        <v>0</v>
      </c>
      <c r="AD44" s="62"/>
      <c r="AE44" s="61"/>
      <c r="AF44" s="4">
        <v>0</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SjsFWPoZU1veQvDgQOWdFU9WyXogOKqpezOrMUED6ViYk0OR5pQ+1UCoHs5/QPLcPl2uNr4LzDsTLgvK1JFAPw==" saltValue="ckqmVyLbDsW9GAr0uiFIYQ=="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200180F2-393A-4F18-BB79-D20C06E42216}"/>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RAVE - Ravenshoe (66/22kV)</oddFooter>
  </headerFooter>
</worksheet>
</file>

<file path=xl/worksheets/sheet2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300-000000000000}">
  <sheetPr codeName="Sheet212"/>
  <dimension ref="A1:AJ53"/>
  <sheetViews>
    <sheetView showGridLines="0" topLeftCell="A34"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1929</v>
      </c>
      <c r="J3" s="160"/>
      <c r="K3" s="160"/>
      <c r="L3" s="160"/>
      <c r="M3" s="160"/>
      <c r="N3" s="160"/>
      <c r="O3" s="160"/>
      <c r="P3" s="160"/>
      <c r="Q3" s="160"/>
      <c r="R3" s="160"/>
      <c r="S3" s="160"/>
      <c r="V3" s="94" t="s">
        <v>926</v>
      </c>
      <c r="W3" s="160"/>
      <c r="Y3" s="95" t="s">
        <v>994</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953</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1930</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1931</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1932</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2.5</v>
      </c>
      <c r="K26" s="61"/>
      <c r="L26" s="101">
        <v>2.5</v>
      </c>
      <c r="M26" s="61"/>
      <c r="N26" s="101">
        <v>2.5</v>
      </c>
      <c r="O26" s="61"/>
      <c r="P26" s="101">
        <v>2.5</v>
      </c>
      <c r="Q26" s="62"/>
      <c r="R26" s="61"/>
      <c r="S26" s="101">
        <v>2.5</v>
      </c>
      <c r="T26" s="61"/>
      <c r="U26" s="101">
        <v>2.5</v>
      </c>
      <c r="V26" s="61"/>
      <c r="W26" s="101">
        <v>2.5</v>
      </c>
      <c r="X26" s="62"/>
      <c r="Y26" s="62"/>
      <c r="Z26" s="62"/>
      <c r="AA26" s="61"/>
      <c r="AB26" s="3">
        <v>2.5</v>
      </c>
      <c r="AC26" s="60">
        <v>2.5</v>
      </c>
      <c r="AD26" s="62"/>
      <c r="AE26" s="61"/>
      <c r="AF26" s="4">
        <v>2.5</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0.6</v>
      </c>
      <c r="K28" s="61"/>
      <c r="L28" s="101">
        <v>0.6</v>
      </c>
      <c r="M28" s="61"/>
      <c r="N28" s="101">
        <v>0.5</v>
      </c>
      <c r="O28" s="61"/>
      <c r="P28" s="101">
        <v>0.5</v>
      </c>
      <c r="Q28" s="62"/>
      <c r="R28" s="61"/>
      <c r="S28" s="101">
        <v>0.5</v>
      </c>
      <c r="T28" s="61"/>
      <c r="U28" s="101">
        <v>0.7</v>
      </c>
      <c r="V28" s="61"/>
      <c r="W28" s="101">
        <v>0.7</v>
      </c>
      <c r="X28" s="62"/>
      <c r="Y28" s="62"/>
      <c r="Z28" s="62"/>
      <c r="AA28" s="61"/>
      <c r="AB28" s="3">
        <v>0.7</v>
      </c>
      <c r="AC28" s="60">
        <v>0.7</v>
      </c>
      <c r="AD28" s="62"/>
      <c r="AE28" s="61"/>
      <c r="AF28" s="4">
        <v>0.7</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0.93100000000000005</v>
      </c>
      <c r="K31" s="61"/>
      <c r="L31" s="106">
        <v>0.93100000000000005</v>
      </c>
      <c r="M31" s="61"/>
      <c r="N31" s="106">
        <v>0.93100000000000005</v>
      </c>
      <c r="O31" s="61"/>
      <c r="P31" s="106">
        <v>0.93100000000000005</v>
      </c>
      <c r="Q31" s="62"/>
      <c r="R31" s="61"/>
      <c r="S31" s="106">
        <v>0.93100000000000005</v>
      </c>
      <c r="T31" s="61"/>
      <c r="U31" s="106">
        <v>0.91900000000000004</v>
      </c>
      <c r="V31" s="61"/>
      <c r="W31" s="106">
        <v>0.91900000000000004</v>
      </c>
      <c r="X31" s="62"/>
      <c r="Y31" s="62"/>
      <c r="Z31" s="62"/>
      <c r="AA31" s="61"/>
      <c r="AB31" s="7">
        <v>0.91900000000000004</v>
      </c>
      <c r="AC31" s="77">
        <v>0.91900000000000004</v>
      </c>
      <c r="AD31" s="62"/>
      <c r="AE31" s="61"/>
      <c r="AF31" s="8">
        <v>0.91900000000000004</v>
      </c>
    </row>
    <row r="32" spans="4:32" ht="13.15" customHeight="1">
      <c r="E32" s="63" t="s">
        <v>41</v>
      </c>
      <c r="F32" s="62"/>
      <c r="G32" s="62"/>
      <c r="H32" s="62"/>
      <c r="I32" s="64"/>
      <c r="J32" s="101">
        <v>0</v>
      </c>
      <c r="K32" s="61"/>
      <c r="L32" s="101">
        <v>0</v>
      </c>
      <c r="M32" s="61"/>
      <c r="N32" s="101">
        <v>0</v>
      </c>
      <c r="O32" s="61"/>
      <c r="P32" s="101">
        <v>0</v>
      </c>
      <c r="Q32" s="62"/>
      <c r="R32" s="61"/>
      <c r="S32" s="101">
        <v>0</v>
      </c>
      <c r="T32" s="61"/>
      <c r="U32" s="101">
        <v>0</v>
      </c>
      <c r="V32" s="61"/>
      <c r="W32" s="101">
        <v>0</v>
      </c>
      <c r="X32" s="62"/>
      <c r="Y32" s="62"/>
      <c r="Z32" s="62"/>
      <c r="AA32" s="61"/>
      <c r="AB32" s="3">
        <v>0</v>
      </c>
      <c r="AC32" s="60">
        <v>0</v>
      </c>
      <c r="AD32" s="62"/>
      <c r="AE32" s="61"/>
      <c r="AF32" s="4">
        <v>0</v>
      </c>
    </row>
    <row r="33" spans="5:32" ht="13.15" customHeight="1">
      <c r="E33" s="75" t="s">
        <v>45</v>
      </c>
      <c r="F33" s="62"/>
      <c r="G33" s="62"/>
      <c r="H33" s="62"/>
      <c r="I33" s="64"/>
      <c r="J33" s="105">
        <v>0.5</v>
      </c>
      <c r="K33" s="61"/>
      <c r="L33" s="105">
        <v>0.5</v>
      </c>
      <c r="M33" s="61"/>
      <c r="N33" s="105">
        <v>0.5</v>
      </c>
      <c r="O33" s="61"/>
      <c r="P33" s="105">
        <v>0.5</v>
      </c>
      <c r="Q33" s="62"/>
      <c r="R33" s="61"/>
      <c r="S33" s="105">
        <v>0.5</v>
      </c>
      <c r="T33" s="61"/>
      <c r="U33" s="105">
        <v>0.7</v>
      </c>
      <c r="V33" s="61"/>
      <c r="W33" s="105">
        <v>0.7</v>
      </c>
      <c r="X33" s="62"/>
      <c r="Y33" s="62"/>
      <c r="Z33" s="62"/>
      <c r="AA33" s="61"/>
      <c r="AB33" s="9">
        <v>0.7</v>
      </c>
      <c r="AC33" s="76">
        <v>0.7</v>
      </c>
      <c r="AD33" s="62"/>
      <c r="AE33" s="61"/>
      <c r="AF33" s="10">
        <v>0.7</v>
      </c>
    </row>
    <row r="34" spans="5:32" ht="20.25" customHeight="1">
      <c r="E34" s="63" t="s">
        <v>945</v>
      </c>
      <c r="F34" s="62"/>
      <c r="G34" s="62"/>
      <c r="H34" s="62"/>
      <c r="I34" s="64"/>
      <c r="J34" s="104">
        <v>0</v>
      </c>
      <c r="K34" s="61"/>
      <c r="L34" s="104">
        <v>0</v>
      </c>
      <c r="M34" s="61"/>
      <c r="N34" s="104">
        <v>0</v>
      </c>
      <c r="O34" s="61"/>
      <c r="P34" s="104">
        <v>0</v>
      </c>
      <c r="Q34" s="62"/>
      <c r="R34" s="61"/>
      <c r="S34" s="104">
        <v>0</v>
      </c>
      <c r="T34" s="61"/>
      <c r="U34" s="104">
        <v>0</v>
      </c>
      <c r="V34" s="61"/>
      <c r="W34" s="104">
        <v>0</v>
      </c>
      <c r="X34" s="62"/>
      <c r="Y34" s="62"/>
      <c r="Z34" s="62"/>
      <c r="AA34" s="61"/>
      <c r="AB34" s="5">
        <v>0</v>
      </c>
      <c r="AC34" s="74">
        <v>0</v>
      </c>
      <c r="AD34" s="62"/>
      <c r="AE34" s="61"/>
      <c r="AF34" s="6">
        <v>0</v>
      </c>
    </row>
    <row r="35" spans="5:32" ht="20.25" customHeight="1">
      <c r="E35" s="63" t="s">
        <v>946</v>
      </c>
      <c r="F35" s="62"/>
      <c r="G35" s="62"/>
      <c r="H35" s="62"/>
      <c r="I35" s="64"/>
      <c r="J35" s="104" t="s">
        <v>1129</v>
      </c>
      <c r="K35" s="61"/>
      <c r="L35" s="104" t="s">
        <v>1129</v>
      </c>
      <c r="M35" s="61"/>
      <c r="N35" s="104" t="s">
        <v>1129</v>
      </c>
      <c r="O35" s="61"/>
      <c r="P35" s="104" t="s">
        <v>1129</v>
      </c>
      <c r="Q35" s="62"/>
      <c r="R35" s="61"/>
      <c r="S35" s="104" t="s">
        <v>1129</v>
      </c>
      <c r="T35" s="61"/>
      <c r="U35" s="104" t="s">
        <v>1129</v>
      </c>
      <c r="V35" s="61"/>
      <c r="W35" s="104" t="s">
        <v>1129</v>
      </c>
      <c r="X35" s="62"/>
      <c r="Y35" s="62"/>
      <c r="Z35" s="62"/>
      <c r="AA35" s="61"/>
      <c r="AB35" s="5" t="s">
        <v>1129</v>
      </c>
      <c r="AC35" s="74" t="s">
        <v>1129</v>
      </c>
      <c r="AD35" s="62"/>
      <c r="AE35" s="61"/>
      <c r="AF35" s="6" t="s">
        <v>1129</v>
      </c>
    </row>
    <row r="36" spans="5:32" ht="13.15" customHeight="1">
      <c r="E36" s="63" t="s">
        <v>57</v>
      </c>
      <c r="F36" s="62"/>
      <c r="G36" s="62"/>
      <c r="H36" s="62"/>
      <c r="I36" s="64"/>
      <c r="J36" s="101">
        <v>0.5</v>
      </c>
      <c r="K36" s="61"/>
      <c r="L36" s="101">
        <v>0.5</v>
      </c>
      <c r="M36" s="61"/>
      <c r="N36" s="101">
        <v>0.5</v>
      </c>
      <c r="O36" s="61"/>
      <c r="P36" s="101">
        <v>0.5</v>
      </c>
      <c r="Q36" s="62"/>
      <c r="R36" s="61"/>
      <c r="S36" s="101">
        <v>0.5</v>
      </c>
      <c r="T36" s="61"/>
      <c r="U36" s="101">
        <v>0.7</v>
      </c>
      <c r="V36" s="61"/>
      <c r="W36" s="101">
        <v>0.7</v>
      </c>
      <c r="X36" s="62"/>
      <c r="Y36" s="62"/>
      <c r="Z36" s="62"/>
      <c r="AA36" s="61"/>
      <c r="AB36" s="3">
        <v>0.7</v>
      </c>
      <c r="AC36" s="60">
        <v>0.7</v>
      </c>
      <c r="AD36" s="62"/>
      <c r="AE36" s="61"/>
      <c r="AF36" s="4">
        <v>0.7</v>
      </c>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2</v>
      </c>
      <c r="K40" s="61"/>
      <c r="L40" s="101">
        <v>2</v>
      </c>
      <c r="M40" s="61"/>
      <c r="N40" s="101">
        <v>2</v>
      </c>
      <c r="O40" s="61"/>
      <c r="P40" s="101">
        <v>2</v>
      </c>
      <c r="Q40" s="62"/>
      <c r="R40" s="61"/>
      <c r="S40" s="101">
        <v>2</v>
      </c>
      <c r="T40" s="61"/>
      <c r="U40" s="101">
        <v>2</v>
      </c>
      <c r="V40" s="61"/>
      <c r="W40" s="101">
        <v>2</v>
      </c>
      <c r="X40" s="62"/>
      <c r="Y40" s="62"/>
      <c r="Z40" s="62"/>
      <c r="AA40" s="61"/>
      <c r="AB40" s="3">
        <v>2</v>
      </c>
      <c r="AC40" s="60">
        <v>2</v>
      </c>
      <c r="AD40" s="62"/>
      <c r="AE40" s="61"/>
      <c r="AF40" s="4">
        <v>2</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2.3326829999999998</v>
      </c>
      <c r="K43" s="61"/>
      <c r="L43" s="101">
        <v>2.2429109999999999</v>
      </c>
      <c r="M43" s="61"/>
      <c r="N43" s="101">
        <v>2.1394929999999999</v>
      </c>
      <c r="O43" s="61"/>
      <c r="P43" s="101">
        <v>2.0403310000000001</v>
      </c>
      <c r="Q43" s="62"/>
      <c r="R43" s="61"/>
      <c r="S43" s="101">
        <v>1.9428000000000001</v>
      </c>
      <c r="T43" s="61"/>
      <c r="U43" s="101">
        <v>2.3326829999999998</v>
      </c>
      <c r="V43" s="61"/>
      <c r="W43" s="101">
        <v>2.2429109999999999</v>
      </c>
      <c r="X43" s="62"/>
      <c r="Y43" s="62"/>
      <c r="Z43" s="62"/>
      <c r="AA43" s="61"/>
      <c r="AB43" s="3">
        <v>2.1394929999999999</v>
      </c>
      <c r="AC43" s="60">
        <v>2.0403310000000001</v>
      </c>
      <c r="AD43" s="62"/>
      <c r="AE43" s="61"/>
      <c r="AF43" s="4">
        <v>1.9428000000000001</v>
      </c>
    </row>
    <row r="44" spans="5:32" ht="30.75" customHeight="1">
      <c r="E44" s="63" t="s">
        <v>88</v>
      </c>
      <c r="F44" s="62"/>
      <c r="G44" s="62"/>
      <c r="H44" s="62"/>
      <c r="I44" s="64"/>
      <c r="J44" s="101">
        <v>0</v>
      </c>
      <c r="K44" s="61"/>
      <c r="L44" s="101">
        <v>0</v>
      </c>
      <c r="M44" s="61"/>
      <c r="N44" s="101">
        <v>0</v>
      </c>
      <c r="O44" s="61"/>
      <c r="P44" s="101">
        <v>0</v>
      </c>
      <c r="Q44" s="62"/>
      <c r="R44" s="61"/>
      <c r="S44" s="101">
        <v>0</v>
      </c>
      <c r="T44" s="61"/>
      <c r="U44" s="101">
        <v>0</v>
      </c>
      <c r="V44" s="61"/>
      <c r="W44" s="101">
        <v>0</v>
      </c>
      <c r="X44" s="62"/>
      <c r="Y44" s="62"/>
      <c r="Z44" s="62"/>
      <c r="AA44" s="61"/>
      <c r="AB44" s="3">
        <v>0</v>
      </c>
      <c r="AC44" s="60">
        <v>0</v>
      </c>
      <c r="AD44" s="62"/>
      <c r="AE44" s="61"/>
      <c r="AF44" s="4">
        <v>0</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oGZC4T0J7BPxizulxi+6gvDxRLu7oetB+y5vdpAmpBbT4VaiM6nx7emlQIj7TXylCCkigE65+LdxVkXI8Ox6zg==" saltValue="tnXI3cRjKxFiVI0IR5/wZQ=="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907B5735-4FF2-47F3-8E3C-51AD5D6C98F8}"/>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RAVN - Ravenswood (66/11kV)</oddFooter>
  </headerFooter>
</worksheet>
</file>

<file path=xl/worksheets/sheet2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400-000000000000}">
  <sheetPr codeName="Sheet213"/>
  <dimension ref="A1:AJ53"/>
  <sheetViews>
    <sheetView showGridLines="0" topLeftCell="A37"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1933</v>
      </c>
      <c r="J3" s="160"/>
      <c r="K3" s="160"/>
      <c r="L3" s="160"/>
      <c r="M3" s="160"/>
      <c r="N3" s="160"/>
      <c r="O3" s="160"/>
      <c r="P3" s="160"/>
      <c r="Q3" s="160"/>
      <c r="R3" s="160"/>
      <c r="S3" s="160"/>
      <c r="V3" s="94" t="s">
        <v>926</v>
      </c>
      <c r="W3" s="160"/>
      <c r="Y3" s="95" t="s">
        <v>1147</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953</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1934</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1935</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1936</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14.6</v>
      </c>
      <c r="K26" s="61"/>
      <c r="L26" s="101">
        <v>14.6</v>
      </c>
      <c r="M26" s="61"/>
      <c r="N26" s="101">
        <v>14.6</v>
      </c>
      <c r="O26" s="61"/>
      <c r="P26" s="101">
        <v>14.6</v>
      </c>
      <c r="Q26" s="62"/>
      <c r="R26" s="61"/>
      <c r="S26" s="101">
        <v>14.6</v>
      </c>
      <c r="T26" s="61"/>
      <c r="U26" s="101">
        <v>16.3</v>
      </c>
      <c r="V26" s="61"/>
      <c r="W26" s="101">
        <v>16.3</v>
      </c>
      <c r="X26" s="62"/>
      <c r="Y26" s="62"/>
      <c r="Z26" s="62"/>
      <c r="AA26" s="61"/>
      <c r="AB26" s="3">
        <v>16.3</v>
      </c>
      <c r="AC26" s="60">
        <v>16.3</v>
      </c>
      <c r="AD26" s="62"/>
      <c r="AE26" s="61"/>
      <c r="AF26" s="4">
        <v>16.3</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4</v>
      </c>
      <c r="K28" s="61"/>
      <c r="L28" s="101">
        <v>4</v>
      </c>
      <c r="M28" s="61"/>
      <c r="N28" s="101">
        <v>4</v>
      </c>
      <c r="O28" s="61"/>
      <c r="P28" s="101">
        <v>3.9</v>
      </c>
      <c r="Q28" s="62"/>
      <c r="R28" s="61"/>
      <c r="S28" s="101">
        <v>4</v>
      </c>
      <c r="T28" s="61"/>
      <c r="U28" s="101">
        <v>3.1</v>
      </c>
      <c r="V28" s="61"/>
      <c r="W28" s="101">
        <v>3</v>
      </c>
      <c r="X28" s="62"/>
      <c r="Y28" s="62"/>
      <c r="Z28" s="62"/>
      <c r="AA28" s="61"/>
      <c r="AB28" s="3">
        <v>2.9</v>
      </c>
      <c r="AC28" s="60">
        <v>3</v>
      </c>
      <c r="AD28" s="62"/>
      <c r="AE28" s="61"/>
      <c r="AF28" s="4">
        <v>2.9</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0.97499999999999998</v>
      </c>
      <c r="K31" s="61"/>
      <c r="L31" s="106">
        <v>0.97499999999999998</v>
      </c>
      <c r="M31" s="61"/>
      <c r="N31" s="106">
        <v>0.97499999999999998</v>
      </c>
      <c r="O31" s="61"/>
      <c r="P31" s="106">
        <v>0.97499999999999998</v>
      </c>
      <c r="Q31" s="62"/>
      <c r="R31" s="61"/>
      <c r="S31" s="106">
        <v>0.97499999999999998</v>
      </c>
      <c r="T31" s="61"/>
      <c r="U31" s="106">
        <v>0.92400000000000004</v>
      </c>
      <c r="V31" s="61"/>
      <c r="W31" s="106">
        <v>0.92400000000000004</v>
      </c>
      <c r="X31" s="62"/>
      <c r="Y31" s="62"/>
      <c r="Z31" s="62"/>
      <c r="AA31" s="61"/>
      <c r="AB31" s="7">
        <v>0.90400000000000003</v>
      </c>
      <c r="AC31" s="77">
        <v>0.92400000000000004</v>
      </c>
      <c r="AD31" s="62"/>
      <c r="AE31" s="61"/>
      <c r="AF31" s="8">
        <v>0.90400000000000003</v>
      </c>
    </row>
    <row r="32" spans="4:32" ht="13.15" customHeight="1">
      <c r="E32" s="63" t="s">
        <v>41</v>
      </c>
      <c r="F32" s="62"/>
      <c r="G32" s="62"/>
      <c r="H32" s="62"/>
      <c r="I32" s="64"/>
      <c r="J32" s="101">
        <v>8.5</v>
      </c>
      <c r="K32" s="61"/>
      <c r="L32" s="101">
        <v>8.5</v>
      </c>
      <c r="M32" s="61"/>
      <c r="N32" s="101">
        <v>8.5</v>
      </c>
      <c r="O32" s="61"/>
      <c r="P32" s="101">
        <v>8.5</v>
      </c>
      <c r="Q32" s="62"/>
      <c r="R32" s="61"/>
      <c r="S32" s="101">
        <v>8.5</v>
      </c>
      <c r="T32" s="61"/>
      <c r="U32" s="101">
        <v>9.4</v>
      </c>
      <c r="V32" s="61"/>
      <c r="W32" s="101">
        <v>9.4</v>
      </c>
      <c r="X32" s="62"/>
      <c r="Y32" s="62"/>
      <c r="Z32" s="62"/>
      <c r="AA32" s="61"/>
      <c r="AB32" s="3">
        <v>9.4</v>
      </c>
      <c r="AC32" s="60">
        <v>9.4</v>
      </c>
      <c r="AD32" s="62"/>
      <c r="AE32" s="61"/>
      <c r="AF32" s="4">
        <v>9.4</v>
      </c>
    </row>
    <row r="33" spans="5:32" ht="13.15" customHeight="1">
      <c r="E33" s="75" t="s">
        <v>45</v>
      </c>
      <c r="F33" s="62"/>
      <c r="G33" s="62"/>
      <c r="H33" s="62"/>
      <c r="I33" s="64"/>
      <c r="J33" s="105">
        <v>3.9</v>
      </c>
      <c r="K33" s="61"/>
      <c r="L33" s="105">
        <v>3.8</v>
      </c>
      <c r="M33" s="61"/>
      <c r="N33" s="105">
        <v>3.8</v>
      </c>
      <c r="O33" s="61"/>
      <c r="P33" s="105">
        <v>3.8</v>
      </c>
      <c r="Q33" s="62"/>
      <c r="R33" s="61"/>
      <c r="S33" s="105">
        <v>3.8</v>
      </c>
      <c r="T33" s="61"/>
      <c r="U33" s="105">
        <v>2.8</v>
      </c>
      <c r="V33" s="61"/>
      <c r="W33" s="105">
        <v>2.8</v>
      </c>
      <c r="X33" s="62"/>
      <c r="Y33" s="62"/>
      <c r="Z33" s="62"/>
      <c r="AA33" s="61"/>
      <c r="AB33" s="9">
        <v>2.7</v>
      </c>
      <c r="AC33" s="76">
        <v>2.7</v>
      </c>
      <c r="AD33" s="62"/>
      <c r="AE33" s="61"/>
      <c r="AF33" s="10">
        <v>2.7</v>
      </c>
    </row>
    <row r="34" spans="5:32" ht="20.25" customHeight="1">
      <c r="E34" s="63" t="s">
        <v>945</v>
      </c>
      <c r="F34" s="62"/>
      <c r="G34" s="62"/>
      <c r="H34" s="62"/>
      <c r="I34" s="64"/>
      <c r="J34" s="104">
        <v>0.2</v>
      </c>
      <c r="K34" s="61"/>
      <c r="L34" s="104">
        <v>0.2</v>
      </c>
      <c r="M34" s="61"/>
      <c r="N34" s="104">
        <v>0.2</v>
      </c>
      <c r="O34" s="61"/>
      <c r="P34" s="104">
        <v>0.2</v>
      </c>
      <c r="Q34" s="62"/>
      <c r="R34" s="61"/>
      <c r="S34" s="104">
        <v>0.2</v>
      </c>
      <c r="T34" s="61"/>
      <c r="U34" s="104">
        <v>0.1</v>
      </c>
      <c r="V34" s="61"/>
      <c r="W34" s="104">
        <v>0.1</v>
      </c>
      <c r="X34" s="62"/>
      <c r="Y34" s="62"/>
      <c r="Z34" s="62"/>
      <c r="AA34" s="61"/>
      <c r="AB34" s="5">
        <v>0.1</v>
      </c>
      <c r="AC34" s="74">
        <v>0.1</v>
      </c>
      <c r="AD34" s="62"/>
      <c r="AE34" s="61"/>
      <c r="AF34" s="6">
        <v>0.1</v>
      </c>
    </row>
    <row r="35" spans="5:32" ht="20.25" customHeight="1">
      <c r="E35" s="63" t="s">
        <v>946</v>
      </c>
      <c r="F35" s="62"/>
      <c r="G35" s="62"/>
      <c r="H35" s="62"/>
      <c r="I35" s="64"/>
      <c r="J35" s="104" t="s">
        <v>1937</v>
      </c>
      <c r="K35" s="61"/>
      <c r="L35" s="104" t="s">
        <v>1937</v>
      </c>
      <c r="M35" s="61"/>
      <c r="N35" s="104" t="s">
        <v>1937</v>
      </c>
      <c r="O35" s="61"/>
      <c r="P35" s="104" t="s">
        <v>1937</v>
      </c>
      <c r="Q35" s="62"/>
      <c r="R35" s="61"/>
      <c r="S35" s="104" t="s">
        <v>1937</v>
      </c>
      <c r="T35" s="61"/>
      <c r="U35" s="104" t="s">
        <v>1937</v>
      </c>
      <c r="V35" s="61"/>
      <c r="W35" s="104" t="s">
        <v>1937</v>
      </c>
      <c r="X35" s="62"/>
      <c r="Y35" s="62"/>
      <c r="Z35" s="62"/>
      <c r="AA35" s="61"/>
      <c r="AB35" s="5" t="s">
        <v>1937</v>
      </c>
      <c r="AC35" s="74" t="s">
        <v>1937</v>
      </c>
      <c r="AD35" s="62"/>
      <c r="AE35" s="61"/>
      <c r="AF35" s="6" t="s">
        <v>1937</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12</v>
      </c>
      <c r="K43" s="61"/>
      <c r="L43" s="101">
        <v>12</v>
      </c>
      <c r="M43" s="61"/>
      <c r="N43" s="101">
        <v>12</v>
      </c>
      <c r="O43" s="61"/>
      <c r="P43" s="101">
        <v>12</v>
      </c>
      <c r="Q43" s="62"/>
      <c r="R43" s="61"/>
      <c r="S43" s="101">
        <v>12</v>
      </c>
      <c r="T43" s="61"/>
      <c r="U43" s="101">
        <v>12</v>
      </c>
      <c r="V43" s="61"/>
      <c r="W43" s="101">
        <v>12</v>
      </c>
      <c r="X43" s="62"/>
      <c r="Y43" s="62"/>
      <c r="Z43" s="62"/>
      <c r="AA43" s="61"/>
      <c r="AB43" s="3">
        <v>12</v>
      </c>
      <c r="AC43" s="60">
        <v>12</v>
      </c>
      <c r="AD43" s="62"/>
      <c r="AE43" s="61"/>
      <c r="AF43" s="4">
        <v>12</v>
      </c>
    </row>
    <row r="44" spans="5:32" ht="30.75" customHeight="1">
      <c r="E44" s="63" t="s">
        <v>88</v>
      </c>
      <c r="F44" s="62"/>
      <c r="G44" s="62"/>
      <c r="H44" s="62"/>
      <c r="I44" s="64"/>
      <c r="J44" s="101">
        <v>6.3</v>
      </c>
      <c r="K44" s="61"/>
      <c r="L44" s="101">
        <v>6.3</v>
      </c>
      <c r="M44" s="61"/>
      <c r="N44" s="101">
        <v>6.3</v>
      </c>
      <c r="O44" s="61"/>
      <c r="P44" s="101">
        <v>6.3</v>
      </c>
      <c r="Q44" s="62"/>
      <c r="R44" s="61"/>
      <c r="S44" s="101">
        <v>6.3</v>
      </c>
      <c r="T44" s="61"/>
      <c r="U44" s="101">
        <v>6.3</v>
      </c>
      <c r="V44" s="61"/>
      <c r="W44" s="101">
        <v>6.3</v>
      </c>
      <c r="X44" s="62"/>
      <c r="Y44" s="62"/>
      <c r="Z44" s="62"/>
      <c r="AA44" s="61"/>
      <c r="AB44" s="3">
        <v>6.3</v>
      </c>
      <c r="AC44" s="60">
        <v>6.3</v>
      </c>
      <c r="AD44" s="62"/>
      <c r="AE44" s="61"/>
      <c r="AF44" s="4">
        <v>6.3</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Bbnd1wUYv9XjrSgcYb71n3Ee4UfAu4H1A3fbuVNsoY9mNoFctJEqRsjqy3+vqOo4cqDm8dv6NMul0Rc7Vlk0kw==" saltValue="E9t4LvSUv9cxyVBn4KPbmA=="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09F2B2CD-2171-4227-BA1D-732F95D78689}"/>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RICH - Richmond (66/33kV)</oddFooter>
  </headerFooter>
</worksheet>
</file>

<file path=xl/worksheets/sheet2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A00-000000000000}">
  <sheetPr codeName="Sheet219"/>
  <dimension ref="A1:AJ53"/>
  <sheetViews>
    <sheetView showGridLines="0" topLeftCell="A28"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1938</v>
      </c>
      <c r="J3" s="160"/>
      <c r="K3" s="160"/>
      <c r="L3" s="160"/>
      <c r="M3" s="160"/>
      <c r="N3" s="160"/>
      <c r="O3" s="160"/>
      <c r="P3" s="160"/>
      <c r="Q3" s="160"/>
      <c r="R3" s="160"/>
      <c r="S3" s="160"/>
      <c r="V3" s="94" t="s">
        <v>926</v>
      </c>
      <c r="W3" s="160"/>
      <c r="Y3" s="95" t="s">
        <v>1723</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960</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1689</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1939</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1940</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14</v>
      </c>
      <c r="K26" s="61"/>
      <c r="L26" s="101">
        <v>14</v>
      </c>
      <c r="M26" s="61"/>
      <c r="N26" s="101">
        <v>14</v>
      </c>
      <c r="O26" s="61"/>
      <c r="P26" s="101">
        <v>14</v>
      </c>
      <c r="Q26" s="62"/>
      <c r="R26" s="61"/>
      <c r="S26" s="101">
        <v>14</v>
      </c>
      <c r="T26" s="61"/>
      <c r="U26" s="101">
        <v>17.5</v>
      </c>
      <c r="V26" s="61"/>
      <c r="W26" s="101">
        <v>17.5</v>
      </c>
      <c r="X26" s="62"/>
      <c r="Y26" s="62"/>
      <c r="Z26" s="62"/>
      <c r="AA26" s="61"/>
      <c r="AB26" s="3">
        <v>17.5</v>
      </c>
      <c r="AC26" s="60">
        <v>17.5</v>
      </c>
      <c r="AD26" s="62"/>
      <c r="AE26" s="61"/>
      <c r="AF26" s="4">
        <v>17.5</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12.2</v>
      </c>
      <c r="K28" s="61"/>
      <c r="L28" s="101">
        <v>12.8</v>
      </c>
      <c r="M28" s="61"/>
      <c r="N28" s="101">
        <v>12.8</v>
      </c>
      <c r="O28" s="61"/>
      <c r="P28" s="101">
        <v>12.6</v>
      </c>
      <c r="Q28" s="62"/>
      <c r="R28" s="61"/>
      <c r="S28" s="101">
        <v>12.8</v>
      </c>
      <c r="T28" s="61"/>
      <c r="U28" s="101">
        <v>9.6999999999999993</v>
      </c>
      <c r="V28" s="61"/>
      <c r="W28" s="101">
        <v>10</v>
      </c>
      <c r="X28" s="62"/>
      <c r="Y28" s="62"/>
      <c r="Z28" s="62"/>
      <c r="AA28" s="61"/>
      <c r="AB28" s="3">
        <v>10</v>
      </c>
      <c r="AC28" s="60">
        <v>9.9</v>
      </c>
      <c r="AD28" s="62"/>
      <c r="AE28" s="61"/>
      <c r="AF28" s="4">
        <v>10</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0.98299999999999998</v>
      </c>
      <c r="K31" s="61"/>
      <c r="L31" s="106">
        <v>0.98299999999999998</v>
      </c>
      <c r="M31" s="61"/>
      <c r="N31" s="106">
        <v>0.98299999999999998</v>
      </c>
      <c r="O31" s="61"/>
      <c r="P31" s="106">
        <v>0.98299999999999998</v>
      </c>
      <c r="Q31" s="62"/>
      <c r="R31" s="61"/>
      <c r="S31" s="106">
        <v>0.98299999999999998</v>
      </c>
      <c r="T31" s="61"/>
      <c r="U31" s="106">
        <v>0.99299999999999999</v>
      </c>
      <c r="V31" s="61"/>
      <c r="W31" s="106">
        <v>0.99299999999999999</v>
      </c>
      <c r="X31" s="62"/>
      <c r="Y31" s="62"/>
      <c r="Z31" s="62"/>
      <c r="AA31" s="61"/>
      <c r="AB31" s="7">
        <v>0.99299999999999999</v>
      </c>
      <c r="AC31" s="77">
        <v>0.99299999999999999</v>
      </c>
      <c r="AD31" s="62"/>
      <c r="AE31" s="61"/>
      <c r="AF31" s="8">
        <v>0.99299999999999999</v>
      </c>
    </row>
    <row r="32" spans="4:32" ht="13.15" customHeight="1">
      <c r="E32" s="63" t="s">
        <v>41</v>
      </c>
      <c r="F32" s="62"/>
      <c r="G32" s="62"/>
      <c r="H32" s="62"/>
      <c r="I32" s="64"/>
      <c r="J32" s="101">
        <v>8</v>
      </c>
      <c r="K32" s="61"/>
      <c r="L32" s="101">
        <v>8</v>
      </c>
      <c r="M32" s="61"/>
      <c r="N32" s="101">
        <v>8</v>
      </c>
      <c r="O32" s="61"/>
      <c r="P32" s="101">
        <v>8</v>
      </c>
      <c r="Q32" s="62"/>
      <c r="R32" s="61"/>
      <c r="S32" s="101">
        <v>8</v>
      </c>
      <c r="T32" s="61"/>
      <c r="U32" s="101">
        <v>9.4</v>
      </c>
      <c r="V32" s="61"/>
      <c r="W32" s="101">
        <v>9.4</v>
      </c>
      <c r="X32" s="62"/>
      <c r="Y32" s="62"/>
      <c r="Z32" s="62"/>
      <c r="AA32" s="61"/>
      <c r="AB32" s="3">
        <v>9.4</v>
      </c>
      <c r="AC32" s="60">
        <v>9.4</v>
      </c>
      <c r="AD32" s="62"/>
      <c r="AE32" s="61"/>
      <c r="AF32" s="4">
        <v>9.4</v>
      </c>
    </row>
    <row r="33" spans="5:32" ht="13.15" customHeight="1">
      <c r="E33" s="75" t="s">
        <v>45</v>
      </c>
      <c r="F33" s="62"/>
      <c r="G33" s="62"/>
      <c r="H33" s="62"/>
      <c r="I33" s="64"/>
      <c r="J33" s="105">
        <v>11.4</v>
      </c>
      <c r="K33" s="61"/>
      <c r="L33" s="105">
        <v>12</v>
      </c>
      <c r="M33" s="61"/>
      <c r="N33" s="105">
        <v>12</v>
      </c>
      <c r="O33" s="61"/>
      <c r="P33" s="105">
        <v>11.8</v>
      </c>
      <c r="Q33" s="62"/>
      <c r="R33" s="61"/>
      <c r="S33" s="105">
        <v>12</v>
      </c>
      <c r="T33" s="61"/>
      <c r="U33" s="105">
        <v>9.1999999999999993</v>
      </c>
      <c r="V33" s="61"/>
      <c r="W33" s="105">
        <v>9.5</v>
      </c>
      <c r="X33" s="62"/>
      <c r="Y33" s="62"/>
      <c r="Z33" s="62"/>
      <c r="AA33" s="61"/>
      <c r="AB33" s="9">
        <v>9.5</v>
      </c>
      <c r="AC33" s="76">
        <v>9.4</v>
      </c>
      <c r="AD33" s="62"/>
      <c r="AE33" s="61"/>
      <c r="AF33" s="10">
        <v>9.5</v>
      </c>
    </row>
    <row r="34" spans="5:32" ht="20.25" customHeight="1">
      <c r="E34" s="63" t="s">
        <v>945</v>
      </c>
      <c r="F34" s="62"/>
      <c r="G34" s="62"/>
      <c r="H34" s="62"/>
      <c r="I34" s="64"/>
      <c r="J34" s="104">
        <v>0.6</v>
      </c>
      <c r="K34" s="61"/>
      <c r="L34" s="104">
        <v>0.6</v>
      </c>
      <c r="M34" s="61"/>
      <c r="N34" s="104">
        <v>0.6</v>
      </c>
      <c r="O34" s="61"/>
      <c r="P34" s="104">
        <v>0.6</v>
      </c>
      <c r="Q34" s="62"/>
      <c r="R34" s="61"/>
      <c r="S34" s="104">
        <v>0.6</v>
      </c>
      <c r="T34" s="61"/>
      <c r="U34" s="104">
        <v>0.5</v>
      </c>
      <c r="V34" s="61"/>
      <c r="W34" s="104">
        <v>0.5</v>
      </c>
      <c r="X34" s="62"/>
      <c r="Y34" s="62"/>
      <c r="Z34" s="62"/>
      <c r="AA34" s="61"/>
      <c r="AB34" s="5">
        <v>0.5</v>
      </c>
      <c r="AC34" s="74">
        <v>0.5</v>
      </c>
      <c r="AD34" s="62"/>
      <c r="AE34" s="61"/>
      <c r="AF34" s="6">
        <v>0.5</v>
      </c>
    </row>
    <row r="35" spans="5:32" ht="20.25" customHeight="1">
      <c r="E35" s="63" t="s">
        <v>946</v>
      </c>
      <c r="F35" s="62"/>
      <c r="G35" s="62"/>
      <c r="H35" s="62"/>
      <c r="I35" s="64"/>
      <c r="J35" s="104" t="s">
        <v>1660</v>
      </c>
      <c r="K35" s="61"/>
      <c r="L35" s="104" t="s">
        <v>1660</v>
      </c>
      <c r="M35" s="61"/>
      <c r="N35" s="104" t="s">
        <v>1660</v>
      </c>
      <c r="O35" s="61"/>
      <c r="P35" s="104" t="s">
        <v>1660</v>
      </c>
      <c r="Q35" s="62"/>
      <c r="R35" s="61"/>
      <c r="S35" s="104" t="s">
        <v>1660</v>
      </c>
      <c r="T35" s="61"/>
      <c r="U35" s="104" t="s">
        <v>1660</v>
      </c>
      <c r="V35" s="61"/>
      <c r="W35" s="104" t="s">
        <v>1660</v>
      </c>
      <c r="X35" s="62"/>
      <c r="Y35" s="62"/>
      <c r="Z35" s="62"/>
      <c r="AA35" s="61"/>
      <c r="AB35" s="5" t="s">
        <v>1660</v>
      </c>
      <c r="AC35" s="74" t="s">
        <v>1660</v>
      </c>
      <c r="AD35" s="62"/>
      <c r="AE35" s="61"/>
      <c r="AF35" s="6" t="s">
        <v>1660</v>
      </c>
    </row>
    <row r="36" spans="5:32" ht="13.15" customHeight="1">
      <c r="E36" s="63" t="s">
        <v>57</v>
      </c>
      <c r="F36" s="62"/>
      <c r="G36" s="62"/>
      <c r="H36" s="62"/>
      <c r="I36" s="64"/>
      <c r="J36" s="101">
        <v>3.4</v>
      </c>
      <c r="K36" s="61"/>
      <c r="L36" s="101">
        <v>4</v>
      </c>
      <c r="M36" s="61"/>
      <c r="N36" s="101">
        <v>4</v>
      </c>
      <c r="O36" s="61"/>
      <c r="P36" s="101">
        <v>3.8</v>
      </c>
      <c r="Q36" s="62"/>
      <c r="R36" s="61"/>
      <c r="S36" s="101">
        <v>4</v>
      </c>
      <c r="T36" s="61"/>
      <c r="U36" s="104"/>
      <c r="V36" s="61"/>
      <c r="W36" s="101">
        <v>0.1</v>
      </c>
      <c r="X36" s="62"/>
      <c r="Y36" s="62"/>
      <c r="Z36" s="62"/>
      <c r="AA36" s="61"/>
      <c r="AB36" s="3">
        <v>0.1</v>
      </c>
      <c r="AC36" s="74"/>
      <c r="AD36" s="62"/>
      <c r="AE36" s="61"/>
      <c r="AF36" s="4">
        <v>0.1</v>
      </c>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2</v>
      </c>
      <c r="K39" s="61"/>
      <c r="L39" s="101">
        <v>2</v>
      </c>
      <c r="M39" s="61"/>
      <c r="N39" s="101">
        <v>2</v>
      </c>
      <c r="O39" s="61"/>
      <c r="P39" s="101">
        <v>2</v>
      </c>
      <c r="Q39" s="62"/>
      <c r="R39" s="61"/>
      <c r="S39" s="101">
        <v>2</v>
      </c>
      <c r="T39" s="61"/>
      <c r="U39" s="101">
        <v>2</v>
      </c>
      <c r="V39" s="61"/>
      <c r="W39" s="101">
        <v>2</v>
      </c>
      <c r="X39" s="62"/>
      <c r="Y39" s="62"/>
      <c r="Z39" s="62"/>
      <c r="AA39" s="61"/>
      <c r="AB39" s="3">
        <v>2</v>
      </c>
      <c r="AC39" s="60">
        <v>2</v>
      </c>
      <c r="AD39" s="62"/>
      <c r="AE39" s="61"/>
      <c r="AF39" s="4">
        <v>2</v>
      </c>
    </row>
    <row r="40" spans="5:32">
      <c r="E40" s="63" t="s">
        <v>73</v>
      </c>
      <c r="F40" s="62"/>
      <c r="G40" s="62"/>
      <c r="H40" s="62"/>
      <c r="I40" s="64"/>
      <c r="J40" s="101">
        <v>11.5</v>
      </c>
      <c r="K40" s="61"/>
      <c r="L40" s="101">
        <v>11.5</v>
      </c>
      <c r="M40" s="61"/>
      <c r="N40" s="101">
        <v>11.5</v>
      </c>
      <c r="O40" s="61"/>
      <c r="P40" s="101">
        <v>11.5</v>
      </c>
      <c r="Q40" s="62"/>
      <c r="R40" s="61"/>
      <c r="S40" s="101">
        <v>11.5</v>
      </c>
      <c r="T40" s="61"/>
      <c r="U40" s="101">
        <v>11.5</v>
      </c>
      <c r="V40" s="61"/>
      <c r="W40" s="101">
        <v>11.5</v>
      </c>
      <c r="X40" s="62"/>
      <c r="Y40" s="62"/>
      <c r="Z40" s="62"/>
      <c r="AA40" s="61"/>
      <c r="AB40" s="3">
        <v>11.5</v>
      </c>
      <c r="AC40" s="60">
        <v>11.5</v>
      </c>
      <c r="AD40" s="62"/>
      <c r="AE40" s="61"/>
      <c r="AF40" s="4">
        <v>11.5</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12.505684</v>
      </c>
      <c r="K43" s="61"/>
      <c r="L43" s="101">
        <v>12.6</v>
      </c>
      <c r="M43" s="61"/>
      <c r="N43" s="101">
        <v>12.461611</v>
      </c>
      <c r="O43" s="61"/>
      <c r="P43" s="101">
        <v>12.304478999999999</v>
      </c>
      <c r="Q43" s="62"/>
      <c r="R43" s="61"/>
      <c r="S43" s="101">
        <v>12.141847</v>
      </c>
      <c r="T43" s="61"/>
      <c r="U43" s="101">
        <v>12.505684</v>
      </c>
      <c r="V43" s="61"/>
      <c r="W43" s="101">
        <v>12.6</v>
      </c>
      <c r="X43" s="62"/>
      <c r="Y43" s="62"/>
      <c r="Z43" s="62"/>
      <c r="AA43" s="61"/>
      <c r="AB43" s="3">
        <v>12.461611</v>
      </c>
      <c r="AC43" s="60">
        <v>12.304478999999999</v>
      </c>
      <c r="AD43" s="62"/>
      <c r="AE43" s="61"/>
      <c r="AF43" s="4">
        <v>12.141847</v>
      </c>
    </row>
    <row r="44" spans="5:32" ht="30.75" customHeight="1">
      <c r="E44" s="63" t="s">
        <v>88</v>
      </c>
      <c r="F44" s="62"/>
      <c r="G44" s="62"/>
      <c r="H44" s="62"/>
      <c r="I44" s="64"/>
      <c r="J44" s="101">
        <v>6.2056839999999998</v>
      </c>
      <c r="K44" s="61"/>
      <c r="L44" s="101">
        <v>6.3</v>
      </c>
      <c r="M44" s="61"/>
      <c r="N44" s="101">
        <v>6.1616109999999997</v>
      </c>
      <c r="O44" s="61"/>
      <c r="P44" s="101">
        <v>6.0044789999999999</v>
      </c>
      <c r="Q44" s="62"/>
      <c r="R44" s="61"/>
      <c r="S44" s="101">
        <v>5.8418469999999996</v>
      </c>
      <c r="T44" s="61"/>
      <c r="U44" s="101">
        <v>6.2056839999999998</v>
      </c>
      <c r="V44" s="61"/>
      <c r="W44" s="101">
        <v>6.3</v>
      </c>
      <c r="X44" s="62"/>
      <c r="Y44" s="62"/>
      <c r="Z44" s="62"/>
      <c r="AA44" s="61"/>
      <c r="AB44" s="3">
        <v>6.1616109999999997</v>
      </c>
      <c r="AC44" s="60">
        <v>6.0044789999999999</v>
      </c>
      <c r="AD44" s="62"/>
      <c r="AE44" s="61"/>
      <c r="AF44" s="4">
        <v>5.8418469999999996</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957</v>
      </c>
      <c r="K47" s="61"/>
      <c r="L47" s="104" t="s">
        <v>957</v>
      </c>
      <c r="M47" s="61"/>
      <c r="N47" s="104" t="s">
        <v>957</v>
      </c>
      <c r="O47" s="61"/>
      <c r="P47" s="104" t="s">
        <v>957</v>
      </c>
      <c r="Q47" s="62"/>
      <c r="R47" s="61"/>
      <c r="S47" s="104" t="s">
        <v>957</v>
      </c>
      <c r="T47" s="61"/>
      <c r="U47" s="104" t="s">
        <v>957</v>
      </c>
      <c r="V47" s="61"/>
      <c r="W47" s="104" t="s">
        <v>957</v>
      </c>
      <c r="X47" s="62"/>
      <c r="Y47" s="62"/>
      <c r="Z47" s="62"/>
      <c r="AA47" s="61"/>
      <c r="AB47" s="5" t="s">
        <v>957</v>
      </c>
      <c r="AC47" s="74" t="s">
        <v>957</v>
      </c>
      <c r="AD47" s="62"/>
      <c r="AE47" s="61"/>
      <c r="AF47" s="6" t="s">
        <v>957</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H9sgtqsOT37HolRsrbfsMntqs6Kc57nhPVibnEbpIZQirP+QeYXmXhqVu582bIk/SesXL+oY9QGWH58fZB+qkw==" saltValue="B4a0pHaLkAaPCFLJZYlVIA=="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E5FD05A9-856A-4402-B07F-6D4CA78593A8}"/>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ROEA - Roma East (33/11kV)</oddFooter>
  </headerFooter>
</worksheet>
</file>

<file path=xl/worksheets/sheet2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500-000000000000}">
  <sheetPr codeName="Sheet214"/>
  <dimension ref="A1:AJ53"/>
  <sheetViews>
    <sheetView showGridLines="0" topLeftCell="A34"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1941</v>
      </c>
      <c r="J3" s="160"/>
      <c r="K3" s="160"/>
      <c r="L3" s="160"/>
      <c r="M3" s="160"/>
      <c r="N3" s="160"/>
      <c r="O3" s="160"/>
      <c r="P3" s="160"/>
      <c r="Q3" s="160"/>
      <c r="R3" s="160"/>
      <c r="S3" s="160"/>
      <c r="V3" s="94" t="s">
        <v>926</v>
      </c>
      <c r="W3" s="160"/>
      <c r="Y3" s="95" t="s">
        <v>1035</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929</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1942</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1943</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1944</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54.3</v>
      </c>
      <c r="K26" s="61"/>
      <c r="L26" s="101">
        <v>54.3</v>
      </c>
      <c r="M26" s="61"/>
      <c r="N26" s="101">
        <v>54.3</v>
      </c>
      <c r="O26" s="61"/>
      <c r="P26" s="101">
        <v>54.3</v>
      </c>
      <c r="Q26" s="62"/>
      <c r="R26" s="61"/>
      <c r="S26" s="101">
        <v>54.3</v>
      </c>
      <c r="T26" s="61"/>
      <c r="U26" s="101">
        <v>64.5</v>
      </c>
      <c r="V26" s="61"/>
      <c r="W26" s="101">
        <v>64.5</v>
      </c>
      <c r="X26" s="62"/>
      <c r="Y26" s="62"/>
      <c r="Z26" s="62"/>
      <c r="AA26" s="61"/>
      <c r="AB26" s="3">
        <v>64.5</v>
      </c>
      <c r="AC26" s="60">
        <v>64.5</v>
      </c>
      <c r="AD26" s="62"/>
      <c r="AE26" s="61"/>
      <c r="AF26" s="4">
        <v>64.5</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23.5</v>
      </c>
      <c r="K28" s="61"/>
      <c r="L28" s="101">
        <v>23.4</v>
      </c>
      <c r="M28" s="61"/>
      <c r="N28" s="101">
        <v>23.3</v>
      </c>
      <c r="O28" s="61"/>
      <c r="P28" s="101">
        <v>23.1</v>
      </c>
      <c r="Q28" s="62"/>
      <c r="R28" s="61"/>
      <c r="S28" s="101">
        <v>23.5</v>
      </c>
      <c r="T28" s="61"/>
      <c r="U28" s="101">
        <v>15.5</v>
      </c>
      <c r="V28" s="61"/>
      <c r="W28" s="101">
        <v>15.4</v>
      </c>
      <c r="X28" s="62"/>
      <c r="Y28" s="62"/>
      <c r="Z28" s="62"/>
      <c r="AA28" s="61"/>
      <c r="AB28" s="3">
        <v>15.4</v>
      </c>
      <c r="AC28" s="60">
        <v>15.3</v>
      </c>
      <c r="AD28" s="62"/>
      <c r="AE28" s="61"/>
      <c r="AF28" s="4">
        <v>15.6</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0.98299999999999998</v>
      </c>
      <c r="K31" s="61"/>
      <c r="L31" s="106">
        <v>0.98299999999999998</v>
      </c>
      <c r="M31" s="61"/>
      <c r="N31" s="106">
        <v>0.98299999999999998</v>
      </c>
      <c r="O31" s="61"/>
      <c r="P31" s="106">
        <v>0.98299999999999998</v>
      </c>
      <c r="Q31" s="62"/>
      <c r="R31" s="61"/>
      <c r="S31" s="106">
        <v>0.98299999999999998</v>
      </c>
      <c r="T31" s="61"/>
      <c r="U31" s="106">
        <v>0.99099999999999999</v>
      </c>
      <c r="V31" s="61"/>
      <c r="W31" s="106">
        <v>0.99099999999999999</v>
      </c>
      <c r="X31" s="62"/>
      <c r="Y31" s="62"/>
      <c r="Z31" s="62"/>
      <c r="AA31" s="61"/>
      <c r="AB31" s="7">
        <v>0.99099999999999999</v>
      </c>
      <c r="AC31" s="77">
        <v>0.99099999999999999</v>
      </c>
      <c r="AD31" s="62"/>
      <c r="AE31" s="61"/>
      <c r="AF31" s="8">
        <v>0.99099999999999999</v>
      </c>
    </row>
    <row r="32" spans="4:32" ht="13.15" customHeight="1">
      <c r="E32" s="63" t="s">
        <v>41</v>
      </c>
      <c r="F32" s="62"/>
      <c r="G32" s="62"/>
      <c r="H32" s="62"/>
      <c r="I32" s="64"/>
      <c r="J32" s="101">
        <v>32</v>
      </c>
      <c r="K32" s="61"/>
      <c r="L32" s="101">
        <v>32</v>
      </c>
      <c r="M32" s="61"/>
      <c r="N32" s="101">
        <v>32</v>
      </c>
      <c r="O32" s="61"/>
      <c r="P32" s="101">
        <v>32</v>
      </c>
      <c r="Q32" s="62"/>
      <c r="R32" s="61"/>
      <c r="S32" s="101">
        <v>32</v>
      </c>
      <c r="T32" s="61"/>
      <c r="U32" s="101">
        <v>35.9</v>
      </c>
      <c r="V32" s="61"/>
      <c r="W32" s="101">
        <v>35.9</v>
      </c>
      <c r="X32" s="62"/>
      <c r="Y32" s="62"/>
      <c r="Z32" s="62"/>
      <c r="AA32" s="61"/>
      <c r="AB32" s="3">
        <v>35.9</v>
      </c>
      <c r="AC32" s="60">
        <v>35.9</v>
      </c>
      <c r="AD32" s="62"/>
      <c r="AE32" s="61"/>
      <c r="AF32" s="4">
        <v>35.9</v>
      </c>
    </row>
    <row r="33" spans="5:32" ht="13.15" customHeight="1">
      <c r="E33" s="75" t="s">
        <v>45</v>
      </c>
      <c r="F33" s="62"/>
      <c r="G33" s="62"/>
      <c r="H33" s="62"/>
      <c r="I33" s="64"/>
      <c r="J33" s="105">
        <v>21.6</v>
      </c>
      <c r="K33" s="61"/>
      <c r="L33" s="105">
        <v>21.6</v>
      </c>
      <c r="M33" s="61"/>
      <c r="N33" s="105">
        <v>21.5</v>
      </c>
      <c r="O33" s="61"/>
      <c r="P33" s="105">
        <v>21.3</v>
      </c>
      <c r="Q33" s="62"/>
      <c r="R33" s="61"/>
      <c r="S33" s="105">
        <v>21.7</v>
      </c>
      <c r="T33" s="61"/>
      <c r="U33" s="105">
        <v>14.7</v>
      </c>
      <c r="V33" s="61"/>
      <c r="W33" s="105">
        <v>14.6</v>
      </c>
      <c r="X33" s="62"/>
      <c r="Y33" s="62"/>
      <c r="Z33" s="62"/>
      <c r="AA33" s="61"/>
      <c r="AB33" s="9">
        <v>14.6</v>
      </c>
      <c r="AC33" s="76">
        <v>14.5</v>
      </c>
      <c r="AD33" s="62"/>
      <c r="AE33" s="61"/>
      <c r="AF33" s="10">
        <v>14.8</v>
      </c>
    </row>
    <row r="34" spans="5:32" ht="20.25" customHeight="1">
      <c r="E34" s="63" t="s">
        <v>945</v>
      </c>
      <c r="F34" s="62"/>
      <c r="G34" s="62"/>
      <c r="H34" s="62"/>
      <c r="I34" s="64"/>
      <c r="J34" s="104">
        <v>1.1000000000000001</v>
      </c>
      <c r="K34" s="61"/>
      <c r="L34" s="104">
        <v>1.1000000000000001</v>
      </c>
      <c r="M34" s="61"/>
      <c r="N34" s="104">
        <v>1.1000000000000001</v>
      </c>
      <c r="O34" s="61"/>
      <c r="P34" s="104">
        <v>1.1000000000000001</v>
      </c>
      <c r="Q34" s="62"/>
      <c r="R34" s="61"/>
      <c r="S34" s="104">
        <v>1.1000000000000001</v>
      </c>
      <c r="T34" s="61"/>
      <c r="U34" s="104">
        <v>0.7</v>
      </c>
      <c r="V34" s="61"/>
      <c r="W34" s="104">
        <v>0.7</v>
      </c>
      <c r="X34" s="62"/>
      <c r="Y34" s="62"/>
      <c r="Z34" s="62"/>
      <c r="AA34" s="61"/>
      <c r="AB34" s="5">
        <v>0.7</v>
      </c>
      <c r="AC34" s="74">
        <v>0.7</v>
      </c>
      <c r="AD34" s="62"/>
      <c r="AE34" s="61"/>
      <c r="AF34" s="6">
        <v>0.7</v>
      </c>
    </row>
    <row r="35" spans="5:32" ht="20.25" customHeight="1">
      <c r="E35" s="63" t="s">
        <v>946</v>
      </c>
      <c r="F35" s="62"/>
      <c r="G35" s="62"/>
      <c r="H35" s="62"/>
      <c r="I35" s="64"/>
      <c r="J35" s="104" t="s">
        <v>1700</v>
      </c>
      <c r="K35" s="61"/>
      <c r="L35" s="104" t="s">
        <v>1700</v>
      </c>
      <c r="M35" s="61"/>
      <c r="N35" s="104" t="s">
        <v>1700</v>
      </c>
      <c r="O35" s="61"/>
      <c r="P35" s="104" t="s">
        <v>1700</v>
      </c>
      <c r="Q35" s="62"/>
      <c r="R35" s="61"/>
      <c r="S35" s="104" t="s">
        <v>1700</v>
      </c>
      <c r="T35" s="61"/>
      <c r="U35" s="104" t="s">
        <v>1700</v>
      </c>
      <c r="V35" s="61"/>
      <c r="W35" s="104" t="s">
        <v>1700</v>
      </c>
      <c r="X35" s="62"/>
      <c r="Y35" s="62"/>
      <c r="Z35" s="62"/>
      <c r="AA35" s="61"/>
      <c r="AB35" s="5" t="s">
        <v>1700</v>
      </c>
      <c r="AC35" s="74" t="s">
        <v>1700</v>
      </c>
      <c r="AD35" s="62"/>
      <c r="AE35" s="61"/>
      <c r="AF35" s="6" t="s">
        <v>1700</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14</v>
      </c>
      <c r="K39" s="61"/>
      <c r="L39" s="101">
        <v>14</v>
      </c>
      <c r="M39" s="61"/>
      <c r="N39" s="101">
        <v>14</v>
      </c>
      <c r="O39" s="61"/>
      <c r="P39" s="101">
        <v>14</v>
      </c>
      <c r="Q39" s="62"/>
      <c r="R39" s="61"/>
      <c r="S39" s="101">
        <v>14</v>
      </c>
      <c r="T39" s="61"/>
      <c r="U39" s="101">
        <v>14</v>
      </c>
      <c r="V39" s="61"/>
      <c r="W39" s="101">
        <v>14</v>
      </c>
      <c r="X39" s="62"/>
      <c r="Y39" s="62"/>
      <c r="Z39" s="62"/>
      <c r="AA39" s="61"/>
      <c r="AB39" s="3">
        <v>14</v>
      </c>
      <c r="AC39" s="60">
        <v>14</v>
      </c>
      <c r="AD39" s="62"/>
      <c r="AE39" s="61"/>
      <c r="AF39" s="4">
        <v>14</v>
      </c>
    </row>
    <row r="40" spans="5:32">
      <c r="E40" s="63" t="s">
        <v>73</v>
      </c>
      <c r="F40" s="62"/>
      <c r="G40" s="62"/>
      <c r="H40" s="62"/>
      <c r="I40" s="64"/>
      <c r="J40" s="101">
        <v>2</v>
      </c>
      <c r="K40" s="61"/>
      <c r="L40" s="101">
        <v>2</v>
      </c>
      <c r="M40" s="61"/>
      <c r="N40" s="101">
        <v>2</v>
      </c>
      <c r="O40" s="61"/>
      <c r="P40" s="101">
        <v>2</v>
      </c>
      <c r="Q40" s="62"/>
      <c r="R40" s="61"/>
      <c r="S40" s="101">
        <v>2</v>
      </c>
      <c r="T40" s="61"/>
      <c r="U40" s="101">
        <v>2</v>
      </c>
      <c r="V40" s="61"/>
      <c r="W40" s="101">
        <v>2</v>
      </c>
      <c r="X40" s="62"/>
      <c r="Y40" s="62"/>
      <c r="Z40" s="62"/>
      <c r="AA40" s="61"/>
      <c r="AB40" s="3">
        <v>2</v>
      </c>
      <c r="AC40" s="60">
        <v>2</v>
      </c>
      <c r="AD40" s="62"/>
      <c r="AE40" s="61"/>
      <c r="AF40" s="4">
        <v>2</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40</v>
      </c>
      <c r="K43" s="61"/>
      <c r="L43" s="101">
        <v>40</v>
      </c>
      <c r="M43" s="61"/>
      <c r="N43" s="101">
        <v>39.953797000000002</v>
      </c>
      <c r="O43" s="61"/>
      <c r="P43" s="101">
        <v>39.577466999999999</v>
      </c>
      <c r="Q43" s="62"/>
      <c r="R43" s="61"/>
      <c r="S43" s="101">
        <v>39.189563999999997</v>
      </c>
      <c r="T43" s="61"/>
      <c r="U43" s="101">
        <v>40</v>
      </c>
      <c r="V43" s="61"/>
      <c r="W43" s="101">
        <v>40</v>
      </c>
      <c r="X43" s="62"/>
      <c r="Y43" s="62"/>
      <c r="Z43" s="62"/>
      <c r="AA43" s="61"/>
      <c r="AB43" s="3">
        <v>39.953797000000002</v>
      </c>
      <c r="AC43" s="60">
        <v>39.577466999999999</v>
      </c>
      <c r="AD43" s="62"/>
      <c r="AE43" s="61"/>
      <c r="AF43" s="4">
        <v>39.189563999999997</v>
      </c>
    </row>
    <row r="44" spans="5:32" ht="30.75" customHeight="1">
      <c r="E44" s="63" t="s">
        <v>88</v>
      </c>
      <c r="F44" s="62"/>
      <c r="G44" s="62"/>
      <c r="H44" s="62"/>
      <c r="I44" s="64"/>
      <c r="J44" s="101">
        <v>20</v>
      </c>
      <c r="K44" s="61"/>
      <c r="L44" s="101">
        <v>20</v>
      </c>
      <c r="M44" s="61"/>
      <c r="N44" s="101">
        <v>19.953797000000002</v>
      </c>
      <c r="O44" s="61"/>
      <c r="P44" s="101">
        <v>19.577466999999999</v>
      </c>
      <c r="Q44" s="62"/>
      <c r="R44" s="61"/>
      <c r="S44" s="101">
        <v>19.189564000000001</v>
      </c>
      <c r="T44" s="61"/>
      <c r="U44" s="101">
        <v>20</v>
      </c>
      <c r="V44" s="61"/>
      <c r="W44" s="101">
        <v>20</v>
      </c>
      <c r="X44" s="62"/>
      <c r="Y44" s="62"/>
      <c r="Z44" s="62"/>
      <c r="AA44" s="61"/>
      <c r="AB44" s="3">
        <v>19.953797000000002</v>
      </c>
      <c r="AC44" s="60">
        <v>19.577466999999999</v>
      </c>
      <c r="AD44" s="62"/>
      <c r="AE44" s="61"/>
      <c r="AF44" s="4">
        <v>19.189564000000001</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957</v>
      </c>
      <c r="K47" s="61"/>
      <c r="L47" s="104" t="s">
        <v>957</v>
      </c>
      <c r="M47" s="61"/>
      <c r="N47" s="104" t="s">
        <v>957</v>
      </c>
      <c r="O47" s="61"/>
      <c r="P47" s="104" t="s">
        <v>957</v>
      </c>
      <c r="Q47" s="62"/>
      <c r="R47" s="61"/>
      <c r="S47" s="104" t="s">
        <v>957</v>
      </c>
      <c r="T47" s="61"/>
      <c r="U47" s="104" t="s">
        <v>957</v>
      </c>
      <c r="V47" s="61"/>
      <c r="W47" s="104" t="s">
        <v>957</v>
      </c>
      <c r="X47" s="62"/>
      <c r="Y47" s="62"/>
      <c r="Z47" s="62"/>
      <c r="AA47" s="61"/>
      <c r="AB47" s="5" t="s">
        <v>957</v>
      </c>
      <c r="AC47" s="74" t="s">
        <v>957</v>
      </c>
      <c r="AD47" s="62"/>
      <c r="AE47" s="61"/>
      <c r="AF47" s="6" t="s">
        <v>957</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Z8d5NGloBDXwhExa22zUAvDYrLIICyZmJBNK9Pe6E79wc8tBDAupUAmtoG457CNU+qoVUfMd5BspTH2pBN8PsA==" saltValue="EW6NFCMteXDpcRsGarEn0g=="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7C959C8C-89CA-423E-9CCC-CF140D5E40BE}"/>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ROGL - Rockhampton Glenmore (66/11kV)</oddFooter>
  </headerFooter>
</worksheet>
</file>

<file path=xl/worksheets/sheet2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800-000000000000}">
  <sheetPr codeName="Sheet217"/>
  <dimension ref="A1:AJ53"/>
  <sheetViews>
    <sheetView showGridLines="0" topLeftCell="A28" zoomScale="145" zoomScaleNormal="145"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1945</v>
      </c>
      <c r="J3" s="160"/>
      <c r="K3" s="160"/>
      <c r="L3" s="160"/>
      <c r="M3" s="160"/>
      <c r="N3" s="160"/>
      <c r="O3" s="160"/>
      <c r="P3" s="160"/>
      <c r="Q3" s="160"/>
      <c r="R3" s="160"/>
      <c r="S3" s="160"/>
      <c r="V3" s="94" t="s">
        <v>926</v>
      </c>
      <c r="W3" s="160"/>
      <c r="Y3" s="95" t="s">
        <v>1946</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929</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1947</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1948</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1949</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89.3</v>
      </c>
      <c r="K26" s="61"/>
      <c r="L26" s="101">
        <v>89.3</v>
      </c>
      <c r="M26" s="61"/>
      <c r="N26" s="101">
        <v>89.3</v>
      </c>
      <c r="O26" s="61"/>
      <c r="P26" s="101">
        <v>89.3</v>
      </c>
      <c r="Q26" s="62"/>
      <c r="R26" s="61"/>
      <c r="S26" s="101">
        <v>89.3</v>
      </c>
      <c r="T26" s="61"/>
      <c r="U26" s="101">
        <v>97.7</v>
      </c>
      <c r="V26" s="61"/>
      <c r="W26" s="101">
        <v>97.7</v>
      </c>
      <c r="X26" s="62"/>
      <c r="Y26" s="62"/>
      <c r="Z26" s="62"/>
      <c r="AA26" s="61"/>
      <c r="AB26" s="3">
        <v>97.7</v>
      </c>
      <c r="AC26" s="60">
        <v>97.7</v>
      </c>
      <c r="AD26" s="62"/>
      <c r="AE26" s="61"/>
      <c r="AF26" s="4">
        <v>97.7</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8.9</v>
      </c>
      <c r="K28" s="61"/>
      <c r="L28" s="101">
        <v>8.8000000000000007</v>
      </c>
      <c r="M28" s="61"/>
      <c r="N28" s="101">
        <v>8.8000000000000007</v>
      </c>
      <c r="O28" s="61"/>
      <c r="P28" s="101">
        <v>8.8000000000000007</v>
      </c>
      <c r="Q28" s="62"/>
      <c r="R28" s="61"/>
      <c r="S28" s="101">
        <v>8.9</v>
      </c>
      <c r="T28" s="61"/>
      <c r="U28" s="101">
        <v>7.7</v>
      </c>
      <c r="V28" s="61"/>
      <c r="W28" s="101">
        <v>7.6</v>
      </c>
      <c r="X28" s="62"/>
      <c r="Y28" s="62"/>
      <c r="Z28" s="62"/>
      <c r="AA28" s="61"/>
      <c r="AB28" s="3">
        <v>7.6</v>
      </c>
      <c r="AC28" s="60">
        <v>7.5</v>
      </c>
      <c r="AD28" s="62"/>
      <c r="AE28" s="61"/>
      <c r="AF28" s="4">
        <v>7.6</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0.999</v>
      </c>
      <c r="K31" s="61"/>
      <c r="L31" s="106">
        <v>0.999</v>
      </c>
      <c r="M31" s="61"/>
      <c r="N31" s="106">
        <v>0.999</v>
      </c>
      <c r="O31" s="61"/>
      <c r="P31" s="106">
        <v>0.999</v>
      </c>
      <c r="Q31" s="62"/>
      <c r="R31" s="61"/>
      <c r="S31" s="106">
        <v>0.999</v>
      </c>
      <c r="T31" s="61"/>
      <c r="U31" s="106">
        <v>0.999</v>
      </c>
      <c r="V31" s="61"/>
      <c r="W31" s="106">
        <v>0.999</v>
      </c>
      <c r="X31" s="62"/>
      <c r="Y31" s="62"/>
      <c r="Z31" s="62"/>
      <c r="AA31" s="61"/>
      <c r="AB31" s="7">
        <v>0.999</v>
      </c>
      <c r="AC31" s="77">
        <v>0.999</v>
      </c>
      <c r="AD31" s="62"/>
      <c r="AE31" s="61"/>
      <c r="AF31" s="8">
        <v>0.999</v>
      </c>
    </row>
    <row r="32" spans="4:32" ht="13.15" customHeight="1">
      <c r="E32" s="63" t="s">
        <v>41</v>
      </c>
      <c r="F32" s="62"/>
      <c r="G32" s="62"/>
      <c r="H32" s="62"/>
      <c r="I32" s="64"/>
      <c r="J32" s="101">
        <v>52.3</v>
      </c>
      <c r="K32" s="61"/>
      <c r="L32" s="101">
        <v>52.3</v>
      </c>
      <c r="M32" s="61"/>
      <c r="N32" s="101">
        <v>52.3</v>
      </c>
      <c r="O32" s="61"/>
      <c r="P32" s="101">
        <v>52.3</v>
      </c>
      <c r="Q32" s="62"/>
      <c r="R32" s="61"/>
      <c r="S32" s="101">
        <v>52.3</v>
      </c>
      <c r="T32" s="61"/>
      <c r="U32" s="101">
        <v>56.1</v>
      </c>
      <c r="V32" s="61"/>
      <c r="W32" s="101">
        <v>56.1</v>
      </c>
      <c r="X32" s="62"/>
      <c r="Y32" s="62"/>
      <c r="Z32" s="62"/>
      <c r="AA32" s="61"/>
      <c r="AB32" s="3">
        <v>56.1</v>
      </c>
      <c r="AC32" s="60">
        <v>56.1</v>
      </c>
      <c r="AD32" s="62"/>
      <c r="AE32" s="61"/>
      <c r="AF32" s="4">
        <v>56.1</v>
      </c>
    </row>
    <row r="33" spans="5:32" ht="13.15" customHeight="1">
      <c r="E33" s="75" t="s">
        <v>45</v>
      </c>
      <c r="F33" s="62"/>
      <c r="G33" s="62"/>
      <c r="H33" s="62"/>
      <c r="I33" s="64"/>
      <c r="J33" s="105">
        <v>8.4</v>
      </c>
      <c r="K33" s="61"/>
      <c r="L33" s="105">
        <v>8.4</v>
      </c>
      <c r="M33" s="61"/>
      <c r="N33" s="105">
        <v>8.4</v>
      </c>
      <c r="O33" s="61"/>
      <c r="P33" s="105">
        <v>8.4</v>
      </c>
      <c r="Q33" s="62"/>
      <c r="R33" s="61"/>
      <c r="S33" s="105">
        <v>8.5</v>
      </c>
      <c r="T33" s="61"/>
      <c r="U33" s="105">
        <v>7.2</v>
      </c>
      <c r="V33" s="61"/>
      <c r="W33" s="105">
        <v>7.1</v>
      </c>
      <c r="X33" s="62"/>
      <c r="Y33" s="62"/>
      <c r="Z33" s="62"/>
      <c r="AA33" s="61"/>
      <c r="AB33" s="9">
        <v>7.1</v>
      </c>
      <c r="AC33" s="76">
        <v>7.1</v>
      </c>
      <c r="AD33" s="62"/>
      <c r="AE33" s="61"/>
      <c r="AF33" s="10">
        <v>7.1</v>
      </c>
    </row>
    <row r="34" spans="5:32" ht="20.25" customHeight="1">
      <c r="E34" s="63" t="s">
        <v>945</v>
      </c>
      <c r="F34" s="62"/>
      <c r="G34" s="62"/>
      <c r="H34" s="62"/>
      <c r="I34" s="64"/>
      <c r="J34" s="104">
        <v>0.4</v>
      </c>
      <c r="K34" s="61"/>
      <c r="L34" s="104">
        <v>0.4</v>
      </c>
      <c r="M34" s="61"/>
      <c r="N34" s="104">
        <v>0.4</v>
      </c>
      <c r="O34" s="61"/>
      <c r="P34" s="104">
        <v>0.4</v>
      </c>
      <c r="Q34" s="62"/>
      <c r="R34" s="61"/>
      <c r="S34" s="104">
        <v>0.4</v>
      </c>
      <c r="T34" s="61"/>
      <c r="U34" s="104">
        <v>0.4</v>
      </c>
      <c r="V34" s="61"/>
      <c r="W34" s="104">
        <v>0.4</v>
      </c>
      <c r="X34" s="62"/>
      <c r="Y34" s="62"/>
      <c r="Z34" s="62"/>
      <c r="AA34" s="61"/>
      <c r="AB34" s="5">
        <v>0.4</v>
      </c>
      <c r="AC34" s="74">
        <v>0.4</v>
      </c>
      <c r="AD34" s="62"/>
      <c r="AE34" s="61"/>
      <c r="AF34" s="6">
        <v>0.4</v>
      </c>
    </row>
    <row r="35" spans="5:32" ht="20.25" customHeight="1">
      <c r="E35" s="63" t="s">
        <v>946</v>
      </c>
      <c r="F35" s="62"/>
      <c r="G35" s="62"/>
      <c r="H35" s="62"/>
      <c r="I35" s="64"/>
      <c r="J35" s="104" t="s">
        <v>1093</v>
      </c>
      <c r="K35" s="61"/>
      <c r="L35" s="104" t="s">
        <v>1093</v>
      </c>
      <c r="M35" s="61"/>
      <c r="N35" s="104" t="s">
        <v>1093</v>
      </c>
      <c r="O35" s="61"/>
      <c r="P35" s="104" t="s">
        <v>1093</v>
      </c>
      <c r="Q35" s="62"/>
      <c r="R35" s="61"/>
      <c r="S35" s="104" t="s">
        <v>1093</v>
      </c>
      <c r="T35" s="61"/>
      <c r="U35" s="104" t="s">
        <v>1093</v>
      </c>
      <c r="V35" s="61"/>
      <c r="W35" s="104" t="s">
        <v>1093</v>
      </c>
      <c r="X35" s="62"/>
      <c r="Y35" s="62"/>
      <c r="Z35" s="62"/>
      <c r="AA35" s="61"/>
      <c r="AB35" s="5" t="s">
        <v>1093</v>
      </c>
      <c r="AC35" s="74" t="s">
        <v>1093</v>
      </c>
      <c r="AD35" s="62"/>
      <c r="AE35" s="61"/>
      <c r="AF35" s="6" t="s">
        <v>1093</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60</v>
      </c>
      <c r="K43" s="61"/>
      <c r="L43" s="101">
        <v>60</v>
      </c>
      <c r="M43" s="61"/>
      <c r="N43" s="101">
        <v>60</v>
      </c>
      <c r="O43" s="61"/>
      <c r="P43" s="101">
        <v>60</v>
      </c>
      <c r="Q43" s="62"/>
      <c r="R43" s="61"/>
      <c r="S43" s="101">
        <v>60</v>
      </c>
      <c r="T43" s="61"/>
      <c r="U43" s="101">
        <v>60</v>
      </c>
      <c r="V43" s="61"/>
      <c r="W43" s="101">
        <v>60</v>
      </c>
      <c r="X43" s="62"/>
      <c r="Y43" s="62"/>
      <c r="Z43" s="62"/>
      <c r="AA43" s="61"/>
      <c r="AB43" s="3">
        <v>60</v>
      </c>
      <c r="AC43" s="60">
        <v>60</v>
      </c>
      <c r="AD43" s="62"/>
      <c r="AE43" s="61"/>
      <c r="AF43" s="4">
        <v>60</v>
      </c>
    </row>
    <row r="44" spans="5:32" ht="30.75" customHeight="1">
      <c r="E44" s="63" t="s">
        <v>88</v>
      </c>
      <c r="F44" s="62"/>
      <c r="G44" s="62"/>
      <c r="H44" s="62"/>
      <c r="I44" s="64"/>
      <c r="J44" s="101">
        <v>30</v>
      </c>
      <c r="K44" s="61"/>
      <c r="L44" s="101">
        <v>30</v>
      </c>
      <c r="M44" s="61"/>
      <c r="N44" s="101">
        <v>30</v>
      </c>
      <c r="O44" s="61"/>
      <c r="P44" s="101">
        <v>30</v>
      </c>
      <c r="Q44" s="62"/>
      <c r="R44" s="61"/>
      <c r="S44" s="101">
        <v>30</v>
      </c>
      <c r="T44" s="61"/>
      <c r="U44" s="101">
        <v>30</v>
      </c>
      <c r="V44" s="61"/>
      <c r="W44" s="101">
        <v>30</v>
      </c>
      <c r="X44" s="62"/>
      <c r="Y44" s="62"/>
      <c r="Z44" s="62"/>
      <c r="AA44" s="61"/>
      <c r="AB44" s="3">
        <v>30</v>
      </c>
      <c r="AC44" s="60">
        <v>30</v>
      </c>
      <c r="AD44" s="62"/>
      <c r="AE44" s="61"/>
      <c r="AF44" s="4">
        <v>30</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syAvPGdqhOdCbUaIl7/4I7gXfFofQ5ERN+Gm2YeNURSbhF66G6KJlw1SPmCFKMNKld0Th+aqKMYK7jOMXLzKWQ==" saltValue="iVFkwSFuqCauXOCbqX/itw=="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14645684-F1A4-47DD-8F94-00379F477548}"/>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ROLE - Rolleston (66/22kV)</oddFooter>
  </headerFooter>
</worksheet>
</file>

<file path=xl/worksheets/sheet2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900-000000000000}">
  <sheetPr codeName="Sheet218"/>
  <dimension ref="A1:AJ53"/>
  <sheetViews>
    <sheetView showGridLines="0" topLeftCell="A34"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1950</v>
      </c>
      <c r="J3" s="160"/>
      <c r="K3" s="160"/>
      <c r="L3" s="160"/>
      <c r="M3" s="160"/>
      <c r="N3" s="160"/>
      <c r="O3" s="160"/>
      <c r="P3" s="160"/>
      <c r="Q3" s="160"/>
      <c r="R3" s="160"/>
      <c r="S3" s="160"/>
      <c r="V3" s="94" t="s">
        <v>926</v>
      </c>
      <c r="W3" s="160"/>
      <c r="Y3" s="95" t="s">
        <v>952</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953</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1951</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1952</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1953</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4.3</v>
      </c>
      <c r="K26" s="61"/>
      <c r="L26" s="101">
        <v>4.3</v>
      </c>
      <c r="M26" s="61"/>
      <c r="N26" s="101">
        <v>4.3</v>
      </c>
      <c r="O26" s="61"/>
      <c r="P26" s="101">
        <v>4.3</v>
      </c>
      <c r="Q26" s="62"/>
      <c r="R26" s="61"/>
      <c r="S26" s="101">
        <v>4.3</v>
      </c>
      <c r="T26" s="61"/>
      <c r="U26" s="101">
        <v>4.3</v>
      </c>
      <c r="V26" s="61"/>
      <c r="W26" s="101">
        <v>4.3</v>
      </c>
      <c r="X26" s="62"/>
      <c r="Y26" s="62"/>
      <c r="Z26" s="62"/>
      <c r="AA26" s="61"/>
      <c r="AB26" s="3">
        <v>4.3</v>
      </c>
      <c r="AC26" s="60">
        <v>4.3</v>
      </c>
      <c r="AD26" s="62"/>
      <c r="AE26" s="61"/>
      <c r="AF26" s="4">
        <v>4.3</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1.9</v>
      </c>
      <c r="K28" s="61"/>
      <c r="L28" s="101">
        <v>1.9</v>
      </c>
      <c r="M28" s="61"/>
      <c r="N28" s="101">
        <v>1.9</v>
      </c>
      <c r="O28" s="61"/>
      <c r="P28" s="101">
        <v>1.9</v>
      </c>
      <c r="Q28" s="62"/>
      <c r="R28" s="61"/>
      <c r="S28" s="101">
        <v>2</v>
      </c>
      <c r="T28" s="61"/>
      <c r="U28" s="101">
        <v>1.2</v>
      </c>
      <c r="V28" s="61"/>
      <c r="W28" s="101">
        <v>1.2</v>
      </c>
      <c r="X28" s="62"/>
      <c r="Y28" s="62"/>
      <c r="Z28" s="62"/>
      <c r="AA28" s="61"/>
      <c r="AB28" s="3">
        <v>1.2</v>
      </c>
      <c r="AC28" s="60">
        <v>1.2</v>
      </c>
      <c r="AD28" s="62"/>
      <c r="AE28" s="61"/>
      <c r="AF28" s="4">
        <v>1.2</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0.997</v>
      </c>
      <c r="K31" s="61"/>
      <c r="L31" s="106">
        <v>0.997</v>
      </c>
      <c r="M31" s="61"/>
      <c r="N31" s="106">
        <v>0.997</v>
      </c>
      <c r="O31" s="61"/>
      <c r="P31" s="106">
        <v>0.997</v>
      </c>
      <c r="Q31" s="62"/>
      <c r="R31" s="61"/>
      <c r="S31" s="106">
        <v>0.997</v>
      </c>
      <c r="T31" s="61"/>
      <c r="U31" s="106">
        <v>0.995</v>
      </c>
      <c r="V31" s="61"/>
      <c r="W31" s="106">
        <v>0.995</v>
      </c>
      <c r="X31" s="62"/>
      <c r="Y31" s="62"/>
      <c r="Z31" s="62"/>
      <c r="AA31" s="61"/>
      <c r="AB31" s="7">
        <v>0.995</v>
      </c>
      <c r="AC31" s="77">
        <v>0.995</v>
      </c>
      <c r="AD31" s="62"/>
      <c r="AE31" s="61"/>
      <c r="AF31" s="8">
        <v>0.995</v>
      </c>
    </row>
    <row r="32" spans="4:32" ht="13.15" customHeight="1">
      <c r="E32" s="63" t="s">
        <v>41</v>
      </c>
      <c r="F32" s="62"/>
      <c r="G32" s="62"/>
      <c r="H32" s="62"/>
      <c r="I32" s="64"/>
      <c r="J32" s="101">
        <v>0</v>
      </c>
      <c r="K32" s="61"/>
      <c r="L32" s="101">
        <v>0</v>
      </c>
      <c r="M32" s="61"/>
      <c r="N32" s="101">
        <v>0</v>
      </c>
      <c r="O32" s="61"/>
      <c r="P32" s="101">
        <v>0</v>
      </c>
      <c r="Q32" s="62"/>
      <c r="R32" s="61"/>
      <c r="S32" s="101">
        <v>0</v>
      </c>
      <c r="T32" s="61"/>
      <c r="U32" s="101">
        <v>0</v>
      </c>
      <c r="V32" s="61"/>
      <c r="W32" s="101">
        <v>0</v>
      </c>
      <c r="X32" s="62"/>
      <c r="Y32" s="62"/>
      <c r="Z32" s="62"/>
      <c r="AA32" s="61"/>
      <c r="AB32" s="3">
        <v>0</v>
      </c>
      <c r="AC32" s="60">
        <v>0</v>
      </c>
      <c r="AD32" s="62"/>
      <c r="AE32" s="61"/>
      <c r="AF32" s="4">
        <v>0</v>
      </c>
    </row>
    <row r="33" spans="5:32" ht="13.15" customHeight="1">
      <c r="E33" s="75" t="s">
        <v>45</v>
      </c>
      <c r="F33" s="62"/>
      <c r="G33" s="62"/>
      <c r="H33" s="62"/>
      <c r="I33" s="64"/>
      <c r="J33" s="105">
        <v>1.7</v>
      </c>
      <c r="K33" s="61"/>
      <c r="L33" s="105">
        <v>1.7</v>
      </c>
      <c r="M33" s="61"/>
      <c r="N33" s="105">
        <v>1.8</v>
      </c>
      <c r="O33" s="61"/>
      <c r="P33" s="105">
        <v>1.8</v>
      </c>
      <c r="Q33" s="62"/>
      <c r="R33" s="61"/>
      <c r="S33" s="105">
        <v>1.8</v>
      </c>
      <c r="T33" s="61"/>
      <c r="U33" s="105">
        <v>1.1000000000000001</v>
      </c>
      <c r="V33" s="61"/>
      <c r="W33" s="105">
        <v>1.1000000000000001</v>
      </c>
      <c r="X33" s="62"/>
      <c r="Y33" s="62"/>
      <c r="Z33" s="62"/>
      <c r="AA33" s="61"/>
      <c r="AB33" s="9">
        <v>1.2</v>
      </c>
      <c r="AC33" s="76">
        <v>1.2</v>
      </c>
      <c r="AD33" s="62"/>
      <c r="AE33" s="61"/>
      <c r="AF33" s="10">
        <v>1.2</v>
      </c>
    </row>
    <row r="34" spans="5:32" ht="20.25" customHeight="1">
      <c r="E34" s="63" t="s">
        <v>945</v>
      </c>
      <c r="F34" s="62"/>
      <c r="G34" s="62"/>
      <c r="H34" s="62"/>
      <c r="I34" s="64"/>
      <c r="J34" s="104">
        <v>0.1</v>
      </c>
      <c r="K34" s="61"/>
      <c r="L34" s="104">
        <v>0.1</v>
      </c>
      <c r="M34" s="61"/>
      <c r="N34" s="104">
        <v>0.1</v>
      </c>
      <c r="O34" s="61"/>
      <c r="P34" s="104">
        <v>0.1</v>
      </c>
      <c r="Q34" s="62"/>
      <c r="R34" s="61"/>
      <c r="S34" s="104">
        <v>0.1</v>
      </c>
      <c r="T34" s="61"/>
      <c r="U34" s="104">
        <v>0.1</v>
      </c>
      <c r="V34" s="61"/>
      <c r="W34" s="104">
        <v>0.1</v>
      </c>
      <c r="X34" s="62"/>
      <c r="Y34" s="62"/>
      <c r="Z34" s="62"/>
      <c r="AA34" s="61"/>
      <c r="AB34" s="5">
        <v>0.1</v>
      </c>
      <c r="AC34" s="74">
        <v>0.1</v>
      </c>
      <c r="AD34" s="62"/>
      <c r="AE34" s="61"/>
      <c r="AF34" s="6">
        <v>0.1</v>
      </c>
    </row>
    <row r="35" spans="5:32" ht="20.25" customHeight="1">
      <c r="E35" s="63" t="s">
        <v>946</v>
      </c>
      <c r="F35" s="62"/>
      <c r="G35" s="62"/>
      <c r="H35" s="62"/>
      <c r="I35" s="64"/>
      <c r="J35" s="104" t="s">
        <v>977</v>
      </c>
      <c r="K35" s="61"/>
      <c r="L35" s="104" t="s">
        <v>977</v>
      </c>
      <c r="M35" s="61"/>
      <c r="N35" s="104" t="s">
        <v>977</v>
      </c>
      <c r="O35" s="61"/>
      <c r="P35" s="104" t="s">
        <v>977</v>
      </c>
      <c r="Q35" s="62"/>
      <c r="R35" s="61"/>
      <c r="S35" s="104" t="s">
        <v>977</v>
      </c>
      <c r="T35" s="61"/>
      <c r="U35" s="104" t="s">
        <v>977</v>
      </c>
      <c r="V35" s="61"/>
      <c r="W35" s="104" t="s">
        <v>977</v>
      </c>
      <c r="X35" s="62"/>
      <c r="Y35" s="62"/>
      <c r="Z35" s="62"/>
      <c r="AA35" s="61"/>
      <c r="AB35" s="5" t="s">
        <v>977</v>
      </c>
      <c r="AC35" s="74" t="s">
        <v>977</v>
      </c>
      <c r="AD35" s="62"/>
      <c r="AE35" s="61"/>
      <c r="AF35" s="6" t="s">
        <v>977</v>
      </c>
    </row>
    <row r="36" spans="5:32" ht="13.15" customHeight="1">
      <c r="E36" s="63" t="s">
        <v>57</v>
      </c>
      <c r="F36" s="62"/>
      <c r="G36" s="62"/>
      <c r="H36" s="62"/>
      <c r="I36" s="64"/>
      <c r="J36" s="101">
        <v>1.7</v>
      </c>
      <c r="K36" s="61"/>
      <c r="L36" s="101">
        <v>1.7</v>
      </c>
      <c r="M36" s="61"/>
      <c r="N36" s="101">
        <v>1.8</v>
      </c>
      <c r="O36" s="61"/>
      <c r="P36" s="101">
        <v>1.8</v>
      </c>
      <c r="Q36" s="62"/>
      <c r="R36" s="61"/>
      <c r="S36" s="101">
        <v>1.8</v>
      </c>
      <c r="T36" s="61"/>
      <c r="U36" s="101">
        <v>1.1000000000000001</v>
      </c>
      <c r="V36" s="61"/>
      <c r="W36" s="101">
        <v>1.1000000000000001</v>
      </c>
      <c r="X36" s="62"/>
      <c r="Y36" s="62"/>
      <c r="Z36" s="62"/>
      <c r="AA36" s="61"/>
      <c r="AB36" s="3">
        <v>1.2</v>
      </c>
      <c r="AC36" s="60">
        <v>1.2</v>
      </c>
      <c r="AD36" s="62"/>
      <c r="AE36" s="61"/>
      <c r="AF36" s="4">
        <v>1.2</v>
      </c>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2</v>
      </c>
      <c r="K40" s="61"/>
      <c r="L40" s="101">
        <v>2</v>
      </c>
      <c r="M40" s="61"/>
      <c r="N40" s="101">
        <v>2</v>
      </c>
      <c r="O40" s="61"/>
      <c r="P40" s="101">
        <v>2</v>
      </c>
      <c r="Q40" s="62"/>
      <c r="R40" s="61"/>
      <c r="S40" s="101">
        <v>2</v>
      </c>
      <c r="T40" s="61"/>
      <c r="U40" s="101">
        <v>2</v>
      </c>
      <c r="V40" s="61"/>
      <c r="W40" s="101">
        <v>2</v>
      </c>
      <c r="X40" s="62"/>
      <c r="Y40" s="62"/>
      <c r="Z40" s="62"/>
      <c r="AA40" s="61"/>
      <c r="AB40" s="3">
        <v>2</v>
      </c>
      <c r="AC40" s="60">
        <v>2</v>
      </c>
      <c r="AD40" s="62"/>
      <c r="AE40" s="61"/>
      <c r="AF40" s="4">
        <v>2</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1.6143460000000001</v>
      </c>
      <c r="K43" s="61"/>
      <c r="L43" s="101">
        <v>1.5594399999999999</v>
      </c>
      <c r="M43" s="61"/>
      <c r="N43" s="101">
        <v>1.4969139999999999</v>
      </c>
      <c r="O43" s="61"/>
      <c r="P43" s="101">
        <v>1.436701</v>
      </c>
      <c r="Q43" s="62"/>
      <c r="R43" s="61"/>
      <c r="S43" s="101">
        <v>1.3798489999999997</v>
      </c>
      <c r="T43" s="61"/>
      <c r="U43" s="101">
        <v>1.6143460000000001</v>
      </c>
      <c r="V43" s="61"/>
      <c r="W43" s="101">
        <v>1.5594399999999999</v>
      </c>
      <c r="X43" s="62"/>
      <c r="Y43" s="62"/>
      <c r="Z43" s="62"/>
      <c r="AA43" s="61"/>
      <c r="AB43" s="3">
        <v>1.4969139999999999</v>
      </c>
      <c r="AC43" s="60">
        <v>1.436701</v>
      </c>
      <c r="AD43" s="62"/>
      <c r="AE43" s="61"/>
      <c r="AF43" s="4">
        <v>1.3798489999999997</v>
      </c>
    </row>
    <row r="44" spans="5:32" ht="30.75" customHeight="1">
      <c r="E44" s="63" t="s">
        <v>88</v>
      </c>
      <c r="F44" s="62"/>
      <c r="G44" s="62"/>
      <c r="H44" s="62"/>
      <c r="I44" s="64"/>
      <c r="J44" s="101">
        <v>0</v>
      </c>
      <c r="K44" s="61"/>
      <c r="L44" s="101">
        <v>0</v>
      </c>
      <c r="M44" s="61"/>
      <c r="N44" s="101">
        <v>0</v>
      </c>
      <c r="O44" s="61"/>
      <c r="P44" s="101">
        <v>0</v>
      </c>
      <c r="Q44" s="62"/>
      <c r="R44" s="61"/>
      <c r="S44" s="101">
        <v>0</v>
      </c>
      <c r="T44" s="61"/>
      <c r="U44" s="101">
        <v>0</v>
      </c>
      <c r="V44" s="61"/>
      <c r="W44" s="101">
        <v>0</v>
      </c>
      <c r="X44" s="62"/>
      <c r="Y44" s="62"/>
      <c r="Z44" s="62"/>
      <c r="AA44" s="61"/>
      <c r="AB44" s="3">
        <v>0</v>
      </c>
      <c r="AC44" s="60">
        <v>0</v>
      </c>
      <c r="AD44" s="62"/>
      <c r="AE44" s="61"/>
      <c r="AF44" s="4">
        <v>0</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M0J+2Ff/HhvrAC/G8+Ip+QvgFTo0ESOdQ/LRyK+NGTUKdJt40ZqAC1A9pK51W2jQXPxzipA9b4ndfQ0A6uXbFw==" saltValue="i4VmH9PFh3SdqCLxkZMHig=="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5C593C58-C921-4AF9-A846-99805A03B97B}"/>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ROLL - Rollingstone (66/11kV)</oddFooter>
  </headerFooter>
</worksheet>
</file>

<file path=xl/worksheets/sheet2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1-000000000000}">
  <sheetPr codeName="Sheet301"/>
  <dimension ref="B1:AI51"/>
  <sheetViews>
    <sheetView showGridLines="0" topLeftCell="A32" zoomScale="145" zoomScaleNormal="145" workbookViewId="0">
      <selection activeCell="E48" sqref="E48"/>
    </sheetView>
  </sheetViews>
  <sheetFormatPr defaultRowHeight="15"/>
  <cols>
    <col min="1" max="2" width="0.140625" customWidth="1"/>
    <col min="3" max="4" width="0" hidden="1" customWidth="1"/>
    <col min="5" max="5" width="13.28515625" customWidth="1"/>
    <col min="6" max="7" width="0.28515625" customWidth="1"/>
    <col min="8" max="8" width="6.28515625" customWidth="1"/>
    <col min="9" max="9" width="0.42578125" customWidth="1"/>
    <col min="10" max="10" width="6.5703125" customWidth="1"/>
    <col min="11" max="11" width="5.5703125" customWidth="1"/>
    <col min="12" max="12" width="1.42578125" customWidth="1"/>
    <col min="13" max="13" width="0.28515625" customWidth="1"/>
    <col min="14" max="14" width="6.85546875" customWidth="1"/>
    <col min="15" max="15" width="3.140625" customWidth="1"/>
    <col min="16" max="16" width="0.42578125" customWidth="1"/>
    <col min="17" max="17" width="3.5703125" customWidth="1"/>
    <col min="18" max="18" width="6.85546875" customWidth="1"/>
    <col min="19" max="19" width="0.28515625" customWidth="1"/>
    <col min="20" max="20" width="0.42578125" customWidth="1"/>
    <col min="21" max="21" width="6.7109375" customWidth="1"/>
    <col min="22" max="22" width="1.42578125" customWidth="1"/>
    <col min="23" max="23" width="0.5703125" customWidth="1"/>
    <col min="24" max="24" width="1.28515625" customWidth="1"/>
    <col min="25" max="25" width="1.5703125" customWidth="1"/>
    <col min="26" max="26" width="2.140625" customWidth="1"/>
    <col min="27" max="27" width="7" customWidth="1"/>
    <col min="28" max="28" width="0.7109375" customWidth="1"/>
    <col min="29" max="29" width="0.42578125" customWidth="1"/>
    <col min="30" max="30" width="6" customWidth="1"/>
    <col min="31" max="31" width="7" customWidth="1"/>
    <col min="32" max="32" width="0" hidden="1" customWidth="1"/>
    <col min="33" max="33" width="1.140625" customWidth="1"/>
    <col min="34" max="34" width="0" hidden="1" customWidth="1"/>
    <col min="35" max="35" width="0.42578125" customWidth="1"/>
    <col min="36" max="36" width="8.85546875" customWidth="1"/>
  </cols>
  <sheetData>
    <row r="1" spans="2:35" ht="18" customHeight="1">
      <c r="C1" s="115" t="s">
        <v>1108</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row>
    <row r="2" spans="2:35" ht="4.7" customHeight="1"/>
    <row r="3" spans="2:35">
      <c r="B3" s="92" t="s">
        <v>13</v>
      </c>
      <c r="C3" s="160"/>
      <c r="D3" s="160"/>
      <c r="E3" s="160"/>
      <c r="H3" s="93" t="s">
        <v>1954</v>
      </c>
      <c r="I3" s="160"/>
      <c r="J3" s="160"/>
      <c r="K3" s="160"/>
      <c r="L3" s="160"/>
      <c r="M3" s="160"/>
      <c r="N3" s="160"/>
      <c r="O3" s="160"/>
      <c r="P3" s="160"/>
      <c r="Q3" s="160"/>
      <c r="R3" s="160"/>
      <c r="U3" s="94" t="s">
        <v>926</v>
      </c>
      <c r="V3" s="160"/>
      <c r="X3" s="95" t="s">
        <v>1243</v>
      </c>
      <c r="Y3" s="160"/>
      <c r="Z3" s="160"/>
      <c r="AA3" s="160"/>
      <c r="AB3" s="160"/>
      <c r="AC3" s="160"/>
      <c r="AD3" s="160"/>
      <c r="AE3" s="160"/>
      <c r="AF3" s="160"/>
      <c r="AG3" s="160"/>
      <c r="AH3" s="160"/>
    </row>
    <row r="4" spans="2:35">
      <c r="H4" s="160"/>
      <c r="I4" s="160"/>
      <c r="J4" s="160"/>
      <c r="K4" s="160"/>
      <c r="L4" s="160"/>
      <c r="M4" s="160"/>
      <c r="N4" s="160"/>
      <c r="O4" s="160"/>
      <c r="P4" s="160"/>
      <c r="Q4" s="160"/>
      <c r="R4" s="160"/>
      <c r="U4" s="160"/>
      <c r="V4" s="160"/>
      <c r="X4" s="160"/>
      <c r="Y4" s="160"/>
      <c r="Z4" s="160"/>
      <c r="AA4" s="160"/>
      <c r="AB4" s="160"/>
      <c r="AC4" s="160"/>
      <c r="AD4" s="160"/>
      <c r="AE4" s="160"/>
      <c r="AF4" s="160"/>
      <c r="AG4" s="160"/>
      <c r="AH4" s="160"/>
    </row>
    <row r="5" spans="2:35">
      <c r="H5" s="160"/>
      <c r="I5" s="160"/>
      <c r="J5" s="160"/>
      <c r="K5" s="160"/>
      <c r="L5" s="160"/>
      <c r="M5" s="160"/>
      <c r="N5" s="160"/>
      <c r="O5" s="160"/>
      <c r="P5" s="160"/>
      <c r="Q5" s="160"/>
      <c r="R5" s="160"/>
      <c r="X5" s="160"/>
      <c r="Y5" s="160"/>
      <c r="Z5" s="160"/>
      <c r="AA5" s="160"/>
      <c r="AB5" s="160"/>
      <c r="AC5" s="160"/>
      <c r="AD5" s="160"/>
      <c r="AE5" s="160"/>
      <c r="AF5" s="160"/>
      <c r="AG5" s="160"/>
      <c r="AH5" s="160"/>
    </row>
    <row r="6" spans="2:35" ht="2.1" customHeight="1"/>
    <row r="7" spans="2:35">
      <c r="B7" s="92" t="s">
        <v>928</v>
      </c>
      <c r="C7" s="160"/>
      <c r="D7" s="160"/>
      <c r="E7" s="160"/>
      <c r="H7" s="100" t="s">
        <v>960</v>
      </c>
      <c r="I7" s="160"/>
      <c r="J7" s="160"/>
      <c r="K7" s="160"/>
      <c r="L7" s="160"/>
      <c r="M7" s="160"/>
      <c r="N7" s="160"/>
      <c r="O7" s="160"/>
      <c r="P7" s="160"/>
      <c r="Q7" s="160"/>
      <c r="R7" s="160"/>
      <c r="S7" s="160"/>
      <c r="T7" s="160"/>
      <c r="U7" s="160"/>
      <c r="V7" s="160"/>
      <c r="W7" s="160"/>
      <c r="X7" s="160"/>
      <c r="Y7" s="160"/>
      <c r="Z7" s="160"/>
      <c r="AA7" s="160"/>
      <c r="AB7" s="160"/>
      <c r="AC7" s="160"/>
      <c r="AD7" s="160"/>
      <c r="AE7" s="160"/>
      <c r="AF7" s="160"/>
      <c r="AG7" s="160"/>
    </row>
    <row r="8" spans="2:35">
      <c r="B8" s="160"/>
      <c r="C8" s="160"/>
      <c r="D8" s="160"/>
      <c r="E8" s="160"/>
    </row>
    <row r="9" spans="2:35">
      <c r="B9" s="160"/>
      <c r="C9" s="160"/>
      <c r="D9" s="160"/>
      <c r="E9" s="160"/>
      <c r="H9" s="100" t="s">
        <v>1955</v>
      </c>
      <c r="I9" s="160"/>
      <c r="J9" s="160"/>
      <c r="K9" s="160"/>
      <c r="L9" s="160"/>
      <c r="M9" s="160"/>
      <c r="N9" s="160"/>
      <c r="O9" s="160"/>
      <c r="P9" s="160"/>
      <c r="Q9" s="160"/>
      <c r="R9" s="160"/>
      <c r="S9" s="160"/>
      <c r="T9" s="160"/>
      <c r="U9" s="160"/>
      <c r="V9" s="160"/>
      <c r="W9" s="160"/>
      <c r="X9" s="160"/>
      <c r="Y9" s="160"/>
      <c r="Z9" s="160"/>
      <c r="AA9" s="160"/>
      <c r="AB9" s="160"/>
      <c r="AC9" s="160"/>
      <c r="AD9" s="160"/>
      <c r="AE9" s="160"/>
      <c r="AF9" s="160"/>
      <c r="AG9" s="160"/>
    </row>
    <row r="10" spans="2:35" ht="11.45" customHeight="1">
      <c r="H10" s="160"/>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row>
    <row r="11" spans="2:35" ht="1.7" customHeight="1"/>
    <row r="12" spans="2:35" ht="12" customHeight="1">
      <c r="H12" s="100" t="s">
        <v>931</v>
      </c>
      <c r="I12" s="160"/>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row>
    <row r="13" spans="2:35" ht="10.5" customHeight="1"/>
    <row r="14" spans="2:35" ht="13.5" customHeight="1">
      <c r="D14" s="92" t="s">
        <v>934</v>
      </c>
      <c r="E14" s="160"/>
      <c r="F14" s="160"/>
      <c r="G14" s="160"/>
      <c r="H14" s="160"/>
      <c r="I14" s="160"/>
      <c r="J14" s="160"/>
      <c r="K14" s="160"/>
      <c r="N14" s="96" t="s">
        <v>1956</v>
      </c>
      <c r="O14" s="160"/>
      <c r="P14" s="160"/>
      <c r="Q14" s="160"/>
      <c r="R14" s="160"/>
      <c r="S14" s="160"/>
      <c r="T14" s="160"/>
      <c r="U14" s="160"/>
      <c r="V14" s="160"/>
      <c r="W14" s="160"/>
      <c r="X14" s="160"/>
    </row>
    <row r="15" spans="2:35" ht="0.75" customHeight="1">
      <c r="D15" s="160"/>
      <c r="E15" s="160"/>
      <c r="F15" s="160"/>
      <c r="G15" s="160"/>
      <c r="H15" s="160"/>
      <c r="I15" s="160"/>
      <c r="J15" s="160"/>
      <c r="K15" s="160"/>
    </row>
    <row r="16" spans="2:35" ht="15.95" customHeight="1"/>
    <row r="17" spans="4:31" ht="15.95" customHeight="1">
      <c r="Q17" s="97" t="s">
        <v>936</v>
      </c>
      <c r="R17" s="160"/>
      <c r="S17" s="160"/>
      <c r="T17" s="160"/>
      <c r="U17" s="160"/>
      <c r="V17" s="160"/>
      <c r="W17" s="160"/>
      <c r="X17" s="160"/>
      <c r="Y17" s="160"/>
      <c r="Z17" s="98" t="s">
        <v>937</v>
      </c>
      <c r="AA17" s="160"/>
      <c r="AB17" s="160"/>
      <c r="AC17" s="160"/>
    </row>
    <row r="18" spans="4:31" ht="0.95" customHeight="1">
      <c r="D18" s="97" t="s">
        <v>936</v>
      </c>
      <c r="E18" s="160"/>
      <c r="F18" s="160"/>
      <c r="G18" s="160"/>
      <c r="H18" s="160"/>
      <c r="I18" s="160"/>
      <c r="J18" s="160"/>
      <c r="K18" s="160"/>
      <c r="N18" s="99" t="s">
        <v>937</v>
      </c>
      <c r="O18" s="160"/>
      <c r="Q18" s="160"/>
      <c r="R18" s="160"/>
      <c r="S18" s="160"/>
      <c r="T18" s="160"/>
      <c r="U18" s="160"/>
      <c r="V18" s="160"/>
      <c r="W18" s="160"/>
      <c r="X18" s="160"/>
      <c r="Y18" s="160"/>
      <c r="Z18" s="160"/>
      <c r="AA18" s="160"/>
      <c r="AB18" s="160"/>
      <c r="AC18" s="160"/>
    </row>
    <row r="19" spans="4:31" ht="0.95" customHeight="1">
      <c r="D19" s="160"/>
      <c r="E19" s="160"/>
      <c r="F19" s="160"/>
      <c r="G19" s="160"/>
      <c r="H19" s="160"/>
      <c r="I19" s="160"/>
      <c r="J19" s="160"/>
      <c r="K19" s="160"/>
      <c r="N19" s="160"/>
      <c r="O19" s="160"/>
    </row>
    <row r="20" spans="4:31" ht="0.95" customHeight="1"/>
    <row r="21" spans="4:31" ht="15" customHeight="1"/>
    <row r="22" spans="4:31" ht="15" customHeight="1">
      <c r="E22" s="78" t="s">
        <v>938</v>
      </c>
      <c r="F22" s="79"/>
      <c r="G22" s="79"/>
      <c r="H22" s="80"/>
      <c r="I22" s="84" t="s">
        <v>2</v>
      </c>
      <c r="J22" s="85"/>
      <c r="K22" s="85"/>
      <c r="L22" s="85"/>
      <c r="M22" s="85"/>
      <c r="N22" s="85"/>
      <c r="O22" s="85"/>
      <c r="P22" s="85"/>
      <c r="Q22" s="85"/>
      <c r="R22" s="85"/>
      <c r="S22" s="86"/>
      <c r="T22" s="87" t="s">
        <v>3</v>
      </c>
      <c r="U22" s="88"/>
      <c r="V22" s="88"/>
      <c r="W22" s="88"/>
      <c r="X22" s="88"/>
      <c r="Y22" s="88"/>
      <c r="Z22" s="88"/>
      <c r="AA22" s="88"/>
      <c r="AB22" s="88"/>
      <c r="AC22" s="88"/>
      <c r="AD22" s="88"/>
      <c r="AE22" s="89"/>
    </row>
    <row r="23" spans="4:31" ht="15" customHeight="1">
      <c r="E23" s="81"/>
      <c r="F23" s="82"/>
      <c r="G23" s="82"/>
      <c r="H23" s="83"/>
      <c r="I23" s="107" t="s">
        <v>6</v>
      </c>
      <c r="J23" s="61"/>
      <c r="K23" s="107" t="s">
        <v>7</v>
      </c>
      <c r="L23" s="61"/>
      <c r="M23" s="107" t="s">
        <v>8</v>
      </c>
      <c r="N23" s="61"/>
      <c r="O23" s="107" t="s">
        <v>9</v>
      </c>
      <c r="P23" s="62"/>
      <c r="Q23" s="61"/>
      <c r="R23" s="107" t="s">
        <v>10</v>
      </c>
      <c r="S23" s="61"/>
      <c r="T23" s="107" t="s">
        <v>939</v>
      </c>
      <c r="U23" s="61"/>
      <c r="V23" s="107" t="s">
        <v>940</v>
      </c>
      <c r="W23" s="62"/>
      <c r="X23" s="62"/>
      <c r="Y23" s="62"/>
      <c r="Z23" s="61"/>
      <c r="AA23" s="1" t="s">
        <v>941</v>
      </c>
      <c r="AB23" s="90" t="s">
        <v>942</v>
      </c>
      <c r="AC23" s="62"/>
      <c r="AD23" s="61"/>
      <c r="AE23" s="2" t="s">
        <v>943</v>
      </c>
    </row>
    <row r="24" spans="4:31" ht="13.15" customHeight="1">
      <c r="E24" s="63" t="s">
        <v>0</v>
      </c>
      <c r="F24" s="62"/>
      <c r="G24" s="62"/>
      <c r="H24" s="64"/>
      <c r="I24" s="101">
        <v>101.4</v>
      </c>
      <c r="J24" s="61"/>
      <c r="K24" s="101">
        <v>101.4</v>
      </c>
      <c r="L24" s="61"/>
      <c r="M24" s="101">
        <v>101.4</v>
      </c>
      <c r="N24" s="61"/>
      <c r="O24" s="101">
        <v>101.4</v>
      </c>
      <c r="P24" s="62"/>
      <c r="Q24" s="61"/>
      <c r="R24" s="101">
        <v>101.4</v>
      </c>
      <c r="S24" s="61"/>
      <c r="T24" s="101">
        <v>119.6</v>
      </c>
      <c r="U24" s="61"/>
      <c r="V24" s="101">
        <v>119.6</v>
      </c>
      <c r="W24" s="62"/>
      <c r="X24" s="62"/>
      <c r="Y24" s="62"/>
      <c r="Z24" s="61"/>
      <c r="AA24" s="3">
        <v>119.6</v>
      </c>
      <c r="AB24" s="60">
        <v>119.6</v>
      </c>
      <c r="AC24" s="62"/>
      <c r="AD24" s="61"/>
      <c r="AE24" s="4">
        <v>119.6</v>
      </c>
    </row>
    <row r="25" spans="4:31" ht="20.25" customHeight="1">
      <c r="E25" s="63" t="s">
        <v>24</v>
      </c>
      <c r="F25" s="62"/>
      <c r="G25" s="62"/>
      <c r="H25" s="64"/>
      <c r="I25" s="101">
        <v>0</v>
      </c>
      <c r="J25" s="61"/>
      <c r="K25" s="101">
        <v>0</v>
      </c>
      <c r="L25" s="61"/>
      <c r="M25" s="101">
        <v>0</v>
      </c>
      <c r="N25" s="61"/>
      <c r="O25" s="101">
        <v>0</v>
      </c>
      <c r="P25" s="62"/>
      <c r="Q25" s="61"/>
      <c r="R25" s="101">
        <v>0</v>
      </c>
      <c r="S25" s="61"/>
      <c r="T25" s="101">
        <v>0</v>
      </c>
      <c r="U25" s="61"/>
      <c r="V25" s="101">
        <v>0</v>
      </c>
      <c r="W25" s="62"/>
      <c r="X25" s="62"/>
      <c r="Y25" s="62"/>
      <c r="Z25" s="61"/>
      <c r="AA25" s="3">
        <v>0</v>
      </c>
      <c r="AB25" s="60">
        <v>0</v>
      </c>
      <c r="AC25" s="62"/>
      <c r="AD25" s="61"/>
      <c r="AE25" s="4">
        <v>0</v>
      </c>
    </row>
    <row r="26" spans="4:31" ht="13.15" customHeight="1">
      <c r="E26" s="63" t="s">
        <v>28</v>
      </c>
      <c r="F26" s="62"/>
      <c r="G26" s="62"/>
      <c r="H26" s="64"/>
      <c r="I26" s="101">
        <v>46.8</v>
      </c>
      <c r="J26" s="61"/>
      <c r="K26" s="101">
        <v>46.7</v>
      </c>
      <c r="L26" s="61"/>
      <c r="M26" s="101">
        <v>46.6</v>
      </c>
      <c r="N26" s="61"/>
      <c r="O26" s="101">
        <v>46.3</v>
      </c>
      <c r="P26" s="62"/>
      <c r="Q26" s="61"/>
      <c r="R26" s="101">
        <v>47</v>
      </c>
      <c r="S26" s="61"/>
      <c r="T26" s="101">
        <v>39.1</v>
      </c>
      <c r="U26" s="61"/>
      <c r="V26" s="101">
        <v>38.700000000000003</v>
      </c>
      <c r="W26" s="62"/>
      <c r="X26" s="62"/>
      <c r="Y26" s="62"/>
      <c r="Z26" s="61"/>
      <c r="AA26" s="3">
        <v>38.6</v>
      </c>
      <c r="AB26" s="60">
        <v>38.200000000000003</v>
      </c>
      <c r="AC26" s="62"/>
      <c r="AD26" s="61"/>
      <c r="AE26" s="4">
        <v>38.6</v>
      </c>
    </row>
    <row r="27" spans="4:31" ht="13.15" customHeight="1">
      <c r="E27" s="63" t="s">
        <v>32</v>
      </c>
      <c r="F27" s="62"/>
      <c r="G27" s="62"/>
      <c r="H27" s="64"/>
      <c r="I27" s="104"/>
      <c r="J27" s="61"/>
      <c r="K27" s="104"/>
      <c r="L27" s="61"/>
      <c r="M27" s="104"/>
      <c r="N27" s="61"/>
      <c r="O27" s="104"/>
      <c r="P27" s="62"/>
      <c r="Q27" s="61"/>
      <c r="R27" s="104"/>
      <c r="S27" s="61"/>
      <c r="T27" s="104"/>
      <c r="U27" s="61"/>
      <c r="V27" s="104"/>
      <c r="W27" s="62"/>
      <c r="X27" s="62"/>
      <c r="Y27" s="62"/>
      <c r="Z27" s="61"/>
      <c r="AA27" s="5"/>
      <c r="AB27" s="74"/>
      <c r="AC27" s="62"/>
      <c r="AD27" s="61"/>
      <c r="AE27" s="6"/>
    </row>
    <row r="28" spans="4:31" ht="13.15" customHeight="1">
      <c r="E28" s="63" t="s">
        <v>944</v>
      </c>
      <c r="F28" s="62"/>
      <c r="G28" s="62"/>
      <c r="H28" s="64"/>
      <c r="I28" s="104"/>
      <c r="J28" s="61"/>
      <c r="K28" s="104"/>
      <c r="L28" s="61"/>
      <c r="M28" s="104"/>
      <c r="N28" s="61"/>
      <c r="O28" s="104"/>
      <c r="P28" s="62"/>
      <c r="Q28" s="61"/>
      <c r="R28" s="104"/>
      <c r="S28" s="61"/>
      <c r="T28" s="104"/>
      <c r="U28" s="61"/>
      <c r="V28" s="104"/>
      <c r="W28" s="62"/>
      <c r="X28" s="62"/>
      <c r="Y28" s="62"/>
      <c r="Z28" s="61"/>
      <c r="AA28" s="5"/>
      <c r="AB28" s="74"/>
      <c r="AC28" s="62"/>
      <c r="AD28" s="61"/>
      <c r="AE28" s="6"/>
    </row>
    <row r="29" spans="4:31" ht="20.25" customHeight="1">
      <c r="E29" s="63" t="s">
        <v>38</v>
      </c>
      <c r="F29" s="62"/>
      <c r="G29" s="62"/>
      <c r="H29" s="64"/>
      <c r="I29" s="106">
        <v>0.997</v>
      </c>
      <c r="J29" s="61"/>
      <c r="K29" s="106">
        <v>0.997</v>
      </c>
      <c r="L29" s="61"/>
      <c r="M29" s="106">
        <v>0.997</v>
      </c>
      <c r="N29" s="61"/>
      <c r="O29" s="106">
        <v>0.997</v>
      </c>
      <c r="P29" s="62"/>
      <c r="Q29" s="61"/>
      <c r="R29" s="106">
        <v>0.997</v>
      </c>
      <c r="S29" s="61"/>
      <c r="T29" s="106">
        <v>0.98099999999999998</v>
      </c>
      <c r="U29" s="61"/>
      <c r="V29" s="106">
        <v>0.98099999999999998</v>
      </c>
      <c r="W29" s="62"/>
      <c r="X29" s="62"/>
      <c r="Y29" s="62"/>
      <c r="Z29" s="61"/>
      <c r="AA29" s="7">
        <v>0.98099999999999998</v>
      </c>
      <c r="AB29" s="77">
        <v>0.98099999999999998</v>
      </c>
      <c r="AC29" s="62"/>
      <c r="AD29" s="61"/>
      <c r="AE29" s="8">
        <v>0.98099999999999998</v>
      </c>
    </row>
    <row r="30" spans="4:31" ht="13.15" customHeight="1">
      <c r="E30" s="63" t="s">
        <v>41</v>
      </c>
      <c r="F30" s="62"/>
      <c r="G30" s="62"/>
      <c r="H30" s="64"/>
      <c r="I30" s="101">
        <v>0</v>
      </c>
      <c r="J30" s="61"/>
      <c r="K30" s="101">
        <v>0</v>
      </c>
      <c r="L30" s="61"/>
      <c r="M30" s="101">
        <v>0</v>
      </c>
      <c r="N30" s="61"/>
      <c r="O30" s="101">
        <v>0</v>
      </c>
      <c r="P30" s="62"/>
      <c r="Q30" s="61"/>
      <c r="R30" s="101">
        <v>0</v>
      </c>
      <c r="S30" s="61"/>
      <c r="T30" s="101">
        <v>0</v>
      </c>
      <c r="U30" s="61"/>
      <c r="V30" s="101">
        <v>0</v>
      </c>
      <c r="W30" s="62"/>
      <c r="X30" s="62"/>
      <c r="Y30" s="62"/>
      <c r="Z30" s="61"/>
      <c r="AA30" s="3">
        <v>0</v>
      </c>
      <c r="AB30" s="60">
        <v>0</v>
      </c>
      <c r="AC30" s="62"/>
      <c r="AD30" s="61"/>
      <c r="AE30" s="4">
        <v>0</v>
      </c>
    </row>
    <row r="31" spans="4:31" ht="13.15" customHeight="1">
      <c r="E31" s="75" t="s">
        <v>45</v>
      </c>
      <c r="F31" s="62"/>
      <c r="G31" s="62"/>
      <c r="H31" s="64"/>
      <c r="I31" s="105">
        <v>43.8</v>
      </c>
      <c r="J31" s="61"/>
      <c r="K31" s="105">
        <v>43.7</v>
      </c>
      <c r="L31" s="61"/>
      <c r="M31" s="105">
        <v>43.6</v>
      </c>
      <c r="N31" s="61"/>
      <c r="O31" s="105">
        <v>43.3</v>
      </c>
      <c r="P31" s="62"/>
      <c r="Q31" s="61"/>
      <c r="R31" s="105">
        <v>44</v>
      </c>
      <c r="S31" s="61"/>
      <c r="T31" s="105">
        <v>36.700000000000003</v>
      </c>
      <c r="U31" s="61"/>
      <c r="V31" s="105">
        <v>36.299999999999997</v>
      </c>
      <c r="W31" s="62"/>
      <c r="X31" s="62"/>
      <c r="Y31" s="62"/>
      <c r="Z31" s="61"/>
      <c r="AA31" s="9">
        <v>36.200000000000003</v>
      </c>
      <c r="AB31" s="76">
        <v>35.9</v>
      </c>
      <c r="AC31" s="62"/>
      <c r="AD31" s="61"/>
      <c r="AE31" s="10">
        <v>36.200000000000003</v>
      </c>
    </row>
    <row r="32" spans="4:31" ht="20.25" customHeight="1">
      <c r="E32" s="63" t="s">
        <v>945</v>
      </c>
      <c r="F32" s="62"/>
      <c r="G32" s="62"/>
      <c r="H32" s="64"/>
      <c r="I32" s="104">
        <v>2.2000000000000002</v>
      </c>
      <c r="J32" s="61"/>
      <c r="K32" s="104">
        <v>2.2000000000000002</v>
      </c>
      <c r="L32" s="61"/>
      <c r="M32" s="104">
        <v>2.2000000000000002</v>
      </c>
      <c r="N32" s="61"/>
      <c r="O32" s="104">
        <v>2.2000000000000002</v>
      </c>
      <c r="P32" s="62"/>
      <c r="Q32" s="61"/>
      <c r="R32" s="104">
        <v>2.2000000000000002</v>
      </c>
      <c r="S32" s="61"/>
      <c r="T32" s="104">
        <v>1.8</v>
      </c>
      <c r="U32" s="61"/>
      <c r="V32" s="104">
        <v>1.8</v>
      </c>
      <c r="W32" s="62"/>
      <c r="X32" s="62"/>
      <c r="Y32" s="62"/>
      <c r="Z32" s="61"/>
      <c r="AA32" s="5">
        <v>1.8</v>
      </c>
      <c r="AB32" s="74">
        <v>1.8</v>
      </c>
      <c r="AC32" s="62"/>
      <c r="AD32" s="61"/>
      <c r="AE32" s="6">
        <v>1.8</v>
      </c>
    </row>
    <row r="33" spans="5:31" ht="20.25" customHeight="1">
      <c r="E33" s="63" t="s">
        <v>946</v>
      </c>
      <c r="F33" s="62"/>
      <c r="G33" s="62"/>
      <c r="H33" s="64"/>
      <c r="I33" s="104" t="s">
        <v>1029</v>
      </c>
      <c r="J33" s="61"/>
      <c r="K33" s="104" t="s">
        <v>1029</v>
      </c>
      <c r="L33" s="61"/>
      <c r="M33" s="104" t="s">
        <v>1029</v>
      </c>
      <c r="N33" s="61"/>
      <c r="O33" s="104" t="s">
        <v>1029</v>
      </c>
      <c r="P33" s="62"/>
      <c r="Q33" s="61"/>
      <c r="R33" s="104" t="s">
        <v>1029</v>
      </c>
      <c r="S33" s="61"/>
      <c r="T33" s="104" t="s">
        <v>1029</v>
      </c>
      <c r="U33" s="61"/>
      <c r="V33" s="104" t="s">
        <v>1029</v>
      </c>
      <c r="W33" s="62"/>
      <c r="X33" s="62"/>
      <c r="Y33" s="62"/>
      <c r="Z33" s="61"/>
      <c r="AA33" s="5" t="s">
        <v>1029</v>
      </c>
      <c r="AB33" s="74" t="s">
        <v>1029</v>
      </c>
      <c r="AC33" s="62"/>
      <c r="AD33" s="61"/>
      <c r="AE33" s="6" t="s">
        <v>1029</v>
      </c>
    </row>
    <row r="34" spans="5:31" ht="13.15" customHeight="1">
      <c r="E34" s="63" t="s">
        <v>57</v>
      </c>
      <c r="F34" s="62"/>
      <c r="G34" s="62"/>
      <c r="H34" s="64"/>
      <c r="I34" s="101">
        <v>43.8</v>
      </c>
      <c r="J34" s="61"/>
      <c r="K34" s="101">
        <v>43.7</v>
      </c>
      <c r="L34" s="61"/>
      <c r="M34" s="101">
        <v>43.6</v>
      </c>
      <c r="N34" s="61"/>
      <c r="O34" s="101">
        <v>43.3</v>
      </c>
      <c r="P34" s="62"/>
      <c r="Q34" s="61"/>
      <c r="R34" s="101">
        <v>44</v>
      </c>
      <c r="S34" s="61"/>
      <c r="T34" s="101">
        <v>36.700000000000003</v>
      </c>
      <c r="U34" s="61"/>
      <c r="V34" s="101">
        <v>36.299999999999997</v>
      </c>
      <c r="W34" s="62"/>
      <c r="X34" s="62"/>
      <c r="Y34" s="62"/>
      <c r="Z34" s="61"/>
      <c r="AA34" s="3">
        <v>36.200000000000003</v>
      </c>
      <c r="AB34" s="60">
        <v>35.9</v>
      </c>
      <c r="AC34" s="62"/>
      <c r="AD34" s="61"/>
      <c r="AE34" s="4">
        <v>36.200000000000003</v>
      </c>
    </row>
    <row r="35" spans="5:31">
      <c r="E35" s="63" t="s">
        <v>61</v>
      </c>
      <c r="F35" s="62"/>
      <c r="G35" s="62"/>
      <c r="H35" s="64"/>
      <c r="I35" s="101">
        <v>50</v>
      </c>
      <c r="J35" s="61"/>
      <c r="K35" s="101">
        <v>50</v>
      </c>
      <c r="L35" s="61"/>
      <c r="M35" s="101">
        <v>50</v>
      </c>
      <c r="N35" s="61"/>
      <c r="O35" s="101">
        <v>50</v>
      </c>
      <c r="P35" s="62"/>
      <c r="Q35" s="61"/>
      <c r="R35" s="101">
        <v>50</v>
      </c>
      <c r="S35" s="61"/>
      <c r="T35" s="101">
        <v>50</v>
      </c>
      <c r="U35" s="61"/>
      <c r="V35" s="101">
        <v>50</v>
      </c>
      <c r="W35" s="62"/>
      <c r="X35" s="62"/>
      <c r="Y35" s="62"/>
      <c r="Z35" s="61"/>
      <c r="AA35" s="3">
        <v>50</v>
      </c>
      <c r="AB35" s="60">
        <v>50</v>
      </c>
      <c r="AC35" s="62"/>
      <c r="AD35" s="61"/>
      <c r="AE35" s="4">
        <v>50</v>
      </c>
    </row>
    <row r="36" spans="5:31" ht="20.25" customHeight="1">
      <c r="E36" s="63" t="s">
        <v>66</v>
      </c>
      <c r="F36" s="62"/>
      <c r="G36" s="62"/>
      <c r="H36" s="64"/>
      <c r="I36" s="101">
        <v>0</v>
      </c>
      <c r="J36" s="61"/>
      <c r="K36" s="101">
        <v>0</v>
      </c>
      <c r="L36" s="61"/>
      <c r="M36" s="101">
        <v>0</v>
      </c>
      <c r="N36" s="61"/>
      <c r="O36" s="101">
        <v>0</v>
      </c>
      <c r="P36" s="62"/>
      <c r="Q36" s="61"/>
      <c r="R36" s="101">
        <v>0</v>
      </c>
      <c r="S36" s="61"/>
      <c r="T36" s="101">
        <v>0</v>
      </c>
      <c r="U36" s="61"/>
      <c r="V36" s="101">
        <v>0</v>
      </c>
      <c r="W36" s="62"/>
      <c r="X36" s="62"/>
      <c r="Y36" s="62"/>
      <c r="Z36" s="61"/>
      <c r="AA36" s="3">
        <v>0</v>
      </c>
      <c r="AB36" s="60">
        <v>0</v>
      </c>
      <c r="AC36" s="62"/>
      <c r="AD36" s="61"/>
      <c r="AE36" s="4">
        <v>0</v>
      </c>
    </row>
    <row r="37" spans="5:31">
      <c r="E37" s="63" t="s">
        <v>69</v>
      </c>
      <c r="F37" s="62"/>
      <c r="G37" s="62"/>
      <c r="H37" s="64"/>
      <c r="I37" s="101">
        <v>0</v>
      </c>
      <c r="J37" s="61"/>
      <c r="K37" s="101">
        <v>0</v>
      </c>
      <c r="L37" s="61"/>
      <c r="M37" s="101">
        <v>0</v>
      </c>
      <c r="N37" s="61"/>
      <c r="O37" s="101">
        <v>0</v>
      </c>
      <c r="P37" s="62"/>
      <c r="Q37" s="61"/>
      <c r="R37" s="101">
        <v>0</v>
      </c>
      <c r="S37" s="61"/>
      <c r="T37" s="101">
        <v>0</v>
      </c>
      <c r="U37" s="61"/>
      <c r="V37" s="101">
        <v>0</v>
      </c>
      <c r="W37" s="62"/>
      <c r="X37" s="62"/>
      <c r="Y37" s="62"/>
      <c r="Z37" s="61"/>
      <c r="AA37" s="3">
        <v>0</v>
      </c>
      <c r="AB37" s="60">
        <v>0</v>
      </c>
      <c r="AC37" s="62"/>
      <c r="AD37" s="61"/>
      <c r="AE37" s="4">
        <v>0</v>
      </c>
    </row>
    <row r="38" spans="5:31">
      <c r="E38" s="63" t="s">
        <v>73</v>
      </c>
      <c r="F38" s="62"/>
      <c r="G38" s="62"/>
      <c r="H38" s="64"/>
      <c r="I38" s="101">
        <v>0</v>
      </c>
      <c r="J38" s="61"/>
      <c r="K38" s="101">
        <v>0</v>
      </c>
      <c r="L38" s="61"/>
      <c r="M38" s="101">
        <v>0</v>
      </c>
      <c r="N38" s="61"/>
      <c r="O38" s="101">
        <v>0</v>
      </c>
      <c r="P38" s="62"/>
      <c r="Q38" s="61"/>
      <c r="R38" s="101">
        <v>0</v>
      </c>
      <c r="S38" s="61"/>
      <c r="T38" s="101">
        <v>0</v>
      </c>
      <c r="U38" s="61"/>
      <c r="V38" s="101">
        <v>0</v>
      </c>
      <c r="W38" s="62"/>
      <c r="X38" s="62"/>
      <c r="Y38" s="62"/>
      <c r="Z38" s="61"/>
      <c r="AA38" s="3">
        <v>0</v>
      </c>
      <c r="AB38" s="60">
        <v>0</v>
      </c>
      <c r="AC38" s="62"/>
      <c r="AD38" s="61"/>
      <c r="AE38" s="4">
        <v>0</v>
      </c>
    </row>
    <row r="39" spans="5:31">
      <c r="E39" s="63" t="s">
        <v>76</v>
      </c>
      <c r="F39" s="62"/>
      <c r="G39" s="62"/>
      <c r="H39" s="64"/>
      <c r="I39" s="101">
        <v>0</v>
      </c>
      <c r="J39" s="61"/>
      <c r="K39" s="101">
        <v>0</v>
      </c>
      <c r="L39" s="61"/>
      <c r="M39" s="101">
        <v>0</v>
      </c>
      <c r="N39" s="61"/>
      <c r="O39" s="101">
        <v>0</v>
      </c>
      <c r="P39" s="62"/>
      <c r="Q39" s="61"/>
      <c r="R39" s="101">
        <v>0</v>
      </c>
      <c r="S39" s="61"/>
      <c r="T39" s="101">
        <v>0</v>
      </c>
      <c r="U39" s="61"/>
      <c r="V39" s="101">
        <v>0</v>
      </c>
      <c r="W39" s="62"/>
      <c r="X39" s="62"/>
      <c r="Y39" s="62"/>
      <c r="Z39" s="61"/>
      <c r="AA39" s="3">
        <v>0</v>
      </c>
      <c r="AB39" s="60">
        <v>0</v>
      </c>
      <c r="AC39" s="62"/>
      <c r="AD39" s="61"/>
      <c r="AE39" s="4">
        <v>0</v>
      </c>
    </row>
    <row r="40" spans="5:31">
      <c r="E40" s="63" t="s">
        <v>80</v>
      </c>
      <c r="F40" s="62"/>
      <c r="G40" s="62"/>
      <c r="H40" s="64"/>
      <c r="I40" s="101">
        <v>0</v>
      </c>
      <c r="J40" s="61"/>
      <c r="K40" s="101">
        <v>0</v>
      </c>
      <c r="L40" s="61"/>
      <c r="M40" s="101">
        <v>0</v>
      </c>
      <c r="N40" s="61"/>
      <c r="O40" s="101">
        <v>0</v>
      </c>
      <c r="P40" s="62"/>
      <c r="Q40" s="61"/>
      <c r="R40" s="101">
        <v>0</v>
      </c>
      <c r="S40" s="61"/>
      <c r="T40" s="101">
        <v>0</v>
      </c>
      <c r="U40" s="61"/>
      <c r="V40" s="101">
        <v>0</v>
      </c>
      <c r="W40" s="62"/>
      <c r="X40" s="62"/>
      <c r="Y40" s="62"/>
      <c r="Z40" s="61"/>
      <c r="AA40" s="3">
        <v>0</v>
      </c>
      <c r="AB40" s="60">
        <v>0</v>
      </c>
      <c r="AC40" s="62"/>
      <c r="AD40" s="61"/>
      <c r="AE40" s="4">
        <v>0</v>
      </c>
    </row>
    <row r="41" spans="5:31" ht="25.5" customHeight="1">
      <c r="E41" s="63" t="s">
        <v>84</v>
      </c>
      <c r="F41" s="62"/>
      <c r="G41" s="62"/>
      <c r="H41" s="64"/>
      <c r="I41" s="101">
        <v>40</v>
      </c>
      <c r="J41" s="61"/>
      <c r="K41" s="101">
        <v>40</v>
      </c>
      <c r="L41" s="61"/>
      <c r="M41" s="101">
        <v>40</v>
      </c>
      <c r="N41" s="61"/>
      <c r="O41" s="101">
        <v>40</v>
      </c>
      <c r="P41" s="62"/>
      <c r="Q41" s="61"/>
      <c r="R41" s="101">
        <v>40</v>
      </c>
      <c r="S41" s="61"/>
      <c r="T41" s="101">
        <v>40</v>
      </c>
      <c r="U41" s="61"/>
      <c r="V41" s="101">
        <v>40</v>
      </c>
      <c r="W41" s="62"/>
      <c r="X41" s="62"/>
      <c r="Y41" s="62"/>
      <c r="Z41" s="61"/>
      <c r="AA41" s="3">
        <v>40</v>
      </c>
      <c r="AB41" s="60">
        <v>40</v>
      </c>
      <c r="AC41" s="62"/>
      <c r="AD41" s="61"/>
      <c r="AE41" s="4">
        <v>40</v>
      </c>
    </row>
    <row r="42" spans="5:31" ht="30" customHeight="1">
      <c r="E42" s="63" t="s">
        <v>88</v>
      </c>
      <c r="F42" s="62"/>
      <c r="G42" s="62"/>
      <c r="H42" s="64"/>
      <c r="I42" s="101">
        <v>0</v>
      </c>
      <c r="J42" s="61"/>
      <c r="K42" s="101">
        <v>0</v>
      </c>
      <c r="L42" s="61"/>
      <c r="M42" s="101">
        <v>0</v>
      </c>
      <c r="N42" s="61"/>
      <c r="O42" s="101">
        <v>0</v>
      </c>
      <c r="P42" s="62"/>
      <c r="Q42" s="61"/>
      <c r="R42" s="101">
        <v>0</v>
      </c>
      <c r="S42" s="61"/>
      <c r="T42" s="101">
        <v>0</v>
      </c>
      <c r="U42" s="61"/>
      <c r="V42" s="101">
        <v>0</v>
      </c>
      <c r="W42" s="62"/>
      <c r="X42" s="62"/>
      <c r="Y42" s="62"/>
      <c r="Z42" s="61"/>
      <c r="AA42" s="3">
        <v>0</v>
      </c>
      <c r="AB42" s="60">
        <v>0</v>
      </c>
      <c r="AC42" s="62"/>
      <c r="AD42" s="61"/>
      <c r="AE42" s="4">
        <v>0</v>
      </c>
    </row>
    <row r="43" spans="5:31" ht="25.5" customHeight="1">
      <c r="E43" s="63" t="s">
        <v>92</v>
      </c>
      <c r="F43" s="62"/>
      <c r="G43" s="62"/>
      <c r="H43" s="64"/>
      <c r="I43" s="104"/>
      <c r="J43" s="61"/>
      <c r="K43" s="104"/>
      <c r="L43" s="61"/>
      <c r="M43" s="104"/>
      <c r="N43" s="61"/>
      <c r="O43" s="104"/>
      <c r="P43" s="62"/>
      <c r="Q43" s="61"/>
      <c r="R43" s="104"/>
      <c r="S43" s="61"/>
      <c r="T43" s="104"/>
      <c r="U43" s="61"/>
      <c r="V43" s="104"/>
      <c r="W43" s="62"/>
      <c r="X43" s="62"/>
      <c r="Y43" s="62"/>
      <c r="Z43" s="61"/>
      <c r="AA43" s="5"/>
      <c r="AB43" s="74"/>
      <c r="AC43" s="62"/>
      <c r="AD43" s="61"/>
      <c r="AE43" s="6"/>
    </row>
    <row r="44" spans="5:31" ht="30.75" customHeight="1">
      <c r="E44" s="63" t="s">
        <v>96</v>
      </c>
      <c r="F44" s="62"/>
      <c r="G44" s="62"/>
      <c r="H44" s="64"/>
      <c r="I44" s="104"/>
      <c r="J44" s="61"/>
      <c r="K44" s="104"/>
      <c r="L44" s="61"/>
      <c r="M44" s="104"/>
      <c r="N44" s="61"/>
      <c r="O44" s="104"/>
      <c r="P44" s="62"/>
      <c r="Q44" s="61"/>
      <c r="R44" s="104"/>
      <c r="S44" s="61"/>
      <c r="T44" s="104"/>
      <c r="U44" s="61"/>
      <c r="V44" s="104"/>
      <c r="W44" s="62"/>
      <c r="X44" s="62"/>
      <c r="Y44" s="62"/>
      <c r="Z44" s="61"/>
      <c r="AA44" s="5"/>
      <c r="AB44" s="74"/>
      <c r="AC44" s="62"/>
      <c r="AD44" s="61"/>
      <c r="AE44" s="6"/>
    </row>
    <row r="45" spans="5:31" ht="18">
      <c r="E45" s="63" t="s">
        <v>100</v>
      </c>
      <c r="F45" s="62"/>
      <c r="G45" s="62"/>
      <c r="H45" s="64"/>
      <c r="I45" s="104" t="s">
        <v>948</v>
      </c>
      <c r="J45" s="61"/>
      <c r="K45" s="104" t="s">
        <v>948</v>
      </c>
      <c r="L45" s="61"/>
      <c r="M45" s="104" t="s">
        <v>948</v>
      </c>
      <c r="N45" s="61"/>
      <c r="O45" s="104" t="s">
        <v>948</v>
      </c>
      <c r="P45" s="62"/>
      <c r="Q45" s="61"/>
      <c r="R45" s="104" t="s">
        <v>948</v>
      </c>
      <c r="S45" s="61"/>
      <c r="T45" s="104" t="s">
        <v>948</v>
      </c>
      <c r="U45" s="61"/>
      <c r="V45" s="104" t="s">
        <v>948</v>
      </c>
      <c r="W45" s="62"/>
      <c r="X45" s="62"/>
      <c r="Y45" s="62"/>
      <c r="Z45" s="61"/>
      <c r="AA45" s="5" t="s">
        <v>948</v>
      </c>
      <c r="AB45" s="74" t="s">
        <v>948</v>
      </c>
      <c r="AC45" s="62"/>
      <c r="AD45" s="61"/>
      <c r="AE45" s="6" t="s">
        <v>948</v>
      </c>
    </row>
    <row r="46" spans="5:31">
      <c r="E46" s="70" t="s">
        <v>104</v>
      </c>
      <c r="F46" s="71"/>
      <c r="G46" s="71"/>
      <c r="H46" s="72"/>
      <c r="I46" s="102" t="s">
        <v>949</v>
      </c>
      <c r="J46" s="66"/>
      <c r="K46" s="102" t="s">
        <v>949</v>
      </c>
      <c r="L46" s="66"/>
      <c r="M46" s="102" t="s">
        <v>949</v>
      </c>
      <c r="N46" s="66"/>
      <c r="O46" s="102" t="s">
        <v>949</v>
      </c>
      <c r="P46" s="73"/>
      <c r="Q46" s="66"/>
      <c r="R46" s="102" t="s">
        <v>949</v>
      </c>
      <c r="S46" s="66"/>
      <c r="T46" s="103" t="s">
        <v>949</v>
      </c>
      <c r="U46" s="68"/>
      <c r="V46" s="103" t="s">
        <v>949</v>
      </c>
      <c r="W46" s="69"/>
      <c r="X46" s="69"/>
      <c r="Y46" s="69"/>
      <c r="Z46" s="68"/>
      <c r="AA46" s="11" t="s">
        <v>949</v>
      </c>
      <c r="AB46" s="67" t="s">
        <v>949</v>
      </c>
      <c r="AC46" s="69"/>
      <c r="AD46" s="68"/>
      <c r="AE46" s="12" t="s">
        <v>949</v>
      </c>
    </row>
    <row r="47" spans="5:31" ht="0" hidden="1" customHeight="1"/>
    <row r="48" spans="5:31" ht="15.95" customHeight="1">
      <c r="E48" s="15" t="s">
        <v>950</v>
      </c>
    </row>
    <row r="49" ht="2.4500000000000002" customHeight="1"/>
    <row r="50" ht="0.6" customHeight="1"/>
    <row r="51" ht="0" hidden="1" customHeight="1"/>
  </sheetData>
  <sheetProtection algorithmName="SHA-512" hashValue="pXT3e1KdnlKNNql4U7J72VRGEkfPhrwAoEp2d67AvwusmznABuijxRCeuDzmvt/sC+c8qOWct73me89dsIoYQQ==" saltValue="H4YB9FOIU+IEgnpL+M/8vw==" spinCount="100000" sheet="1" objects="1" scenarios="1" sort="0" autoFilter="0" pivotTables="0"/>
  <mergeCells count="232">
    <mergeCell ref="B7:E9"/>
    <mergeCell ref="H7:AG7"/>
    <mergeCell ref="H9:AG10"/>
    <mergeCell ref="H12:AG12"/>
    <mergeCell ref="D14:K15"/>
    <mergeCell ref="N14:X14"/>
    <mergeCell ref="C1:AI1"/>
    <mergeCell ref="B3:E3"/>
    <mergeCell ref="H3:R5"/>
    <mergeCell ref="U3:V4"/>
    <mergeCell ref="X3:AH5"/>
    <mergeCell ref="Q17:AC18"/>
    <mergeCell ref="D18:K19"/>
    <mergeCell ref="N18:O19"/>
    <mergeCell ref="E22:H23"/>
    <mergeCell ref="I22:S22"/>
    <mergeCell ref="T22:AE22"/>
    <mergeCell ref="I23:J23"/>
    <mergeCell ref="K23:L23"/>
    <mergeCell ref="M23:N23"/>
    <mergeCell ref="O23:Q23"/>
    <mergeCell ref="R23:S23"/>
    <mergeCell ref="T23:U23"/>
    <mergeCell ref="V23:Z23"/>
    <mergeCell ref="AB23:AD23"/>
    <mergeCell ref="R24:S24"/>
    <mergeCell ref="T24:U24"/>
    <mergeCell ref="V24:Z24"/>
    <mergeCell ref="AB24:AD24"/>
    <mergeCell ref="E25:H25"/>
    <mergeCell ref="I25:J25"/>
    <mergeCell ref="K25:L25"/>
    <mergeCell ref="M25:N25"/>
    <mergeCell ref="O25:Q25"/>
    <mergeCell ref="R25:S25"/>
    <mergeCell ref="T25:U25"/>
    <mergeCell ref="V25:Z25"/>
    <mergeCell ref="AB25:AD25"/>
    <mergeCell ref="E24:H24"/>
    <mergeCell ref="I24:J24"/>
    <mergeCell ref="K24:L24"/>
    <mergeCell ref="M24:N24"/>
    <mergeCell ref="O24:Q24"/>
    <mergeCell ref="R26:S26"/>
    <mergeCell ref="T26:U26"/>
    <mergeCell ref="V26:Z26"/>
    <mergeCell ref="AB26:AD26"/>
    <mergeCell ref="E27:H27"/>
    <mergeCell ref="I27:J27"/>
    <mergeCell ref="K27:L27"/>
    <mergeCell ref="M27:N27"/>
    <mergeCell ref="O27:Q27"/>
    <mergeCell ref="R27:S27"/>
    <mergeCell ref="T27:U27"/>
    <mergeCell ref="V27:Z27"/>
    <mergeCell ref="AB27:AD27"/>
    <mergeCell ref="E26:H26"/>
    <mergeCell ref="I26:J26"/>
    <mergeCell ref="K26:L26"/>
    <mergeCell ref="M26:N26"/>
    <mergeCell ref="O26:Q26"/>
    <mergeCell ref="R28:S28"/>
    <mergeCell ref="T28:U28"/>
    <mergeCell ref="V28:Z28"/>
    <mergeCell ref="AB28:AD28"/>
    <mergeCell ref="E29:H29"/>
    <mergeCell ref="I29:J29"/>
    <mergeCell ref="K29:L29"/>
    <mergeCell ref="M29:N29"/>
    <mergeCell ref="O29:Q29"/>
    <mergeCell ref="R29:S29"/>
    <mergeCell ref="T29:U29"/>
    <mergeCell ref="V29:Z29"/>
    <mergeCell ref="AB29:AD29"/>
    <mergeCell ref="E28:H28"/>
    <mergeCell ref="I28:J28"/>
    <mergeCell ref="K28:L28"/>
    <mergeCell ref="M28:N28"/>
    <mergeCell ref="O28:Q28"/>
    <mergeCell ref="R30:S30"/>
    <mergeCell ref="T30:U30"/>
    <mergeCell ref="V30:Z30"/>
    <mergeCell ref="AB30:AD30"/>
    <mergeCell ref="E31:H31"/>
    <mergeCell ref="I31:J31"/>
    <mergeCell ref="K31:L31"/>
    <mergeCell ref="M31:N31"/>
    <mergeCell ref="O31:Q31"/>
    <mergeCell ref="R31:S31"/>
    <mergeCell ref="T31:U31"/>
    <mergeCell ref="V31:Z31"/>
    <mergeCell ref="AB31:AD31"/>
    <mergeCell ref="E30:H30"/>
    <mergeCell ref="I30:J30"/>
    <mergeCell ref="K30:L30"/>
    <mergeCell ref="M30:N30"/>
    <mergeCell ref="O30:Q30"/>
    <mergeCell ref="R32:S32"/>
    <mergeCell ref="T32:U32"/>
    <mergeCell ref="V32:Z32"/>
    <mergeCell ref="AB32:AD32"/>
    <mergeCell ref="E33:H33"/>
    <mergeCell ref="I33:J33"/>
    <mergeCell ref="K33:L33"/>
    <mergeCell ref="M33:N33"/>
    <mergeCell ref="O33:Q33"/>
    <mergeCell ref="R33:S33"/>
    <mergeCell ref="T33:U33"/>
    <mergeCell ref="V33:Z33"/>
    <mergeCell ref="AB33:AD33"/>
    <mergeCell ref="E32:H32"/>
    <mergeCell ref="I32:J32"/>
    <mergeCell ref="K32:L32"/>
    <mergeCell ref="M32:N32"/>
    <mergeCell ref="O32:Q32"/>
    <mergeCell ref="R34:S34"/>
    <mergeCell ref="T34:U34"/>
    <mergeCell ref="V34:Z34"/>
    <mergeCell ref="AB34:AD34"/>
    <mergeCell ref="E35:H35"/>
    <mergeCell ref="I35:J35"/>
    <mergeCell ref="K35:L35"/>
    <mergeCell ref="M35:N35"/>
    <mergeCell ref="O35:Q35"/>
    <mergeCell ref="R35:S35"/>
    <mergeCell ref="T35:U35"/>
    <mergeCell ref="V35:Z35"/>
    <mergeCell ref="AB35:AD35"/>
    <mergeCell ref="E34:H34"/>
    <mergeCell ref="I34:J34"/>
    <mergeCell ref="K34:L34"/>
    <mergeCell ref="M34:N34"/>
    <mergeCell ref="O34:Q34"/>
    <mergeCell ref="R36:S36"/>
    <mergeCell ref="T36:U36"/>
    <mergeCell ref="V36:Z36"/>
    <mergeCell ref="AB36:AD36"/>
    <mergeCell ref="E37:H37"/>
    <mergeCell ref="I37:J37"/>
    <mergeCell ref="K37:L37"/>
    <mergeCell ref="M37:N37"/>
    <mergeCell ref="O37:Q37"/>
    <mergeCell ref="R37:S37"/>
    <mergeCell ref="T37:U37"/>
    <mergeCell ref="V37:Z37"/>
    <mergeCell ref="AB37:AD37"/>
    <mergeCell ref="E36:H36"/>
    <mergeCell ref="I36:J36"/>
    <mergeCell ref="K36:L36"/>
    <mergeCell ref="M36:N36"/>
    <mergeCell ref="O36:Q36"/>
    <mergeCell ref="R38:S38"/>
    <mergeCell ref="T38:U38"/>
    <mergeCell ref="V38:Z38"/>
    <mergeCell ref="AB38:AD38"/>
    <mergeCell ref="E39:H39"/>
    <mergeCell ref="I39:J39"/>
    <mergeCell ref="K39:L39"/>
    <mergeCell ref="M39:N39"/>
    <mergeCell ref="O39:Q39"/>
    <mergeCell ref="R39:S39"/>
    <mergeCell ref="T39:U39"/>
    <mergeCell ref="V39:Z39"/>
    <mergeCell ref="AB39:AD39"/>
    <mergeCell ref="E38:H38"/>
    <mergeCell ref="I38:J38"/>
    <mergeCell ref="K38:L38"/>
    <mergeCell ref="M38:N38"/>
    <mergeCell ref="O38:Q38"/>
    <mergeCell ref="R40:S40"/>
    <mergeCell ref="T40:U40"/>
    <mergeCell ref="V40:Z40"/>
    <mergeCell ref="AB40:AD40"/>
    <mergeCell ref="E41:H41"/>
    <mergeCell ref="I41:J41"/>
    <mergeCell ref="K41:L41"/>
    <mergeCell ref="M41:N41"/>
    <mergeCell ref="O41:Q41"/>
    <mergeCell ref="R41:S41"/>
    <mergeCell ref="T41:U41"/>
    <mergeCell ref="V41:Z41"/>
    <mergeCell ref="AB41:AD41"/>
    <mergeCell ref="E40:H40"/>
    <mergeCell ref="I40:J40"/>
    <mergeCell ref="K40:L40"/>
    <mergeCell ref="M40:N40"/>
    <mergeCell ref="O40:Q40"/>
    <mergeCell ref="R42:S42"/>
    <mergeCell ref="T42:U42"/>
    <mergeCell ref="V42:Z42"/>
    <mergeCell ref="AB42:AD42"/>
    <mergeCell ref="E45:H45"/>
    <mergeCell ref="I45:J45"/>
    <mergeCell ref="K45:L45"/>
    <mergeCell ref="M45:N45"/>
    <mergeCell ref="O45:Q45"/>
    <mergeCell ref="R45:S45"/>
    <mergeCell ref="T45:U45"/>
    <mergeCell ref="V45:Z45"/>
    <mergeCell ref="AB45:AD45"/>
    <mergeCell ref="E42:H42"/>
    <mergeCell ref="I42:J42"/>
    <mergeCell ref="K42:L42"/>
    <mergeCell ref="M42:N42"/>
    <mergeCell ref="O42:Q42"/>
    <mergeCell ref="E43:H43"/>
    <mergeCell ref="I43:J43"/>
    <mergeCell ref="K43:L43"/>
    <mergeCell ref="M43:N43"/>
    <mergeCell ref="O43:Q43"/>
    <mergeCell ref="R43:S43"/>
    <mergeCell ref="R46:S46"/>
    <mergeCell ref="T46:U46"/>
    <mergeCell ref="V46:Z46"/>
    <mergeCell ref="AB46:AD46"/>
    <mergeCell ref="E46:H46"/>
    <mergeCell ref="I46:J46"/>
    <mergeCell ref="K46:L46"/>
    <mergeCell ref="M46:N46"/>
    <mergeCell ref="O46:Q46"/>
    <mergeCell ref="T43:U43"/>
    <mergeCell ref="V43:Z43"/>
    <mergeCell ref="AB43:AD43"/>
    <mergeCell ref="E44:H44"/>
    <mergeCell ref="I44:J44"/>
    <mergeCell ref="K44:L44"/>
    <mergeCell ref="M44:N44"/>
    <mergeCell ref="O44:Q44"/>
    <mergeCell ref="R44:S44"/>
    <mergeCell ref="T44:U44"/>
    <mergeCell ref="V44:Z44"/>
    <mergeCell ref="AB44:AD44"/>
  </mergeCells>
  <hyperlinks>
    <hyperlink ref="E48" location="INDEX!A1" display="Return to Index" xr:uid="{711716A2-C3A1-4323-9B92-D0B6BFEA07C0}"/>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ROMA - Roma 66kV BSP (132/66kV)</oddFooter>
  </headerFooter>
</worksheet>
</file>

<file path=xl/worksheets/sheet2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E00-000000000000}">
  <sheetPr codeName="Sheet223"/>
  <dimension ref="A1:AJ53"/>
  <sheetViews>
    <sheetView showGridLines="0" topLeftCell="A37"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1957</v>
      </c>
      <c r="J3" s="160"/>
      <c r="K3" s="160"/>
      <c r="L3" s="160"/>
      <c r="M3" s="160"/>
      <c r="N3" s="160"/>
      <c r="O3" s="160"/>
      <c r="P3" s="160"/>
      <c r="Q3" s="160"/>
      <c r="R3" s="160"/>
      <c r="S3" s="160"/>
      <c r="V3" s="94" t="s">
        <v>926</v>
      </c>
      <c r="W3" s="160"/>
      <c r="Y3" s="95" t="s">
        <v>952</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953</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1958</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1959</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1960</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33</v>
      </c>
      <c r="K26" s="61"/>
      <c r="L26" s="101">
        <v>33</v>
      </c>
      <c r="M26" s="61"/>
      <c r="N26" s="101">
        <v>33</v>
      </c>
      <c r="O26" s="61"/>
      <c r="P26" s="101">
        <v>33</v>
      </c>
      <c r="Q26" s="62"/>
      <c r="R26" s="61"/>
      <c r="S26" s="101">
        <v>33</v>
      </c>
      <c r="T26" s="61"/>
      <c r="U26" s="101">
        <v>37.799999999999997</v>
      </c>
      <c r="V26" s="61"/>
      <c r="W26" s="101">
        <v>37.799999999999997</v>
      </c>
      <c r="X26" s="62"/>
      <c r="Y26" s="62"/>
      <c r="Z26" s="62"/>
      <c r="AA26" s="61"/>
      <c r="AB26" s="3">
        <v>37.799999999999997</v>
      </c>
      <c r="AC26" s="60">
        <v>37.799999999999997</v>
      </c>
      <c r="AD26" s="62"/>
      <c r="AE26" s="61"/>
      <c r="AF26" s="4">
        <v>37.799999999999997</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16.399999999999999</v>
      </c>
      <c r="K28" s="61"/>
      <c r="L28" s="101">
        <v>16.3</v>
      </c>
      <c r="M28" s="61"/>
      <c r="N28" s="101">
        <v>16.3</v>
      </c>
      <c r="O28" s="61"/>
      <c r="P28" s="101">
        <v>16.3</v>
      </c>
      <c r="Q28" s="62"/>
      <c r="R28" s="61"/>
      <c r="S28" s="101">
        <v>16.8</v>
      </c>
      <c r="T28" s="61"/>
      <c r="U28" s="101">
        <v>8.5</v>
      </c>
      <c r="V28" s="61"/>
      <c r="W28" s="101">
        <v>8.5</v>
      </c>
      <c r="X28" s="62"/>
      <c r="Y28" s="62"/>
      <c r="Z28" s="62"/>
      <c r="AA28" s="61"/>
      <c r="AB28" s="3">
        <v>8.5</v>
      </c>
      <c r="AC28" s="60">
        <v>8.5</v>
      </c>
      <c r="AD28" s="62"/>
      <c r="AE28" s="61"/>
      <c r="AF28" s="4">
        <v>8.6999999999999993</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0.99299999999999999</v>
      </c>
      <c r="K31" s="61"/>
      <c r="L31" s="106">
        <v>0.99299999999999999</v>
      </c>
      <c r="M31" s="61"/>
      <c r="N31" s="106">
        <v>0.99299999999999999</v>
      </c>
      <c r="O31" s="61"/>
      <c r="P31" s="106">
        <v>0.99299999999999999</v>
      </c>
      <c r="Q31" s="62"/>
      <c r="R31" s="61"/>
      <c r="S31" s="106">
        <v>0.99299999999999999</v>
      </c>
      <c r="T31" s="61"/>
      <c r="U31" s="106">
        <v>0.997</v>
      </c>
      <c r="V31" s="61"/>
      <c r="W31" s="106">
        <v>0.997</v>
      </c>
      <c r="X31" s="62"/>
      <c r="Y31" s="62"/>
      <c r="Z31" s="62"/>
      <c r="AA31" s="61"/>
      <c r="AB31" s="7">
        <v>0.997</v>
      </c>
      <c r="AC31" s="77">
        <v>0.997</v>
      </c>
      <c r="AD31" s="62"/>
      <c r="AE31" s="61"/>
      <c r="AF31" s="8">
        <v>0.997</v>
      </c>
    </row>
    <row r="32" spans="4:32" ht="13.15" customHeight="1">
      <c r="E32" s="63" t="s">
        <v>41</v>
      </c>
      <c r="F32" s="62"/>
      <c r="G32" s="62"/>
      <c r="H32" s="62"/>
      <c r="I32" s="64"/>
      <c r="J32" s="101">
        <v>19.2</v>
      </c>
      <c r="K32" s="61"/>
      <c r="L32" s="101">
        <v>19.2</v>
      </c>
      <c r="M32" s="61"/>
      <c r="N32" s="101">
        <v>19.2</v>
      </c>
      <c r="O32" s="61"/>
      <c r="P32" s="101">
        <v>19.2</v>
      </c>
      <c r="Q32" s="62"/>
      <c r="R32" s="61"/>
      <c r="S32" s="101">
        <v>19.2</v>
      </c>
      <c r="T32" s="61"/>
      <c r="U32" s="101">
        <v>20.8</v>
      </c>
      <c r="V32" s="61"/>
      <c r="W32" s="101">
        <v>20.8</v>
      </c>
      <c r="X32" s="62"/>
      <c r="Y32" s="62"/>
      <c r="Z32" s="62"/>
      <c r="AA32" s="61"/>
      <c r="AB32" s="3">
        <v>20.8</v>
      </c>
      <c r="AC32" s="60">
        <v>20.8</v>
      </c>
      <c r="AD32" s="62"/>
      <c r="AE32" s="61"/>
      <c r="AF32" s="4">
        <v>20.8</v>
      </c>
    </row>
    <row r="33" spans="5:32" ht="13.15" customHeight="1">
      <c r="E33" s="75" t="s">
        <v>45</v>
      </c>
      <c r="F33" s="62"/>
      <c r="G33" s="62"/>
      <c r="H33" s="62"/>
      <c r="I33" s="64"/>
      <c r="J33" s="105">
        <v>14.9</v>
      </c>
      <c r="K33" s="61"/>
      <c r="L33" s="105">
        <v>14.9</v>
      </c>
      <c r="M33" s="61"/>
      <c r="N33" s="105">
        <v>14.9</v>
      </c>
      <c r="O33" s="61"/>
      <c r="P33" s="105">
        <v>14.9</v>
      </c>
      <c r="Q33" s="62"/>
      <c r="R33" s="61"/>
      <c r="S33" s="105">
        <v>15.3</v>
      </c>
      <c r="T33" s="61"/>
      <c r="U33" s="105">
        <v>8.1</v>
      </c>
      <c r="V33" s="61"/>
      <c r="W33" s="105">
        <v>8</v>
      </c>
      <c r="X33" s="62"/>
      <c r="Y33" s="62"/>
      <c r="Z33" s="62"/>
      <c r="AA33" s="61"/>
      <c r="AB33" s="9">
        <v>8</v>
      </c>
      <c r="AC33" s="76">
        <v>8</v>
      </c>
      <c r="AD33" s="62"/>
      <c r="AE33" s="61"/>
      <c r="AF33" s="10">
        <v>8.1999999999999993</v>
      </c>
    </row>
    <row r="34" spans="5:32" ht="20.25" customHeight="1">
      <c r="E34" s="63" t="s">
        <v>945</v>
      </c>
      <c r="F34" s="62"/>
      <c r="G34" s="62"/>
      <c r="H34" s="62"/>
      <c r="I34" s="64"/>
      <c r="J34" s="104">
        <v>0.7</v>
      </c>
      <c r="K34" s="61"/>
      <c r="L34" s="104">
        <v>0.7</v>
      </c>
      <c r="M34" s="61"/>
      <c r="N34" s="104">
        <v>0.7</v>
      </c>
      <c r="O34" s="61"/>
      <c r="P34" s="104">
        <v>0.7</v>
      </c>
      <c r="Q34" s="62"/>
      <c r="R34" s="61"/>
      <c r="S34" s="104">
        <v>0.8</v>
      </c>
      <c r="T34" s="61"/>
      <c r="U34" s="104">
        <v>0.4</v>
      </c>
      <c r="V34" s="61"/>
      <c r="W34" s="104">
        <v>0.4</v>
      </c>
      <c r="X34" s="62"/>
      <c r="Y34" s="62"/>
      <c r="Z34" s="62"/>
      <c r="AA34" s="61"/>
      <c r="AB34" s="5">
        <v>0.4</v>
      </c>
      <c r="AC34" s="74">
        <v>0.4</v>
      </c>
      <c r="AD34" s="62"/>
      <c r="AE34" s="61"/>
      <c r="AF34" s="6">
        <v>0.4</v>
      </c>
    </row>
    <row r="35" spans="5:32" ht="20.25" customHeight="1">
      <c r="E35" s="63" t="s">
        <v>946</v>
      </c>
      <c r="F35" s="62"/>
      <c r="G35" s="62"/>
      <c r="H35" s="62"/>
      <c r="I35" s="64"/>
      <c r="J35" s="104" t="s">
        <v>1223</v>
      </c>
      <c r="K35" s="61"/>
      <c r="L35" s="104" t="s">
        <v>1223</v>
      </c>
      <c r="M35" s="61"/>
      <c r="N35" s="104" t="s">
        <v>1223</v>
      </c>
      <c r="O35" s="61"/>
      <c r="P35" s="104" t="s">
        <v>1223</v>
      </c>
      <c r="Q35" s="62"/>
      <c r="R35" s="61"/>
      <c r="S35" s="104" t="s">
        <v>1223</v>
      </c>
      <c r="T35" s="61"/>
      <c r="U35" s="104" t="s">
        <v>1223</v>
      </c>
      <c r="V35" s="61"/>
      <c r="W35" s="104" t="s">
        <v>1223</v>
      </c>
      <c r="X35" s="62"/>
      <c r="Y35" s="62"/>
      <c r="Z35" s="62"/>
      <c r="AA35" s="61"/>
      <c r="AB35" s="5" t="s">
        <v>1223</v>
      </c>
      <c r="AC35" s="74" t="s">
        <v>1223</v>
      </c>
      <c r="AD35" s="62"/>
      <c r="AE35" s="61"/>
      <c r="AF35" s="6" t="s">
        <v>1223</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8.4774989999999999</v>
      </c>
      <c r="K43" s="61"/>
      <c r="L43" s="101">
        <v>8.3257459999999988</v>
      </c>
      <c r="M43" s="61"/>
      <c r="N43" s="101">
        <v>8.1497509999999984</v>
      </c>
      <c r="O43" s="61"/>
      <c r="P43" s="101">
        <v>8.0146109999999986</v>
      </c>
      <c r="Q43" s="62"/>
      <c r="R43" s="61"/>
      <c r="S43" s="101">
        <v>7.9037989999999994</v>
      </c>
      <c r="T43" s="61"/>
      <c r="U43" s="101">
        <v>8.4774989999999999</v>
      </c>
      <c r="V43" s="61"/>
      <c r="W43" s="101">
        <v>8.3257459999999988</v>
      </c>
      <c r="X43" s="62"/>
      <c r="Y43" s="62"/>
      <c r="Z43" s="62"/>
      <c r="AA43" s="61"/>
      <c r="AB43" s="3">
        <v>8.1497509999999984</v>
      </c>
      <c r="AC43" s="60">
        <v>8.0146109999999986</v>
      </c>
      <c r="AD43" s="62"/>
      <c r="AE43" s="61"/>
      <c r="AF43" s="4">
        <v>7.9037989999999994</v>
      </c>
    </row>
    <row r="44" spans="5:32" ht="30.75" customHeight="1">
      <c r="E44" s="63" t="s">
        <v>88</v>
      </c>
      <c r="F44" s="62"/>
      <c r="G44" s="62"/>
      <c r="H44" s="62"/>
      <c r="I44" s="64"/>
      <c r="J44" s="101">
        <v>3.3774989999999994</v>
      </c>
      <c r="K44" s="61"/>
      <c r="L44" s="101">
        <v>3.225746</v>
      </c>
      <c r="M44" s="61"/>
      <c r="N44" s="101">
        <v>3.0497509999999997</v>
      </c>
      <c r="O44" s="61"/>
      <c r="P44" s="101">
        <v>2.9146109999999994</v>
      </c>
      <c r="Q44" s="62"/>
      <c r="R44" s="61"/>
      <c r="S44" s="101">
        <v>2.8037989999999997</v>
      </c>
      <c r="T44" s="61"/>
      <c r="U44" s="101">
        <v>3.3774989999999994</v>
      </c>
      <c r="V44" s="61"/>
      <c r="W44" s="101">
        <v>3.225746</v>
      </c>
      <c r="X44" s="62"/>
      <c r="Y44" s="62"/>
      <c r="Z44" s="62"/>
      <c r="AA44" s="61"/>
      <c r="AB44" s="3">
        <v>3.0497509999999997</v>
      </c>
      <c r="AC44" s="60">
        <v>2.9146109999999994</v>
      </c>
      <c r="AD44" s="62"/>
      <c r="AE44" s="61"/>
      <c r="AF44" s="4">
        <v>2.8037989999999997</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957</v>
      </c>
      <c r="K47" s="61"/>
      <c r="L47" s="104" t="s">
        <v>957</v>
      </c>
      <c r="M47" s="61"/>
      <c r="N47" s="104" t="s">
        <v>957</v>
      </c>
      <c r="O47" s="61"/>
      <c r="P47" s="104" t="s">
        <v>957</v>
      </c>
      <c r="Q47" s="62"/>
      <c r="R47" s="61"/>
      <c r="S47" s="104" t="s">
        <v>957</v>
      </c>
      <c r="T47" s="61"/>
      <c r="U47" s="104" t="s">
        <v>957</v>
      </c>
      <c r="V47" s="61"/>
      <c r="W47" s="104" t="s">
        <v>957</v>
      </c>
      <c r="X47" s="62"/>
      <c r="Y47" s="62"/>
      <c r="Z47" s="62"/>
      <c r="AA47" s="61"/>
      <c r="AB47" s="5" t="s">
        <v>957</v>
      </c>
      <c r="AC47" s="74" t="s">
        <v>957</v>
      </c>
      <c r="AD47" s="62"/>
      <c r="AE47" s="61"/>
      <c r="AF47" s="6" t="s">
        <v>957</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hOrmB71wf/5GO40fxTrk1ef31G2myHVe9Htwb297c5w+7yEc8JxdL9v48f6iTKMD83WuGh+xb8k6vC6TQ0cqRg==" saltValue="qu41t24vFrKJqF/XUr4Ptg=="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9F659012-5D9D-41C4-85AA-764140277A0E}"/>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ROPL - Ross Plains (66/11kV)</oddFooter>
  </headerFooter>
</worksheet>
</file>

<file path=xl/worksheets/sheet2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D00-000000000000}">
  <sheetPr codeName="Sheet222"/>
  <dimension ref="A1:AJ53"/>
  <sheetViews>
    <sheetView showGridLines="0" topLeftCell="A40" zoomScale="145" zoomScaleNormal="145"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1961</v>
      </c>
      <c r="J3" s="160"/>
      <c r="K3" s="160"/>
      <c r="L3" s="160"/>
      <c r="M3" s="160"/>
      <c r="N3" s="160"/>
      <c r="O3" s="160"/>
      <c r="P3" s="160"/>
      <c r="Q3" s="160"/>
      <c r="R3" s="160"/>
      <c r="S3" s="160"/>
      <c r="V3" s="94" t="s">
        <v>926</v>
      </c>
      <c r="W3" s="160"/>
      <c r="Y3" s="95" t="s">
        <v>1000</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973</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1962</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1963</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1964</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11.5</v>
      </c>
      <c r="K26" s="61"/>
      <c r="L26" s="101">
        <v>11.5</v>
      </c>
      <c r="M26" s="61"/>
      <c r="N26" s="101">
        <v>11.5</v>
      </c>
      <c r="O26" s="61"/>
      <c r="P26" s="101">
        <v>11.5</v>
      </c>
      <c r="Q26" s="62"/>
      <c r="R26" s="61"/>
      <c r="S26" s="101">
        <v>11.5</v>
      </c>
      <c r="T26" s="61"/>
      <c r="U26" s="101">
        <v>12.3</v>
      </c>
      <c r="V26" s="61"/>
      <c r="W26" s="101">
        <v>12.3</v>
      </c>
      <c r="X26" s="62"/>
      <c r="Y26" s="62"/>
      <c r="Z26" s="62"/>
      <c r="AA26" s="61"/>
      <c r="AB26" s="3">
        <v>12.3</v>
      </c>
      <c r="AC26" s="60">
        <v>12.3</v>
      </c>
      <c r="AD26" s="62"/>
      <c r="AE26" s="61"/>
      <c r="AF26" s="4">
        <v>12.3</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6</v>
      </c>
      <c r="K28" s="61"/>
      <c r="L28" s="101">
        <v>6</v>
      </c>
      <c r="M28" s="61"/>
      <c r="N28" s="101">
        <v>6.1</v>
      </c>
      <c r="O28" s="61"/>
      <c r="P28" s="101">
        <v>6.1</v>
      </c>
      <c r="Q28" s="62"/>
      <c r="R28" s="61"/>
      <c r="S28" s="101">
        <v>6.3</v>
      </c>
      <c r="T28" s="61"/>
      <c r="U28" s="101">
        <v>4.5</v>
      </c>
      <c r="V28" s="61"/>
      <c r="W28" s="101">
        <v>4.5</v>
      </c>
      <c r="X28" s="62"/>
      <c r="Y28" s="62"/>
      <c r="Z28" s="62"/>
      <c r="AA28" s="61"/>
      <c r="AB28" s="3">
        <v>4.5</v>
      </c>
      <c r="AC28" s="60">
        <v>4.5</v>
      </c>
      <c r="AD28" s="62"/>
      <c r="AE28" s="61"/>
      <c r="AF28" s="4">
        <v>4.7</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0.97399999999999998</v>
      </c>
      <c r="K31" s="61"/>
      <c r="L31" s="106">
        <v>0.97399999999999998</v>
      </c>
      <c r="M31" s="61"/>
      <c r="N31" s="106">
        <v>0.97399999999999998</v>
      </c>
      <c r="O31" s="61"/>
      <c r="P31" s="106">
        <v>0.97399999999999998</v>
      </c>
      <c r="Q31" s="62"/>
      <c r="R31" s="61"/>
      <c r="S31" s="106">
        <v>0.97399999999999998</v>
      </c>
      <c r="T31" s="61"/>
      <c r="U31" s="106">
        <v>0.98</v>
      </c>
      <c r="V31" s="61"/>
      <c r="W31" s="106">
        <v>0.98</v>
      </c>
      <c r="X31" s="62"/>
      <c r="Y31" s="62"/>
      <c r="Z31" s="62"/>
      <c r="AA31" s="61"/>
      <c r="AB31" s="7">
        <v>0.98</v>
      </c>
      <c r="AC31" s="77">
        <v>0.98</v>
      </c>
      <c r="AD31" s="62"/>
      <c r="AE31" s="61"/>
      <c r="AF31" s="8">
        <v>0.98</v>
      </c>
    </row>
    <row r="32" spans="4:32" ht="13.15" customHeight="1">
      <c r="E32" s="63" t="s">
        <v>41</v>
      </c>
      <c r="F32" s="62"/>
      <c r="G32" s="62"/>
      <c r="H32" s="62"/>
      <c r="I32" s="64"/>
      <c r="J32" s="101">
        <v>6.6</v>
      </c>
      <c r="K32" s="61"/>
      <c r="L32" s="101">
        <v>6.6</v>
      </c>
      <c r="M32" s="61"/>
      <c r="N32" s="101">
        <v>6.6</v>
      </c>
      <c r="O32" s="61"/>
      <c r="P32" s="101">
        <v>6.6</v>
      </c>
      <c r="Q32" s="62"/>
      <c r="R32" s="61"/>
      <c r="S32" s="101">
        <v>6.6</v>
      </c>
      <c r="T32" s="61"/>
      <c r="U32" s="101">
        <v>6.7</v>
      </c>
      <c r="V32" s="61"/>
      <c r="W32" s="101">
        <v>6.7</v>
      </c>
      <c r="X32" s="62"/>
      <c r="Y32" s="62"/>
      <c r="Z32" s="62"/>
      <c r="AA32" s="61"/>
      <c r="AB32" s="3">
        <v>6.7</v>
      </c>
      <c r="AC32" s="60">
        <v>6.7</v>
      </c>
      <c r="AD32" s="62"/>
      <c r="AE32" s="61"/>
      <c r="AF32" s="4">
        <v>6.7</v>
      </c>
    </row>
    <row r="33" spans="5:32" ht="13.15" customHeight="1">
      <c r="E33" s="75" t="s">
        <v>45</v>
      </c>
      <c r="F33" s="62"/>
      <c r="G33" s="62"/>
      <c r="H33" s="62"/>
      <c r="I33" s="64"/>
      <c r="J33" s="105">
        <v>5.7</v>
      </c>
      <c r="K33" s="61"/>
      <c r="L33" s="105">
        <v>5.8</v>
      </c>
      <c r="M33" s="61"/>
      <c r="N33" s="105">
        <v>5.9</v>
      </c>
      <c r="O33" s="61"/>
      <c r="P33" s="105">
        <v>5.9</v>
      </c>
      <c r="Q33" s="62"/>
      <c r="R33" s="61"/>
      <c r="S33" s="105">
        <v>6.1</v>
      </c>
      <c r="T33" s="61"/>
      <c r="U33" s="105">
        <v>4.3</v>
      </c>
      <c r="V33" s="61"/>
      <c r="W33" s="105">
        <v>4.4000000000000004</v>
      </c>
      <c r="X33" s="62"/>
      <c r="Y33" s="62"/>
      <c r="Z33" s="62"/>
      <c r="AA33" s="61"/>
      <c r="AB33" s="9">
        <v>4.4000000000000004</v>
      </c>
      <c r="AC33" s="76">
        <v>4.4000000000000004</v>
      </c>
      <c r="AD33" s="62"/>
      <c r="AE33" s="61"/>
      <c r="AF33" s="10">
        <v>4.5999999999999996</v>
      </c>
    </row>
    <row r="34" spans="5:32" ht="20.25" customHeight="1">
      <c r="E34" s="63" t="s">
        <v>945</v>
      </c>
      <c r="F34" s="62"/>
      <c r="G34" s="62"/>
      <c r="H34" s="62"/>
      <c r="I34" s="64"/>
      <c r="J34" s="104">
        <v>0.3</v>
      </c>
      <c r="K34" s="61"/>
      <c r="L34" s="104">
        <v>0.3</v>
      </c>
      <c r="M34" s="61"/>
      <c r="N34" s="104">
        <v>0.3</v>
      </c>
      <c r="O34" s="61"/>
      <c r="P34" s="104">
        <v>0.3</v>
      </c>
      <c r="Q34" s="62"/>
      <c r="R34" s="61"/>
      <c r="S34" s="104">
        <v>0.3</v>
      </c>
      <c r="T34" s="61"/>
      <c r="U34" s="104">
        <v>0.2</v>
      </c>
      <c r="V34" s="61"/>
      <c r="W34" s="104">
        <v>0.2</v>
      </c>
      <c r="X34" s="62"/>
      <c r="Y34" s="62"/>
      <c r="Z34" s="62"/>
      <c r="AA34" s="61"/>
      <c r="AB34" s="5">
        <v>0.2</v>
      </c>
      <c r="AC34" s="74">
        <v>0.2</v>
      </c>
      <c r="AD34" s="62"/>
      <c r="AE34" s="61"/>
      <c r="AF34" s="6">
        <v>0.2</v>
      </c>
    </row>
    <row r="35" spans="5:32" ht="20.25" customHeight="1">
      <c r="E35" s="63" t="s">
        <v>946</v>
      </c>
      <c r="F35" s="62"/>
      <c r="G35" s="62"/>
      <c r="H35" s="62"/>
      <c r="I35" s="64"/>
      <c r="J35" s="104" t="s">
        <v>1223</v>
      </c>
      <c r="K35" s="61"/>
      <c r="L35" s="104" t="s">
        <v>1223</v>
      </c>
      <c r="M35" s="61"/>
      <c r="N35" s="104" t="s">
        <v>1223</v>
      </c>
      <c r="O35" s="61"/>
      <c r="P35" s="104" t="s">
        <v>1223</v>
      </c>
      <c r="Q35" s="62"/>
      <c r="R35" s="61"/>
      <c r="S35" s="104" t="s">
        <v>1223</v>
      </c>
      <c r="T35" s="61"/>
      <c r="U35" s="104" t="s">
        <v>1223</v>
      </c>
      <c r="V35" s="61"/>
      <c r="W35" s="104" t="s">
        <v>1223</v>
      </c>
      <c r="X35" s="62"/>
      <c r="Y35" s="62"/>
      <c r="Z35" s="62"/>
      <c r="AA35" s="61"/>
      <c r="AB35" s="5" t="s">
        <v>1223</v>
      </c>
      <c r="AC35" s="74" t="s">
        <v>1223</v>
      </c>
      <c r="AD35" s="62"/>
      <c r="AE35" s="61"/>
      <c r="AF35" s="6" t="s">
        <v>1223</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1.6</v>
      </c>
      <c r="K39" s="61"/>
      <c r="L39" s="101">
        <v>1.6</v>
      </c>
      <c r="M39" s="61"/>
      <c r="N39" s="101">
        <v>1.6</v>
      </c>
      <c r="O39" s="61"/>
      <c r="P39" s="101">
        <v>1.6</v>
      </c>
      <c r="Q39" s="62"/>
      <c r="R39" s="61"/>
      <c r="S39" s="101">
        <v>1.6</v>
      </c>
      <c r="T39" s="61"/>
      <c r="U39" s="101">
        <v>1.6</v>
      </c>
      <c r="V39" s="61"/>
      <c r="W39" s="101">
        <v>1.6</v>
      </c>
      <c r="X39" s="62"/>
      <c r="Y39" s="62"/>
      <c r="Z39" s="62"/>
      <c r="AA39" s="61"/>
      <c r="AB39" s="3">
        <v>1.6</v>
      </c>
      <c r="AC39" s="60">
        <v>1.6</v>
      </c>
      <c r="AD39" s="62"/>
      <c r="AE39" s="61"/>
      <c r="AF39" s="4">
        <v>1.6</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1.20000004768372</v>
      </c>
      <c r="K42" s="61"/>
      <c r="L42" s="101">
        <v>1.20000004768372</v>
      </c>
      <c r="M42" s="61"/>
      <c r="N42" s="101">
        <v>1.20000004768372</v>
      </c>
      <c r="O42" s="61"/>
      <c r="P42" s="101">
        <v>1.20000004768372</v>
      </c>
      <c r="Q42" s="62"/>
      <c r="R42" s="61"/>
      <c r="S42" s="101">
        <v>1.20000004768372</v>
      </c>
      <c r="T42" s="61"/>
      <c r="U42" s="101">
        <v>1.20000004768372</v>
      </c>
      <c r="V42" s="61"/>
      <c r="W42" s="101">
        <v>1.20000004768372</v>
      </c>
      <c r="X42" s="62"/>
      <c r="Y42" s="62"/>
      <c r="Z42" s="62"/>
      <c r="AA42" s="61"/>
      <c r="AB42" s="3">
        <v>1.20000004768372</v>
      </c>
      <c r="AC42" s="60">
        <v>1.20000004768372</v>
      </c>
      <c r="AD42" s="62"/>
      <c r="AE42" s="61"/>
      <c r="AF42" s="4">
        <v>1.20000004768372</v>
      </c>
    </row>
    <row r="43" spans="5:32" ht="25.5" customHeight="1">
      <c r="E43" s="63" t="s">
        <v>84</v>
      </c>
      <c r="F43" s="62"/>
      <c r="G43" s="62"/>
      <c r="H43" s="62"/>
      <c r="I43" s="64"/>
      <c r="J43" s="101">
        <v>9</v>
      </c>
      <c r="K43" s="61"/>
      <c r="L43" s="101">
        <v>8.8785830000000008</v>
      </c>
      <c r="M43" s="61"/>
      <c r="N43" s="101">
        <v>8.7072749999999992</v>
      </c>
      <c r="O43" s="61"/>
      <c r="P43" s="101">
        <v>8.5369630000000001</v>
      </c>
      <c r="Q43" s="62"/>
      <c r="R43" s="61"/>
      <c r="S43" s="101">
        <v>11.959438</v>
      </c>
      <c r="T43" s="61"/>
      <c r="U43" s="101">
        <v>9</v>
      </c>
      <c r="V43" s="61"/>
      <c r="W43" s="101">
        <v>8.8785830000000008</v>
      </c>
      <c r="X43" s="62"/>
      <c r="Y43" s="62"/>
      <c r="Z43" s="62"/>
      <c r="AA43" s="61"/>
      <c r="AB43" s="3">
        <v>8.7072749999999992</v>
      </c>
      <c r="AC43" s="60">
        <v>8.5369630000000001</v>
      </c>
      <c r="AD43" s="62"/>
      <c r="AE43" s="61"/>
      <c r="AF43" s="4">
        <v>11.959438</v>
      </c>
    </row>
    <row r="44" spans="5:32" ht="30.75" customHeight="1">
      <c r="E44" s="63" t="s">
        <v>88</v>
      </c>
      <c r="F44" s="62"/>
      <c r="G44" s="62"/>
      <c r="H44" s="62"/>
      <c r="I44" s="64"/>
      <c r="J44" s="101">
        <v>4.5</v>
      </c>
      <c r="K44" s="61"/>
      <c r="L44" s="101">
        <v>4.3785829999999999</v>
      </c>
      <c r="M44" s="61"/>
      <c r="N44" s="101">
        <v>4.2072750000000001</v>
      </c>
      <c r="O44" s="61"/>
      <c r="P44" s="101">
        <v>4.0369630000000001</v>
      </c>
      <c r="Q44" s="62"/>
      <c r="R44" s="61"/>
      <c r="S44" s="101">
        <v>5.6594379999999997</v>
      </c>
      <c r="T44" s="61"/>
      <c r="U44" s="101">
        <v>4.5</v>
      </c>
      <c r="V44" s="61"/>
      <c r="W44" s="101">
        <v>4.3785829999999999</v>
      </c>
      <c r="X44" s="62"/>
      <c r="Y44" s="62"/>
      <c r="Z44" s="62"/>
      <c r="AA44" s="61"/>
      <c r="AB44" s="3">
        <v>4.2072750000000001</v>
      </c>
      <c r="AC44" s="60">
        <v>4.0369630000000001</v>
      </c>
      <c r="AD44" s="62"/>
      <c r="AE44" s="61"/>
      <c r="AF44" s="4">
        <v>5.6594379999999997</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V7cHiscDMJoqw/QFG6bC8KHgv9WcLa51xVtGip8NfbrCFab4LTy92WeueqJAC0tMUdDAfTQtA6IJBBNO9dmqBA==" saltValue="fJirgGlVAPo9nQHnNKzD/A=="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E42A01AC-CC29-412D-8F16-D4E54DC7D831}"/>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ROSE - Rosella (33/11kV)</oddFooter>
  </headerFooter>
</worksheet>
</file>

<file path=xl/worksheets/sheet2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600-000000000000}">
  <sheetPr codeName="Sheet215"/>
  <dimension ref="A1:AJ53"/>
  <sheetViews>
    <sheetView showGridLines="0" topLeftCell="A31"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1965</v>
      </c>
      <c r="J3" s="160"/>
      <c r="K3" s="160"/>
      <c r="L3" s="160"/>
      <c r="M3" s="160"/>
      <c r="N3" s="160"/>
      <c r="O3" s="160"/>
      <c r="P3" s="160"/>
      <c r="Q3" s="160"/>
      <c r="R3" s="160"/>
      <c r="S3" s="160"/>
      <c r="V3" s="94" t="s">
        <v>926</v>
      </c>
      <c r="W3" s="160"/>
      <c r="Y3" s="95" t="s">
        <v>1035</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929</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1966</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1967</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1968</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32.700000000000003</v>
      </c>
      <c r="K26" s="61"/>
      <c r="L26" s="101">
        <v>32.700000000000003</v>
      </c>
      <c r="M26" s="61"/>
      <c r="N26" s="101">
        <v>32.700000000000003</v>
      </c>
      <c r="O26" s="61"/>
      <c r="P26" s="101">
        <v>32.700000000000003</v>
      </c>
      <c r="Q26" s="62"/>
      <c r="R26" s="61"/>
      <c r="S26" s="101">
        <v>32.700000000000003</v>
      </c>
      <c r="T26" s="61"/>
      <c r="U26" s="101">
        <v>32.700000000000003</v>
      </c>
      <c r="V26" s="61"/>
      <c r="W26" s="101">
        <v>32.700000000000003</v>
      </c>
      <c r="X26" s="62"/>
      <c r="Y26" s="62"/>
      <c r="Z26" s="62"/>
      <c r="AA26" s="61"/>
      <c r="AB26" s="3">
        <v>32.700000000000003</v>
      </c>
      <c r="AC26" s="60">
        <v>32.700000000000003</v>
      </c>
      <c r="AD26" s="62"/>
      <c r="AE26" s="61"/>
      <c r="AF26" s="4">
        <v>32.700000000000003</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13.7</v>
      </c>
      <c r="K28" s="61"/>
      <c r="L28" s="101">
        <v>13.6</v>
      </c>
      <c r="M28" s="61"/>
      <c r="N28" s="101">
        <v>13.5</v>
      </c>
      <c r="O28" s="61"/>
      <c r="P28" s="101">
        <v>13.4</v>
      </c>
      <c r="Q28" s="62"/>
      <c r="R28" s="61"/>
      <c r="S28" s="101">
        <v>13.6</v>
      </c>
      <c r="T28" s="61"/>
      <c r="U28" s="101">
        <v>7.7</v>
      </c>
      <c r="V28" s="61"/>
      <c r="W28" s="101">
        <v>7.6</v>
      </c>
      <c r="X28" s="62"/>
      <c r="Y28" s="62"/>
      <c r="Z28" s="62"/>
      <c r="AA28" s="61"/>
      <c r="AB28" s="3">
        <v>7.5</v>
      </c>
      <c r="AC28" s="60">
        <v>7.4</v>
      </c>
      <c r="AD28" s="62"/>
      <c r="AE28" s="61"/>
      <c r="AF28" s="4">
        <v>7.3</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0.94299999999999995</v>
      </c>
      <c r="K31" s="61"/>
      <c r="L31" s="106">
        <v>0.94299999999999995</v>
      </c>
      <c r="M31" s="61"/>
      <c r="N31" s="106">
        <v>0.94299999999999995</v>
      </c>
      <c r="O31" s="61"/>
      <c r="P31" s="106">
        <v>0.94299999999999995</v>
      </c>
      <c r="Q31" s="62"/>
      <c r="R31" s="61"/>
      <c r="S31" s="106">
        <v>0.94299999999999995</v>
      </c>
      <c r="T31" s="61"/>
      <c r="U31" s="106">
        <v>0.95499999999999996</v>
      </c>
      <c r="V31" s="61"/>
      <c r="W31" s="106">
        <v>0.95499999999999996</v>
      </c>
      <c r="X31" s="62"/>
      <c r="Y31" s="62"/>
      <c r="Z31" s="62"/>
      <c r="AA31" s="61"/>
      <c r="AB31" s="7">
        <v>0.95499999999999996</v>
      </c>
      <c r="AC31" s="77">
        <v>0.95499999999999996</v>
      </c>
      <c r="AD31" s="62"/>
      <c r="AE31" s="61"/>
      <c r="AF31" s="8">
        <v>0.95499999999999996</v>
      </c>
    </row>
    <row r="32" spans="4:32" ht="13.15" customHeight="1">
      <c r="E32" s="63" t="s">
        <v>41</v>
      </c>
      <c r="F32" s="62"/>
      <c r="G32" s="62"/>
      <c r="H32" s="62"/>
      <c r="I32" s="64"/>
      <c r="J32" s="101">
        <v>16.5</v>
      </c>
      <c r="K32" s="61"/>
      <c r="L32" s="101">
        <v>16.5</v>
      </c>
      <c r="M32" s="61"/>
      <c r="N32" s="101">
        <v>16.5</v>
      </c>
      <c r="O32" s="61"/>
      <c r="P32" s="101">
        <v>16.5</v>
      </c>
      <c r="Q32" s="62"/>
      <c r="R32" s="61"/>
      <c r="S32" s="101">
        <v>16.5</v>
      </c>
      <c r="T32" s="61"/>
      <c r="U32" s="101">
        <v>18</v>
      </c>
      <c r="V32" s="61"/>
      <c r="W32" s="101">
        <v>18</v>
      </c>
      <c r="X32" s="62"/>
      <c r="Y32" s="62"/>
      <c r="Z32" s="62"/>
      <c r="AA32" s="61"/>
      <c r="AB32" s="3">
        <v>18</v>
      </c>
      <c r="AC32" s="60">
        <v>18</v>
      </c>
      <c r="AD32" s="62"/>
      <c r="AE32" s="61"/>
      <c r="AF32" s="4">
        <v>18</v>
      </c>
    </row>
    <row r="33" spans="5:32" ht="13.15" customHeight="1">
      <c r="E33" s="75" t="s">
        <v>45</v>
      </c>
      <c r="F33" s="62"/>
      <c r="G33" s="62"/>
      <c r="H33" s="62"/>
      <c r="I33" s="64"/>
      <c r="J33" s="105">
        <v>12.8</v>
      </c>
      <c r="K33" s="61"/>
      <c r="L33" s="105">
        <v>12.7</v>
      </c>
      <c r="M33" s="61"/>
      <c r="N33" s="105">
        <v>12.7</v>
      </c>
      <c r="O33" s="61"/>
      <c r="P33" s="105">
        <v>12.5</v>
      </c>
      <c r="Q33" s="62"/>
      <c r="R33" s="61"/>
      <c r="S33" s="105">
        <v>12.7</v>
      </c>
      <c r="T33" s="61"/>
      <c r="U33" s="105">
        <v>7.1</v>
      </c>
      <c r="V33" s="61"/>
      <c r="W33" s="105">
        <v>7</v>
      </c>
      <c r="X33" s="62"/>
      <c r="Y33" s="62"/>
      <c r="Z33" s="62"/>
      <c r="AA33" s="61"/>
      <c r="AB33" s="9">
        <v>6.9</v>
      </c>
      <c r="AC33" s="76">
        <v>6.8</v>
      </c>
      <c r="AD33" s="62"/>
      <c r="AE33" s="61"/>
      <c r="AF33" s="10">
        <v>6.8</v>
      </c>
    </row>
    <row r="34" spans="5:32" ht="20.25" customHeight="1">
      <c r="E34" s="63" t="s">
        <v>945</v>
      </c>
      <c r="F34" s="62"/>
      <c r="G34" s="62"/>
      <c r="H34" s="62"/>
      <c r="I34" s="64"/>
      <c r="J34" s="104">
        <v>0.6</v>
      </c>
      <c r="K34" s="61"/>
      <c r="L34" s="104">
        <v>0.6</v>
      </c>
      <c r="M34" s="61"/>
      <c r="N34" s="104">
        <v>0.6</v>
      </c>
      <c r="O34" s="61"/>
      <c r="P34" s="104">
        <v>0.6</v>
      </c>
      <c r="Q34" s="62"/>
      <c r="R34" s="61"/>
      <c r="S34" s="104">
        <v>0.6</v>
      </c>
      <c r="T34" s="61"/>
      <c r="U34" s="104">
        <v>0.4</v>
      </c>
      <c r="V34" s="61"/>
      <c r="W34" s="104">
        <v>0.4</v>
      </c>
      <c r="X34" s="62"/>
      <c r="Y34" s="62"/>
      <c r="Z34" s="62"/>
      <c r="AA34" s="61"/>
      <c r="AB34" s="5">
        <v>0.3</v>
      </c>
      <c r="AC34" s="74">
        <v>0.3</v>
      </c>
      <c r="AD34" s="62"/>
      <c r="AE34" s="61"/>
      <c r="AF34" s="6">
        <v>0.3</v>
      </c>
    </row>
    <row r="35" spans="5:32" ht="20.25" customHeight="1">
      <c r="E35" s="63" t="s">
        <v>946</v>
      </c>
      <c r="F35" s="62"/>
      <c r="G35" s="62"/>
      <c r="H35" s="62"/>
      <c r="I35" s="64"/>
      <c r="J35" s="104" t="s">
        <v>1223</v>
      </c>
      <c r="K35" s="61"/>
      <c r="L35" s="104" t="s">
        <v>1223</v>
      </c>
      <c r="M35" s="61"/>
      <c r="N35" s="104" t="s">
        <v>1223</v>
      </c>
      <c r="O35" s="61"/>
      <c r="P35" s="104" t="s">
        <v>1223</v>
      </c>
      <c r="Q35" s="62"/>
      <c r="R35" s="61"/>
      <c r="S35" s="104" t="s">
        <v>1223</v>
      </c>
      <c r="T35" s="61"/>
      <c r="U35" s="104" t="s">
        <v>1223</v>
      </c>
      <c r="V35" s="61"/>
      <c r="W35" s="104" t="s">
        <v>1223</v>
      </c>
      <c r="X35" s="62"/>
      <c r="Y35" s="62"/>
      <c r="Z35" s="62"/>
      <c r="AA35" s="61"/>
      <c r="AB35" s="5" t="s">
        <v>1223</v>
      </c>
      <c r="AC35" s="74" t="s">
        <v>1223</v>
      </c>
      <c r="AD35" s="62"/>
      <c r="AE35" s="61"/>
      <c r="AF35" s="6" t="s">
        <v>1223</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30</v>
      </c>
      <c r="K43" s="61"/>
      <c r="L43" s="101">
        <v>30</v>
      </c>
      <c r="M43" s="61"/>
      <c r="N43" s="101">
        <v>29.874642000000001</v>
      </c>
      <c r="O43" s="61"/>
      <c r="P43" s="101">
        <v>29.648147000000002</v>
      </c>
      <c r="Q43" s="62"/>
      <c r="R43" s="61"/>
      <c r="S43" s="101">
        <v>29.388598999999999</v>
      </c>
      <c r="T43" s="61"/>
      <c r="U43" s="101">
        <v>30</v>
      </c>
      <c r="V43" s="61"/>
      <c r="W43" s="101">
        <v>30</v>
      </c>
      <c r="X43" s="62"/>
      <c r="Y43" s="62"/>
      <c r="Z43" s="62"/>
      <c r="AA43" s="61"/>
      <c r="AB43" s="3">
        <v>29.874642000000001</v>
      </c>
      <c r="AC43" s="60">
        <v>29.648147000000002</v>
      </c>
      <c r="AD43" s="62"/>
      <c r="AE43" s="61"/>
      <c r="AF43" s="4">
        <v>29.388598999999999</v>
      </c>
    </row>
    <row r="44" spans="5:32" ht="30.75" customHeight="1">
      <c r="E44" s="63" t="s">
        <v>88</v>
      </c>
      <c r="F44" s="62"/>
      <c r="G44" s="62"/>
      <c r="H44" s="62"/>
      <c r="I44" s="64"/>
      <c r="J44" s="101">
        <v>15</v>
      </c>
      <c r="K44" s="61"/>
      <c r="L44" s="101">
        <v>15</v>
      </c>
      <c r="M44" s="61"/>
      <c r="N44" s="101">
        <v>14.874642</v>
      </c>
      <c r="O44" s="61"/>
      <c r="P44" s="101">
        <v>14.648147</v>
      </c>
      <c r="Q44" s="62"/>
      <c r="R44" s="61"/>
      <c r="S44" s="101">
        <v>14.388598999999999</v>
      </c>
      <c r="T44" s="61"/>
      <c r="U44" s="101">
        <v>15</v>
      </c>
      <c r="V44" s="61"/>
      <c r="W44" s="101">
        <v>15</v>
      </c>
      <c r="X44" s="62"/>
      <c r="Y44" s="62"/>
      <c r="Z44" s="62"/>
      <c r="AA44" s="61"/>
      <c r="AB44" s="3">
        <v>14.874642</v>
      </c>
      <c r="AC44" s="60">
        <v>14.648147</v>
      </c>
      <c r="AD44" s="62"/>
      <c r="AE44" s="61"/>
      <c r="AF44" s="4">
        <v>14.388598999999999</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957</v>
      </c>
      <c r="K47" s="61"/>
      <c r="L47" s="104" t="s">
        <v>957</v>
      </c>
      <c r="M47" s="61"/>
      <c r="N47" s="104" t="s">
        <v>957</v>
      </c>
      <c r="O47" s="61"/>
      <c r="P47" s="104" t="s">
        <v>957</v>
      </c>
      <c r="Q47" s="62"/>
      <c r="R47" s="61"/>
      <c r="S47" s="104" t="s">
        <v>957</v>
      </c>
      <c r="T47" s="61"/>
      <c r="U47" s="104" t="s">
        <v>957</v>
      </c>
      <c r="V47" s="61"/>
      <c r="W47" s="104" t="s">
        <v>957</v>
      </c>
      <c r="X47" s="62"/>
      <c r="Y47" s="62"/>
      <c r="Z47" s="62"/>
      <c r="AA47" s="61"/>
      <c r="AB47" s="5" t="s">
        <v>957</v>
      </c>
      <c r="AC47" s="74" t="s">
        <v>957</v>
      </c>
      <c r="AD47" s="62"/>
      <c r="AE47" s="61"/>
      <c r="AF47" s="6" t="s">
        <v>957</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4qtYhxGiK/gcG68Zg7XeCCeA7ph3E6lfWxNIMdAoAtKYmB1ysHa6vlSMUqW7LCTCPLy8fcBl4ChN1tbbujZh0w==" saltValue="IU81MlcnSvpJqV69cdC/vQ=="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2788F47B-C7D7-47F6-85D1-4EA4DC024246}"/>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ROSO - Rockhampton South (66/11kV)</oddFooter>
  </headerFooter>
</worksheet>
</file>

<file path=xl/worksheets/sheet2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700-000000000000}">
  <sheetPr codeName="Sheet216"/>
  <dimension ref="A1:AJ53"/>
  <sheetViews>
    <sheetView showGridLines="0" topLeftCell="A34"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1969</v>
      </c>
      <c r="J3" s="160"/>
      <c r="K3" s="160"/>
      <c r="L3" s="160"/>
      <c r="M3" s="160"/>
      <c r="N3" s="160"/>
      <c r="O3" s="160"/>
      <c r="P3" s="160"/>
      <c r="Q3" s="160"/>
      <c r="R3" s="160"/>
      <c r="S3" s="160"/>
      <c r="V3" s="94" t="s">
        <v>926</v>
      </c>
      <c r="W3" s="160"/>
      <c r="Y3" s="95" t="s">
        <v>1631</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1019</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1482</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1970</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1971</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57.5</v>
      </c>
      <c r="K26" s="61"/>
      <c r="L26" s="101">
        <v>57.5</v>
      </c>
      <c r="M26" s="61"/>
      <c r="N26" s="101">
        <v>57.5</v>
      </c>
      <c r="O26" s="61"/>
      <c r="P26" s="101">
        <v>57.5</v>
      </c>
      <c r="Q26" s="62"/>
      <c r="R26" s="61"/>
      <c r="S26" s="101">
        <v>57.5</v>
      </c>
      <c r="T26" s="61"/>
      <c r="U26" s="101">
        <v>64.3</v>
      </c>
      <c r="V26" s="61"/>
      <c r="W26" s="101">
        <v>64.3</v>
      </c>
      <c r="X26" s="62"/>
      <c r="Y26" s="62"/>
      <c r="Z26" s="62"/>
      <c r="AA26" s="61"/>
      <c r="AB26" s="3">
        <v>64.3</v>
      </c>
      <c r="AC26" s="60">
        <v>64.3</v>
      </c>
      <c r="AD26" s="62"/>
      <c r="AE26" s="61"/>
      <c r="AF26" s="4">
        <v>64.3</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27.8</v>
      </c>
      <c r="K28" s="61"/>
      <c r="L28" s="101">
        <v>27.9</v>
      </c>
      <c r="M28" s="61"/>
      <c r="N28" s="101">
        <v>28</v>
      </c>
      <c r="O28" s="61"/>
      <c r="P28" s="101">
        <v>28</v>
      </c>
      <c r="Q28" s="62"/>
      <c r="R28" s="61"/>
      <c r="S28" s="101">
        <v>28.6</v>
      </c>
      <c r="T28" s="61"/>
      <c r="U28" s="101">
        <v>21.9</v>
      </c>
      <c r="V28" s="61"/>
      <c r="W28" s="101">
        <v>21.8</v>
      </c>
      <c r="X28" s="62"/>
      <c r="Y28" s="62"/>
      <c r="Z28" s="62"/>
      <c r="AA28" s="61"/>
      <c r="AB28" s="3">
        <v>21.8</v>
      </c>
      <c r="AC28" s="60">
        <v>21.7</v>
      </c>
      <c r="AD28" s="62"/>
      <c r="AE28" s="61"/>
      <c r="AF28" s="4">
        <v>22</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0.99099999999999999</v>
      </c>
      <c r="K31" s="61"/>
      <c r="L31" s="106">
        <v>0.99099999999999999</v>
      </c>
      <c r="M31" s="61"/>
      <c r="N31" s="106">
        <v>0.99099999999999999</v>
      </c>
      <c r="O31" s="61"/>
      <c r="P31" s="106">
        <v>0.99099999999999999</v>
      </c>
      <c r="Q31" s="62"/>
      <c r="R31" s="61"/>
      <c r="S31" s="106">
        <v>0.99099999999999999</v>
      </c>
      <c r="T31" s="61"/>
      <c r="U31" s="106">
        <v>0.995</v>
      </c>
      <c r="V31" s="61"/>
      <c r="W31" s="106">
        <v>0.995</v>
      </c>
      <c r="X31" s="62"/>
      <c r="Y31" s="62"/>
      <c r="Z31" s="62"/>
      <c r="AA31" s="61"/>
      <c r="AB31" s="7">
        <v>0.995</v>
      </c>
      <c r="AC31" s="77">
        <v>0.995</v>
      </c>
      <c r="AD31" s="62"/>
      <c r="AE31" s="61"/>
      <c r="AF31" s="8">
        <v>0.995</v>
      </c>
    </row>
    <row r="32" spans="4:32" ht="13.15" customHeight="1">
      <c r="E32" s="63" t="s">
        <v>41</v>
      </c>
      <c r="F32" s="62"/>
      <c r="G32" s="62"/>
      <c r="H32" s="62"/>
      <c r="I32" s="64"/>
      <c r="J32" s="101">
        <v>32.1</v>
      </c>
      <c r="K32" s="61"/>
      <c r="L32" s="101">
        <v>32.1</v>
      </c>
      <c r="M32" s="61"/>
      <c r="N32" s="101">
        <v>32.1</v>
      </c>
      <c r="O32" s="61"/>
      <c r="P32" s="101">
        <v>32.1</v>
      </c>
      <c r="Q32" s="62"/>
      <c r="R32" s="61"/>
      <c r="S32" s="101">
        <v>32.1</v>
      </c>
      <c r="T32" s="61"/>
      <c r="U32" s="101">
        <v>36.1</v>
      </c>
      <c r="V32" s="61"/>
      <c r="W32" s="101">
        <v>36.1</v>
      </c>
      <c r="X32" s="62"/>
      <c r="Y32" s="62"/>
      <c r="Z32" s="62"/>
      <c r="AA32" s="61"/>
      <c r="AB32" s="3">
        <v>36.1</v>
      </c>
      <c r="AC32" s="60">
        <v>36.1</v>
      </c>
      <c r="AD32" s="62"/>
      <c r="AE32" s="61"/>
      <c r="AF32" s="4">
        <v>36.1</v>
      </c>
    </row>
    <row r="33" spans="5:32" ht="13.15" customHeight="1">
      <c r="E33" s="75" t="s">
        <v>45</v>
      </c>
      <c r="F33" s="62"/>
      <c r="G33" s="62"/>
      <c r="H33" s="62"/>
      <c r="I33" s="64"/>
      <c r="J33" s="105">
        <v>25.5</v>
      </c>
      <c r="K33" s="61"/>
      <c r="L33" s="105">
        <v>25.6</v>
      </c>
      <c r="M33" s="61"/>
      <c r="N33" s="105">
        <v>25.7</v>
      </c>
      <c r="O33" s="61"/>
      <c r="P33" s="105">
        <v>25.6</v>
      </c>
      <c r="Q33" s="62"/>
      <c r="R33" s="61"/>
      <c r="S33" s="105">
        <v>26.2</v>
      </c>
      <c r="T33" s="61"/>
      <c r="U33" s="105">
        <v>20.3</v>
      </c>
      <c r="V33" s="61"/>
      <c r="W33" s="105">
        <v>20.2</v>
      </c>
      <c r="X33" s="62"/>
      <c r="Y33" s="62"/>
      <c r="Z33" s="62"/>
      <c r="AA33" s="61"/>
      <c r="AB33" s="9">
        <v>20.2</v>
      </c>
      <c r="AC33" s="76">
        <v>20.100000000000001</v>
      </c>
      <c r="AD33" s="62"/>
      <c r="AE33" s="61"/>
      <c r="AF33" s="10">
        <v>20.399999999999999</v>
      </c>
    </row>
    <row r="34" spans="5:32" ht="20.25" customHeight="1">
      <c r="E34" s="63" t="s">
        <v>945</v>
      </c>
      <c r="F34" s="62"/>
      <c r="G34" s="62"/>
      <c r="H34" s="62"/>
      <c r="I34" s="64"/>
      <c r="J34" s="104">
        <v>1.3</v>
      </c>
      <c r="K34" s="61"/>
      <c r="L34" s="104">
        <v>1.3</v>
      </c>
      <c r="M34" s="61"/>
      <c r="N34" s="104">
        <v>1.3</v>
      </c>
      <c r="O34" s="61"/>
      <c r="P34" s="104">
        <v>1.3</v>
      </c>
      <c r="Q34" s="62"/>
      <c r="R34" s="61"/>
      <c r="S34" s="104">
        <v>1.3</v>
      </c>
      <c r="T34" s="61"/>
      <c r="U34" s="104">
        <v>1</v>
      </c>
      <c r="V34" s="61"/>
      <c r="W34" s="104">
        <v>1</v>
      </c>
      <c r="X34" s="62"/>
      <c r="Y34" s="62"/>
      <c r="Z34" s="62"/>
      <c r="AA34" s="61"/>
      <c r="AB34" s="5">
        <v>1</v>
      </c>
      <c r="AC34" s="74">
        <v>1</v>
      </c>
      <c r="AD34" s="62"/>
      <c r="AE34" s="61"/>
      <c r="AF34" s="6">
        <v>1</v>
      </c>
    </row>
    <row r="35" spans="5:32" ht="20.25" customHeight="1">
      <c r="E35" s="63" t="s">
        <v>946</v>
      </c>
      <c r="F35" s="62"/>
      <c r="G35" s="62"/>
      <c r="H35" s="62"/>
      <c r="I35" s="64"/>
      <c r="J35" s="104" t="s">
        <v>1072</v>
      </c>
      <c r="K35" s="61"/>
      <c r="L35" s="104" t="s">
        <v>1072</v>
      </c>
      <c r="M35" s="61"/>
      <c r="N35" s="104" t="s">
        <v>1072</v>
      </c>
      <c r="O35" s="61"/>
      <c r="P35" s="104" t="s">
        <v>1072</v>
      </c>
      <c r="Q35" s="62"/>
      <c r="R35" s="61"/>
      <c r="S35" s="104" t="s">
        <v>1072</v>
      </c>
      <c r="T35" s="61"/>
      <c r="U35" s="104" t="s">
        <v>1072</v>
      </c>
      <c r="V35" s="61"/>
      <c r="W35" s="104" t="s">
        <v>1072</v>
      </c>
      <c r="X35" s="62"/>
      <c r="Y35" s="62"/>
      <c r="Z35" s="62"/>
      <c r="AA35" s="61"/>
      <c r="AB35" s="5" t="s">
        <v>1072</v>
      </c>
      <c r="AC35" s="74" t="s">
        <v>1072</v>
      </c>
      <c r="AD35" s="62"/>
      <c r="AE35" s="61"/>
      <c r="AF35" s="6" t="s">
        <v>1072</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15.376540000000002</v>
      </c>
      <c r="K43" s="61"/>
      <c r="L43" s="101">
        <v>14.729459000000002</v>
      </c>
      <c r="M43" s="61"/>
      <c r="N43" s="101">
        <v>13.948013000000001</v>
      </c>
      <c r="O43" s="61"/>
      <c r="P43" s="101">
        <v>13.202682000000001</v>
      </c>
      <c r="Q43" s="62"/>
      <c r="R43" s="61"/>
      <c r="S43" s="101">
        <v>12.486228000000002</v>
      </c>
      <c r="T43" s="61"/>
      <c r="U43" s="101">
        <v>15.376540000000002</v>
      </c>
      <c r="V43" s="61"/>
      <c r="W43" s="101">
        <v>14.729459000000002</v>
      </c>
      <c r="X43" s="62"/>
      <c r="Y43" s="62"/>
      <c r="Z43" s="62"/>
      <c r="AA43" s="61"/>
      <c r="AB43" s="3">
        <v>13.948013000000001</v>
      </c>
      <c r="AC43" s="60">
        <v>13.202682000000001</v>
      </c>
      <c r="AD43" s="62"/>
      <c r="AE43" s="61"/>
      <c r="AF43" s="4">
        <v>12.486228000000002</v>
      </c>
    </row>
    <row r="44" spans="5:32" ht="30.75" customHeight="1">
      <c r="E44" s="63" t="s">
        <v>88</v>
      </c>
      <c r="F44" s="62"/>
      <c r="G44" s="62"/>
      <c r="H44" s="62"/>
      <c r="I44" s="64"/>
      <c r="J44" s="101">
        <v>4.5765400000000005</v>
      </c>
      <c r="K44" s="61"/>
      <c r="L44" s="101">
        <v>3.9294590000000014</v>
      </c>
      <c r="M44" s="61"/>
      <c r="N44" s="101">
        <v>3.1480130000000006</v>
      </c>
      <c r="O44" s="61"/>
      <c r="P44" s="101">
        <v>2.4026820000000004</v>
      </c>
      <c r="Q44" s="62"/>
      <c r="R44" s="61"/>
      <c r="S44" s="101">
        <v>1.6862280000000016</v>
      </c>
      <c r="T44" s="61"/>
      <c r="U44" s="101">
        <v>4.5765400000000005</v>
      </c>
      <c r="V44" s="61"/>
      <c r="W44" s="101">
        <v>3.9294590000000014</v>
      </c>
      <c r="X44" s="62"/>
      <c r="Y44" s="62"/>
      <c r="Z44" s="62"/>
      <c r="AA44" s="61"/>
      <c r="AB44" s="3">
        <v>3.1480130000000006</v>
      </c>
      <c r="AC44" s="60">
        <v>2.4026820000000004</v>
      </c>
      <c r="AD44" s="62"/>
      <c r="AE44" s="61"/>
      <c r="AF44" s="4">
        <v>1.6862280000000016</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957</v>
      </c>
      <c r="K47" s="61"/>
      <c r="L47" s="104" t="s">
        <v>957</v>
      </c>
      <c r="M47" s="61"/>
      <c r="N47" s="104" t="s">
        <v>957</v>
      </c>
      <c r="O47" s="61"/>
      <c r="P47" s="104" t="s">
        <v>957</v>
      </c>
      <c r="Q47" s="62"/>
      <c r="R47" s="61"/>
      <c r="S47" s="104" t="s">
        <v>957</v>
      </c>
      <c r="T47" s="61"/>
      <c r="U47" s="104" t="s">
        <v>957</v>
      </c>
      <c r="V47" s="61"/>
      <c r="W47" s="104" t="s">
        <v>957</v>
      </c>
      <c r="X47" s="62"/>
      <c r="Y47" s="62"/>
      <c r="Z47" s="62"/>
      <c r="AA47" s="61"/>
      <c r="AB47" s="5" t="s">
        <v>957</v>
      </c>
      <c r="AC47" s="74" t="s">
        <v>957</v>
      </c>
      <c r="AD47" s="62"/>
      <c r="AE47" s="61"/>
      <c r="AF47" s="6" t="s">
        <v>957</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YYJA8XXhokAcbHeIom1ELDqAbUOELyNuyvZWg/W6BTIsjS8/5w1b6MnSrJ6tUusMj3iAQCPidSvYbsXL3wVG4w==" saltValue="LkRiCllrJYPrAQA01cwepQ=="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644AAB3F-3BEE-48AD-A8F0-82233937F29B}"/>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ROST - Rocky Street (66/11kV)</oddFooter>
  </headerFooter>
</worksheet>
</file>

<file path=xl/worksheets/sheet2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B00-000000000000}">
  <sheetPr codeName="Sheet220"/>
  <dimension ref="A1:AJ53"/>
  <sheetViews>
    <sheetView showGridLines="0" topLeftCell="A34" zoomScale="145" zoomScaleNormal="145"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1972</v>
      </c>
      <c r="J3" s="160"/>
      <c r="K3" s="160"/>
      <c r="L3" s="160"/>
      <c r="M3" s="160"/>
      <c r="N3" s="160"/>
      <c r="O3" s="160"/>
      <c r="P3" s="160"/>
      <c r="Q3" s="160"/>
      <c r="R3" s="160"/>
      <c r="S3" s="160"/>
      <c r="V3" s="94" t="s">
        <v>926</v>
      </c>
      <c r="W3" s="160"/>
      <c r="Y3" s="95" t="s">
        <v>1723</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960</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1973</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1974</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1975</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6.3</v>
      </c>
      <c r="K26" s="61"/>
      <c r="L26" s="101">
        <v>6.3</v>
      </c>
      <c r="M26" s="61"/>
      <c r="N26" s="101">
        <v>6.3</v>
      </c>
      <c r="O26" s="61"/>
      <c r="P26" s="101">
        <v>6.3</v>
      </c>
      <c r="Q26" s="62"/>
      <c r="R26" s="61"/>
      <c r="S26" s="101">
        <v>6.3</v>
      </c>
      <c r="T26" s="61"/>
      <c r="U26" s="101">
        <v>6.3</v>
      </c>
      <c r="V26" s="61"/>
      <c r="W26" s="101">
        <v>6.3</v>
      </c>
      <c r="X26" s="62"/>
      <c r="Y26" s="62"/>
      <c r="Z26" s="62"/>
      <c r="AA26" s="61"/>
      <c r="AB26" s="3">
        <v>6.3</v>
      </c>
      <c r="AC26" s="60">
        <v>6.3</v>
      </c>
      <c r="AD26" s="62"/>
      <c r="AE26" s="61"/>
      <c r="AF26" s="4">
        <v>6.3</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5.7</v>
      </c>
      <c r="K28" s="61"/>
      <c r="L28" s="101">
        <v>5.7</v>
      </c>
      <c r="M28" s="61"/>
      <c r="N28" s="101">
        <v>5.7</v>
      </c>
      <c r="O28" s="61"/>
      <c r="P28" s="101">
        <v>5.6</v>
      </c>
      <c r="Q28" s="62"/>
      <c r="R28" s="61"/>
      <c r="S28" s="101">
        <v>5.7</v>
      </c>
      <c r="T28" s="61"/>
      <c r="U28" s="101">
        <v>4.9000000000000004</v>
      </c>
      <c r="V28" s="61"/>
      <c r="W28" s="101">
        <v>4.9000000000000004</v>
      </c>
      <c r="X28" s="62"/>
      <c r="Y28" s="62"/>
      <c r="Z28" s="62"/>
      <c r="AA28" s="61"/>
      <c r="AB28" s="3">
        <v>4.9000000000000004</v>
      </c>
      <c r="AC28" s="60">
        <v>4.8</v>
      </c>
      <c r="AD28" s="62"/>
      <c r="AE28" s="61"/>
      <c r="AF28" s="4">
        <v>4.9000000000000004</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0.99</v>
      </c>
      <c r="K31" s="61"/>
      <c r="L31" s="106">
        <v>0.99</v>
      </c>
      <c r="M31" s="61"/>
      <c r="N31" s="106">
        <v>0.99</v>
      </c>
      <c r="O31" s="61"/>
      <c r="P31" s="106">
        <v>0.99</v>
      </c>
      <c r="Q31" s="62"/>
      <c r="R31" s="61"/>
      <c r="S31" s="106">
        <v>0.99</v>
      </c>
      <c r="T31" s="61"/>
      <c r="U31" s="106">
        <v>0.996</v>
      </c>
      <c r="V31" s="61"/>
      <c r="W31" s="106">
        <v>0.996</v>
      </c>
      <c r="X31" s="62"/>
      <c r="Y31" s="62"/>
      <c r="Z31" s="62"/>
      <c r="AA31" s="61"/>
      <c r="AB31" s="7">
        <v>0.996</v>
      </c>
      <c r="AC31" s="77">
        <v>0.996</v>
      </c>
      <c r="AD31" s="62"/>
      <c r="AE31" s="61"/>
      <c r="AF31" s="8">
        <v>0.996</v>
      </c>
    </row>
    <row r="32" spans="4:32" ht="13.15" customHeight="1">
      <c r="E32" s="63" t="s">
        <v>41</v>
      </c>
      <c r="F32" s="62"/>
      <c r="G32" s="62"/>
      <c r="H32" s="62"/>
      <c r="I32" s="64"/>
      <c r="J32" s="101">
        <v>3.2</v>
      </c>
      <c r="K32" s="61"/>
      <c r="L32" s="101">
        <v>3.2</v>
      </c>
      <c r="M32" s="61"/>
      <c r="N32" s="101">
        <v>3.2</v>
      </c>
      <c r="O32" s="61"/>
      <c r="P32" s="101">
        <v>3.2</v>
      </c>
      <c r="Q32" s="62"/>
      <c r="R32" s="61"/>
      <c r="S32" s="101">
        <v>3.2</v>
      </c>
      <c r="T32" s="61"/>
      <c r="U32" s="101">
        <v>3.2</v>
      </c>
      <c r="V32" s="61"/>
      <c r="W32" s="101">
        <v>3.2</v>
      </c>
      <c r="X32" s="62"/>
      <c r="Y32" s="62"/>
      <c r="Z32" s="62"/>
      <c r="AA32" s="61"/>
      <c r="AB32" s="3">
        <v>3.2</v>
      </c>
      <c r="AC32" s="60">
        <v>3.2</v>
      </c>
      <c r="AD32" s="62"/>
      <c r="AE32" s="61"/>
      <c r="AF32" s="4">
        <v>3.2</v>
      </c>
    </row>
    <row r="33" spans="5:32" ht="13.15" customHeight="1">
      <c r="E33" s="75" t="s">
        <v>45</v>
      </c>
      <c r="F33" s="62"/>
      <c r="G33" s="62"/>
      <c r="H33" s="62"/>
      <c r="I33" s="64"/>
      <c r="J33" s="105">
        <v>5.3</v>
      </c>
      <c r="K33" s="61"/>
      <c r="L33" s="105">
        <v>5.2</v>
      </c>
      <c r="M33" s="61"/>
      <c r="N33" s="105">
        <v>5.2</v>
      </c>
      <c r="O33" s="61"/>
      <c r="P33" s="105">
        <v>5.2</v>
      </c>
      <c r="Q33" s="62"/>
      <c r="R33" s="61"/>
      <c r="S33" s="105">
        <v>5.3</v>
      </c>
      <c r="T33" s="61"/>
      <c r="U33" s="105">
        <v>4.7</v>
      </c>
      <c r="V33" s="61"/>
      <c r="W33" s="105">
        <v>4.7</v>
      </c>
      <c r="X33" s="62"/>
      <c r="Y33" s="62"/>
      <c r="Z33" s="62"/>
      <c r="AA33" s="61"/>
      <c r="AB33" s="9">
        <v>4.5999999999999996</v>
      </c>
      <c r="AC33" s="76">
        <v>4.5999999999999996</v>
      </c>
      <c r="AD33" s="62"/>
      <c r="AE33" s="61"/>
      <c r="AF33" s="10">
        <v>4.5999999999999996</v>
      </c>
    </row>
    <row r="34" spans="5:32" ht="20.25" customHeight="1">
      <c r="E34" s="63" t="s">
        <v>945</v>
      </c>
      <c r="F34" s="62"/>
      <c r="G34" s="62"/>
      <c r="H34" s="62"/>
      <c r="I34" s="64"/>
      <c r="J34" s="104">
        <v>0.3</v>
      </c>
      <c r="K34" s="61"/>
      <c r="L34" s="104">
        <v>0.3</v>
      </c>
      <c r="M34" s="61"/>
      <c r="N34" s="104">
        <v>0.3</v>
      </c>
      <c r="O34" s="61"/>
      <c r="P34" s="104">
        <v>0.3</v>
      </c>
      <c r="Q34" s="62"/>
      <c r="R34" s="61"/>
      <c r="S34" s="104">
        <v>0.3</v>
      </c>
      <c r="T34" s="61"/>
      <c r="U34" s="104">
        <v>0.2</v>
      </c>
      <c r="V34" s="61"/>
      <c r="W34" s="104">
        <v>0.2</v>
      </c>
      <c r="X34" s="62"/>
      <c r="Y34" s="62"/>
      <c r="Z34" s="62"/>
      <c r="AA34" s="61"/>
      <c r="AB34" s="5">
        <v>0.2</v>
      </c>
      <c r="AC34" s="74">
        <v>0.2</v>
      </c>
      <c r="AD34" s="62"/>
      <c r="AE34" s="61"/>
      <c r="AF34" s="6">
        <v>0.2</v>
      </c>
    </row>
    <row r="35" spans="5:32" ht="20.25" customHeight="1">
      <c r="E35" s="63" t="s">
        <v>946</v>
      </c>
      <c r="F35" s="62"/>
      <c r="G35" s="62"/>
      <c r="H35" s="62"/>
      <c r="I35" s="64"/>
      <c r="J35" s="104" t="s">
        <v>1777</v>
      </c>
      <c r="K35" s="61"/>
      <c r="L35" s="104" t="s">
        <v>1777</v>
      </c>
      <c r="M35" s="61"/>
      <c r="N35" s="104" t="s">
        <v>1777</v>
      </c>
      <c r="O35" s="61"/>
      <c r="P35" s="104" t="s">
        <v>1777</v>
      </c>
      <c r="Q35" s="62"/>
      <c r="R35" s="61"/>
      <c r="S35" s="104" t="s">
        <v>1777</v>
      </c>
      <c r="T35" s="61"/>
      <c r="U35" s="104" t="s">
        <v>1777</v>
      </c>
      <c r="V35" s="61"/>
      <c r="W35" s="104" t="s">
        <v>1777</v>
      </c>
      <c r="X35" s="62"/>
      <c r="Y35" s="62"/>
      <c r="Z35" s="62"/>
      <c r="AA35" s="61"/>
      <c r="AB35" s="5" t="s">
        <v>1777</v>
      </c>
      <c r="AC35" s="74" t="s">
        <v>1777</v>
      </c>
      <c r="AD35" s="62"/>
      <c r="AE35" s="61"/>
      <c r="AF35" s="6" t="s">
        <v>1777</v>
      </c>
    </row>
    <row r="36" spans="5:32" ht="13.15" customHeight="1">
      <c r="E36" s="63" t="s">
        <v>57</v>
      </c>
      <c r="F36" s="62"/>
      <c r="G36" s="62"/>
      <c r="H36" s="62"/>
      <c r="I36" s="64"/>
      <c r="J36" s="101">
        <v>2.1</v>
      </c>
      <c r="K36" s="61"/>
      <c r="L36" s="101">
        <v>2</v>
      </c>
      <c r="M36" s="61"/>
      <c r="N36" s="101">
        <v>2</v>
      </c>
      <c r="O36" s="61"/>
      <c r="P36" s="101">
        <v>2</v>
      </c>
      <c r="Q36" s="62"/>
      <c r="R36" s="61"/>
      <c r="S36" s="101">
        <v>2.1</v>
      </c>
      <c r="T36" s="61"/>
      <c r="U36" s="101">
        <v>1.5</v>
      </c>
      <c r="V36" s="61"/>
      <c r="W36" s="101">
        <v>1.5</v>
      </c>
      <c r="X36" s="62"/>
      <c r="Y36" s="62"/>
      <c r="Z36" s="62"/>
      <c r="AA36" s="61"/>
      <c r="AB36" s="3">
        <v>1.4</v>
      </c>
      <c r="AC36" s="60">
        <v>1.4</v>
      </c>
      <c r="AD36" s="62"/>
      <c r="AE36" s="61"/>
      <c r="AF36" s="4">
        <v>1.4</v>
      </c>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4</v>
      </c>
      <c r="K39" s="61"/>
      <c r="L39" s="101">
        <v>4</v>
      </c>
      <c r="M39" s="61"/>
      <c r="N39" s="101">
        <v>4</v>
      </c>
      <c r="O39" s="61"/>
      <c r="P39" s="101">
        <v>4</v>
      </c>
      <c r="Q39" s="62"/>
      <c r="R39" s="61"/>
      <c r="S39" s="101">
        <v>4</v>
      </c>
      <c r="T39" s="61"/>
      <c r="U39" s="101">
        <v>4</v>
      </c>
      <c r="V39" s="61"/>
      <c r="W39" s="101">
        <v>4</v>
      </c>
      <c r="X39" s="62"/>
      <c r="Y39" s="62"/>
      <c r="Z39" s="62"/>
      <c r="AA39" s="61"/>
      <c r="AB39" s="3">
        <v>4</v>
      </c>
      <c r="AC39" s="60">
        <v>4</v>
      </c>
      <c r="AD39" s="62"/>
      <c r="AE39" s="61"/>
      <c r="AF39" s="4">
        <v>4</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6.1731400000000001</v>
      </c>
      <c r="K43" s="61"/>
      <c r="L43" s="101">
        <v>6.100708</v>
      </c>
      <c r="M43" s="61"/>
      <c r="N43" s="101">
        <v>6.0140339999999997</v>
      </c>
      <c r="O43" s="61"/>
      <c r="P43" s="101">
        <v>5.9345939999999997</v>
      </c>
      <c r="Q43" s="62"/>
      <c r="R43" s="61"/>
      <c r="S43" s="101">
        <v>5.8519639999999997</v>
      </c>
      <c r="T43" s="61"/>
      <c r="U43" s="101">
        <v>6.1731400000000001</v>
      </c>
      <c r="V43" s="61"/>
      <c r="W43" s="101">
        <v>6.100708</v>
      </c>
      <c r="X43" s="62"/>
      <c r="Y43" s="62"/>
      <c r="Z43" s="62"/>
      <c r="AA43" s="61"/>
      <c r="AB43" s="3">
        <v>6.0140339999999997</v>
      </c>
      <c r="AC43" s="60">
        <v>5.9345939999999997</v>
      </c>
      <c r="AD43" s="62"/>
      <c r="AE43" s="61"/>
      <c r="AF43" s="4">
        <v>5.8519639999999997</v>
      </c>
    </row>
    <row r="44" spans="5:32" ht="30.75" customHeight="1">
      <c r="E44" s="63" t="s">
        <v>88</v>
      </c>
      <c r="F44" s="62"/>
      <c r="G44" s="62"/>
      <c r="H44" s="62"/>
      <c r="I44" s="64"/>
      <c r="J44" s="101">
        <v>3.0231399999999997</v>
      </c>
      <c r="K44" s="61"/>
      <c r="L44" s="101">
        <v>2.9507080000000001</v>
      </c>
      <c r="M44" s="61"/>
      <c r="N44" s="101">
        <v>2.8640339999999997</v>
      </c>
      <c r="O44" s="61"/>
      <c r="P44" s="101">
        <v>2.7845939999999998</v>
      </c>
      <c r="Q44" s="62"/>
      <c r="R44" s="61"/>
      <c r="S44" s="101">
        <v>2.7019639999999998</v>
      </c>
      <c r="T44" s="61"/>
      <c r="U44" s="101">
        <v>3.0231399999999997</v>
      </c>
      <c r="V44" s="61"/>
      <c r="W44" s="101">
        <v>2.9507080000000001</v>
      </c>
      <c r="X44" s="62"/>
      <c r="Y44" s="62"/>
      <c r="Z44" s="62"/>
      <c r="AA44" s="61"/>
      <c r="AB44" s="3">
        <v>2.8640339999999997</v>
      </c>
      <c r="AC44" s="60">
        <v>2.7845939999999998</v>
      </c>
      <c r="AD44" s="62"/>
      <c r="AE44" s="61"/>
      <c r="AF44" s="4">
        <v>2.7019639999999998</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957</v>
      </c>
      <c r="K47" s="61"/>
      <c r="L47" s="104" t="s">
        <v>957</v>
      </c>
      <c r="M47" s="61"/>
      <c r="N47" s="104" t="s">
        <v>957</v>
      </c>
      <c r="O47" s="61"/>
      <c r="P47" s="104" t="s">
        <v>957</v>
      </c>
      <c r="Q47" s="62"/>
      <c r="R47" s="61"/>
      <c r="S47" s="104" t="s">
        <v>957</v>
      </c>
      <c r="T47" s="61"/>
      <c r="U47" s="104" t="s">
        <v>957</v>
      </c>
      <c r="V47" s="61"/>
      <c r="W47" s="104" t="s">
        <v>957</v>
      </c>
      <c r="X47" s="62"/>
      <c r="Y47" s="62"/>
      <c r="Z47" s="62"/>
      <c r="AA47" s="61"/>
      <c r="AB47" s="5" t="s">
        <v>957</v>
      </c>
      <c r="AC47" s="74" t="s">
        <v>957</v>
      </c>
      <c r="AD47" s="62"/>
      <c r="AE47" s="61"/>
      <c r="AF47" s="6" t="s">
        <v>957</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Ba/W2kvSj09bP0ahwQgLHzkk9VZH99IjB/KoIe7FCXXya++9s53LyEr/ikPEpWTgiexOnAi+i7BdrgX28fwdhQ==" saltValue="BFQzws6zt3MxVR2Pf1X6PQ=="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C40FCF43-B798-4453-AF5E-4FD8BA672A4C}"/>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ROWE - Roma West (33/11kV)</oddFooter>
  </headerFooter>
</worksheet>
</file>

<file path=xl/worksheets/sheet2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C00-000000000000}">
  <sheetPr codeName="Sheet221"/>
  <dimension ref="A1:AJ53"/>
  <sheetViews>
    <sheetView showGridLines="0" topLeftCell="A37"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1976</v>
      </c>
      <c r="J3" s="160"/>
      <c r="K3" s="160"/>
      <c r="L3" s="160"/>
      <c r="M3" s="160"/>
      <c r="N3" s="160"/>
      <c r="O3" s="160"/>
      <c r="P3" s="160"/>
      <c r="Q3" s="160"/>
      <c r="R3" s="160"/>
      <c r="S3" s="160"/>
      <c r="V3" s="94" t="s">
        <v>926</v>
      </c>
      <c r="W3" s="160"/>
      <c r="Y3" s="95" t="s">
        <v>1977</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960</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1978</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1979</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1980</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2.4</v>
      </c>
      <c r="K26" s="61"/>
      <c r="L26" s="101">
        <v>2.4</v>
      </c>
      <c r="M26" s="61"/>
      <c r="N26" s="101">
        <v>2.4</v>
      </c>
      <c r="O26" s="61"/>
      <c r="P26" s="101">
        <v>2.4</v>
      </c>
      <c r="Q26" s="62"/>
      <c r="R26" s="61"/>
      <c r="S26" s="101">
        <v>2.4</v>
      </c>
      <c r="T26" s="61"/>
      <c r="U26" s="101">
        <v>2.4</v>
      </c>
      <c r="V26" s="61"/>
      <c r="W26" s="101">
        <v>2.4</v>
      </c>
      <c r="X26" s="62"/>
      <c r="Y26" s="62"/>
      <c r="Z26" s="62"/>
      <c r="AA26" s="61"/>
      <c r="AB26" s="3">
        <v>2.4</v>
      </c>
      <c r="AC26" s="60">
        <v>2.4</v>
      </c>
      <c r="AD26" s="62"/>
      <c r="AE26" s="61"/>
      <c r="AF26" s="4">
        <v>2.4</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1.1000000000000001</v>
      </c>
      <c r="K28" s="61"/>
      <c r="L28" s="101">
        <v>1.1000000000000001</v>
      </c>
      <c r="M28" s="61"/>
      <c r="N28" s="101">
        <v>1.1000000000000001</v>
      </c>
      <c r="O28" s="61"/>
      <c r="P28" s="101">
        <v>1.1000000000000001</v>
      </c>
      <c r="Q28" s="62"/>
      <c r="R28" s="61"/>
      <c r="S28" s="101">
        <v>1.1000000000000001</v>
      </c>
      <c r="T28" s="61"/>
      <c r="U28" s="101">
        <v>0.6</v>
      </c>
      <c r="V28" s="61"/>
      <c r="W28" s="101">
        <v>0.6</v>
      </c>
      <c r="X28" s="62"/>
      <c r="Y28" s="62"/>
      <c r="Z28" s="62"/>
      <c r="AA28" s="61"/>
      <c r="AB28" s="3">
        <v>0.6</v>
      </c>
      <c r="AC28" s="60">
        <v>0.6</v>
      </c>
      <c r="AD28" s="62"/>
      <c r="AE28" s="61"/>
      <c r="AF28" s="4">
        <v>0.6</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0.93700000000000006</v>
      </c>
      <c r="K31" s="61"/>
      <c r="L31" s="106">
        <v>0.93700000000000006</v>
      </c>
      <c r="M31" s="61"/>
      <c r="N31" s="106">
        <v>0.93700000000000006</v>
      </c>
      <c r="O31" s="61"/>
      <c r="P31" s="106">
        <v>0.93700000000000006</v>
      </c>
      <c r="Q31" s="62"/>
      <c r="R31" s="61"/>
      <c r="S31" s="106">
        <v>0.93700000000000006</v>
      </c>
      <c r="T31" s="61"/>
      <c r="U31" s="106">
        <v>0.99299999999999999</v>
      </c>
      <c r="V31" s="61"/>
      <c r="W31" s="106">
        <v>0.99299999999999999</v>
      </c>
      <c r="X31" s="62"/>
      <c r="Y31" s="62"/>
      <c r="Z31" s="62"/>
      <c r="AA31" s="61"/>
      <c r="AB31" s="7">
        <v>0.99299999999999999</v>
      </c>
      <c r="AC31" s="77">
        <v>0.99299999999999999</v>
      </c>
      <c r="AD31" s="62"/>
      <c r="AE31" s="61"/>
      <c r="AF31" s="8">
        <v>0.99299999999999999</v>
      </c>
    </row>
    <row r="32" spans="4:32" ht="13.15" customHeight="1">
      <c r="E32" s="63" t="s">
        <v>41</v>
      </c>
      <c r="F32" s="62"/>
      <c r="G32" s="62"/>
      <c r="H32" s="62"/>
      <c r="I32" s="64"/>
      <c r="J32" s="101">
        <v>0</v>
      </c>
      <c r="K32" s="61"/>
      <c r="L32" s="101">
        <v>0</v>
      </c>
      <c r="M32" s="61"/>
      <c r="N32" s="101">
        <v>0</v>
      </c>
      <c r="O32" s="61"/>
      <c r="P32" s="101">
        <v>0</v>
      </c>
      <c r="Q32" s="62"/>
      <c r="R32" s="61"/>
      <c r="S32" s="101">
        <v>0</v>
      </c>
      <c r="T32" s="61"/>
      <c r="U32" s="101">
        <v>0</v>
      </c>
      <c r="V32" s="61"/>
      <c r="W32" s="101">
        <v>0</v>
      </c>
      <c r="X32" s="62"/>
      <c r="Y32" s="62"/>
      <c r="Z32" s="62"/>
      <c r="AA32" s="61"/>
      <c r="AB32" s="3">
        <v>0</v>
      </c>
      <c r="AC32" s="60">
        <v>0</v>
      </c>
      <c r="AD32" s="62"/>
      <c r="AE32" s="61"/>
      <c r="AF32" s="4">
        <v>0</v>
      </c>
    </row>
    <row r="33" spans="5:32" ht="13.15" customHeight="1">
      <c r="E33" s="75" t="s">
        <v>45</v>
      </c>
      <c r="F33" s="62"/>
      <c r="G33" s="62"/>
      <c r="H33" s="62"/>
      <c r="I33" s="64"/>
      <c r="J33" s="105">
        <v>1</v>
      </c>
      <c r="K33" s="61"/>
      <c r="L33" s="105">
        <v>1</v>
      </c>
      <c r="M33" s="61"/>
      <c r="N33" s="105">
        <v>1</v>
      </c>
      <c r="O33" s="61"/>
      <c r="P33" s="105">
        <v>1</v>
      </c>
      <c r="Q33" s="62"/>
      <c r="R33" s="61"/>
      <c r="S33" s="105">
        <v>1</v>
      </c>
      <c r="T33" s="61"/>
      <c r="U33" s="105">
        <v>0.6</v>
      </c>
      <c r="V33" s="61"/>
      <c r="W33" s="105">
        <v>0.6</v>
      </c>
      <c r="X33" s="62"/>
      <c r="Y33" s="62"/>
      <c r="Z33" s="62"/>
      <c r="AA33" s="61"/>
      <c r="AB33" s="9">
        <v>0.6</v>
      </c>
      <c r="AC33" s="76">
        <v>0.6</v>
      </c>
      <c r="AD33" s="62"/>
      <c r="AE33" s="61"/>
      <c r="AF33" s="10">
        <v>0.6</v>
      </c>
    </row>
    <row r="34" spans="5:32" ht="20.25" customHeight="1">
      <c r="E34" s="63" t="s">
        <v>945</v>
      </c>
      <c r="F34" s="62"/>
      <c r="G34" s="62"/>
      <c r="H34" s="62"/>
      <c r="I34" s="64"/>
      <c r="J34" s="104">
        <v>0.1</v>
      </c>
      <c r="K34" s="61"/>
      <c r="L34" s="104">
        <v>0.1</v>
      </c>
      <c r="M34" s="61"/>
      <c r="N34" s="104">
        <v>0.1</v>
      </c>
      <c r="O34" s="61"/>
      <c r="P34" s="104">
        <v>0.1</v>
      </c>
      <c r="Q34" s="62"/>
      <c r="R34" s="61"/>
      <c r="S34" s="104">
        <v>0.1</v>
      </c>
      <c r="T34" s="61"/>
      <c r="U34" s="104">
        <v>0</v>
      </c>
      <c r="V34" s="61"/>
      <c r="W34" s="104">
        <v>0</v>
      </c>
      <c r="X34" s="62"/>
      <c r="Y34" s="62"/>
      <c r="Z34" s="62"/>
      <c r="AA34" s="61"/>
      <c r="AB34" s="5">
        <v>0</v>
      </c>
      <c r="AC34" s="74">
        <v>0</v>
      </c>
      <c r="AD34" s="62"/>
      <c r="AE34" s="61"/>
      <c r="AF34" s="6">
        <v>0</v>
      </c>
    </row>
    <row r="35" spans="5:32" ht="20.25" customHeight="1">
      <c r="E35" s="63" t="s">
        <v>946</v>
      </c>
      <c r="F35" s="62"/>
      <c r="G35" s="62"/>
      <c r="H35" s="62"/>
      <c r="I35" s="64"/>
      <c r="J35" s="104" t="s">
        <v>1093</v>
      </c>
      <c r="K35" s="61"/>
      <c r="L35" s="104" t="s">
        <v>1093</v>
      </c>
      <c r="M35" s="61"/>
      <c r="N35" s="104" t="s">
        <v>1093</v>
      </c>
      <c r="O35" s="61"/>
      <c r="P35" s="104" t="s">
        <v>1093</v>
      </c>
      <c r="Q35" s="62"/>
      <c r="R35" s="61"/>
      <c r="S35" s="104" t="s">
        <v>1093</v>
      </c>
      <c r="T35" s="61"/>
      <c r="U35" s="104" t="s">
        <v>1093</v>
      </c>
      <c r="V35" s="61"/>
      <c r="W35" s="104" t="s">
        <v>1093</v>
      </c>
      <c r="X35" s="62"/>
      <c r="Y35" s="62"/>
      <c r="Z35" s="62"/>
      <c r="AA35" s="61"/>
      <c r="AB35" s="5" t="s">
        <v>1093</v>
      </c>
      <c r="AC35" s="74" t="s">
        <v>1093</v>
      </c>
      <c r="AD35" s="62"/>
      <c r="AE35" s="61"/>
      <c r="AF35" s="6" t="s">
        <v>1093</v>
      </c>
    </row>
    <row r="36" spans="5:32" ht="13.15" customHeight="1">
      <c r="E36" s="63" t="s">
        <v>57</v>
      </c>
      <c r="F36" s="62"/>
      <c r="G36" s="62"/>
      <c r="H36" s="62"/>
      <c r="I36" s="64"/>
      <c r="J36" s="101">
        <v>1</v>
      </c>
      <c r="K36" s="61"/>
      <c r="L36" s="101">
        <v>1</v>
      </c>
      <c r="M36" s="61"/>
      <c r="N36" s="101">
        <v>1</v>
      </c>
      <c r="O36" s="61"/>
      <c r="P36" s="101">
        <v>1</v>
      </c>
      <c r="Q36" s="62"/>
      <c r="R36" s="61"/>
      <c r="S36" s="101">
        <v>1</v>
      </c>
      <c r="T36" s="61"/>
      <c r="U36" s="101">
        <v>0.6</v>
      </c>
      <c r="V36" s="61"/>
      <c r="W36" s="101">
        <v>0.6</v>
      </c>
      <c r="X36" s="62"/>
      <c r="Y36" s="62"/>
      <c r="Z36" s="62"/>
      <c r="AA36" s="61"/>
      <c r="AB36" s="3">
        <v>0.6</v>
      </c>
      <c r="AC36" s="60">
        <v>0.6</v>
      </c>
      <c r="AD36" s="62"/>
      <c r="AE36" s="61"/>
      <c r="AF36" s="4">
        <v>0.6</v>
      </c>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1.2</v>
      </c>
      <c r="K40" s="61"/>
      <c r="L40" s="101">
        <v>1.2</v>
      </c>
      <c r="M40" s="61"/>
      <c r="N40" s="101">
        <v>1.2</v>
      </c>
      <c r="O40" s="61"/>
      <c r="P40" s="101">
        <v>1.2</v>
      </c>
      <c r="Q40" s="62"/>
      <c r="R40" s="61"/>
      <c r="S40" s="101">
        <v>1.2</v>
      </c>
      <c r="T40" s="61"/>
      <c r="U40" s="101">
        <v>1.2</v>
      </c>
      <c r="V40" s="61"/>
      <c r="W40" s="101">
        <v>1.2</v>
      </c>
      <c r="X40" s="62"/>
      <c r="Y40" s="62"/>
      <c r="Z40" s="62"/>
      <c r="AA40" s="61"/>
      <c r="AB40" s="3">
        <v>1.2</v>
      </c>
      <c r="AC40" s="60">
        <v>1.2</v>
      </c>
      <c r="AD40" s="62"/>
      <c r="AE40" s="61"/>
      <c r="AF40" s="4">
        <v>1.2</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1.59161</v>
      </c>
      <c r="K43" s="61"/>
      <c r="L43" s="101">
        <v>1.5897260000000002</v>
      </c>
      <c r="M43" s="61"/>
      <c r="N43" s="101">
        <v>1.587567</v>
      </c>
      <c r="O43" s="61"/>
      <c r="P43" s="101">
        <v>1.585963</v>
      </c>
      <c r="Q43" s="62"/>
      <c r="R43" s="61"/>
      <c r="S43" s="101">
        <v>1.5841400000000001</v>
      </c>
      <c r="T43" s="61"/>
      <c r="U43" s="101">
        <v>1.59161</v>
      </c>
      <c r="V43" s="61"/>
      <c r="W43" s="101">
        <v>1.5897260000000002</v>
      </c>
      <c r="X43" s="62"/>
      <c r="Y43" s="62"/>
      <c r="Z43" s="62"/>
      <c r="AA43" s="61"/>
      <c r="AB43" s="3">
        <v>1.587567</v>
      </c>
      <c r="AC43" s="60">
        <v>1.585963</v>
      </c>
      <c r="AD43" s="62"/>
      <c r="AE43" s="61"/>
      <c r="AF43" s="4">
        <v>1.5841400000000001</v>
      </c>
    </row>
    <row r="44" spans="5:32" ht="30.75" customHeight="1">
      <c r="E44" s="63" t="s">
        <v>88</v>
      </c>
      <c r="F44" s="62"/>
      <c r="G44" s="62"/>
      <c r="H44" s="62"/>
      <c r="I44" s="64"/>
      <c r="J44" s="101">
        <v>0</v>
      </c>
      <c r="K44" s="61"/>
      <c r="L44" s="101">
        <v>0</v>
      </c>
      <c r="M44" s="61"/>
      <c r="N44" s="101">
        <v>0</v>
      </c>
      <c r="O44" s="61"/>
      <c r="P44" s="101">
        <v>0</v>
      </c>
      <c r="Q44" s="62"/>
      <c r="R44" s="61"/>
      <c r="S44" s="101">
        <v>0</v>
      </c>
      <c r="T44" s="61"/>
      <c r="U44" s="101">
        <v>0</v>
      </c>
      <c r="V44" s="61"/>
      <c r="W44" s="101">
        <v>0</v>
      </c>
      <c r="X44" s="62"/>
      <c r="Y44" s="62"/>
      <c r="Z44" s="62"/>
      <c r="AA44" s="61"/>
      <c r="AB44" s="3">
        <v>0</v>
      </c>
      <c r="AC44" s="60">
        <v>0</v>
      </c>
      <c r="AD44" s="62"/>
      <c r="AE44" s="61"/>
      <c r="AF44" s="4">
        <v>0</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nhWIlDc4qmWh+QmvrJklZLOB6tRvEYwQvzaUPrNo+Fru5AimREIjtjXf4dcczOhz1sxNGHh+f8qS4ALCnfeReg==" saltValue="EoRozBqmDdK8jqQY0xcKng=="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5E5F6743-D87F-45CE-BA55-14CF79B60566}"/>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ROWO - Roo Works (33/11kV)</oddFooter>
  </headerFooter>
</worksheet>
</file>

<file path=xl/worksheets/sheet2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B00-000000000000}">
  <sheetPr codeName="Sheet236"/>
  <dimension ref="A1:AJ53"/>
  <sheetViews>
    <sheetView showGridLines="0" topLeftCell="A25"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1981</v>
      </c>
      <c r="J3" s="160"/>
      <c r="K3" s="160"/>
      <c r="L3" s="160"/>
      <c r="M3" s="160"/>
      <c r="N3" s="160"/>
      <c r="O3" s="160"/>
      <c r="P3" s="160"/>
      <c r="Q3" s="160"/>
      <c r="R3" s="160"/>
      <c r="S3" s="160"/>
      <c r="V3" s="94" t="s">
        <v>926</v>
      </c>
      <c r="W3" s="160"/>
      <c r="Y3" s="95" t="s">
        <v>1177</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960</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1982</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1983</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1984</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48.7</v>
      </c>
      <c r="K26" s="61"/>
      <c r="L26" s="101">
        <v>48.7</v>
      </c>
      <c r="M26" s="61"/>
      <c r="N26" s="101">
        <v>48.7</v>
      </c>
      <c r="O26" s="61"/>
      <c r="P26" s="101">
        <v>48.7</v>
      </c>
      <c r="Q26" s="62"/>
      <c r="R26" s="61"/>
      <c r="S26" s="101">
        <v>48.7</v>
      </c>
      <c r="T26" s="61"/>
      <c r="U26" s="101">
        <v>55.9</v>
      </c>
      <c r="V26" s="61"/>
      <c r="W26" s="101">
        <v>55.9</v>
      </c>
      <c r="X26" s="62"/>
      <c r="Y26" s="62"/>
      <c r="Z26" s="62"/>
      <c r="AA26" s="61"/>
      <c r="AB26" s="3">
        <v>55.9</v>
      </c>
      <c r="AC26" s="60">
        <v>55.9</v>
      </c>
      <c r="AD26" s="62"/>
      <c r="AE26" s="61"/>
      <c r="AF26" s="4">
        <v>55.9</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15.6</v>
      </c>
      <c r="K28" s="61"/>
      <c r="L28" s="101">
        <v>15.5</v>
      </c>
      <c r="M28" s="61"/>
      <c r="N28" s="101">
        <v>15.5</v>
      </c>
      <c r="O28" s="61"/>
      <c r="P28" s="101">
        <v>15.4</v>
      </c>
      <c r="Q28" s="62"/>
      <c r="R28" s="61"/>
      <c r="S28" s="101">
        <v>15.7</v>
      </c>
      <c r="T28" s="61"/>
      <c r="U28" s="101">
        <v>16.899999999999999</v>
      </c>
      <c r="V28" s="61"/>
      <c r="W28" s="101">
        <v>16.7</v>
      </c>
      <c r="X28" s="62"/>
      <c r="Y28" s="62"/>
      <c r="Z28" s="62"/>
      <c r="AA28" s="61"/>
      <c r="AB28" s="3">
        <v>16.7</v>
      </c>
      <c r="AC28" s="60">
        <v>16.5</v>
      </c>
      <c r="AD28" s="62"/>
      <c r="AE28" s="61"/>
      <c r="AF28" s="4">
        <v>16.7</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0.98399999999999999</v>
      </c>
      <c r="K31" s="61"/>
      <c r="L31" s="106">
        <v>0.98399999999999999</v>
      </c>
      <c r="M31" s="61"/>
      <c r="N31" s="106">
        <v>0.98399999999999999</v>
      </c>
      <c r="O31" s="61"/>
      <c r="P31" s="106">
        <v>0.98399999999999999</v>
      </c>
      <c r="Q31" s="62"/>
      <c r="R31" s="61"/>
      <c r="S31" s="106">
        <v>0.98399999999999999</v>
      </c>
      <c r="T31" s="61"/>
      <c r="U31" s="106">
        <v>0.95</v>
      </c>
      <c r="V31" s="61"/>
      <c r="W31" s="106">
        <v>0.95</v>
      </c>
      <c r="X31" s="62"/>
      <c r="Y31" s="62"/>
      <c r="Z31" s="62"/>
      <c r="AA31" s="61"/>
      <c r="AB31" s="7">
        <v>0.95</v>
      </c>
      <c r="AC31" s="77">
        <v>0.95</v>
      </c>
      <c r="AD31" s="62"/>
      <c r="AE31" s="61"/>
      <c r="AF31" s="8">
        <v>0.95</v>
      </c>
    </row>
    <row r="32" spans="4:32" ht="13.15" customHeight="1">
      <c r="E32" s="63" t="s">
        <v>41</v>
      </c>
      <c r="F32" s="62"/>
      <c r="G32" s="62"/>
      <c r="H32" s="62"/>
      <c r="I32" s="64"/>
      <c r="J32" s="101">
        <v>27.6</v>
      </c>
      <c r="K32" s="61"/>
      <c r="L32" s="101">
        <v>27.6</v>
      </c>
      <c r="M32" s="61"/>
      <c r="N32" s="101">
        <v>27.6</v>
      </c>
      <c r="O32" s="61"/>
      <c r="P32" s="101">
        <v>27.6</v>
      </c>
      <c r="Q32" s="62"/>
      <c r="R32" s="61"/>
      <c r="S32" s="101">
        <v>27.6</v>
      </c>
      <c r="T32" s="61"/>
      <c r="U32" s="101">
        <v>29.9</v>
      </c>
      <c r="V32" s="61"/>
      <c r="W32" s="101">
        <v>29.9</v>
      </c>
      <c r="X32" s="62"/>
      <c r="Y32" s="62"/>
      <c r="Z32" s="62"/>
      <c r="AA32" s="61"/>
      <c r="AB32" s="3">
        <v>29.9</v>
      </c>
      <c r="AC32" s="60">
        <v>29.9</v>
      </c>
      <c r="AD32" s="62"/>
      <c r="AE32" s="61"/>
      <c r="AF32" s="4">
        <v>29.9</v>
      </c>
    </row>
    <row r="33" spans="5:32" ht="13.15" customHeight="1">
      <c r="E33" s="75" t="s">
        <v>45</v>
      </c>
      <c r="F33" s="62"/>
      <c r="G33" s="62"/>
      <c r="H33" s="62"/>
      <c r="I33" s="64"/>
      <c r="J33" s="105">
        <v>14.4</v>
      </c>
      <c r="K33" s="61"/>
      <c r="L33" s="105">
        <v>14.4</v>
      </c>
      <c r="M33" s="61"/>
      <c r="N33" s="105">
        <v>14.4</v>
      </c>
      <c r="O33" s="61"/>
      <c r="P33" s="105">
        <v>14.3</v>
      </c>
      <c r="Q33" s="62"/>
      <c r="R33" s="61"/>
      <c r="S33" s="105">
        <v>14.5</v>
      </c>
      <c r="T33" s="61"/>
      <c r="U33" s="105">
        <v>16</v>
      </c>
      <c r="V33" s="61"/>
      <c r="W33" s="105">
        <v>15.8</v>
      </c>
      <c r="X33" s="62"/>
      <c r="Y33" s="62"/>
      <c r="Z33" s="62"/>
      <c r="AA33" s="61"/>
      <c r="AB33" s="9">
        <v>15.8</v>
      </c>
      <c r="AC33" s="76">
        <v>15.7</v>
      </c>
      <c r="AD33" s="62"/>
      <c r="AE33" s="61"/>
      <c r="AF33" s="10">
        <v>15.9</v>
      </c>
    </row>
    <row r="34" spans="5:32" ht="20.25" customHeight="1">
      <c r="E34" s="63" t="s">
        <v>945</v>
      </c>
      <c r="F34" s="62"/>
      <c r="G34" s="62"/>
      <c r="H34" s="62"/>
      <c r="I34" s="64"/>
      <c r="J34" s="104">
        <v>0.7</v>
      </c>
      <c r="K34" s="61"/>
      <c r="L34" s="104">
        <v>0.7</v>
      </c>
      <c r="M34" s="61"/>
      <c r="N34" s="104">
        <v>0.7</v>
      </c>
      <c r="O34" s="61"/>
      <c r="P34" s="104">
        <v>0.7</v>
      </c>
      <c r="Q34" s="62"/>
      <c r="R34" s="61"/>
      <c r="S34" s="104">
        <v>0.7</v>
      </c>
      <c r="T34" s="61"/>
      <c r="U34" s="104">
        <v>0.8</v>
      </c>
      <c r="V34" s="61"/>
      <c r="W34" s="104">
        <v>0.8</v>
      </c>
      <c r="X34" s="62"/>
      <c r="Y34" s="62"/>
      <c r="Z34" s="62"/>
      <c r="AA34" s="61"/>
      <c r="AB34" s="5">
        <v>0.8</v>
      </c>
      <c r="AC34" s="74">
        <v>0.8</v>
      </c>
      <c r="AD34" s="62"/>
      <c r="AE34" s="61"/>
      <c r="AF34" s="6">
        <v>0.8</v>
      </c>
    </row>
    <row r="35" spans="5:32" ht="20.25" customHeight="1">
      <c r="E35" s="63" t="s">
        <v>946</v>
      </c>
      <c r="F35" s="62"/>
      <c r="G35" s="62"/>
      <c r="H35" s="62"/>
      <c r="I35" s="64"/>
      <c r="J35" s="104" t="s">
        <v>1093</v>
      </c>
      <c r="K35" s="61"/>
      <c r="L35" s="104" t="s">
        <v>1093</v>
      </c>
      <c r="M35" s="61"/>
      <c r="N35" s="104" t="s">
        <v>1093</v>
      </c>
      <c r="O35" s="61"/>
      <c r="P35" s="104" t="s">
        <v>1093</v>
      </c>
      <c r="Q35" s="62"/>
      <c r="R35" s="61"/>
      <c r="S35" s="104" t="s">
        <v>1093</v>
      </c>
      <c r="T35" s="61"/>
      <c r="U35" s="104" t="s">
        <v>1093</v>
      </c>
      <c r="V35" s="61"/>
      <c r="W35" s="104" t="s">
        <v>1093</v>
      </c>
      <c r="X35" s="62"/>
      <c r="Y35" s="62"/>
      <c r="Z35" s="62"/>
      <c r="AA35" s="61"/>
      <c r="AB35" s="5" t="s">
        <v>1093</v>
      </c>
      <c r="AC35" s="74" t="s">
        <v>1093</v>
      </c>
      <c r="AD35" s="62"/>
      <c r="AE35" s="61"/>
      <c r="AF35" s="6" t="s">
        <v>1093</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39.638244999999998</v>
      </c>
      <c r="K43" s="61"/>
      <c r="L43" s="101">
        <v>39.539822000000001</v>
      </c>
      <c r="M43" s="61"/>
      <c r="N43" s="101">
        <v>39.421131000000003</v>
      </c>
      <c r="O43" s="61"/>
      <c r="P43" s="101">
        <v>39.310765000000004</v>
      </c>
      <c r="Q43" s="62"/>
      <c r="R43" s="61"/>
      <c r="S43" s="101">
        <v>39.199247999999997</v>
      </c>
      <c r="T43" s="61"/>
      <c r="U43" s="101">
        <v>39.638244999999998</v>
      </c>
      <c r="V43" s="61"/>
      <c r="W43" s="101">
        <v>39.539822000000001</v>
      </c>
      <c r="X43" s="62"/>
      <c r="Y43" s="62"/>
      <c r="Z43" s="62"/>
      <c r="AA43" s="61"/>
      <c r="AB43" s="3">
        <v>39.421131000000003</v>
      </c>
      <c r="AC43" s="60">
        <v>39.310765000000004</v>
      </c>
      <c r="AD43" s="62"/>
      <c r="AE43" s="61"/>
      <c r="AF43" s="4">
        <v>39.199247999999997</v>
      </c>
    </row>
    <row r="44" spans="5:32" ht="30.75" customHeight="1">
      <c r="E44" s="63" t="s">
        <v>88</v>
      </c>
      <c r="F44" s="62"/>
      <c r="G44" s="62"/>
      <c r="H44" s="62"/>
      <c r="I44" s="64"/>
      <c r="J44" s="101">
        <v>19.638245000000001</v>
      </c>
      <c r="K44" s="61"/>
      <c r="L44" s="101">
        <v>19.539822000000001</v>
      </c>
      <c r="M44" s="61"/>
      <c r="N44" s="101">
        <v>19.421130999999999</v>
      </c>
      <c r="O44" s="61"/>
      <c r="P44" s="101">
        <v>19.310765</v>
      </c>
      <c r="Q44" s="62"/>
      <c r="R44" s="61"/>
      <c r="S44" s="101">
        <v>19.199248000000001</v>
      </c>
      <c r="T44" s="61"/>
      <c r="U44" s="101">
        <v>19.638245000000001</v>
      </c>
      <c r="V44" s="61"/>
      <c r="W44" s="101">
        <v>19.539822000000001</v>
      </c>
      <c r="X44" s="62"/>
      <c r="Y44" s="62"/>
      <c r="Z44" s="62"/>
      <c r="AA44" s="61"/>
      <c r="AB44" s="3">
        <v>19.421130999999999</v>
      </c>
      <c r="AC44" s="60">
        <v>19.310765</v>
      </c>
      <c r="AD44" s="62"/>
      <c r="AE44" s="61"/>
      <c r="AF44" s="4">
        <v>19.199248000000001</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T9E1CV6OPkH0zoUenuXP/xyijwJVyijYGMV5odv4Vhj7xXrj7sUIPEiQ2uCVfmsGnUsFsmUpvyU3XZTEeEkv6g==" saltValue="8At5Qm1Gr8V6mMxzZJ26LQ=="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E0378D49-D08B-4A8E-B860-711F1AAC3C09}"/>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SAGE - St. George (66/33kV)</oddFooter>
  </headerFooter>
</worksheet>
</file>

<file path=xl/worksheets/sheet2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C00-000000000000}">
  <sheetPr codeName="Sheet237"/>
  <dimension ref="A1:AJ53"/>
  <sheetViews>
    <sheetView showGridLines="0" topLeftCell="A28"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1985</v>
      </c>
      <c r="J3" s="160"/>
      <c r="K3" s="160"/>
      <c r="L3" s="160"/>
      <c r="M3" s="160"/>
      <c r="N3" s="160"/>
      <c r="O3" s="160"/>
      <c r="P3" s="160"/>
      <c r="Q3" s="160"/>
      <c r="R3" s="160"/>
      <c r="S3" s="160"/>
      <c r="V3" s="94" t="s">
        <v>926</v>
      </c>
      <c r="W3" s="160"/>
      <c r="Y3" s="95" t="s">
        <v>1977</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960</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961</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1986</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1987</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6.6</v>
      </c>
      <c r="K26" s="61"/>
      <c r="L26" s="101">
        <v>6.6</v>
      </c>
      <c r="M26" s="61"/>
      <c r="N26" s="101">
        <v>6.6</v>
      </c>
      <c r="O26" s="61"/>
      <c r="P26" s="101">
        <v>6.6</v>
      </c>
      <c r="Q26" s="62"/>
      <c r="R26" s="61"/>
      <c r="S26" s="101">
        <v>6.6</v>
      </c>
      <c r="T26" s="61"/>
      <c r="U26" s="101">
        <v>6.6</v>
      </c>
      <c r="V26" s="61"/>
      <c r="W26" s="101">
        <v>6.6</v>
      </c>
      <c r="X26" s="62"/>
      <c r="Y26" s="62"/>
      <c r="Z26" s="62"/>
      <c r="AA26" s="61"/>
      <c r="AB26" s="3">
        <v>6.6</v>
      </c>
      <c r="AC26" s="60">
        <v>6.6</v>
      </c>
      <c r="AD26" s="62"/>
      <c r="AE26" s="61"/>
      <c r="AF26" s="4">
        <v>6.6</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6</v>
      </c>
      <c r="K28" s="61"/>
      <c r="L28" s="101">
        <v>6</v>
      </c>
      <c r="M28" s="61"/>
      <c r="N28" s="101">
        <v>5.9</v>
      </c>
      <c r="O28" s="61"/>
      <c r="P28" s="101">
        <v>5.9</v>
      </c>
      <c r="Q28" s="62"/>
      <c r="R28" s="61"/>
      <c r="S28" s="101">
        <v>5.9</v>
      </c>
      <c r="T28" s="61"/>
      <c r="U28" s="101">
        <v>4.5</v>
      </c>
      <c r="V28" s="61"/>
      <c r="W28" s="101">
        <v>4.5</v>
      </c>
      <c r="X28" s="62"/>
      <c r="Y28" s="62"/>
      <c r="Z28" s="62"/>
      <c r="AA28" s="61"/>
      <c r="AB28" s="3">
        <v>4.4000000000000004</v>
      </c>
      <c r="AC28" s="60">
        <v>4.4000000000000004</v>
      </c>
      <c r="AD28" s="62"/>
      <c r="AE28" s="61"/>
      <c r="AF28" s="4">
        <v>4.4000000000000004</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0.98</v>
      </c>
      <c r="K31" s="61"/>
      <c r="L31" s="106">
        <v>0.98</v>
      </c>
      <c r="M31" s="61"/>
      <c r="N31" s="106">
        <v>0.98</v>
      </c>
      <c r="O31" s="61"/>
      <c r="P31" s="106">
        <v>0.98</v>
      </c>
      <c r="Q31" s="62"/>
      <c r="R31" s="61"/>
      <c r="S31" s="106">
        <v>0.98</v>
      </c>
      <c r="T31" s="61"/>
      <c r="U31" s="106">
        <v>0.99199999999999999</v>
      </c>
      <c r="V31" s="61"/>
      <c r="W31" s="106">
        <v>0.99199999999999999</v>
      </c>
      <c r="X31" s="62"/>
      <c r="Y31" s="62"/>
      <c r="Z31" s="62"/>
      <c r="AA31" s="61"/>
      <c r="AB31" s="7">
        <v>0.99199999999999999</v>
      </c>
      <c r="AC31" s="77">
        <v>0.99199999999999999</v>
      </c>
      <c r="AD31" s="62"/>
      <c r="AE31" s="61"/>
      <c r="AF31" s="8">
        <v>0.99199999999999999</v>
      </c>
    </row>
    <row r="32" spans="4:32" ht="13.15" customHeight="1">
      <c r="E32" s="63" t="s">
        <v>41</v>
      </c>
      <c r="F32" s="62"/>
      <c r="G32" s="62"/>
      <c r="H32" s="62"/>
      <c r="I32" s="64"/>
      <c r="J32" s="101">
        <v>3.5</v>
      </c>
      <c r="K32" s="61"/>
      <c r="L32" s="101">
        <v>3.5</v>
      </c>
      <c r="M32" s="61"/>
      <c r="N32" s="101">
        <v>3.5</v>
      </c>
      <c r="O32" s="61"/>
      <c r="P32" s="101">
        <v>3.5</v>
      </c>
      <c r="Q32" s="62"/>
      <c r="R32" s="61"/>
      <c r="S32" s="101">
        <v>3.5</v>
      </c>
      <c r="T32" s="61"/>
      <c r="U32" s="101">
        <v>3.6</v>
      </c>
      <c r="V32" s="61"/>
      <c r="W32" s="101">
        <v>3.6</v>
      </c>
      <c r="X32" s="62"/>
      <c r="Y32" s="62"/>
      <c r="Z32" s="62"/>
      <c r="AA32" s="61"/>
      <c r="AB32" s="3">
        <v>3.6</v>
      </c>
      <c r="AC32" s="60">
        <v>3.6</v>
      </c>
      <c r="AD32" s="62"/>
      <c r="AE32" s="61"/>
      <c r="AF32" s="4">
        <v>3.6</v>
      </c>
    </row>
    <row r="33" spans="5:32" ht="13.15" customHeight="1">
      <c r="E33" s="75" t="s">
        <v>45</v>
      </c>
      <c r="F33" s="62"/>
      <c r="G33" s="62"/>
      <c r="H33" s="62"/>
      <c r="I33" s="64"/>
      <c r="J33" s="105">
        <v>5.6</v>
      </c>
      <c r="K33" s="61"/>
      <c r="L33" s="105">
        <v>5.6</v>
      </c>
      <c r="M33" s="61"/>
      <c r="N33" s="105">
        <v>5.6</v>
      </c>
      <c r="O33" s="61"/>
      <c r="P33" s="105">
        <v>5.5</v>
      </c>
      <c r="Q33" s="62"/>
      <c r="R33" s="61"/>
      <c r="S33" s="105">
        <v>5.6</v>
      </c>
      <c r="T33" s="61"/>
      <c r="U33" s="105">
        <v>4.0999999999999996</v>
      </c>
      <c r="V33" s="61"/>
      <c r="W33" s="105">
        <v>4.0999999999999996</v>
      </c>
      <c r="X33" s="62"/>
      <c r="Y33" s="62"/>
      <c r="Z33" s="62"/>
      <c r="AA33" s="61"/>
      <c r="AB33" s="9">
        <v>4</v>
      </c>
      <c r="AC33" s="76">
        <v>4</v>
      </c>
      <c r="AD33" s="62"/>
      <c r="AE33" s="61"/>
      <c r="AF33" s="10">
        <v>4</v>
      </c>
    </row>
    <row r="34" spans="5:32" ht="20.25" customHeight="1">
      <c r="E34" s="63" t="s">
        <v>945</v>
      </c>
      <c r="F34" s="62"/>
      <c r="G34" s="62"/>
      <c r="H34" s="62"/>
      <c r="I34" s="64"/>
      <c r="J34" s="104">
        <v>0.3</v>
      </c>
      <c r="K34" s="61"/>
      <c r="L34" s="104">
        <v>0.3</v>
      </c>
      <c r="M34" s="61"/>
      <c r="N34" s="104">
        <v>0.3</v>
      </c>
      <c r="O34" s="61"/>
      <c r="P34" s="104">
        <v>0.3</v>
      </c>
      <c r="Q34" s="62"/>
      <c r="R34" s="61"/>
      <c r="S34" s="104">
        <v>0.3</v>
      </c>
      <c r="T34" s="61"/>
      <c r="U34" s="104">
        <v>0.2</v>
      </c>
      <c r="V34" s="61"/>
      <c r="W34" s="104">
        <v>0.2</v>
      </c>
      <c r="X34" s="62"/>
      <c r="Y34" s="62"/>
      <c r="Z34" s="62"/>
      <c r="AA34" s="61"/>
      <c r="AB34" s="5">
        <v>0.2</v>
      </c>
      <c r="AC34" s="74">
        <v>0.2</v>
      </c>
      <c r="AD34" s="62"/>
      <c r="AE34" s="61"/>
      <c r="AF34" s="6">
        <v>0.2</v>
      </c>
    </row>
    <row r="35" spans="5:32" ht="20.25" customHeight="1">
      <c r="E35" s="63" t="s">
        <v>946</v>
      </c>
      <c r="F35" s="62"/>
      <c r="G35" s="62"/>
      <c r="H35" s="62"/>
      <c r="I35" s="64"/>
      <c r="J35" s="104" t="s">
        <v>1004</v>
      </c>
      <c r="K35" s="61"/>
      <c r="L35" s="104" t="s">
        <v>1004</v>
      </c>
      <c r="M35" s="61"/>
      <c r="N35" s="104" t="s">
        <v>1004</v>
      </c>
      <c r="O35" s="61"/>
      <c r="P35" s="104" t="s">
        <v>1004</v>
      </c>
      <c r="Q35" s="62"/>
      <c r="R35" s="61"/>
      <c r="S35" s="104" t="s">
        <v>1004</v>
      </c>
      <c r="T35" s="61"/>
      <c r="U35" s="104" t="s">
        <v>1004</v>
      </c>
      <c r="V35" s="61"/>
      <c r="W35" s="104" t="s">
        <v>1004</v>
      </c>
      <c r="X35" s="62"/>
      <c r="Y35" s="62"/>
      <c r="Z35" s="62"/>
      <c r="AA35" s="61"/>
      <c r="AB35" s="5" t="s">
        <v>1004</v>
      </c>
      <c r="AC35" s="74" t="s">
        <v>1004</v>
      </c>
      <c r="AD35" s="62"/>
      <c r="AE35" s="61"/>
      <c r="AF35" s="6" t="s">
        <v>1004</v>
      </c>
    </row>
    <row r="36" spans="5:32" ht="13.15" customHeight="1">
      <c r="E36" s="63" t="s">
        <v>57</v>
      </c>
      <c r="F36" s="62"/>
      <c r="G36" s="62"/>
      <c r="H36" s="62"/>
      <c r="I36" s="64"/>
      <c r="J36" s="101">
        <v>2.1</v>
      </c>
      <c r="K36" s="61"/>
      <c r="L36" s="101">
        <v>2.1</v>
      </c>
      <c r="M36" s="61"/>
      <c r="N36" s="101">
        <v>2.1</v>
      </c>
      <c r="O36" s="61"/>
      <c r="P36" s="101">
        <v>2</v>
      </c>
      <c r="Q36" s="62"/>
      <c r="R36" s="61"/>
      <c r="S36" s="101">
        <v>2.1</v>
      </c>
      <c r="T36" s="61"/>
      <c r="U36" s="101">
        <v>0.5</v>
      </c>
      <c r="V36" s="61"/>
      <c r="W36" s="101">
        <v>0.5</v>
      </c>
      <c r="X36" s="62"/>
      <c r="Y36" s="62"/>
      <c r="Z36" s="62"/>
      <c r="AA36" s="61"/>
      <c r="AB36" s="3">
        <v>0.4</v>
      </c>
      <c r="AC36" s="60">
        <v>0.4</v>
      </c>
      <c r="AD36" s="62"/>
      <c r="AE36" s="61"/>
      <c r="AF36" s="4">
        <v>0.4</v>
      </c>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0.8</v>
      </c>
      <c r="K39" s="61"/>
      <c r="L39" s="101">
        <v>0.8</v>
      </c>
      <c r="M39" s="61"/>
      <c r="N39" s="101">
        <v>0.8</v>
      </c>
      <c r="O39" s="61"/>
      <c r="P39" s="101">
        <v>0.8</v>
      </c>
      <c r="Q39" s="62"/>
      <c r="R39" s="61"/>
      <c r="S39" s="101">
        <v>0.8</v>
      </c>
      <c r="T39" s="61"/>
      <c r="U39" s="101">
        <v>0.8</v>
      </c>
      <c r="V39" s="61"/>
      <c r="W39" s="101">
        <v>0.8</v>
      </c>
      <c r="X39" s="62"/>
      <c r="Y39" s="62"/>
      <c r="Z39" s="62"/>
      <c r="AA39" s="61"/>
      <c r="AB39" s="3">
        <v>0.8</v>
      </c>
      <c r="AC39" s="60">
        <v>0.8</v>
      </c>
      <c r="AD39" s="62"/>
      <c r="AE39" s="61"/>
      <c r="AF39" s="4">
        <v>0.8</v>
      </c>
    </row>
    <row r="40" spans="5:32">
      <c r="E40" s="63" t="s">
        <v>73</v>
      </c>
      <c r="F40" s="62"/>
      <c r="G40" s="62"/>
      <c r="H40" s="62"/>
      <c r="I40" s="64"/>
      <c r="J40" s="101">
        <v>10</v>
      </c>
      <c r="K40" s="61"/>
      <c r="L40" s="101">
        <v>10</v>
      </c>
      <c r="M40" s="61"/>
      <c r="N40" s="101">
        <v>10</v>
      </c>
      <c r="O40" s="61"/>
      <c r="P40" s="101">
        <v>10</v>
      </c>
      <c r="Q40" s="62"/>
      <c r="R40" s="61"/>
      <c r="S40" s="101">
        <v>10</v>
      </c>
      <c r="T40" s="61"/>
      <c r="U40" s="101">
        <v>10</v>
      </c>
      <c r="V40" s="61"/>
      <c r="W40" s="101">
        <v>10</v>
      </c>
      <c r="X40" s="62"/>
      <c r="Y40" s="62"/>
      <c r="Z40" s="62"/>
      <c r="AA40" s="61"/>
      <c r="AB40" s="3">
        <v>10</v>
      </c>
      <c r="AC40" s="60">
        <v>10</v>
      </c>
      <c r="AD40" s="62"/>
      <c r="AE40" s="61"/>
      <c r="AF40" s="4">
        <v>10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5.4510870000000002</v>
      </c>
      <c r="K43" s="61"/>
      <c r="L43" s="101">
        <v>5.3807130000000001</v>
      </c>
      <c r="M43" s="61"/>
      <c r="N43" s="101">
        <v>5.2965020000000003</v>
      </c>
      <c r="O43" s="61"/>
      <c r="P43" s="101">
        <v>5.2219679999999995</v>
      </c>
      <c r="Q43" s="62"/>
      <c r="R43" s="61"/>
      <c r="S43" s="101">
        <v>5.1462590000000006</v>
      </c>
      <c r="T43" s="61"/>
      <c r="U43" s="101">
        <v>5.4510870000000002</v>
      </c>
      <c r="V43" s="61"/>
      <c r="W43" s="101">
        <v>5.3807130000000001</v>
      </c>
      <c r="X43" s="62"/>
      <c r="Y43" s="62"/>
      <c r="Z43" s="62"/>
      <c r="AA43" s="61"/>
      <c r="AB43" s="3">
        <v>5.2965020000000003</v>
      </c>
      <c r="AC43" s="60">
        <v>5.2219679999999995</v>
      </c>
      <c r="AD43" s="62"/>
      <c r="AE43" s="61"/>
      <c r="AF43" s="4">
        <v>5.1462590000000006</v>
      </c>
    </row>
    <row r="44" spans="5:32" ht="30.75" customHeight="1">
      <c r="E44" s="63" t="s">
        <v>88</v>
      </c>
      <c r="F44" s="62"/>
      <c r="G44" s="62"/>
      <c r="H44" s="62"/>
      <c r="I44" s="64"/>
      <c r="J44" s="101">
        <v>2.4510870000000002</v>
      </c>
      <c r="K44" s="61"/>
      <c r="L44" s="101">
        <v>2.3807130000000001</v>
      </c>
      <c r="M44" s="61"/>
      <c r="N44" s="101">
        <v>2.2965020000000003</v>
      </c>
      <c r="O44" s="61"/>
      <c r="P44" s="101">
        <v>2.2219679999999999</v>
      </c>
      <c r="Q44" s="62"/>
      <c r="R44" s="61"/>
      <c r="S44" s="101">
        <v>2.1462590000000001</v>
      </c>
      <c r="T44" s="61"/>
      <c r="U44" s="101">
        <v>2.4510870000000002</v>
      </c>
      <c r="V44" s="61"/>
      <c r="W44" s="101">
        <v>2.3807130000000001</v>
      </c>
      <c r="X44" s="62"/>
      <c r="Y44" s="62"/>
      <c r="Z44" s="62"/>
      <c r="AA44" s="61"/>
      <c r="AB44" s="3">
        <v>2.2965020000000003</v>
      </c>
      <c r="AC44" s="60">
        <v>2.2219679999999999</v>
      </c>
      <c r="AD44" s="62"/>
      <c r="AE44" s="61"/>
      <c r="AF44" s="4">
        <v>2.1462590000000001</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pya1MKiaMMKax5Kf7e+MKoRPcMLh0XyKpqwiLX1aN02Wi/pQrtiFS28S9pvAPsThJgdCmNCltw5ae4jf+jJRug==" saltValue="c7Ofrle8XrdzUBGZGQ0ZSg=="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21367B97-083B-44B6-821E-45E58E46C11E}"/>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SAGT - St. George Town (33/11kV)</oddFooter>
  </headerFooter>
</worksheet>
</file>

<file path=xl/worksheets/sheet2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F00-000000000000}">
  <sheetPr codeName="Sheet224"/>
  <dimension ref="A1:AJ53"/>
  <sheetViews>
    <sheetView showGridLines="0" topLeftCell="A31" zoomScale="145" zoomScaleNormal="145"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1988</v>
      </c>
      <c r="J3" s="160"/>
      <c r="K3" s="160"/>
      <c r="L3" s="160"/>
      <c r="M3" s="160"/>
      <c r="N3" s="160"/>
      <c r="O3" s="160"/>
      <c r="P3" s="160"/>
      <c r="Q3" s="160"/>
      <c r="R3" s="160"/>
      <c r="S3" s="160"/>
      <c r="V3" s="94" t="s">
        <v>926</v>
      </c>
      <c r="W3" s="160"/>
      <c r="Y3" s="95" t="s">
        <v>1000</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973</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1989</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1990</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1991</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1992</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27.6</v>
      </c>
      <c r="K26" s="61"/>
      <c r="L26" s="101">
        <v>27.6</v>
      </c>
      <c r="M26" s="61"/>
      <c r="N26" s="101">
        <v>27.6</v>
      </c>
      <c r="O26" s="61"/>
      <c r="P26" s="101">
        <v>27.6</v>
      </c>
      <c r="Q26" s="62"/>
      <c r="R26" s="61"/>
      <c r="S26" s="101">
        <v>27.6</v>
      </c>
      <c r="T26" s="61"/>
      <c r="U26" s="101">
        <v>27.6</v>
      </c>
      <c r="V26" s="61"/>
      <c r="W26" s="101">
        <v>27.6</v>
      </c>
      <c r="X26" s="62"/>
      <c r="Y26" s="62"/>
      <c r="Z26" s="62"/>
      <c r="AA26" s="61"/>
      <c r="AB26" s="3">
        <v>27.6</v>
      </c>
      <c r="AC26" s="60">
        <v>27.6</v>
      </c>
      <c r="AD26" s="62"/>
      <c r="AE26" s="61"/>
      <c r="AF26" s="4">
        <v>27.6</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16.5</v>
      </c>
      <c r="K28" s="61"/>
      <c r="L28" s="101">
        <v>16.5</v>
      </c>
      <c r="M28" s="61"/>
      <c r="N28" s="101">
        <v>16.5</v>
      </c>
      <c r="O28" s="61"/>
      <c r="P28" s="101">
        <v>16.5</v>
      </c>
      <c r="Q28" s="62"/>
      <c r="R28" s="61"/>
      <c r="S28" s="101">
        <v>16.8</v>
      </c>
      <c r="T28" s="61"/>
      <c r="U28" s="101">
        <v>13.7</v>
      </c>
      <c r="V28" s="61"/>
      <c r="W28" s="101">
        <v>13.6</v>
      </c>
      <c r="X28" s="62"/>
      <c r="Y28" s="62"/>
      <c r="Z28" s="62"/>
      <c r="AA28" s="61"/>
      <c r="AB28" s="3">
        <v>13.6</v>
      </c>
      <c r="AC28" s="60">
        <v>13.5</v>
      </c>
      <c r="AD28" s="62"/>
      <c r="AE28" s="61"/>
      <c r="AF28" s="4">
        <v>13.7</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0.95599999999999996</v>
      </c>
      <c r="K31" s="61"/>
      <c r="L31" s="106">
        <v>0.95599999999999996</v>
      </c>
      <c r="M31" s="61"/>
      <c r="N31" s="106">
        <v>0.95599999999999996</v>
      </c>
      <c r="O31" s="61"/>
      <c r="P31" s="106">
        <v>0.95599999999999996</v>
      </c>
      <c r="Q31" s="62"/>
      <c r="R31" s="61"/>
      <c r="S31" s="106">
        <v>0.95599999999999996</v>
      </c>
      <c r="T31" s="61"/>
      <c r="U31" s="106">
        <v>0.95799999999999996</v>
      </c>
      <c r="V31" s="61"/>
      <c r="W31" s="106">
        <v>0.95799999999999996</v>
      </c>
      <c r="X31" s="62"/>
      <c r="Y31" s="62"/>
      <c r="Z31" s="62"/>
      <c r="AA31" s="61"/>
      <c r="AB31" s="7">
        <v>0.95799999999999996</v>
      </c>
      <c r="AC31" s="77">
        <v>0.95799999999999996</v>
      </c>
      <c r="AD31" s="62"/>
      <c r="AE31" s="61"/>
      <c r="AF31" s="8">
        <v>0.95799999999999996</v>
      </c>
    </row>
    <row r="32" spans="4:32" ht="13.15" customHeight="1">
      <c r="E32" s="63" t="s">
        <v>41</v>
      </c>
      <c r="F32" s="62"/>
      <c r="G32" s="62"/>
      <c r="H32" s="62"/>
      <c r="I32" s="64"/>
      <c r="J32" s="101">
        <v>14.4</v>
      </c>
      <c r="K32" s="61"/>
      <c r="L32" s="101">
        <v>14.4</v>
      </c>
      <c r="M32" s="61"/>
      <c r="N32" s="101">
        <v>14.4</v>
      </c>
      <c r="O32" s="61"/>
      <c r="P32" s="101">
        <v>14.4</v>
      </c>
      <c r="Q32" s="62"/>
      <c r="R32" s="61"/>
      <c r="S32" s="101">
        <v>14.4</v>
      </c>
      <c r="T32" s="61"/>
      <c r="U32" s="101">
        <v>16.3</v>
      </c>
      <c r="V32" s="61"/>
      <c r="W32" s="101">
        <v>16.3</v>
      </c>
      <c r="X32" s="62"/>
      <c r="Y32" s="62"/>
      <c r="Z32" s="62"/>
      <c r="AA32" s="61"/>
      <c r="AB32" s="3">
        <v>16.3</v>
      </c>
      <c r="AC32" s="60">
        <v>16.3</v>
      </c>
      <c r="AD32" s="62"/>
      <c r="AE32" s="61"/>
      <c r="AF32" s="4">
        <v>16.3</v>
      </c>
    </row>
    <row r="33" spans="5:32" ht="13.15" customHeight="1">
      <c r="E33" s="75" t="s">
        <v>45</v>
      </c>
      <c r="F33" s="62"/>
      <c r="G33" s="62"/>
      <c r="H33" s="62"/>
      <c r="I33" s="64"/>
      <c r="J33" s="105">
        <v>15.5</v>
      </c>
      <c r="K33" s="61"/>
      <c r="L33" s="105">
        <v>15.6</v>
      </c>
      <c r="M33" s="61"/>
      <c r="N33" s="105">
        <v>15.6</v>
      </c>
      <c r="O33" s="61"/>
      <c r="P33" s="105">
        <v>15.6</v>
      </c>
      <c r="Q33" s="62"/>
      <c r="R33" s="61"/>
      <c r="S33" s="105">
        <v>15.9</v>
      </c>
      <c r="T33" s="61"/>
      <c r="U33" s="105">
        <v>12.6</v>
      </c>
      <c r="V33" s="61"/>
      <c r="W33" s="105">
        <v>12.5</v>
      </c>
      <c r="X33" s="62"/>
      <c r="Y33" s="62"/>
      <c r="Z33" s="62"/>
      <c r="AA33" s="61"/>
      <c r="AB33" s="9">
        <v>12.6</v>
      </c>
      <c r="AC33" s="76">
        <v>12.5</v>
      </c>
      <c r="AD33" s="62"/>
      <c r="AE33" s="61"/>
      <c r="AF33" s="10">
        <v>12.7</v>
      </c>
    </row>
    <row r="34" spans="5:32" ht="20.25" customHeight="1">
      <c r="E34" s="63" t="s">
        <v>945</v>
      </c>
      <c r="F34" s="62"/>
      <c r="G34" s="62"/>
      <c r="H34" s="62"/>
      <c r="I34" s="64"/>
      <c r="J34" s="104">
        <v>0.8</v>
      </c>
      <c r="K34" s="61"/>
      <c r="L34" s="104">
        <v>0.8</v>
      </c>
      <c r="M34" s="61"/>
      <c r="N34" s="104">
        <v>0.8</v>
      </c>
      <c r="O34" s="61"/>
      <c r="P34" s="104">
        <v>0.8</v>
      </c>
      <c r="Q34" s="62"/>
      <c r="R34" s="61"/>
      <c r="S34" s="104">
        <v>0.8</v>
      </c>
      <c r="T34" s="61"/>
      <c r="U34" s="104">
        <v>0.6</v>
      </c>
      <c r="V34" s="61"/>
      <c r="W34" s="104">
        <v>0.6</v>
      </c>
      <c r="X34" s="62"/>
      <c r="Y34" s="62"/>
      <c r="Z34" s="62"/>
      <c r="AA34" s="61"/>
      <c r="AB34" s="5">
        <v>0.6</v>
      </c>
      <c r="AC34" s="74">
        <v>0.6</v>
      </c>
      <c r="AD34" s="62"/>
      <c r="AE34" s="61"/>
      <c r="AF34" s="6">
        <v>0.6</v>
      </c>
    </row>
    <row r="35" spans="5:32" ht="20.25" customHeight="1">
      <c r="E35" s="63" t="s">
        <v>946</v>
      </c>
      <c r="F35" s="62"/>
      <c r="G35" s="62"/>
      <c r="H35" s="62"/>
      <c r="I35" s="64"/>
      <c r="J35" s="104" t="s">
        <v>1024</v>
      </c>
      <c r="K35" s="61"/>
      <c r="L35" s="104" t="s">
        <v>1024</v>
      </c>
      <c r="M35" s="61"/>
      <c r="N35" s="104" t="s">
        <v>1024</v>
      </c>
      <c r="O35" s="61"/>
      <c r="P35" s="104" t="s">
        <v>1024</v>
      </c>
      <c r="Q35" s="62"/>
      <c r="R35" s="61"/>
      <c r="S35" s="104" t="s">
        <v>1024</v>
      </c>
      <c r="T35" s="61"/>
      <c r="U35" s="104" t="s">
        <v>1024</v>
      </c>
      <c r="V35" s="61"/>
      <c r="W35" s="104" t="s">
        <v>1024</v>
      </c>
      <c r="X35" s="62"/>
      <c r="Y35" s="62"/>
      <c r="Z35" s="62"/>
      <c r="AA35" s="61"/>
      <c r="AB35" s="5" t="s">
        <v>1024</v>
      </c>
      <c r="AC35" s="74" t="s">
        <v>1024</v>
      </c>
      <c r="AD35" s="62"/>
      <c r="AE35" s="61"/>
      <c r="AF35" s="6" t="s">
        <v>1024</v>
      </c>
    </row>
    <row r="36" spans="5:32" ht="13.15" customHeight="1">
      <c r="E36" s="63" t="s">
        <v>57</v>
      </c>
      <c r="F36" s="62"/>
      <c r="G36" s="62"/>
      <c r="H36" s="62"/>
      <c r="I36" s="64"/>
      <c r="J36" s="101">
        <v>1.1000000000000001</v>
      </c>
      <c r="K36" s="61"/>
      <c r="L36" s="101">
        <v>1.2</v>
      </c>
      <c r="M36" s="61"/>
      <c r="N36" s="101">
        <v>1.2</v>
      </c>
      <c r="O36" s="61"/>
      <c r="P36" s="101">
        <v>1.2</v>
      </c>
      <c r="Q36" s="62"/>
      <c r="R36" s="61"/>
      <c r="S36" s="101">
        <v>1.5</v>
      </c>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1</v>
      </c>
      <c r="K39" s="61"/>
      <c r="L39" s="101">
        <v>1</v>
      </c>
      <c r="M39" s="61"/>
      <c r="N39" s="101">
        <v>1</v>
      </c>
      <c r="O39" s="61"/>
      <c r="P39" s="101">
        <v>1</v>
      </c>
      <c r="Q39" s="62"/>
      <c r="R39" s="61"/>
      <c r="S39" s="101">
        <v>1</v>
      </c>
      <c r="T39" s="61"/>
      <c r="U39" s="101">
        <v>1</v>
      </c>
      <c r="V39" s="61"/>
      <c r="W39" s="101">
        <v>1</v>
      </c>
      <c r="X39" s="62"/>
      <c r="Y39" s="62"/>
      <c r="Z39" s="62"/>
      <c r="AA39" s="61"/>
      <c r="AB39" s="3">
        <v>1</v>
      </c>
      <c r="AC39" s="60">
        <v>1</v>
      </c>
      <c r="AD39" s="62"/>
      <c r="AE39" s="61"/>
      <c r="AF39" s="4">
        <v>1</v>
      </c>
    </row>
    <row r="40" spans="5:32">
      <c r="E40" s="63" t="s">
        <v>73</v>
      </c>
      <c r="F40" s="62"/>
      <c r="G40" s="62"/>
      <c r="H40" s="62"/>
      <c r="I40" s="64"/>
      <c r="J40" s="101">
        <v>1</v>
      </c>
      <c r="K40" s="61"/>
      <c r="L40" s="101">
        <v>1</v>
      </c>
      <c r="M40" s="61"/>
      <c r="N40" s="101">
        <v>1</v>
      </c>
      <c r="O40" s="61"/>
      <c r="P40" s="101">
        <v>1</v>
      </c>
      <c r="Q40" s="62"/>
      <c r="R40" s="61"/>
      <c r="S40" s="101">
        <v>1</v>
      </c>
      <c r="T40" s="61"/>
      <c r="U40" s="101">
        <v>1</v>
      </c>
      <c r="V40" s="61"/>
      <c r="W40" s="101">
        <v>1</v>
      </c>
      <c r="X40" s="62"/>
      <c r="Y40" s="62"/>
      <c r="Z40" s="62"/>
      <c r="AA40" s="61"/>
      <c r="AB40" s="3">
        <v>1</v>
      </c>
      <c r="AC40" s="60">
        <v>1</v>
      </c>
      <c r="AD40" s="62"/>
      <c r="AE40" s="61"/>
      <c r="AF40" s="4">
        <v>1</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16.669419999999999</v>
      </c>
      <c r="K43" s="61"/>
      <c r="L43" s="101">
        <v>16.351393999999999</v>
      </c>
      <c r="M43" s="61"/>
      <c r="N43" s="101">
        <v>15.962109000000002</v>
      </c>
      <c r="O43" s="61"/>
      <c r="P43" s="101">
        <v>15.593911</v>
      </c>
      <c r="Q43" s="62"/>
      <c r="R43" s="61"/>
      <c r="S43" s="101">
        <v>15.230869000000002</v>
      </c>
      <c r="T43" s="61"/>
      <c r="U43" s="101">
        <v>16.669419999999999</v>
      </c>
      <c r="V43" s="61"/>
      <c r="W43" s="101">
        <v>16.351393999999999</v>
      </c>
      <c r="X43" s="62"/>
      <c r="Y43" s="62"/>
      <c r="Z43" s="62"/>
      <c r="AA43" s="61"/>
      <c r="AB43" s="3">
        <v>15.962109000000002</v>
      </c>
      <c r="AC43" s="60">
        <v>15.593911</v>
      </c>
      <c r="AD43" s="62"/>
      <c r="AE43" s="61"/>
      <c r="AF43" s="4">
        <v>15.230869000000002</v>
      </c>
    </row>
    <row r="44" spans="5:32" ht="30.75" customHeight="1">
      <c r="E44" s="63" t="s">
        <v>88</v>
      </c>
      <c r="F44" s="62"/>
      <c r="G44" s="62"/>
      <c r="H44" s="62"/>
      <c r="I44" s="64"/>
      <c r="J44" s="101">
        <v>6.6694200000000006</v>
      </c>
      <c r="K44" s="61"/>
      <c r="L44" s="101">
        <v>6.3513940000000009</v>
      </c>
      <c r="M44" s="61"/>
      <c r="N44" s="101">
        <v>5.9621090000000008</v>
      </c>
      <c r="O44" s="61"/>
      <c r="P44" s="101">
        <v>5.5939110000000003</v>
      </c>
      <c r="Q44" s="62"/>
      <c r="R44" s="61"/>
      <c r="S44" s="101">
        <v>5.2308690000000011</v>
      </c>
      <c r="T44" s="61"/>
      <c r="U44" s="101">
        <v>6.6694200000000006</v>
      </c>
      <c r="V44" s="61"/>
      <c r="W44" s="101">
        <v>6.3513940000000009</v>
      </c>
      <c r="X44" s="62"/>
      <c r="Y44" s="62"/>
      <c r="Z44" s="62"/>
      <c r="AA44" s="61"/>
      <c r="AB44" s="3">
        <v>5.9621090000000008</v>
      </c>
      <c r="AC44" s="60">
        <v>5.5939110000000003</v>
      </c>
      <c r="AD44" s="62"/>
      <c r="AE44" s="61"/>
      <c r="AF44" s="4">
        <v>5.2308690000000011</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SRVvM00Cz/XQ8VGf1RC5gt2DeoJYys1JJzTA1iA5hIWt+zjYzBt5YnViioad+OWHRLMhlMIBmD3L+uL36Og3Ow==" saltValue="fXQqQCc+UzAMoJKazkdl8Q=="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6ED1E7B7-0586-4684-9559-00E16CE75C32}"/>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SARI - Sarina (33/11kV)</oddFooter>
  </headerFooter>
</worksheet>
</file>

<file path=xl/worksheets/sheet2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000-000000000000}">
  <sheetPr codeName="Sheet225"/>
  <dimension ref="A1:AJ53"/>
  <sheetViews>
    <sheetView showGridLines="0" topLeftCell="A40" zoomScale="145" zoomScaleNormal="145"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1993</v>
      </c>
      <c r="J3" s="160"/>
      <c r="K3" s="160"/>
      <c r="L3" s="160"/>
      <c r="M3" s="160"/>
      <c r="N3" s="160"/>
      <c r="O3" s="160"/>
      <c r="P3" s="160"/>
      <c r="Q3" s="160"/>
      <c r="R3" s="160"/>
      <c r="S3" s="160"/>
      <c r="V3" s="94" t="s">
        <v>926</v>
      </c>
      <c r="W3" s="160"/>
      <c r="Y3" s="95" t="s">
        <v>952</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953</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1994</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1995</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1996</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5.0999999999999996</v>
      </c>
      <c r="K26" s="61"/>
      <c r="L26" s="101">
        <v>5.0999999999999996</v>
      </c>
      <c r="M26" s="61"/>
      <c r="N26" s="101">
        <v>5.0999999999999996</v>
      </c>
      <c r="O26" s="61"/>
      <c r="P26" s="101">
        <v>5.0999999999999996</v>
      </c>
      <c r="Q26" s="62"/>
      <c r="R26" s="61"/>
      <c r="S26" s="101">
        <v>5.0999999999999996</v>
      </c>
      <c r="T26" s="61"/>
      <c r="U26" s="101">
        <v>5.4</v>
      </c>
      <c r="V26" s="61"/>
      <c r="W26" s="101">
        <v>5.4</v>
      </c>
      <c r="X26" s="62"/>
      <c r="Y26" s="62"/>
      <c r="Z26" s="62"/>
      <c r="AA26" s="61"/>
      <c r="AB26" s="3">
        <v>5.4</v>
      </c>
      <c r="AC26" s="60">
        <v>5.4</v>
      </c>
      <c r="AD26" s="62"/>
      <c r="AE26" s="61"/>
      <c r="AF26" s="4">
        <v>5.4</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1.6</v>
      </c>
      <c r="K28" s="61"/>
      <c r="L28" s="101">
        <v>1.6</v>
      </c>
      <c r="M28" s="61"/>
      <c r="N28" s="101">
        <v>1.6</v>
      </c>
      <c r="O28" s="61"/>
      <c r="P28" s="101">
        <v>1.6</v>
      </c>
      <c r="Q28" s="62"/>
      <c r="R28" s="61"/>
      <c r="S28" s="101">
        <v>1.6</v>
      </c>
      <c r="T28" s="61"/>
      <c r="U28" s="101">
        <v>1.4</v>
      </c>
      <c r="V28" s="61"/>
      <c r="W28" s="101">
        <v>1.4</v>
      </c>
      <c r="X28" s="62"/>
      <c r="Y28" s="62"/>
      <c r="Z28" s="62"/>
      <c r="AA28" s="61"/>
      <c r="AB28" s="3">
        <v>1.4</v>
      </c>
      <c r="AC28" s="60">
        <v>1.4</v>
      </c>
      <c r="AD28" s="62"/>
      <c r="AE28" s="61"/>
      <c r="AF28" s="4">
        <v>1.4</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0.999</v>
      </c>
      <c r="K31" s="61"/>
      <c r="L31" s="106">
        <v>0.999</v>
      </c>
      <c r="M31" s="61"/>
      <c r="N31" s="106">
        <v>0.999</v>
      </c>
      <c r="O31" s="61"/>
      <c r="P31" s="106">
        <v>0.999</v>
      </c>
      <c r="Q31" s="62"/>
      <c r="R31" s="61"/>
      <c r="S31" s="106">
        <v>0.999</v>
      </c>
      <c r="T31" s="61"/>
      <c r="U31" s="106">
        <v>0.88900000000000001</v>
      </c>
      <c r="V31" s="61"/>
      <c r="W31" s="106">
        <v>0.88900000000000001</v>
      </c>
      <c r="X31" s="62"/>
      <c r="Y31" s="62"/>
      <c r="Z31" s="62"/>
      <c r="AA31" s="61"/>
      <c r="AB31" s="7">
        <v>0.88900000000000001</v>
      </c>
      <c r="AC31" s="77">
        <v>0.88900000000000001</v>
      </c>
      <c r="AD31" s="62"/>
      <c r="AE31" s="61"/>
      <c r="AF31" s="8">
        <v>0.88900000000000001</v>
      </c>
    </row>
    <row r="32" spans="4:32" ht="13.15" customHeight="1">
      <c r="E32" s="63" t="s">
        <v>41</v>
      </c>
      <c r="F32" s="62"/>
      <c r="G32" s="62"/>
      <c r="H32" s="62"/>
      <c r="I32" s="64"/>
      <c r="J32" s="101">
        <v>0</v>
      </c>
      <c r="K32" s="61"/>
      <c r="L32" s="101">
        <v>0</v>
      </c>
      <c r="M32" s="61"/>
      <c r="N32" s="101">
        <v>0</v>
      </c>
      <c r="O32" s="61"/>
      <c r="P32" s="101">
        <v>0</v>
      </c>
      <c r="Q32" s="62"/>
      <c r="R32" s="61"/>
      <c r="S32" s="101">
        <v>0</v>
      </c>
      <c r="T32" s="61"/>
      <c r="U32" s="101">
        <v>0</v>
      </c>
      <c r="V32" s="61"/>
      <c r="W32" s="101">
        <v>0</v>
      </c>
      <c r="X32" s="62"/>
      <c r="Y32" s="62"/>
      <c r="Z32" s="62"/>
      <c r="AA32" s="61"/>
      <c r="AB32" s="3">
        <v>0</v>
      </c>
      <c r="AC32" s="60">
        <v>0</v>
      </c>
      <c r="AD32" s="62"/>
      <c r="AE32" s="61"/>
      <c r="AF32" s="4">
        <v>0</v>
      </c>
    </row>
    <row r="33" spans="5:32" ht="13.15" customHeight="1">
      <c r="E33" s="75" t="s">
        <v>45</v>
      </c>
      <c r="F33" s="62"/>
      <c r="G33" s="62"/>
      <c r="H33" s="62"/>
      <c r="I33" s="64"/>
      <c r="J33" s="105">
        <v>1.5</v>
      </c>
      <c r="K33" s="61"/>
      <c r="L33" s="105">
        <v>1.5</v>
      </c>
      <c r="M33" s="61"/>
      <c r="N33" s="105">
        <v>1.5</v>
      </c>
      <c r="O33" s="61"/>
      <c r="P33" s="105">
        <v>1.5</v>
      </c>
      <c r="Q33" s="62"/>
      <c r="R33" s="61"/>
      <c r="S33" s="105">
        <v>1.6</v>
      </c>
      <c r="T33" s="61"/>
      <c r="U33" s="105">
        <v>1.3</v>
      </c>
      <c r="V33" s="61"/>
      <c r="W33" s="105">
        <v>1.3</v>
      </c>
      <c r="X33" s="62"/>
      <c r="Y33" s="62"/>
      <c r="Z33" s="62"/>
      <c r="AA33" s="61"/>
      <c r="AB33" s="9">
        <v>1.3</v>
      </c>
      <c r="AC33" s="76">
        <v>1.3</v>
      </c>
      <c r="AD33" s="62"/>
      <c r="AE33" s="61"/>
      <c r="AF33" s="10">
        <v>1.4</v>
      </c>
    </row>
    <row r="34" spans="5:32" ht="20.25" customHeight="1">
      <c r="E34" s="63" t="s">
        <v>945</v>
      </c>
      <c r="F34" s="62"/>
      <c r="G34" s="62"/>
      <c r="H34" s="62"/>
      <c r="I34" s="64"/>
      <c r="J34" s="104">
        <v>0.1</v>
      </c>
      <c r="K34" s="61"/>
      <c r="L34" s="104">
        <v>0.1</v>
      </c>
      <c r="M34" s="61"/>
      <c r="N34" s="104">
        <v>0.1</v>
      </c>
      <c r="O34" s="61"/>
      <c r="P34" s="104">
        <v>0.1</v>
      </c>
      <c r="Q34" s="62"/>
      <c r="R34" s="61"/>
      <c r="S34" s="104">
        <v>0.1</v>
      </c>
      <c r="T34" s="61"/>
      <c r="U34" s="104">
        <v>0.1</v>
      </c>
      <c r="V34" s="61"/>
      <c r="W34" s="104">
        <v>0.1</v>
      </c>
      <c r="X34" s="62"/>
      <c r="Y34" s="62"/>
      <c r="Z34" s="62"/>
      <c r="AA34" s="61"/>
      <c r="AB34" s="5">
        <v>0.1</v>
      </c>
      <c r="AC34" s="74">
        <v>0.1</v>
      </c>
      <c r="AD34" s="62"/>
      <c r="AE34" s="61"/>
      <c r="AF34" s="6">
        <v>0.1</v>
      </c>
    </row>
    <row r="35" spans="5:32" ht="20.25" customHeight="1">
      <c r="E35" s="63" t="s">
        <v>946</v>
      </c>
      <c r="F35" s="62"/>
      <c r="G35" s="62"/>
      <c r="H35" s="62"/>
      <c r="I35" s="64"/>
      <c r="J35" s="104" t="s">
        <v>1997</v>
      </c>
      <c r="K35" s="61"/>
      <c r="L35" s="104" t="s">
        <v>1997</v>
      </c>
      <c r="M35" s="61"/>
      <c r="N35" s="104" t="s">
        <v>1997</v>
      </c>
      <c r="O35" s="61"/>
      <c r="P35" s="104" t="s">
        <v>1997</v>
      </c>
      <c r="Q35" s="62"/>
      <c r="R35" s="61"/>
      <c r="S35" s="104" t="s">
        <v>1997</v>
      </c>
      <c r="T35" s="61"/>
      <c r="U35" s="104" t="s">
        <v>1997</v>
      </c>
      <c r="V35" s="61"/>
      <c r="W35" s="104" t="s">
        <v>1997</v>
      </c>
      <c r="X35" s="62"/>
      <c r="Y35" s="62"/>
      <c r="Z35" s="62"/>
      <c r="AA35" s="61"/>
      <c r="AB35" s="5" t="s">
        <v>1997</v>
      </c>
      <c r="AC35" s="74" t="s">
        <v>1997</v>
      </c>
      <c r="AD35" s="62"/>
      <c r="AE35" s="61"/>
      <c r="AF35" s="6" t="s">
        <v>1997</v>
      </c>
    </row>
    <row r="36" spans="5:32" ht="13.15" customHeight="1">
      <c r="E36" s="63" t="s">
        <v>57</v>
      </c>
      <c r="F36" s="62"/>
      <c r="G36" s="62"/>
      <c r="H36" s="62"/>
      <c r="I36" s="64"/>
      <c r="J36" s="101">
        <v>1.5</v>
      </c>
      <c r="K36" s="61"/>
      <c r="L36" s="101">
        <v>1.5</v>
      </c>
      <c r="M36" s="61"/>
      <c r="N36" s="101">
        <v>1.5</v>
      </c>
      <c r="O36" s="61"/>
      <c r="P36" s="101">
        <v>1.5</v>
      </c>
      <c r="Q36" s="62"/>
      <c r="R36" s="61"/>
      <c r="S36" s="101">
        <v>1.6</v>
      </c>
      <c r="T36" s="61"/>
      <c r="U36" s="101">
        <v>1.3</v>
      </c>
      <c r="V36" s="61"/>
      <c r="W36" s="101">
        <v>1.3</v>
      </c>
      <c r="X36" s="62"/>
      <c r="Y36" s="62"/>
      <c r="Z36" s="62"/>
      <c r="AA36" s="61"/>
      <c r="AB36" s="3">
        <v>1.3</v>
      </c>
      <c r="AC36" s="60">
        <v>1.3</v>
      </c>
      <c r="AD36" s="62"/>
      <c r="AE36" s="61"/>
      <c r="AF36" s="4">
        <v>1.4</v>
      </c>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2.7</v>
      </c>
      <c r="K39" s="61"/>
      <c r="L39" s="101">
        <v>2.7</v>
      </c>
      <c r="M39" s="61"/>
      <c r="N39" s="101">
        <v>2.7</v>
      </c>
      <c r="O39" s="61"/>
      <c r="P39" s="101">
        <v>2.7</v>
      </c>
      <c r="Q39" s="62"/>
      <c r="R39" s="61"/>
      <c r="S39" s="101">
        <v>2.7</v>
      </c>
      <c r="T39" s="61"/>
      <c r="U39" s="101">
        <v>2.7</v>
      </c>
      <c r="V39" s="61"/>
      <c r="W39" s="101">
        <v>2.7</v>
      </c>
      <c r="X39" s="62"/>
      <c r="Y39" s="62"/>
      <c r="Z39" s="62"/>
      <c r="AA39" s="61"/>
      <c r="AB39" s="3">
        <v>2.7</v>
      </c>
      <c r="AC39" s="60">
        <v>2.7</v>
      </c>
      <c r="AD39" s="62"/>
      <c r="AE39" s="61"/>
      <c r="AF39" s="4">
        <v>2.7</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3.3658640000000002</v>
      </c>
      <c r="K43" s="61"/>
      <c r="L43" s="101">
        <v>3.3381699999999999</v>
      </c>
      <c r="M43" s="61"/>
      <c r="N43" s="101">
        <v>3.3042060000000002</v>
      </c>
      <c r="O43" s="61"/>
      <c r="P43" s="101">
        <v>3.2738780000000003</v>
      </c>
      <c r="Q43" s="62"/>
      <c r="R43" s="61"/>
      <c r="S43" s="101">
        <v>3.2457750000000001</v>
      </c>
      <c r="T43" s="61"/>
      <c r="U43" s="101">
        <v>3.3658640000000002</v>
      </c>
      <c r="V43" s="61"/>
      <c r="W43" s="101">
        <v>3.3381699999999999</v>
      </c>
      <c r="X43" s="62"/>
      <c r="Y43" s="62"/>
      <c r="Z43" s="62"/>
      <c r="AA43" s="61"/>
      <c r="AB43" s="3">
        <v>3.3042060000000002</v>
      </c>
      <c r="AC43" s="60">
        <v>3.2738780000000003</v>
      </c>
      <c r="AD43" s="62"/>
      <c r="AE43" s="61"/>
      <c r="AF43" s="4">
        <v>3.2457750000000001</v>
      </c>
    </row>
    <row r="44" spans="5:32" ht="30.75" customHeight="1">
      <c r="E44" s="63" t="s">
        <v>88</v>
      </c>
      <c r="F44" s="62"/>
      <c r="G44" s="62"/>
      <c r="H44" s="62"/>
      <c r="I44" s="64"/>
      <c r="J44" s="101">
        <v>0</v>
      </c>
      <c r="K44" s="61"/>
      <c r="L44" s="101">
        <v>0</v>
      </c>
      <c r="M44" s="61"/>
      <c r="N44" s="101">
        <v>0</v>
      </c>
      <c r="O44" s="61"/>
      <c r="P44" s="101">
        <v>0</v>
      </c>
      <c r="Q44" s="62"/>
      <c r="R44" s="61"/>
      <c r="S44" s="101">
        <v>0</v>
      </c>
      <c r="T44" s="61"/>
      <c r="U44" s="101">
        <v>0</v>
      </c>
      <c r="V44" s="61"/>
      <c r="W44" s="101">
        <v>0</v>
      </c>
      <c r="X44" s="62"/>
      <c r="Y44" s="62"/>
      <c r="Z44" s="62"/>
      <c r="AA44" s="61"/>
      <c r="AB44" s="3">
        <v>0</v>
      </c>
      <c r="AC44" s="60">
        <v>0</v>
      </c>
      <c r="AD44" s="62"/>
      <c r="AE44" s="61"/>
      <c r="AF44" s="4">
        <v>0</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6j1FE0y/9gFPKArBivGxGffsb5Mwx9KfmXm/S3YgWp5H6FyzwV71N9vOS1NhoNdCKEJwFgw+iEheCf33TrO9Sw==" saltValue="zk/TyWOqvtzV8YSrbA4Kjg=="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992E3E5C-A924-4A2B-9CE0-2B7830964B81}"/>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SAUN - Saunders (66/11kV)</oddFooter>
  </headerFooter>
</worksheet>
</file>

<file path=xl/worksheets/sheet2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100-000000000000}">
  <sheetPr codeName="Sheet226"/>
  <dimension ref="A1:AJ53"/>
  <sheetViews>
    <sheetView showGridLines="0" topLeftCell="A40" zoomScale="145" zoomScaleNormal="145"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1998</v>
      </c>
      <c r="J3" s="160"/>
      <c r="K3" s="160"/>
      <c r="L3" s="160"/>
      <c r="M3" s="160"/>
      <c r="N3" s="160"/>
      <c r="O3" s="160"/>
      <c r="P3" s="160"/>
      <c r="Q3" s="160"/>
      <c r="R3" s="160"/>
      <c r="S3" s="160"/>
      <c r="V3" s="94" t="s">
        <v>926</v>
      </c>
      <c r="W3" s="160"/>
      <c r="Y3" s="95" t="s">
        <v>1126</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973</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1999</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1263</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2000</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30.4</v>
      </c>
      <c r="K26" s="61"/>
      <c r="L26" s="101">
        <v>30.4</v>
      </c>
      <c r="M26" s="61"/>
      <c r="N26" s="101">
        <v>30.4</v>
      </c>
      <c r="O26" s="61"/>
      <c r="P26" s="101">
        <v>30.4</v>
      </c>
      <c r="Q26" s="62"/>
      <c r="R26" s="61"/>
      <c r="S26" s="101">
        <v>30.4</v>
      </c>
      <c r="T26" s="61"/>
      <c r="U26" s="101">
        <v>33.200000000000003</v>
      </c>
      <c r="V26" s="61"/>
      <c r="W26" s="101">
        <v>33.200000000000003</v>
      </c>
      <c r="X26" s="62"/>
      <c r="Y26" s="62"/>
      <c r="Z26" s="62"/>
      <c r="AA26" s="61"/>
      <c r="AB26" s="3">
        <v>33.200000000000003</v>
      </c>
      <c r="AC26" s="60">
        <v>33.200000000000003</v>
      </c>
      <c r="AD26" s="62"/>
      <c r="AE26" s="61"/>
      <c r="AF26" s="4">
        <v>33.200000000000003</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10.1</v>
      </c>
      <c r="K28" s="61"/>
      <c r="L28" s="101">
        <v>10.1</v>
      </c>
      <c r="M28" s="61"/>
      <c r="N28" s="101">
        <v>10.1</v>
      </c>
      <c r="O28" s="61"/>
      <c r="P28" s="101">
        <v>10.1</v>
      </c>
      <c r="Q28" s="62"/>
      <c r="R28" s="61"/>
      <c r="S28" s="101">
        <v>10.1</v>
      </c>
      <c r="T28" s="61"/>
      <c r="U28" s="101">
        <v>5.7</v>
      </c>
      <c r="V28" s="61"/>
      <c r="W28" s="101">
        <v>5.7</v>
      </c>
      <c r="X28" s="62"/>
      <c r="Y28" s="62"/>
      <c r="Z28" s="62"/>
      <c r="AA28" s="61"/>
      <c r="AB28" s="3">
        <v>5.7</v>
      </c>
      <c r="AC28" s="60">
        <v>5.7</v>
      </c>
      <c r="AD28" s="62"/>
      <c r="AE28" s="61"/>
      <c r="AF28" s="4">
        <v>5.7</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0.99299999999999999</v>
      </c>
      <c r="K31" s="61"/>
      <c r="L31" s="106">
        <v>0.99299999999999999</v>
      </c>
      <c r="M31" s="61"/>
      <c r="N31" s="106">
        <v>0.99299999999999999</v>
      </c>
      <c r="O31" s="61"/>
      <c r="P31" s="106">
        <v>0.99299999999999999</v>
      </c>
      <c r="Q31" s="62"/>
      <c r="R31" s="61"/>
      <c r="S31" s="106">
        <v>0.99299999999999999</v>
      </c>
      <c r="T31" s="61"/>
      <c r="U31" s="106">
        <v>0.995</v>
      </c>
      <c r="V31" s="61"/>
      <c r="W31" s="106">
        <v>0.995</v>
      </c>
      <c r="X31" s="62"/>
      <c r="Y31" s="62"/>
      <c r="Z31" s="62"/>
      <c r="AA31" s="61"/>
      <c r="AB31" s="7">
        <v>0.995</v>
      </c>
      <c r="AC31" s="77">
        <v>0.995</v>
      </c>
      <c r="AD31" s="62"/>
      <c r="AE31" s="61"/>
      <c r="AF31" s="8">
        <v>0.995</v>
      </c>
    </row>
    <row r="32" spans="4:32" ht="13.15" customHeight="1">
      <c r="E32" s="63" t="s">
        <v>41</v>
      </c>
      <c r="F32" s="62"/>
      <c r="G32" s="62"/>
      <c r="H32" s="62"/>
      <c r="I32" s="64"/>
      <c r="J32" s="101">
        <v>0</v>
      </c>
      <c r="K32" s="61"/>
      <c r="L32" s="101">
        <v>0</v>
      </c>
      <c r="M32" s="61"/>
      <c r="N32" s="101">
        <v>0</v>
      </c>
      <c r="O32" s="61"/>
      <c r="P32" s="101">
        <v>0</v>
      </c>
      <c r="Q32" s="62"/>
      <c r="R32" s="61"/>
      <c r="S32" s="101">
        <v>0</v>
      </c>
      <c r="T32" s="61"/>
      <c r="U32" s="101">
        <v>0</v>
      </c>
      <c r="V32" s="61"/>
      <c r="W32" s="101">
        <v>0</v>
      </c>
      <c r="X32" s="62"/>
      <c r="Y32" s="62"/>
      <c r="Z32" s="62"/>
      <c r="AA32" s="61"/>
      <c r="AB32" s="3">
        <v>0</v>
      </c>
      <c r="AC32" s="60">
        <v>0</v>
      </c>
      <c r="AD32" s="62"/>
      <c r="AE32" s="61"/>
      <c r="AF32" s="4">
        <v>0</v>
      </c>
    </row>
    <row r="33" spans="5:32" ht="13.15" customHeight="1">
      <c r="E33" s="75" t="s">
        <v>45</v>
      </c>
      <c r="F33" s="62"/>
      <c r="G33" s="62"/>
      <c r="H33" s="62"/>
      <c r="I33" s="64"/>
      <c r="J33" s="105">
        <v>9.8000000000000007</v>
      </c>
      <c r="K33" s="61"/>
      <c r="L33" s="105">
        <v>9.8000000000000007</v>
      </c>
      <c r="M33" s="61"/>
      <c r="N33" s="105">
        <v>9.8000000000000007</v>
      </c>
      <c r="O33" s="61"/>
      <c r="P33" s="105">
        <v>9.8000000000000007</v>
      </c>
      <c r="Q33" s="62"/>
      <c r="R33" s="61"/>
      <c r="S33" s="105">
        <v>9.8000000000000007</v>
      </c>
      <c r="T33" s="61"/>
      <c r="U33" s="105">
        <v>5.5</v>
      </c>
      <c r="V33" s="61"/>
      <c r="W33" s="105">
        <v>5.5</v>
      </c>
      <c r="X33" s="62"/>
      <c r="Y33" s="62"/>
      <c r="Z33" s="62"/>
      <c r="AA33" s="61"/>
      <c r="AB33" s="9">
        <v>5.5</v>
      </c>
      <c r="AC33" s="76">
        <v>5.5</v>
      </c>
      <c r="AD33" s="62"/>
      <c r="AE33" s="61"/>
      <c r="AF33" s="10">
        <v>5.5</v>
      </c>
    </row>
    <row r="34" spans="5:32" ht="20.25" customHeight="1">
      <c r="E34" s="63" t="s">
        <v>945</v>
      </c>
      <c r="F34" s="62"/>
      <c r="G34" s="62"/>
      <c r="H34" s="62"/>
      <c r="I34" s="64"/>
      <c r="J34" s="104">
        <v>0.5</v>
      </c>
      <c r="K34" s="61"/>
      <c r="L34" s="104">
        <v>0.5</v>
      </c>
      <c r="M34" s="61"/>
      <c r="N34" s="104">
        <v>0.5</v>
      </c>
      <c r="O34" s="61"/>
      <c r="P34" s="104">
        <v>0.5</v>
      </c>
      <c r="Q34" s="62"/>
      <c r="R34" s="61"/>
      <c r="S34" s="104">
        <v>0.5</v>
      </c>
      <c r="T34" s="61"/>
      <c r="U34" s="104">
        <v>0.3</v>
      </c>
      <c r="V34" s="61"/>
      <c r="W34" s="104">
        <v>0.3</v>
      </c>
      <c r="X34" s="62"/>
      <c r="Y34" s="62"/>
      <c r="Z34" s="62"/>
      <c r="AA34" s="61"/>
      <c r="AB34" s="5">
        <v>0.3</v>
      </c>
      <c r="AC34" s="74">
        <v>0.3</v>
      </c>
      <c r="AD34" s="62"/>
      <c r="AE34" s="61"/>
      <c r="AF34" s="6">
        <v>0.3</v>
      </c>
    </row>
    <row r="35" spans="5:32" ht="20.25" customHeight="1">
      <c r="E35" s="63" t="s">
        <v>946</v>
      </c>
      <c r="F35" s="62"/>
      <c r="G35" s="62"/>
      <c r="H35" s="62"/>
      <c r="I35" s="64"/>
      <c r="J35" s="104" t="s">
        <v>1139</v>
      </c>
      <c r="K35" s="61"/>
      <c r="L35" s="104" t="s">
        <v>1139</v>
      </c>
      <c r="M35" s="61"/>
      <c r="N35" s="104" t="s">
        <v>1139</v>
      </c>
      <c r="O35" s="61"/>
      <c r="P35" s="104" t="s">
        <v>1139</v>
      </c>
      <c r="Q35" s="62"/>
      <c r="R35" s="61"/>
      <c r="S35" s="104" t="s">
        <v>1139</v>
      </c>
      <c r="T35" s="61"/>
      <c r="U35" s="104" t="s">
        <v>1139</v>
      </c>
      <c r="V35" s="61"/>
      <c r="W35" s="104" t="s">
        <v>1139</v>
      </c>
      <c r="X35" s="62"/>
      <c r="Y35" s="62"/>
      <c r="Z35" s="62"/>
      <c r="AA35" s="61"/>
      <c r="AB35" s="5" t="s">
        <v>1139</v>
      </c>
      <c r="AC35" s="74" t="s">
        <v>1139</v>
      </c>
      <c r="AD35" s="62"/>
      <c r="AE35" s="61"/>
      <c r="AF35" s="6" t="s">
        <v>1139</v>
      </c>
    </row>
    <row r="36" spans="5:32" ht="13.15" customHeight="1">
      <c r="E36" s="63" t="s">
        <v>57</v>
      </c>
      <c r="F36" s="62"/>
      <c r="G36" s="62"/>
      <c r="H36" s="62"/>
      <c r="I36" s="64"/>
      <c r="J36" s="101">
        <v>9.8000000000000007</v>
      </c>
      <c r="K36" s="61"/>
      <c r="L36" s="101">
        <v>9.8000000000000007</v>
      </c>
      <c r="M36" s="61"/>
      <c r="N36" s="101">
        <v>9.8000000000000007</v>
      </c>
      <c r="O36" s="61"/>
      <c r="P36" s="101">
        <v>9.8000000000000007</v>
      </c>
      <c r="Q36" s="62"/>
      <c r="R36" s="61"/>
      <c r="S36" s="101">
        <v>9.8000000000000007</v>
      </c>
      <c r="T36" s="61"/>
      <c r="U36" s="101">
        <v>5.5</v>
      </c>
      <c r="V36" s="61"/>
      <c r="W36" s="101">
        <v>5.5</v>
      </c>
      <c r="X36" s="62"/>
      <c r="Y36" s="62"/>
      <c r="Z36" s="62"/>
      <c r="AA36" s="61"/>
      <c r="AB36" s="3">
        <v>5.5</v>
      </c>
      <c r="AC36" s="60">
        <v>5.5</v>
      </c>
      <c r="AD36" s="62"/>
      <c r="AE36" s="61"/>
      <c r="AF36" s="4">
        <v>5.5</v>
      </c>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0.3</v>
      </c>
      <c r="K39" s="61"/>
      <c r="L39" s="101">
        <v>0.3</v>
      </c>
      <c r="M39" s="61"/>
      <c r="N39" s="101">
        <v>0.3</v>
      </c>
      <c r="O39" s="61"/>
      <c r="P39" s="101">
        <v>0.3</v>
      </c>
      <c r="Q39" s="62"/>
      <c r="R39" s="61"/>
      <c r="S39" s="101">
        <v>0.3</v>
      </c>
      <c r="T39" s="61"/>
      <c r="U39" s="101">
        <v>0.3</v>
      </c>
      <c r="V39" s="61"/>
      <c r="W39" s="101">
        <v>0.3</v>
      </c>
      <c r="X39" s="62"/>
      <c r="Y39" s="62"/>
      <c r="Z39" s="62"/>
      <c r="AA39" s="61"/>
      <c r="AB39" s="3">
        <v>0.3</v>
      </c>
      <c r="AC39" s="60">
        <v>0.3</v>
      </c>
      <c r="AD39" s="62"/>
      <c r="AE39" s="61"/>
      <c r="AF39" s="4">
        <v>0.3</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13.300000190734901</v>
      </c>
      <c r="K41" s="61"/>
      <c r="L41" s="101">
        <v>13.300000190734901</v>
      </c>
      <c r="M41" s="61"/>
      <c r="N41" s="101">
        <v>13.300000190734901</v>
      </c>
      <c r="O41" s="61"/>
      <c r="P41" s="101">
        <v>13.300000190734901</v>
      </c>
      <c r="Q41" s="62"/>
      <c r="R41" s="61"/>
      <c r="S41" s="101">
        <v>13.300000190734901</v>
      </c>
      <c r="T41" s="61"/>
      <c r="U41" s="101">
        <v>13.300000190734901</v>
      </c>
      <c r="V41" s="61"/>
      <c r="W41" s="101">
        <v>13.300000190734901</v>
      </c>
      <c r="X41" s="62"/>
      <c r="Y41" s="62"/>
      <c r="Z41" s="62"/>
      <c r="AA41" s="61"/>
      <c r="AB41" s="3">
        <v>13.300000190734901</v>
      </c>
      <c r="AC41" s="60">
        <v>13.300000190734901</v>
      </c>
      <c r="AD41" s="62"/>
      <c r="AE41" s="61"/>
      <c r="AF41" s="4">
        <v>13.300000190734901</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15</v>
      </c>
      <c r="K43" s="61"/>
      <c r="L43" s="101">
        <v>15</v>
      </c>
      <c r="M43" s="61"/>
      <c r="N43" s="101">
        <v>15</v>
      </c>
      <c r="O43" s="61"/>
      <c r="P43" s="101">
        <v>15</v>
      </c>
      <c r="Q43" s="62"/>
      <c r="R43" s="61"/>
      <c r="S43" s="101">
        <v>15</v>
      </c>
      <c r="T43" s="61"/>
      <c r="U43" s="101">
        <v>15</v>
      </c>
      <c r="V43" s="61"/>
      <c r="W43" s="101">
        <v>15</v>
      </c>
      <c r="X43" s="62"/>
      <c r="Y43" s="62"/>
      <c r="Z43" s="62"/>
      <c r="AA43" s="61"/>
      <c r="AB43" s="3">
        <v>15</v>
      </c>
      <c r="AC43" s="60">
        <v>15</v>
      </c>
      <c r="AD43" s="62"/>
      <c r="AE43" s="61"/>
      <c r="AF43" s="4">
        <v>15</v>
      </c>
    </row>
    <row r="44" spans="5:32" ht="30.75" customHeight="1">
      <c r="E44" s="63" t="s">
        <v>88</v>
      </c>
      <c r="F44" s="62"/>
      <c r="G44" s="62"/>
      <c r="H44" s="62"/>
      <c r="I44" s="64"/>
      <c r="J44" s="101">
        <v>0</v>
      </c>
      <c r="K44" s="61"/>
      <c r="L44" s="101">
        <v>0</v>
      </c>
      <c r="M44" s="61"/>
      <c r="N44" s="101">
        <v>0</v>
      </c>
      <c r="O44" s="61"/>
      <c r="P44" s="101">
        <v>0</v>
      </c>
      <c r="Q44" s="62"/>
      <c r="R44" s="61"/>
      <c r="S44" s="101">
        <v>0</v>
      </c>
      <c r="T44" s="61"/>
      <c r="U44" s="101">
        <v>0</v>
      </c>
      <c r="V44" s="61"/>
      <c r="W44" s="101">
        <v>0</v>
      </c>
      <c r="X44" s="62"/>
      <c r="Y44" s="62"/>
      <c r="Z44" s="62"/>
      <c r="AA44" s="61"/>
      <c r="AB44" s="3">
        <v>0</v>
      </c>
      <c r="AC44" s="60">
        <v>0</v>
      </c>
      <c r="AD44" s="62"/>
      <c r="AE44" s="61"/>
      <c r="AF44" s="4">
        <v>0</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957</v>
      </c>
      <c r="K47" s="61"/>
      <c r="L47" s="104" t="s">
        <v>957</v>
      </c>
      <c r="M47" s="61"/>
      <c r="N47" s="104" t="s">
        <v>957</v>
      </c>
      <c r="O47" s="61"/>
      <c r="P47" s="104" t="s">
        <v>957</v>
      </c>
      <c r="Q47" s="62"/>
      <c r="R47" s="61"/>
      <c r="S47" s="104" t="s">
        <v>957</v>
      </c>
      <c r="T47" s="61"/>
      <c r="U47" s="104" t="s">
        <v>957</v>
      </c>
      <c r="V47" s="61"/>
      <c r="W47" s="104" t="s">
        <v>957</v>
      </c>
      <c r="X47" s="62"/>
      <c r="Y47" s="62"/>
      <c r="Z47" s="62"/>
      <c r="AA47" s="61"/>
      <c r="AB47" s="5" t="s">
        <v>957</v>
      </c>
      <c r="AC47" s="74" t="s">
        <v>957</v>
      </c>
      <c r="AD47" s="62"/>
      <c r="AE47" s="61"/>
      <c r="AF47" s="6" t="s">
        <v>957</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CcnUaRihtCdn6vlQFWYL821sUz9lFMP/xBFRrPSnpGSFhnG0AdmlWNdmqlRuBLeFza6IYpfnlQhad7vkOe3weg==" saltValue="S9eDQxCJxQt2KcxFD9bdnQ=="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68CF02BC-54E6-4937-B0AA-9168E1C84526}"/>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SHUT - Shutehaven (66/22kV)</oddFooter>
  </headerFooter>
</worksheet>
</file>

<file path=xl/worksheets/sheet2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400-000000000000}">
  <sheetPr codeName="Sheet229"/>
  <dimension ref="A1:AJ53"/>
  <sheetViews>
    <sheetView showGridLines="0" topLeftCell="A37" zoomScale="145" zoomScaleNormal="145"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2001</v>
      </c>
      <c r="J3" s="160"/>
      <c r="K3" s="160"/>
      <c r="L3" s="160"/>
      <c r="M3" s="160"/>
      <c r="N3" s="160"/>
      <c r="O3" s="160"/>
      <c r="P3" s="160"/>
      <c r="Q3" s="160"/>
      <c r="R3" s="160"/>
      <c r="S3" s="160"/>
      <c r="V3" s="94" t="s">
        <v>926</v>
      </c>
      <c r="W3" s="160"/>
      <c r="Y3" s="95" t="s">
        <v>1202</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960</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2002</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2003</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2004</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5.5</v>
      </c>
      <c r="K26" s="61"/>
      <c r="L26" s="101">
        <v>5.5</v>
      </c>
      <c r="M26" s="61"/>
      <c r="N26" s="101">
        <v>5.5</v>
      </c>
      <c r="O26" s="61"/>
      <c r="P26" s="101">
        <v>5.5</v>
      </c>
      <c r="Q26" s="62"/>
      <c r="R26" s="61"/>
      <c r="S26" s="101">
        <v>5.5</v>
      </c>
      <c r="T26" s="61"/>
      <c r="U26" s="101">
        <v>5.5</v>
      </c>
      <c r="V26" s="61"/>
      <c r="W26" s="101">
        <v>5.5</v>
      </c>
      <c r="X26" s="62"/>
      <c r="Y26" s="62"/>
      <c r="Z26" s="62"/>
      <c r="AA26" s="61"/>
      <c r="AB26" s="3">
        <v>5.5</v>
      </c>
      <c r="AC26" s="60">
        <v>5.5</v>
      </c>
      <c r="AD26" s="62"/>
      <c r="AE26" s="61"/>
      <c r="AF26" s="4">
        <v>5.5</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5.2</v>
      </c>
      <c r="K28" s="61"/>
      <c r="L28" s="101">
        <v>5.2</v>
      </c>
      <c r="M28" s="61"/>
      <c r="N28" s="101">
        <v>5.2</v>
      </c>
      <c r="O28" s="61"/>
      <c r="P28" s="101">
        <v>5.2</v>
      </c>
      <c r="Q28" s="62"/>
      <c r="R28" s="61"/>
      <c r="S28" s="101">
        <v>5.3</v>
      </c>
      <c r="T28" s="61"/>
      <c r="U28" s="101">
        <v>3.8</v>
      </c>
      <c r="V28" s="61"/>
      <c r="W28" s="101">
        <v>3.8</v>
      </c>
      <c r="X28" s="62"/>
      <c r="Y28" s="62"/>
      <c r="Z28" s="62"/>
      <c r="AA28" s="61"/>
      <c r="AB28" s="3">
        <v>3.8</v>
      </c>
      <c r="AC28" s="60">
        <v>3.8</v>
      </c>
      <c r="AD28" s="62"/>
      <c r="AE28" s="61"/>
      <c r="AF28" s="4">
        <v>3.8</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0.98799999999999999</v>
      </c>
      <c r="K31" s="61"/>
      <c r="L31" s="106">
        <v>0.98799999999999999</v>
      </c>
      <c r="M31" s="61"/>
      <c r="N31" s="106">
        <v>0.98799999999999999</v>
      </c>
      <c r="O31" s="61"/>
      <c r="P31" s="106">
        <v>0.98799999999999999</v>
      </c>
      <c r="Q31" s="62"/>
      <c r="R31" s="61"/>
      <c r="S31" s="106">
        <v>0.98799999999999999</v>
      </c>
      <c r="T31" s="61"/>
      <c r="U31" s="106">
        <v>0.99399999999999999</v>
      </c>
      <c r="V31" s="61"/>
      <c r="W31" s="106">
        <v>0.99399999999999999</v>
      </c>
      <c r="X31" s="62"/>
      <c r="Y31" s="62"/>
      <c r="Z31" s="62"/>
      <c r="AA31" s="61"/>
      <c r="AB31" s="7">
        <v>0.99399999999999999</v>
      </c>
      <c r="AC31" s="77">
        <v>0.99399999999999999</v>
      </c>
      <c r="AD31" s="62"/>
      <c r="AE31" s="61"/>
      <c r="AF31" s="8">
        <v>0.99399999999999999</v>
      </c>
    </row>
    <row r="32" spans="4:32" ht="13.15" customHeight="1">
      <c r="E32" s="63" t="s">
        <v>41</v>
      </c>
      <c r="F32" s="62"/>
      <c r="G32" s="62"/>
      <c r="H32" s="62"/>
      <c r="I32" s="64"/>
      <c r="J32" s="101">
        <v>0</v>
      </c>
      <c r="K32" s="61"/>
      <c r="L32" s="101">
        <v>0</v>
      </c>
      <c r="M32" s="61"/>
      <c r="N32" s="101">
        <v>0</v>
      </c>
      <c r="O32" s="61"/>
      <c r="P32" s="101">
        <v>0</v>
      </c>
      <c r="Q32" s="62"/>
      <c r="R32" s="61"/>
      <c r="S32" s="101">
        <v>0</v>
      </c>
      <c r="T32" s="61"/>
      <c r="U32" s="101">
        <v>0</v>
      </c>
      <c r="V32" s="61"/>
      <c r="W32" s="101">
        <v>0</v>
      </c>
      <c r="X32" s="62"/>
      <c r="Y32" s="62"/>
      <c r="Z32" s="62"/>
      <c r="AA32" s="61"/>
      <c r="AB32" s="3">
        <v>0</v>
      </c>
      <c r="AC32" s="60">
        <v>0</v>
      </c>
      <c r="AD32" s="62"/>
      <c r="AE32" s="61"/>
      <c r="AF32" s="4">
        <v>0</v>
      </c>
    </row>
    <row r="33" spans="5:32" ht="13.15" customHeight="1">
      <c r="E33" s="75" t="s">
        <v>45</v>
      </c>
      <c r="F33" s="62"/>
      <c r="G33" s="62"/>
      <c r="H33" s="62"/>
      <c r="I33" s="64"/>
      <c r="J33" s="105">
        <v>4.7</v>
      </c>
      <c r="K33" s="61"/>
      <c r="L33" s="105">
        <v>4.7</v>
      </c>
      <c r="M33" s="61"/>
      <c r="N33" s="105">
        <v>4.7</v>
      </c>
      <c r="O33" s="61"/>
      <c r="P33" s="105">
        <v>4.7</v>
      </c>
      <c r="Q33" s="62"/>
      <c r="R33" s="61"/>
      <c r="S33" s="105">
        <v>4.8</v>
      </c>
      <c r="T33" s="61"/>
      <c r="U33" s="105">
        <v>3.5</v>
      </c>
      <c r="V33" s="61"/>
      <c r="W33" s="105">
        <v>3.5</v>
      </c>
      <c r="X33" s="62"/>
      <c r="Y33" s="62"/>
      <c r="Z33" s="62"/>
      <c r="AA33" s="61"/>
      <c r="AB33" s="9">
        <v>3.5</v>
      </c>
      <c r="AC33" s="76">
        <v>3.5</v>
      </c>
      <c r="AD33" s="62"/>
      <c r="AE33" s="61"/>
      <c r="AF33" s="10">
        <v>3.5</v>
      </c>
    </row>
    <row r="34" spans="5:32" ht="20.25" customHeight="1">
      <c r="E34" s="63" t="s">
        <v>945</v>
      </c>
      <c r="F34" s="62"/>
      <c r="G34" s="62"/>
      <c r="H34" s="62"/>
      <c r="I34" s="64"/>
      <c r="J34" s="104">
        <v>0.2</v>
      </c>
      <c r="K34" s="61"/>
      <c r="L34" s="104">
        <v>0.2</v>
      </c>
      <c r="M34" s="61"/>
      <c r="N34" s="104">
        <v>0.2</v>
      </c>
      <c r="O34" s="61"/>
      <c r="P34" s="104">
        <v>0.2</v>
      </c>
      <c r="Q34" s="62"/>
      <c r="R34" s="61"/>
      <c r="S34" s="104">
        <v>0.2</v>
      </c>
      <c r="T34" s="61"/>
      <c r="U34" s="104">
        <v>0.2</v>
      </c>
      <c r="V34" s="61"/>
      <c r="W34" s="104">
        <v>0.2</v>
      </c>
      <c r="X34" s="62"/>
      <c r="Y34" s="62"/>
      <c r="Z34" s="62"/>
      <c r="AA34" s="61"/>
      <c r="AB34" s="5">
        <v>0.2</v>
      </c>
      <c r="AC34" s="74">
        <v>0.2</v>
      </c>
      <c r="AD34" s="62"/>
      <c r="AE34" s="61"/>
      <c r="AF34" s="6">
        <v>0.2</v>
      </c>
    </row>
    <row r="35" spans="5:32" ht="20.25" customHeight="1">
      <c r="E35" s="63" t="s">
        <v>946</v>
      </c>
      <c r="F35" s="62"/>
      <c r="G35" s="62"/>
      <c r="H35" s="62"/>
      <c r="I35" s="64"/>
      <c r="J35" s="104" t="s">
        <v>1038</v>
      </c>
      <c r="K35" s="61"/>
      <c r="L35" s="104" t="s">
        <v>1038</v>
      </c>
      <c r="M35" s="61"/>
      <c r="N35" s="104" t="s">
        <v>1038</v>
      </c>
      <c r="O35" s="61"/>
      <c r="P35" s="104" t="s">
        <v>1038</v>
      </c>
      <c r="Q35" s="62"/>
      <c r="R35" s="61"/>
      <c r="S35" s="104" t="s">
        <v>1038</v>
      </c>
      <c r="T35" s="61"/>
      <c r="U35" s="104" t="s">
        <v>1038</v>
      </c>
      <c r="V35" s="61"/>
      <c r="W35" s="104" t="s">
        <v>1038</v>
      </c>
      <c r="X35" s="62"/>
      <c r="Y35" s="62"/>
      <c r="Z35" s="62"/>
      <c r="AA35" s="61"/>
      <c r="AB35" s="5" t="s">
        <v>1038</v>
      </c>
      <c r="AC35" s="74" t="s">
        <v>1038</v>
      </c>
      <c r="AD35" s="62"/>
      <c r="AE35" s="61"/>
      <c r="AF35" s="6" t="s">
        <v>1038</v>
      </c>
    </row>
    <row r="36" spans="5:32" ht="13.15" customHeight="1">
      <c r="E36" s="63" t="s">
        <v>57</v>
      </c>
      <c r="F36" s="62"/>
      <c r="G36" s="62"/>
      <c r="H36" s="62"/>
      <c r="I36" s="64"/>
      <c r="J36" s="101">
        <v>4.7</v>
      </c>
      <c r="K36" s="61"/>
      <c r="L36" s="101">
        <v>4.7</v>
      </c>
      <c r="M36" s="61"/>
      <c r="N36" s="101">
        <v>4.7</v>
      </c>
      <c r="O36" s="61"/>
      <c r="P36" s="101">
        <v>4.7</v>
      </c>
      <c r="Q36" s="62"/>
      <c r="R36" s="61"/>
      <c r="S36" s="101">
        <v>4.8</v>
      </c>
      <c r="T36" s="61"/>
      <c r="U36" s="101">
        <v>3.5</v>
      </c>
      <c r="V36" s="61"/>
      <c r="W36" s="101">
        <v>3.5</v>
      </c>
      <c r="X36" s="62"/>
      <c r="Y36" s="62"/>
      <c r="Z36" s="62"/>
      <c r="AA36" s="61"/>
      <c r="AB36" s="3">
        <v>3.5</v>
      </c>
      <c r="AC36" s="60">
        <v>3.5</v>
      </c>
      <c r="AD36" s="62"/>
      <c r="AE36" s="61"/>
      <c r="AF36" s="4">
        <v>3.5</v>
      </c>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2.2000000000000002</v>
      </c>
      <c r="K39" s="61"/>
      <c r="L39" s="101">
        <v>2.2000000000000002</v>
      </c>
      <c r="M39" s="61"/>
      <c r="N39" s="101">
        <v>2.2000000000000002</v>
      </c>
      <c r="O39" s="61"/>
      <c r="P39" s="101">
        <v>2.2000000000000002</v>
      </c>
      <c r="Q39" s="62"/>
      <c r="R39" s="61"/>
      <c r="S39" s="101">
        <v>2.2000000000000002</v>
      </c>
      <c r="T39" s="61"/>
      <c r="U39" s="101">
        <v>2.2000000000000002</v>
      </c>
      <c r="V39" s="61"/>
      <c r="W39" s="101">
        <v>2.2000000000000002</v>
      </c>
      <c r="X39" s="62"/>
      <c r="Y39" s="62"/>
      <c r="Z39" s="62"/>
      <c r="AA39" s="61"/>
      <c r="AB39" s="3">
        <v>2.2000000000000002</v>
      </c>
      <c r="AC39" s="60">
        <v>2.2000000000000002</v>
      </c>
      <c r="AD39" s="62"/>
      <c r="AE39" s="61"/>
      <c r="AF39" s="4">
        <v>2.2000000000000002</v>
      </c>
    </row>
    <row r="40" spans="5:32">
      <c r="E40" s="63" t="s">
        <v>73</v>
      </c>
      <c r="F40" s="62"/>
      <c r="G40" s="62"/>
      <c r="H40" s="62"/>
      <c r="I40" s="64"/>
      <c r="J40" s="101">
        <v>10</v>
      </c>
      <c r="K40" s="61"/>
      <c r="L40" s="101">
        <v>10</v>
      </c>
      <c r="M40" s="61"/>
      <c r="N40" s="101">
        <v>10</v>
      </c>
      <c r="O40" s="61"/>
      <c r="P40" s="101">
        <v>10</v>
      </c>
      <c r="Q40" s="62"/>
      <c r="R40" s="61"/>
      <c r="S40" s="101">
        <v>10</v>
      </c>
      <c r="T40" s="61"/>
      <c r="U40" s="101">
        <v>10</v>
      </c>
      <c r="V40" s="61"/>
      <c r="W40" s="101">
        <v>10</v>
      </c>
      <c r="X40" s="62"/>
      <c r="Y40" s="62"/>
      <c r="Z40" s="62"/>
      <c r="AA40" s="61"/>
      <c r="AB40" s="3">
        <v>10</v>
      </c>
      <c r="AC40" s="60">
        <v>10</v>
      </c>
      <c r="AD40" s="62"/>
      <c r="AE40" s="61"/>
      <c r="AF40" s="4">
        <v>10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4.3502929999999997</v>
      </c>
      <c r="K43" s="61"/>
      <c r="L43" s="101">
        <v>4.2596249999999998</v>
      </c>
      <c r="M43" s="61"/>
      <c r="N43" s="101">
        <v>4.1564449999999997</v>
      </c>
      <c r="O43" s="61"/>
      <c r="P43" s="101">
        <v>4.0571339999999996</v>
      </c>
      <c r="Q43" s="62"/>
      <c r="R43" s="61"/>
      <c r="S43" s="101">
        <v>3.9536369999999996</v>
      </c>
      <c r="T43" s="61"/>
      <c r="U43" s="101">
        <v>4.3502929999999997</v>
      </c>
      <c r="V43" s="61"/>
      <c r="W43" s="101">
        <v>4.2596249999999998</v>
      </c>
      <c r="X43" s="62"/>
      <c r="Y43" s="62"/>
      <c r="Z43" s="62"/>
      <c r="AA43" s="61"/>
      <c r="AB43" s="3">
        <v>4.1564449999999997</v>
      </c>
      <c r="AC43" s="60">
        <v>4.0571339999999996</v>
      </c>
      <c r="AD43" s="62"/>
      <c r="AE43" s="61"/>
      <c r="AF43" s="4">
        <v>3.9536369999999996</v>
      </c>
    </row>
    <row r="44" spans="5:32" ht="30.75" customHeight="1">
      <c r="E44" s="63" t="s">
        <v>88</v>
      </c>
      <c r="F44" s="62"/>
      <c r="G44" s="62"/>
      <c r="H44" s="62"/>
      <c r="I44" s="64"/>
      <c r="J44" s="101">
        <v>0</v>
      </c>
      <c r="K44" s="61"/>
      <c r="L44" s="101">
        <v>0</v>
      </c>
      <c r="M44" s="61"/>
      <c r="N44" s="101">
        <v>0</v>
      </c>
      <c r="O44" s="61"/>
      <c r="P44" s="101">
        <v>0</v>
      </c>
      <c r="Q44" s="62"/>
      <c r="R44" s="61"/>
      <c r="S44" s="101">
        <v>0</v>
      </c>
      <c r="T44" s="61"/>
      <c r="U44" s="101">
        <v>0</v>
      </c>
      <c r="V44" s="61"/>
      <c r="W44" s="101">
        <v>0</v>
      </c>
      <c r="X44" s="62"/>
      <c r="Y44" s="62"/>
      <c r="Z44" s="62"/>
      <c r="AA44" s="61"/>
      <c r="AB44" s="3">
        <v>0</v>
      </c>
      <c r="AC44" s="60">
        <v>0</v>
      </c>
      <c r="AD44" s="62"/>
      <c r="AE44" s="61"/>
      <c r="AF44" s="4">
        <v>0</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fS+d4sVzsPe0uF9o5hzrNe4f/4u39P7u6yx878EdfgknoBn0K42uvdoQvert7zMO+ZH1xf+M9lx3Ur7eVzdMow==" saltValue="AfhhGYN3/pK8KvYPGNLLSg=="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A59F31EB-5773-491A-BE98-F9ADBE56DFCB}"/>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SKIE - Skid E (Chinchilla) (33/11kV)</oddFooter>
  </headerFooter>
</worksheet>
</file>

<file path=xl/worksheets/sheet2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600-000000000000}">
  <sheetPr codeName="Sheet231"/>
  <dimension ref="A1:AJ53"/>
  <sheetViews>
    <sheetView showGridLines="0" topLeftCell="A28"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2005</v>
      </c>
      <c r="J3" s="160"/>
      <c r="K3" s="160"/>
      <c r="L3" s="160"/>
      <c r="M3" s="160"/>
      <c r="N3" s="160"/>
      <c r="O3" s="160"/>
      <c r="P3" s="160"/>
      <c r="Q3" s="160"/>
      <c r="R3" s="160"/>
      <c r="S3" s="160"/>
      <c r="V3" s="94" t="s">
        <v>926</v>
      </c>
      <c r="W3" s="160"/>
      <c r="Y3" s="95" t="s">
        <v>1040</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929</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2006</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2007</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2008</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0.3</v>
      </c>
      <c r="K26" s="61"/>
      <c r="L26" s="101">
        <v>0.3</v>
      </c>
      <c r="M26" s="61"/>
      <c r="N26" s="101">
        <v>0.3</v>
      </c>
      <c r="O26" s="61"/>
      <c r="P26" s="101">
        <v>0.3</v>
      </c>
      <c r="Q26" s="62"/>
      <c r="R26" s="61"/>
      <c r="S26" s="101">
        <v>0.3</v>
      </c>
      <c r="T26" s="61"/>
      <c r="U26" s="101">
        <v>0.3</v>
      </c>
      <c r="V26" s="61"/>
      <c r="W26" s="101">
        <v>0.3</v>
      </c>
      <c r="X26" s="62"/>
      <c r="Y26" s="62"/>
      <c r="Z26" s="62"/>
      <c r="AA26" s="61"/>
      <c r="AB26" s="3">
        <v>0.3</v>
      </c>
      <c r="AC26" s="60">
        <v>0.3</v>
      </c>
      <c r="AD26" s="62"/>
      <c r="AE26" s="61"/>
      <c r="AF26" s="4">
        <v>0.3</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0.5</v>
      </c>
      <c r="K28" s="61"/>
      <c r="L28" s="101">
        <v>0.5</v>
      </c>
      <c r="M28" s="61"/>
      <c r="N28" s="101">
        <v>0.5</v>
      </c>
      <c r="O28" s="61"/>
      <c r="P28" s="101">
        <v>0.5</v>
      </c>
      <c r="Q28" s="62"/>
      <c r="R28" s="61"/>
      <c r="S28" s="101">
        <v>0.5</v>
      </c>
      <c r="T28" s="61"/>
      <c r="U28" s="101">
        <v>0.3</v>
      </c>
      <c r="V28" s="61"/>
      <c r="W28" s="101">
        <v>0.3</v>
      </c>
      <c r="X28" s="62"/>
      <c r="Y28" s="62"/>
      <c r="Z28" s="62"/>
      <c r="AA28" s="61"/>
      <c r="AB28" s="3">
        <v>0.3</v>
      </c>
      <c r="AC28" s="60">
        <v>0.3</v>
      </c>
      <c r="AD28" s="62"/>
      <c r="AE28" s="61"/>
      <c r="AF28" s="4">
        <v>0.3</v>
      </c>
    </row>
    <row r="29" spans="4:32" ht="13.15" customHeight="1">
      <c r="E29" s="63" t="s">
        <v>32</v>
      </c>
      <c r="F29" s="62"/>
      <c r="G29" s="62"/>
      <c r="H29" s="62"/>
      <c r="I29" s="64"/>
      <c r="J29" s="101">
        <v>0.2</v>
      </c>
      <c r="K29" s="61"/>
      <c r="L29" s="101">
        <v>0.2</v>
      </c>
      <c r="M29" s="61"/>
      <c r="N29" s="101">
        <v>0.2</v>
      </c>
      <c r="O29" s="61"/>
      <c r="P29" s="101">
        <v>0.2</v>
      </c>
      <c r="Q29" s="62"/>
      <c r="R29" s="61"/>
      <c r="S29" s="101">
        <v>0.2</v>
      </c>
      <c r="T29" s="61"/>
      <c r="U29" s="104"/>
      <c r="V29" s="61"/>
      <c r="W29" s="104"/>
      <c r="X29" s="62"/>
      <c r="Y29" s="62"/>
      <c r="Z29" s="62"/>
      <c r="AA29" s="61"/>
      <c r="AB29" s="5"/>
      <c r="AC29" s="74"/>
      <c r="AD29" s="62"/>
      <c r="AE29" s="61"/>
      <c r="AF29" s="6"/>
    </row>
    <row r="30" spans="4:32" ht="13.15" customHeight="1">
      <c r="E30" s="63" t="s">
        <v>944</v>
      </c>
      <c r="F30" s="62"/>
      <c r="G30" s="62"/>
      <c r="H30" s="62"/>
      <c r="I30" s="64"/>
      <c r="J30" s="101">
        <v>0.2</v>
      </c>
      <c r="K30" s="61"/>
      <c r="L30" s="101">
        <v>0.2</v>
      </c>
      <c r="M30" s="61"/>
      <c r="N30" s="101">
        <v>0.2</v>
      </c>
      <c r="O30" s="61"/>
      <c r="P30" s="101">
        <v>0.2</v>
      </c>
      <c r="Q30" s="62"/>
      <c r="R30" s="61"/>
      <c r="S30" s="101">
        <v>0.2</v>
      </c>
      <c r="T30" s="61"/>
      <c r="U30" s="104"/>
      <c r="V30" s="61"/>
      <c r="W30" s="104"/>
      <c r="X30" s="62"/>
      <c r="Y30" s="62"/>
      <c r="Z30" s="62"/>
      <c r="AA30" s="61"/>
      <c r="AB30" s="5"/>
      <c r="AC30" s="74"/>
      <c r="AD30" s="62"/>
      <c r="AE30" s="61"/>
      <c r="AF30" s="6"/>
    </row>
    <row r="31" spans="4:32" ht="20.25" customHeight="1">
      <c r="E31" s="63" t="s">
        <v>38</v>
      </c>
      <c r="F31" s="62"/>
      <c r="G31" s="62"/>
      <c r="H31" s="62"/>
      <c r="I31" s="64"/>
      <c r="J31" s="106">
        <v>0.84699999999999998</v>
      </c>
      <c r="K31" s="61"/>
      <c r="L31" s="106">
        <v>0.84699999999999998</v>
      </c>
      <c r="M31" s="61"/>
      <c r="N31" s="106">
        <v>0.84699999999999998</v>
      </c>
      <c r="O31" s="61"/>
      <c r="P31" s="106">
        <v>0.84699999999999998</v>
      </c>
      <c r="Q31" s="62"/>
      <c r="R31" s="61"/>
      <c r="S31" s="106">
        <v>0.84699999999999998</v>
      </c>
      <c r="T31" s="61"/>
      <c r="U31" s="106">
        <v>0.84399999999999997</v>
      </c>
      <c r="V31" s="61"/>
      <c r="W31" s="106">
        <v>0.84399999999999997</v>
      </c>
      <c r="X31" s="62"/>
      <c r="Y31" s="62"/>
      <c r="Z31" s="62"/>
      <c r="AA31" s="61"/>
      <c r="AB31" s="7">
        <v>0.84399999999999997</v>
      </c>
      <c r="AC31" s="77">
        <v>0.84399999999999997</v>
      </c>
      <c r="AD31" s="62"/>
      <c r="AE31" s="61"/>
      <c r="AF31" s="8">
        <v>0.84399999999999997</v>
      </c>
    </row>
    <row r="32" spans="4:32" ht="13.15" customHeight="1">
      <c r="E32" s="63" t="s">
        <v>41</v>
      </c>
      <c r="F32" s="62"/>
      <c r="G32" s="62"/>
      <c r="H32" s="62"/>
      <c r="I32" s="64"/>
      <c r="J32" s="101">
        <v>0</v>
      </c>
      <c r="K32" s="61"/>
      <c r="L32" s="101">
        <v>0</v>
      </c>
      <c r="M32" s="61"/>
      <c r="N32" s="101">
        <v>0</v>
      </c>
      <c r="O32" s="61"/>
      <c r="P32" s="101">
        <v>0</v>
      </c>
      <c r="Q32" s="62"/>
      <c r="R32" s="61"/>
      <c r="S32" s="101">
        <v>0</v>
      </c>
      <c r="T32" s="61"/>
      <c r="U32" s="101">
        <v>0</v>
      </c>
      <c r="V32" s="61"/>
      <c r="W32" s="101">
        <v>0</v>
      </c>
      <c r="X32" s="62"/>
      <c r="Y32" s="62"/>
      <c r="Z32" s="62"/>
      <c r="AA32" s="61"/>
      <c r="AB32" s="3">
        <v>0</v>
      </c>
      <c r="AC32" s="60">
        <v>0</v>
      </c>
      <c r="AD32" s="62"/>
      <c r="AE32" s="61"/>
      <c r="AF32" s="4">
        <v>0</v>
      </c>
    </row>
    <row r="33" spans="5:32" ht="13.15" customHeight="1">
      <c r="E33" s="75" t="s">
        <v>45</v>
      </c>
      <c r="F33" s="62"/>
      <c r="G33" s="62"/>
      <c r="H33" s="62"/>
      <c r="I33" s="64"/>
      <c r="J33" s="105">
        <v>0.4</v>
      </c>
      <c r="K33" s="61"/>
      <c r="L33" s="105">
        <v>0.4</v>
      </c>
      <c r="M33" s="61"/>
      <c r="N33" s="105">
        <v>0.4</v>
      </c>
      <c r="O33" s="61"/>
      <c r="P33" s="105">
        <v>0.4</v>
      </c>
      <c r="Q33" s="62"/>
      <c r="R33" s="61"/>
      <c r="S33" s="105">
        <v>0.4</v>
      </c>
      <c r="T33" s="61"/>
      <c r="U33" s="105">
        <v>0.3</v>
      </c>
      <c r="V33" s="61"/>
      <c r="W33" s="105">
        <v>0.3</v>
      </c>
      <c r="X33" s="62"/>
      <c r="Y33" s="62"/>
      <c r="Z33" s="62"/>
      <c r="AA33" s="61"/>
      <c r="AB33" s="9">
        <v>0.3</v>
      </c>
      <c r="AC33" s="76">
        <v>0.3</v>
      </c>
      <c r="AD33" s="62"/>
      <c r="AE33" s="61"/>
      <c r="AF33" s="10">
        <v>0.3</v>
      </c>
    </row>
    <row r="34" spans="5:32" ht="20.25" customHeight="1">
      <c r="E34" s="63" t="s">
        <v>945</v>
      </c>
      <c r="F34" s="62"/>
      <c r="G34" s="62"/>
      <c r="H34" s="62"/>
      <c r="I34" s="64"/>
      <c r="J34" s="104">
        <v>0</v>
      </c>
      <c r="K34" s="61"/>
      <c r="L34" s="104">
        <v>0</v>
      </c>
      <c r="M34" s="61"/>
      <c r="N34" s="104">
        <v>0</v>
      </c>
      <c r="O34" s="61"/>
      <c r="P34" s="104">
        <v>0</v>
      </c>
      <c r="Q34" s="62"/>
      <c r="R34" s="61"/>
      <c r="S34" s="104">
        <v>0</v>
      </c>
      <c r="T34" s="61"/>
      <c r="U34" s="104">
        <v>0</v>
      </c>
      <c r="V34" s="61"/>
      <c r="W34" s="104">
        <v>0</v>
      </c>
      <c r="X34" s="62"/>
      <c r="Y34" s="62"/>
      <c r="Z34" s="62"/>
      <c r="AA34" s="61"/>
      <c r="AB34" s="5">
        <v>0</v>
      </c>
      <c r="AC34" s="74">
        <v>0</v>
      </c>
      <c r="AD34" s="62"/>
      <c r="AE34" s="61"/>
      <c r="AF34" s="6">
        <v>0</v>
      </c>
    </row>
    <row r="35" spans="5:32" ht="20.25" customHeight="1">
      <c r="E35" s="63" t="s">
        <v>946</v>
      </c>
      <c r="F35" s="62"/>
      <c r="G35" s="62"/>
      <c r="H35" s="62"/>
      <c r="I35" s="64"/>
      <c r="J35" s="104" t="s">
        <v>1084</v>
      </c>
      <c r="K35" s="61"/>
      <c r="L35" s="104" t="s">
        <v>1084</v>
      </c>
      <c r="M35" s="61"/>
      <c r="N35" s="104" t="s">
        <v>1084</v>
      </c>
      <c r="O35" s="61"/>
      <c r="P35" s="104" t="s">
        <v>1084</v>
      </c>
      <c r="Q35" s="62"/>
      <c r="R35" s="61"/>
      <c r="S35" s="104" t="s">
        <v>1084</v>
      </c>
      <c r="T35" s="61"/>
      <c r="U35" s="104" t="s">
        <v>1084</v>
      </c>
      <c r="V35" s="61"/>
      <c r="W35" s="104" t="s">
        <v>1084</v>
      </c>
      <c r="X35" s="62"/>
      <c r="Y35" s="62"/>
      <c r="Z35" s="62"/>
      <c r="AA35" s="61"/>
      <c r="AB35" s="5" t="s">
        <v>1084</v>
      </c>
      <c r="AC35" s="74" t="s">
        <v>1084</v>
      </c>
      <c r="AD35" s="62"/>
      <c r="AE35" s="61"/>
      <c r="AF35" s="6" t="s">
        <v>1084</v>
      </c>
    </row>
    <row r="36" spans="5:32" ht="13.15" customHeight="1">
      <c r="E36" s="63" t="s">
        <v>57</v>
      </c>
      <c r="F36" s="62"/>
      <c r="G36" s="62"/>
      <c r="H36" s="62"/>
      <c r="I36" s="64"/>
      <c r="J36" s="101">
        <v>0.4</v>
      </c>
      <c r="K36" s="61"/>
      <c r="L36" s="101">
        <v>0.4</v>
      </c>
      <c r="M36" s="61"/>
      <c r="N36" s="101">
        <v>0.4</v>
      </c>
      <c r="O36" s="61"/>
      <c r="P36" s="101">
        <v>0.4</v>
      </c>
      <c r="Q36" s="62"/>
      <c r="R36" s="61"/>
      <c r="S36" s="101">
        <v>0.4</v>
      </c>
      <c r="T36" s="61"/>
      <c r="U36" s="101">
        <v>0.3</v>
      </c>
      <c r="V36" s="61"/>
      <c r="W36" s="101">
        <v>0.3</v>
      </c>
      <c r="X36" s="62"/>
      <c r="Y36" s="62"/>
      <c r="Z36" s="62"/>
      <c r="AA36" s="61"/>
      <c r="AB36" s="3">
        <v>0.3</v>
      </c>
      <c r="AC36" s="60">
        <v>0.3</v>
      </c>
      <c r="AD36" s="62"/>
      <c r="AE36" s="61"/>
      <c r="AF36" s="4">
        <v>0.3</v>
      </c>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1</v>
      </c>
      <c r="K39" s="61"/>
      <c r="L39" s="101">
        <v>1</v>
      </c>
      <c r="M39" s="61"/>
      <c r="N39" s="101">
        <v>1</v>
      </c>
      <c r="O39" s="61"/>
      <c r="P39" s="101">
        <v>1</v>
      </c>
      <c r="Q39" s="62"/>
      <c r="R39" s="61"/>
      <c r="S39" s="101">
        <v>1</v>
      </c>
      <c r="T39" s="61"/>
      <c r="U39" s="101">
        <v>1</v>
      </c>
      <c r="V39" s="61"/>
      <c r="W39" s="101">
        <v>1</v>
      </c>
      <c r="X39" s="62"/>
      <c r="Y39" s="62"/>
      <c r="Z39" s="62"/>
      <c r="AA39" s="61"/>
      <c r="AB39" s="3">
        <v>1</v>
      </c>
      <c r="AC39" s="60">
        <v>1</v>
      </c>
      <c r="AD39" s="62"/>
      <c r="AE39" s="61"/>
      <c r="AF39" s="4">
        <v>1</v>
      </c>
    </row>
    <row r="40" spans="5:32">
      <c r="E40" s="63" t="s">
        <v>73</v>
      </c>
      <c r="F40" s="62"/>
      <c r="G40" s="62"/>
      <c r="H40" s="62"/>
      <c r="I40" s="64"/>
      <c r="J40" s="101">
        <v>0.4</v>
      </c>
      <c r="K40" s="61"/>
      <c r="L40" s="101">
        <v>0.4</v>
      </c>
      <c r="M40" s="61"/>
      <c r="N40" s="101">
        <v>0.4</v>
      </c>
      <c r="O40" s="61"/>
      <c r="P40" s="101">
        <v>0.4</v>
      </c>
      <c r="Q40" s="62"/>
      <c r="R40" s="61"/>
      <c r="S40" s="101">
        <v>0.4</v>
      </c>
      <c r="T40" s="61"/>
      <c r="U40" s="101">
        <v>0.4</v>
      </c>
      <c r="V40" s="61"/>
      <c r="W40" s="101">
        <v>0.4</v>
      </c>
      <c r="X40" s="62"/>
      <c r="Y40" s="62"/>
      <c r="Z40" s="62"/>
      <c r="AA40" s="61"/>
      <c r="AB40" s="3">
        <v>0.4</v>
      </c>
      <c r="AC40" s="60">
        <v>0.4</v>
      </c>
      <c r="AD40" s="62"/>
      <c r="AE40" s="61"/>
      <c r="AF40" s="4">
        <v>0.4</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0.27198099999999997</v>
      </c>
      <c r="K43" s="61"/>
      <c r="L43" s="101">
        <v>0.26370199999999999</v>
      </c>
      <c r="M43" s="61"/>
      <c r="N43" s="101">
        <v>0.25866</v>
      </c>
      <c r="O43" s="61"/>
      <c r="P43" s="101">
        <v>0.25385599999999997</v>
      </c>
      <c r="Q43" s="62"/>
      <c r="R43" s="61"/>
      <c r="S43" s="101">
        <v>0.24914199999999997</v>
      </c>
      <c r="T43" s="61"/>
      <c r="U43" s="101">
        <v>0.27198099999999997</v>
      </c>
      <c r="V43" s="61"/>
      <c r="W43" s="101">
        <v>0.26370199999999999</v>
      </c>
      <c r="X43" s="62"/>
      <c r="Y43" s="62"/>
      <c r="Z43" s="62"/>
      <c r="AA43" s="61"/>
      <c r="AB43" s="3">
        <v>0.25866</v>
      </c>
      <c r="AC43" s="60">
        <v>0.25385599999999997</v>
      </c>
      <c r="AD43" s="62"/>
      <c r="AE43" s="61"/>
      <c r="AF43" s="4">
        <v>0.24914199999999997</v>
      </c>
    </row>
    <row r="44" spans="5:32" ht="30.75" customHeight="1">
      <c r="E44" s="63" t="s">
        <v>88</v>
      </c>
      <c r="F44" s="62"/>
      <c r="G44" s="62"/>
      <c r="H44" s="62"/>
      <c r="I44" s="64"/>
      <c r="J44" s="101">
        <v>-2.8018999999999999E-2</v>
      </c>
      <c r="K44" s="61"/>
      <c r="L44" s="101">
        <v>-3.6298000000000004E-2</v>
      </c>
      <c r="M44" s="61"/>
      <c r="N44" s="101">
        <v>-4.1340000000000002E-2</v>
      </c>
      <c r="O44" s="61"/>
      <c r="P44" s="101">
        <v>-4.6144000000000004E-2</v>
      </c>
      <c r="Q44" s="62"/>
      <c r="R44" s="61"/>
      <c r="S44" s="101">
        <v>0</v>
      </c>
      <c r="T44" s="61"/>
      <c r="U44" s="101">
        <v>-2.8018999999999999E-2</v>
      </c>
      <c r="V44" s="61"/>
      <c r="W44" s="101">
        <v>-3.6298000000000004E-2</v>
      </c>
      <c r="X44" s="62"/>
      <c r="Y44" s="62"/>
      <c r="Z44" s="62"/>
      <c r="AA44" s="61"/>
      <c r="AB44" s="3">
        <v>-4.1340000000000002E-2</v>
      </c>
      <c r="AC44" s="60">
        <v>-4.6144000000000004E-2</v>
      </c>
      <c r="AD44" s="62"/>
      <c r="AE44" s="61"/>
      <c r="AF44" s="4">
        <v>0</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14" t="s">
        <v>1068</v>
      </c>
      <c r="K48" s="66"/>
      <c r="L48" s="114" t="s">
        <v>1068</v>
      </c>
      <c r="M48" s="66"/>
      <c r="N48" s="114" t="s">
        <v>1068</v>
      </c>
      <c r="O48" s="66"/>
      <c r="P48" s="114" t="s">
        <v>1068</v>
      </c>
      <c r="Q48" s="73"/>
      <c r="R48" s="66"/>
      <c r="S48" s="114" t="s">
        <v>1068</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13sR1YKKaLJs6AOGtZekowK8SItOfKw4EjkBHOoEL8lEuvS9wX0O6xmS7rJrmxqjVcprP5+o3x36bzImJyhtdg==" saltValue="78TENIp8S2OtdzpoZerECA=="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24421DA8-92C1-4781-98D1-0C0CCB702A6B}"/>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SOBL - South Blackwater (66/22kV)</oddFooter>
  </headerFooter>
</worksheet>
</file>

<file path=xl/worksheets/sheet2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700-000000000000}">
  <sheetPr codeName="Sheet232"/>
  <dimension ref="A1:AJ53"/>
  <sheetViews>
    <sheetView showGridLines="0" topLeftCell="A25"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2009</v>
      </c>
      <c r="J3" s="160"/>
      <c r="K3" s="160"/>
      <c r="L3" s="160"/>
      <c r="M3" s="160"/>
      <c r="N3" s="160"/>
      <c r="O3" s="160"/>
      <c r="P3" s="160"/>
      <c r="Q3" s="160"/>
      <c r="R3" s="160"/>
      <c r="S3" s="160"/>
      <c r="V3" s="94" t="s">
        <v>926</v>
      </c>
      <c r="W3" s="160"/>
      <c r="Y3" s="95" t="s">
        <v>1018</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1019</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1632</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2010</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2011</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42.4</v>
      </c>
      <c r="K26" s="61"/>
      <c r="L26" s="101">
        <v>42.4</v>
      </c>
      <c r="M26" s="61"/>
      <c r="N26" s="101">
        <v>42.4</v>
      </c>
      <c r="O26" s="61"/>
      <c r="P26" s="101">
        <v>42.4</v>
      </c>
      <c r="Q26" s="62"/>
      <c r="R26" s="61"/>
      <c r="S26" s="101">
        <v>42.4</v>
      </c>
      <c r="T26" s="61"/>
      <c r="U26" s="101">
        <v>46.6</v>
      </c>
      <c r="V26" s="61"/>
      <c r="W26" s="101">
        <v>46.6</v>
      </c>
      <c r="X26" s="62"/>
      <c r="Y26" s="62"/>
      <c r="Z26" s="62"/>
      <c r="AA26" s="61"/>
      <c r="AB26" s="3">
        <v>46.6</v>
      </c>
      <c r="AC26" s="60">
        <v>46.6</v>
      </c>
      <c r="AD26" s="62"/>
      <c r="AE26" s="61"/>
      <c r="AF26" s="4">
        <v>46.6</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16.3</v>
      </c>
      <c r="K28" s="61"/>
      <c r="L28" s="101">
        <v>16.3</v>
      </c>
      <c r="M28" s="61"/>
      <c r="N28" s="101">
        <v>16.3</v>
      </c>
      <c r="O28" s="61"/>
      <c r="P28" s="101">
        <v>16.3</v>
      </c>
      <c r="Q28" s="62"/>
      <c r="R28" s="61"/>
      <c r="S28" s="101">
        <v>16.7</v>
      </c>
      <c r="T28" s="61"/>
      <c r="U28" s="101">
        <v>11.8</v>
      </c>
      <c r="V28" s="61"/>
      <c r="W28" s="101">
        <v>11.7</v>
      </c>
      <c r="X28" s="62"/>
      <c r="Y28" s="62"/>
      <c r="Z28" s="62"/>
      <c r="AA28" s="61"/>
      <c r="AB28" s="3">
        <v>11.7</v>
      </c>
      <c r="AC28" s="60">
        <v>11.6</v>
      </c>
      <c r="AD28" s="62"/>
      <c r="AE28" s="61"/>
      <c r="AF28" s="4">
        <v>11.8</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0.998</v>
      </c>
      <c r="K31" s="61"/>
      <c r="L31" s="106">
        <v>0.998</v>
      </c>
      <c r="M31" s="61"/>
      <c r="N31" s="106">
        <v>0.998</v>
      </c>
      <c r="O31" s="61"/>
      <c r="P31" s="106">
        <v>0.998</v>
      </c>
      <c r="Q31" s="62"/>
      <c r="R31" s="61"/>
      <c r="S31" s="106">
        <v>0.998</v>
      </c>
      <c r="T31" s="61"/>
      <c r="U31" s="106">
        <v>0.997</v>
      </c>
      <c r="V31" s="61"/>
      <c r="W31" s="106">
        <v>0.997</v>
      </c>
      <c r="X31" s="62"/>
      <c r="Y31" s="62"/>
      <c r="Z31" s="62"/>
      <c r="AA31" s="61"/>
      <c r="AB31" s="7">
        <v>0.997</v>
      </c>
      <c r="AC31" s="77">
        <v>0.997</v>
      </c>
      <c r="AD31" s="62"/>
      <c r="AE31" s="61"/>
      <c r="AF31" s="8">
        <v>0.997</v>
      </c>
    </row>
    <row r="32" spans="4:32" ht="13.15" customHeight="1">
      <c r="E32" s="63" t="s">
        <v>41</v>
      </c>
      <c r="F32" s="62"/>
      <c r="G32" s="62"/>
      <c r="H32" s="62"/>
      <c r="I32" s="64"/>
      <c r="J32" s="101">
        <v>24.2</v>
      </c>
      <c r="K32" s="61"/>
      <c r="L32" s="101">
        <v>24.2</v>
      </c>
      <c r="M32" s="61"/>
      <c r="N32" s="101">
        <v>24.2</v>
      </c>
      <c r="O32" s="61"/>
      <c r="P32" s="101">
        <v>24.2</v>
      </c>
      <c r="Q32" s="62"/>
      <c r="R32" s="61"/>
      <c r="S32" s="101">
        <v>24.2</v>
      </c>
      <c r="T32" s="61"/>
      <c r="U32" s="101">
        <v>25.4</v>
      </c>
      <c r="V32" s="61"/>
      <c r="W32" s="101">
        <v>25.4</v>
      </c>
      <c r="X32" s="62"/>
      <c r="Y32" s="62"/>
      <c r="Z32" s="62"/>
      <c r="AA32" s="61"/>
      <c r="AB32" s="3">
        <v>25.4</v>
      </c>
      <c r="AC32" s="60">
        <v>25.4</v>
      </c>
      <c r="AD32" s="62"/>
      <c r="AE32" s="61"/>
      <c r="AF32" s="4">
        <v>25.4</v>
      </c>
    </row>
    <row r="33" spans="5:32" ht="13.15" customHeight="1">
      <c r="E33" s="75" t="s">
        <v>45</v>
      </c>
      <c r="F33" s="62"/>
      <c r="G33" s="62"/>
      <c r="H33" s="62"/>
      <c r="I33" s="64"/>
      <c r="J33" s="105">
        <v>14.9</v>
      </c>
      <c r="K33" s="61"/>
      <c r="L33" s="105">
        <v>14.9</v>
      </c>
      <c r="M33" s="61"/>
      <c r="N33" s="105">
        <v>14.9</v>
      </c>
      <c r="O33" s="61"/>
      <c r="P33" s="105">
        <v>14.9</v>
      </c>
      <c r="Q33" s="62"/>
      <c r="R33" s="61"/>
      <c r="S33" s="105">
        <v>15.2</v>
      </c>
      <c r="T33" s="61"/>
      <c r="U33" s="105">
        <v>11.4</v>
      </c>
      <c r="V33" s="61"/>
      <c r="W33" s="105">
        <v>11.3</v>
      </c>
      <c r="X33" s="62"/>
      <c r="Y33" s="62"/>
      <c r="Z33" s="62"/>
      <c r="AA33" s="61"/>
      <c r="AB33" s="9">
        <v>11.3</v>
      </c>
      <c r="AC33" s="76">
        <v>11.2</v>
      </c>
      <c r="AD33" s="62"/>
      <c r="AE33" s="61"/>
      <c r="AF33" s="10">
        <v>11.3</v>
      </c>
    </row>
    <row r="34" spans="5:32" ht="20.25" customHeight="1">
      <c r="E34" s="63" t="s">
        <v>945</v>
      </c>
      <c r="F34" s="62"/>
      <c r="G34" s="62"/>
      <c r="H34" s="62"/>
      <c r="I34" s="64"/>
      <c r="J34" s="104">
        <v>0.7</v>
      </c>
      <c r="K34" s="61"/>
      <c r="L34" s="104">
        <v>0.7</v>
      </c>
      <c r="M34" s="61"/>
      <c r="N34" s="104">
        <v>0.7</v>
      </c>
      <c r="O34" s="61"/>
      <c r="P34" s="104">
        <v>0.7</v>
      </c>
      <c r="Q34" s="62"/>
      <c r="R34" s="61"/>
      <c r="S34" s="104">
        <v>0.8</v>
      </c>
      <c r="T34" s="61"/>
      <c r="U34" s="104">
        <v>0.6</v>
      </c>
      <c r="V34" s="61"/>
      <c r="W34" s="104">
        <v>0.6</v>
      </c>
      <c r="X34" s="62"/>
      <c r="Y34" s="62"/>
      <c r="Z34" s="62"/>
      <c r="AA34" s="61"/>
      <c r="AB34" s="5">
        <v>0.6</v>
      </c>
      <c r="AC34" s="74">
        <v>0.6</v>
      </c>
      <c r="AD34" s="62"/>
      <c r="AE34" s="61"/>
      <c r="AF34" s="6">
        <v>0.6</v>
      </c>
    </row>
    <row r="35" spans="5:32" ht="20.25" customHeight="1">
      <c r="E35" s="63" t="s">
        <v>946</v>
      </c>
      <c r="F35" s="62"/>
      <c r="G35" s="62"/>
      <c r="H35" s="62"/>
      <c r="I35" s="64"/>
      <c r="J35" s="104" t="s">
        <v>1206</v>
      </c>
      <c r="K35" s="61"/>
      <c r="L35" s="104" t="s">
        <v>1206</v>
      </c>
      <c r="M35" s="61"/>
      <c r="N35" s="104" t="s">
        <v>1206</v>
      </c>
      <c r="O35" s="61"/>
      <c r="P35" s="104" t="s">
        <v>1206</v>
      </c>
      <c r="Q35" s="62"/>
      <c r="R35" s="61"/>
      <c r="S35" s="104" t="s">
        <v>1206</v>
      </c>
      <c r="T35" s="61"/>
      <c r="U35" s="104" t="s">
        <v>1206</v>
      </c>
      <c r="V35" s="61"/>
      <c r="W35" s="104" t="s">
        <v>1206</v>
      </c>
      <c r="X35" s="62"/>
      <c r="Y35" s="62"/>
      <c r="Z35" s="62"/>
      <c r="AA35" s="61"/>
      <c r="AB35" s="5" t="s">
        <v>1206</v>
      </c>
      <c r="AC35" s="74" t="s">
        <v>1206</v>
      </c>
      <c r="AD35" s="62"/>
      <c r="AE35" s="61"/>
      <c r="AF35" s="6" t="s">
        <v>1206</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1</v>
      </c>
      <c r="K39" s="61"/>
      <c r="L39" s="101">
        <v>1</v>
      </c>
      <c r="M39" s="61"/>
      <c r="N39" s="101">
        <v>1</v>
      </c>
      <c r="O39" s="61"/>
      <c r="P39" s="101">
        <v>1</v>
      </c>
      <c r="Q39" s="62"/>
      <c r="R39" s="61"/>
      <c r="S39" s="101">
        <v>1</v>
      </c>
      <c r="T39" s="61"/>
      <c r="U39" s="101">
        <v>1</v>
      </c>
      <c r="V39" s="61"/>
      <c r="W39" s="101">
        <v>1</v>
      </c>
      <c r="X39" s="62"/>
      <c r="Y39" s="62"/>
      <c r="Z39" s="62"/>
      <c r="AA39" s="61"/>
      <c r="AB39" s="3">
        <v>1</v>
      </c>
      <c r="AC39" s="60">
        <v>1</v>
      </c>
      <c r="AD39" s="62"/>
      <c r="AE39" s="61"/>
      <c r="AF39" s="4">
        <v>1</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8.5080519999999993</v>
      </c>
      <c r="K43" s="61"/>
      <c r="L43" s="101">
        <v>8.2096250000000008</v>
      </c>
      <c r="M43" s="61"/>
      <c r="N43" s="101">
        <v>7.8569600000000017</v>
      </c>
      <c r="O43" s="61"/>
      <c r="P43" s="101">
        <v>7.5548849999999996</v>
      </c>
      <c r="Q43" s="62"/>
      <c r="R43" s="61"/>
      <c r="S43" s="101">
        <v>7.2753350000000001</v>
      </c>
      <c r="T43" s="61"/>
      <c r="U43" s="101">
        <v>8.5080519999999993</v>
      </c>
      <c r="V43" s="61"/>
      <c r="W43" s="101">
        <v>8.2096250000000008</v>
      </c>
      <c r="X43" s="62"/>
      <c r="Y43" s="62"/>
      <c r="Z43" s="62"/>
      <c r="AA43" s="61"/>
      <c r="AB43" s="3">
        <v>7.8569600000000017</v>
      </c>
      <c r="AC43" s="60">
        <v>7.5548849999999996</v>
      </c>
      <c r="AD43" s="62"/>
      <c r="AE43" s="61"/>
      <c r="AF43" s="4">
        <v>7.2753350000000001</v>
      </c>
    </row>
    <row r="44" spans="5:32" ht="30.75" customHeight="1">
      <c r="E44" s="63" t="s">
        <v>88</v>
      </c>
      <c r="F44" s="62"/>
      <c r="G44" s="62"/>
      <c r="H44" s="62"/>
      <c r="I44" s="64"/>
      <c r="J44" s="101">
        <v>2.2080520000000003</v>
      </c>
      <c r="K44" s="61"/>
      <c r="L44" s="101">
        <v>1.909625000000001</v>
      </c>
      <c r="M44" s="61"/>
      <c r="N44" s="101">
        <v>1.5569600000000019</v>
      </c>
      <c r="O44" s="61"/>
      <c r="P44" s="101">
        <v>1.2548849999999998</v>
      </c>
      <c r="Q44" s="62"/>
      <c r="R44" s="61"/>
      <c r="S44" s="101">
        <v>0.97533500000000029</v>
      </c>
      <c r="T44" s="61"/>
      <c r="U44" s="101">
        <v>2.2080520000000003</v>
      </c>
      <c r="V44" s="61"/>
      <c r="W44" s="101">
        <v>1.909625000000001</v>
      </c>
      <c r="X44" s="62"/>
      <c r="Y44" s="62"/>
      <c r="Z44" s="62"/>
      <c r="AA44" s="61"/>
      <c r="AB44" s="3">
        <v>1.5569600000000019</v>
      </c>
      <c r="AC44" s="60">
        <v>1.2548849999999998</v>
      </c>
      <c r="AD44" s="62"/>
      <c r="AE44" s="61"/>
      <c r="AF44" s="4">
        <v>0.97533500000000029</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957</v>
      </c>
      <c r="K47" s="61"/>
      <c r="L47" s="104" t="s">
        <v>957</v>
      </c>
      <c r="M47" s="61"/>
      <c r="N47" s="104" t="s">
        <v>957</v>
      </c>
      <c r="O47" s="61"/>
      <c r="P47" s="104" t="s">
        <v>957</v>
      </c>
      <c r="Q47" s="62"/>
      <c r="R47" s="61"/>
      <c r="S47" s="104" t="s">
        <v>957</v>
      </c>
      <c r="T47" s="61"/>
      <c r="U47" s="104" t="s">
        <v>957</v>
      </c>
      <c r="V47" s="61"/>
      <c r="W47" s="104" t="s">
        <v>957</v>
      </c>
      <c r="X47" s="62"/>
      <c r="Y47" s="62"/>
      <c r="Z47" s="62"/>
      <c r="AA47" s="61"/>
      <c r="AB47" s="5" t="s">
        <v>957</v>
      </c>
      <c r="AC47" s="74" t="s">
        <v>957</v>
      </c>
      <c r="AD47" s="62"/>
      <c r="AE47" s="61"/>
      <c r="AF47" s="6" t="s">
        <v>957</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3/GOHd3sJgkdljGguiG/uHuInomGpNee/mJH0p6P9ivVCcC7eorGnvuNhf2+UMiefodbZDWVfv4yM9KkTSV3Og==" saltValue="9hJSGHK6shgAwrw/2S+Nlw=="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8178715D-0DB9-4A08-B0C7-0FD5A18C5D6A}"/>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SOBU - South Bundaberg (66/11kV)</oddFooter>
  </headerFooter>
</worksheet>
</file>

<file path=xl/worksheets/sheet2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800-000000000000}">
  <sheetPr codeName="Sheet233"/>
  <dimension ref="A1:AJ53"/>
  <sheetViews>
    <sheetView showGridLines="0" topLeftCell="A34"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2012</v>
      </c>
      <c r="J3" s="160"/>
      <c r="K3" s="160"/>
      <c r="L3" s="160"/>
      <c r="M3" s="160"/>
      <c r="N3" s="160"/>
      <c r="O3" s="160"/>
      <c r="P3" s="160"/>
      <c r="Q3" s="160"/>
      <c r="R3" s="160"/>
      <c r="S3" s="160"/>
      <c r="V3" s="94" t="s">
        <v>926</v>
      </c>
      <c r="W3" s="160"/>
      <c r="Y3" s="95" t="s">
        <v>1018</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1019</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2013</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2014</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2015</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2016</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22</v>
      </c>
      <c r="K26" s="61"/>
      <c r="L26" s="101">
        <v>22</v>
      </c>
      <c r="M26" s="61"/>
      <c r="N26" s="101">
        <v>22</v>
      </c>
      <c r="O26" s="61"/>
      <c r="P26" s="101">
        <v>22</v>
      </c>
      <c r="Q26" s="62"/>
      <c r="R26" s="61"/>
      <c r="S26" s="101">
        <v>22</v>
      </c>
      <c r="T26" s="61"/>
      <c r="U26" s="101">
        <v>26</v>
      </c>
      <c r="V26" s="61"/>
      <c r="W26" s="101">
        <v>26</v>
      </c>
      <c r="X26" s="62"/>
      <c r="Y26" s="62"/>
      <c r="Z26" s="62"/>
      <c r="AA26" s="61"/>
      <c r="AB26" s="3">
        <v>26</v>
      </c>
      <c r="AC26" s="60">
        <v>26</v>
      </c>
      <c r="AD26" s="62"/>
      <c r="AE26" s="61"/>
      <c r="AF26" s="4">
        <v>26</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6.3</v>
      </c>
      <c r="K28" s="61"/>
      <c r="L28" s="101">
        <v>6.3</v>
      </c>
      <c r="M28" s="61"/>
      <c r="N28" s="101">
        <v>6.3</v>
      </c>
      <c r="O28" s="61"/>
      <c r="P28" s="101">
        <v>6.3</v>
      </c>
      <c r="Q28" s="62"/>
      <c r="R28" s="61"/>
      <c r="S28" s="101">
        <v>6.5</v>
      </c>
      <c r="T28" s="61"/>
      <c r="U28" s="101">
        <v>5</v>
      </c>
      <c r="V28" s="61"/>
      <c r="W28" s="101">
        <v>5</v>
      </c>
      <c r="X28" s="62"/>
      <c r="Y28" s="62"/>
      <c r="Z28" s="62"/>
      <c r="AA28" s="61"/>
      <c r="AB28" s="3">
        <v>5</v>
      </c>
      <c r="AC28" s="60">
        <v>5</v>
      </c>
      <c r="AD28" s="62"/>
      <c r="AE28" s="61"/>
      <c r="AF28" s="4">
        <v>5.0999999999999996</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0.98499999999999999</v>
      </c>
      <c r="K31" s="61"/>
      <c r="L31" s="106">
        <v>0.98499999999999999</v>
      </c>
      <c r="M31" s="61"/>
      <c r="N31" s="106">
        <v>0.98499999999999999</v>
      </c>
      <c r="O31" s="61"/>
      <c r="P31" s="106">
        <v>0.98499999999999999</v>
      </c>
      <c r="Q31" s="62"/>
      <c r="R31" s="61"/>
      <c r="S31" s="106">
        <v>0.98499999999999999</v>
      </c>
      <c r="T31" s="61"/>
      <c r="U31" s="106">
        <v>0.99</v>
      </c>
      <c r="V31" s="61"/>
      <c r="W31" s="106">
        <v>0.99</v>
      </c>
      <c r="X31" s="62"/>
      <c r="Y31" s="62"/>
      <c r="Z31" s="62"/>
      <c r="AA31" s="61"/>
      <c r="AB31" s="7">
        <v>0.99</v>
      </c>
      <c r="AC31" s="77">
        <v>0.99</v>
      </c>
      <c r="AD31" s="62"/>
      <c r="AE31" s="61"/>
      <c r="AF31" s="8">
        <v>0.99</v>
      </c>
    </row>
    <row r="32" spans="4:32" ht="13.15" customHeight="1">
      <c r="E32" s="63" t="s">
        <v>41</v>
      </c>
      <c r="F32" s="62"/>
      <c r="G32" s="62"/>
      <c r="H32" s="62"/>
      <c r="I32" s="64"/>
      <c r="J32" s="101">
        <v>11</v>
      </c>
      <c r="K32" s="61"/>
      <c r="L32" s="101">
        <v>11</v>
      </c>
      <c r="M32" s="61"/>
      <c r="N32" s="101">
        <v>11</v>
      </c>
      <c r="O32" s="61"/>
      <c r="P32" s="101">
        <v>11</v>
      </c>
      <c r="Q32" s="62"/>
      <c r="R32" s="61"/>
      <c r="S32" s="101">
        <v>11</v>
      </c>
      <c r="T32" s="61"/>
      <c r="U32" s="101">
        <v>13</v>
      </c>
      <c r="V32" s="61"/>
      <c r="W32" s="101">
        <v>13</v>
      </c>
      <c r="X32" s="62"/>
      <c r="Y32" s="62"/>
      <c r="Z32" s="62"/>
      <c r="AA32" s="61"/>
      <c r="AB32" s="3">
        <v>13</v>
      </c>
      <c r="AC32" s="60">
        <v>13</v>
      </c>
      <c r="AD32" s="62"/>
      <c r="AE32" s="61"/>
      <c r="AF32" s="4">
        <v>13</v>
      </c>
    </row>
    <row r="33" spans="5:32" ht="13.15" customHeight="1">
      <c r="E33" s="75" t="s">
        <v>45</v>
      </c>
      <c r="F33" s="62"/>
      <c r="G33" s="62"/>
      <c r="H33" s="62"/>
      <c r="I33" s="64"/>
      <c r="J33" s="105">
        <v>5.8</v>
      </c>
      <c r="K33" s="61"/>
      <c r="L33" s="105">
        <v>5.8</v>
      </c>
      <c r="M33" s="61"/>
      <c r="N33" s="105">
        <v>5.8</v>
      </c>
      <c r="O33" s="61"/>
      <c r="P33" s="105">
        <v>5.8</v>
      </c>
      <c r="Q33" s="62"/>
      <c r="R33" s="61"/>
      <c r="S33" s="105">
        <v>5.9</v>
      </c>
      <c r="T33" s="61"/>
      <c r="U33" s="105">
        <v>4.8</v>
      </c>
      <c r="V33" s="61"/>
      <c r="W33" s="105">
        <v>4.8</v>
      </c>
      <c r="X33" s="62"/>
      <c r="Y33" s="62"/>
      <c r="Z33" s="62"/>
      <c r="AA33" s="61"/>
      <c r="AB33" s="9">
        <v>4.8</v>
      </c>
      <c r="AC33" s="76">
        <v>4.7</v>
      </c>
      <c r="AD33" s="62"/>
      <c r="AE33" s="61"/>
      <c r="AF33" s="10">
        <v>4.8</v>
      </c>
    </row>
    <row r="34" spans="5:32" ht="20.25" customHeight="1">
      <c r="E34" s="63" t="s">
        <v>945</v>
      </c>
      <c r="F34" s="62"/>
      <c r="G34" s="62"/>
      <c r="H34" s="62"/>
      <c r="I34" s="64"/>
      <c r="J34" s="104">
        <v>0.3</v>
      </c>
      <c r="K34" s="61"/>
      <c r="L34" s="104">
        <v>0.3</v>
      </c>
      <c r="M34" s="61"/>
      <c r="N34" s="104">
        <v>0.3</v>
      </c>
      <c r="O34" s="61"/>
      <c r="P34" s="104">
        <v>0.3</v>
      </c>
      <c r="Q34" s="62"/>
      <c r="R34" s="61"/>
      <c r="S34" s="104">
        <v>0.3</v>
      </c>
      <c r="T34" s="61"/>
      <c r="U34" s="104">
        <v>0.2</v>
      </c>
      <c r="V34" s="61"/>
      <c r="W34" s="104">
        <v>0.2</v>
      </c>
      <c r="X34" s="62"/>
      <c r="Y34" s="62"/>
      <c r="Z34" s="62"/>
      <c r="AA34" s="61"/>
      <c r="AB34" s="5">
        <v>0.2</v>
      </c>
      <c r="AC34" s="74">
        <v>0.2</v>
      </c>
      <c r="AD34" s="62"/>
      <c r="AE34" s="61"/>
      <c r="AF34" s="6">
        <v>0.2</v>
      </c>
    </row>
    <row r="35" spans="5:32" ht="20.25" customHeight="1">
      <c r="E35" s="63" t="s">
        <v>946</v>
      </c>
      <c r="F35" s="62"/>
      <c r="G35" s="62"/>
      <c r="H35" s="62"/>
      <c r="I35" s="64"/>
      <c r="J35" s="104" t="s">
        <v>1159</v>
      </c>
      <c r="K35" s="61"/>
      <c r="L35" s="104" t="s">
        <v>1159</v>
      </c>
      <c r="M35" s="61"/>
      <c r="N35" s="104" t="s">
        <v>1159</v>
      </c>
      <c r="O35" s="61"/>
      <c r="P35" s="104" t="s">
        <v>1159</v>
      </c>
      <c r="Q35" s="62"/>
      <c r="R35" s="61"/>
      <c r="S35" s="104" t="s">
        <v>1159</v>
      </c>
      <c r="T35" s="61"/>
      <c r="U35" s="104" t="s">
        <v>1159</v>
      </c>
      <c r="V35" s="61"/>
      <c r="W35" s="104" t="s">
        <v>1159</v>
      </c>
      <c r="X35" s="62"/>
      <c r="Y35" s="62"/>
      <c r="Z35" s="62"/>
      <c r="AA35" s="61"/>
      <c r="AB35" s="5" t="s">
        <v>1159</v>
      </c>
      <c r="AC35" s="74" t="s">
        <v>1159</v>
      </c>
      <c r="AD35" s="62"/>
      <c r="AE35" s="61"/>
      <c r="AF35" s="6" t="s">
        <v>1159</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12.073941</v>
      </c>
      <c r="K43" s="61"/>
      <c r="L43" s="101">
        <v>11.955462000000001</v>
      </c>
      <c r="M43" s="61"/>
      <c r="N43" s="101">
        <v>11.809861999999999</v>
      </c>
      <c r="O43" s="61"/>
      <c r="P43" s="101">
        <v>11.683363</v>
      </c>
      <c r="Q43" s="62"/>
      <c r="R43" s="61"/>
      <c r="S43" s="101">
        <v>11.57333</v>
      </c>
      <c r="T43" s="61"/>
      <c r="U43" s="101">
        <v>12.073941</v>
      </c>
      <c r="V43" s="61"/>
      <c r="W43" s="101">
        <v>11.955462000000001</v>
      </c>
      <c r="X43" s="62"/>
      <c r="Y43" s="62"/>
      <c r="Z43" s="62"/>
      <c r="AA43" s="61"/>
      <c r="AB43" s="3">
        <v>11.809861999999999</v>
      </c>
      <c r="AC43" s="60">
        <v>11.683363</v>
      </c>
      <c r="AD43" s="62"/>
      <c r="AE43" s="61"/>
      <c r="AF43" s="4">
        <v>11.57333</v>
      </c>
    </row>
    <row r="44" spans="5:32" ht="30.75" customHeight="1">
      <c r="E44" s="63" t="s">
        <v>88</v>
      </c>
      <c r="F44" s="62"/>
      <c r="G44" s="62"/>
      <c r="H44" s="62"/>
      <c r="I44" s="64"/>
      <c r="J44" s="101">
        <v>4.5739409999999996</v>
      </c>
      <c r="K44" s="61"/>
      <c r="L44" s="101">
        <v>4.4554619999999998</v>
      </c>
      <c r="M44" s="61"/>
      <c r="N44" s="101">
        <v>4.309861999999999</v>
      </c>
      <c r="O44" s="61"/>
      <c r="P44" s="101">
        <v>4.1833629999999999</v>
      </c>
      <c r="Q44" s="62"/>
      <c r="R44" s="61"/>
      <c r="S44" s="101">
        <v>4.0733300000000003</v>
      </c>
      <c r="T44" s="61"/>
      <c r="U44" s="101">
        <v>4.5739409999999996</v>
      </c>
      <c r="V44" s="61"/>
      <c r="W44" s="101">
        <v>4.4554619999999998</v>
      </c>
      <c r="X44" s="62"/>
      <c r="Y44" s="62"/>
      <c r="Z44" s="62"/>
      <c r="AA44" s="61"/>
      <c r="AB44" s="3">
        <v>4.309861999999999</v>
      </c>
      <c r="AC44" s="60">
        <v>4.1833629999999999</v>
      </c>
      <c r="AD44" s="62"/>
      <c r="AE44" s="61"/>
      <c r="AF44" s="4">
        <v>4.0733300000000003</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aOfgH3rAkK1IRQh9Gkjp+4hJNdT3/uJqIow2j+z9PhD8g+4d6NMHQ7O1i23ZQAI+oDI2xqqG3mATyLiIJ2ywDw==" saltValue="oCk+1beT0O82RKATnDDuIg=="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D9CFBCCA-9A40-449B-8AE4-9A3310891365}"/>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SOKO - South Kolan (66/11kV)</oddFooter>
  </headerFooter>
</worksheet>
</file>

<file path=xl/worksheets/sheet2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900-000000000000}">
  <sheetPr codeName="Sheet234"/>
  <dimension ref="A1:AJ53"/>
  <sheetViews>
    <sheetView showGridLines="0" topLeftCell="A40" zoomScale="145" zoomScaleNormal="145"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2017</v>
      </c>
      <c r="J3" s="160"/>
      <c r="K3" s="160"/>
      <c r="L3" s="160"/>
      <c r="M3" s="160"/>
      <c r="N3" s="160"/>
      <c r="O3" s="160"/>
      <c r="P3" s="160"/>
      <c r="Q3" s="160"/>
      <c r="R3" s="160"/>
      <c r="S3" s="160"/>
      <c r="V3" s="94" t="s">
        <v>926</v>
      </c>
      <c r="W3" s="160"/>
      <c r="Y3" s="95" t="s">
        <v>972</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973</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2018</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2019</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2020</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2021</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40</v>
      </c>
      <c r="K26" s="61"/>
      <c r="L26" s="101">
        <v>40</v>
      </c>
      <c r="M26" s="61"/>
      <c r="N26" s="101">
        <v>40</v>
      </c>
      <c r="O26" s="61"/>
      <c r="P26" s="101">
        <v>40</v>
      </c>
      <c r="Q26" s="62"/>
      <c r="R26" s="61"/>
      <c r="S26" s="101">
        <v>40</v>
      </c>
      <c r="T26" s="61"/>
      <c r="U26" s="101">
        <v>40</v>
      </c>
      <c r="V26" s="61"/>
      <c r="W26" s="101">
        <v>40</v>
      </c>
      <c r="X26" s="62"/>
      <c r="Y26" s="62"/>
      <c r="Z26" s="62"/>
      <c r="AA26" s="61"/>
      <c r="AB26" s="3">
        <v>40</v>
      </c>
      <c r="AC26" s="60">
        <v>40</v>
      </c>
      <c r="AD26" s="62"/>
      <c r="AE26" s="61"/>
      <c r="AF26" s="4">
        <v>40</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22.5</v>
      </c>
      <c r="K28" s="61"/>
      <c r="L28" s="101">
        <v>22.3</v>
      </c>
      <c r="M28" s="61"/>
      <c r="N28" s="101">
        <v>22.3</v>
      </c>
      <c r="O28" s="61"/>
      <c r="P28" s="101">
        <v>22.1</v>
      </c>
      <c r="Q28" s="62"/>
      <c r="R28" s="61"/>
      <c r="S28" s="101">
        <v>22.5</v>
      </c>
      <c r="T28" s="61"/>
      <c r="U28" s="101">
        <v>19.2</v>
      </c>
      <c r="V28" s="61"/>
      <c r="W28" s="101">
        <v>19</v>
      </c>
      <c r="X28" s="62"/>
      <c r="Y28" s="62"/>
      <c r="Z28" s="62"/>
      <c r="AA28" s="61"/>
      <c r="AB28" s="3">
        <v>18.899999999999999</v>
      </c>
      <c r="AC28" s="60">
        <v>18.8</v>
      </c>
      <c r="AD28" s="62"/>
      <c r="AE28" s="61"/>
      <c r="AF28" s="4">
        <v>18.899999999999999</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0.999</v>
      </c>
      <c r="K31" s="61"/>
      <c r="L31" s="106">
        <v>0.999</v>
      </c>
      <c r="M31" s="61"/>
      <c r="N31" s="106">
        <v>0.999</v>
      </c>
      <c r="O31" s="61"/>
      <c r="P31" s="106">
        <v>1</v>
      </c>
      <c r="Q31" s="62"/>
      <c r="R31" s="61"/>
      <c r="S31" s="106">
        <v>0.999</v>
      </c>
      <c r="T31" s="61"/>
      <c r="U31" s="106">
        <v>0.99399999999999999</v>
      </c>
      <c r="V31" s="61"/>
      <c r="W31" s="106">
        <v>0.99399999999999999</v>
      </c>
      <c r="X31" s="62"/>
      <c r="Y31" s="62"/>
      <c r="Z31" s="62"/>
      <c r="AA31" s="61"/>
      <c r="AB31" s="7">
        <v>0.99399999999999999</v>
      </c>
      <c r="AC31" s="77">
        <v>0.99399999999999999</v>
      </c>
      <c r="AD31" s="62"/>
      <c r="AE31" s="61"/>
      <c r="AF31" s="8">
        <v>0.99399999999999999</v>
      </c>
    </row>
    <row r="32" spans="4:32" ht="13.15" customHeight="1">
      <c r="E32" s="63" t="s">
        <v>41</v>
      </c>
      <c r="F32" s="62"/>
      <c r="G32" s="62"/>
      <c r="H32" s="62"/>
      <c r="I32" s="64"/>
      <c r="J32" s="101">
        <v>21</v>
      </c>
      <c r="K32" s="61"/>
      <c r="L32" s="101">
        <v>21</v>
      </c>
      <c r="M32" s="61"/>
      <c r="N32" s="101">
        <v>21</v>
      </c>
      <c r="O32" s="61"/>
      <c r="P32" s="101">
        <v>21</v>
      </c>
      <c r="Q32" s="62"/>
      <c r="R32" s="61"/>
      <c r="S32" s="101">
        <v>21</v>
      </c>
      <c r="T32" s="61"/>
      <c r="U32" s="101">
        <v>22</v>
      </c>
      <c r="V32" s="61"/>
      <c r="W32" s="101">
        <v>22</v>
      </c>
      <c r="X32" s="62"/>
      <c r="Y32" s="62"/>
      <c r="Z32" s="62"/>
      <c r="AA32" s="61"/>
      <c r="AB32" s="3">
        <v>22</v>
      </c>
      <c r="AC32" s="60">
        <v>22</v>
      </c>
      <c r="AD32" s="62"/>
      <c r="AE32" s="61"/>
      <c r="AF32" s="4">
        <v>22</v>
      </c>
    </row>
    <row r="33" spans="5:32" ht="13.15" customHeight="1">
      <c r="E33" s="75" t="s">
        <v>45</v>
      </c>
      <c r="F33" s="62"/>
      <c r="G33" s="62"/>
      <c r="H33" s="62"/>
      <c r="I33" s="64"/>
      <c r="J33" s="105">
        <v>21.3</v>
      </c>
      <c r="K33" s="61"/>
      <c r="L33" s="105">
        <v>21.1</v>
      </c>
      <c r="M33" s="61"/>
      <c r="N33" s="105">
        <v>21</v>
      </c>
      <c r="O33" s="61"/>
      <c r="P33" s="105">
        <v>20.9</v>
      </c>
      <c r="Q33" s="62"/>
      <c r="R33" s="61"/>
      <c r="S33" s="105">
        <v>21.2</v>
      </c>
      <c r="T33" s="61"/>
      <c r="U33" s="105">
        <v>17.8</v>
      </c>
      <c r="V33" s="61"/>
      <c r="W33" s="105">
        <v>17.600000000000001</v>
      </c>
      <c r="X33" s="62"/>
      <c r="Y33" s="62"/>
      <c r="Z33" s="62"/>
      <c r="AA33" s="61"/>
      <c r="AB33" s="9">
        <v>17.5</v>
      </c>
      <c r="AC33" s="76">
        <v>17.399999999999999</v>
      </c>
      <c r="AD33" s="62"/>
      <c r="AE33" s="61"/>
      <c r="AF33" s="10">
        <v>17.5</v>
      </c>
    </row>
    <row r="34" spans="5:32" ht="20.25" customHeight="1">
      <c r="E34" s="63" t="s">
        <v>945</v>
      </c>
      <c r="F34" s="62"/>
      <c r="G34" s="62"/>
      <c r="H34" s="62"/>
      <c r="I34" s="64"/>
      <c r="J34" s="104">
        <v>1.1000000000000001</v>
      </c>
      <c r="K34" s="61"/>
      <c r="L34" s="104">
        <v>1.1000000000000001</v>
      </c>
      <c r="M34" s="61"/>
      <c r="N34" s="104">
        <v>1.1000000000000001</v>
      </c>
      <c r="O34" s="61"/>
      <c r="P34" s="104">
        <v>1</v>
      </c>
      <c r="Q34" s="62"/>
      <c r="R34" s="61"/>
      <c r="S34" s="104">
        <v>1.1000000000000001</v>
      </c>
      <c r="T34" s="61"/>
      <c r="U34" s="104">
        <v>0.9</v>
      </c>
      <c r="V34" s="61"/>
      <c r="W34" s="104">
        <v>0.9</v>
      </c>
      <c r="X34" s="62"/>
      <c r="Y34" s="62"/>
      <c r="Z34" s="62"/>
      <c r="AA34" s="61"/>
      <c r="AB34" s="5">
        <v>0.9</v>
      </c>
      <c r="AC34" s="74">
        <v>0.9</v>
      </c>
      <c r="AD34" s="62"/>
      <c r="AE34" s="61"/>
      <c r="AF34" s="6">
        <v>0.9</v>
      </c>
    </row>
    <row r="35" spans="5:32" ht="20.25" customHeight="1">
      <c r="E35" s="63" t="s">
        <v>946</v>
      </c>
      <c r="F35" s="62"/>
      <c r="G35" s="62"/>
      <c r="H35" s="62"/>
      <c r="I35" s="64"/>
      <c r="J35" s="104" t="s">
        <v>964</v>
      </c>
      <c r="K35" s="61"/>
      <c r="L35" s="104" t="s">
        <v>964</v>
      </c>
      <c r="M35" s="61"/>
      <c r="N35" s="104" t="s">
        <v>964</v>
      </c>
      <c r="O35" s="61"/>
      <c r="P35" s="104" t="s">
        <v>964</v>
      </c>
      <c r="Q35" s="62"/>
      <c r="R35" s="61"/>
      <c r="S35" s="104" t="s">
        <v>964</v>
      </c>
      <c r="T35" s="61"/>
      <c r="U35" s="104" t="s">
        <v>964</v>
      </c>
      <c r="V35" s="61"/>
      <c r="W35" s="104" t="s">
        <v>964</v>
      </c>
      <c r="X35" s="62"/>
      <c r="Y35" s="62"/>
      <c r="Z35" s="62"/>
      <c r="AA35" s="61"/>
      <c r="AB35" s="5" t="s">
        <v>964</v>
      </c>
      <c r="AC35" s="74" t="s">
        <v>964</v>
      </c>
      <c r="AD35" s="62"/>
      <c r="AE35" s="61"/>
      <c r="AF35" s="6" t="s">
        <v>964</v>
      </c>
    </row>
    <row r="36" spans="5:32" ht="13.15" customHeight="1">
      <c r="E36" s="63" t="s">
        <v>57</v>
      </c>
      <c r="F36" s="62"/>
      <c r="G36" s="62"/>
      <c r="H36" s="62"/>
      <c r="I36" s="64"/>
      <c r="J36" s="101">
        <v>0.3</v>
      </c>
      <c r="K36" s="61"/>
      <c r="L36" s="101">
        <v>0.1</v>
      </c>
      <c r="M36" s="61"/>
      <c r="N36" s="104"/>
      <c r="O36" s="61"/>
      <c r="P36" s="104"/>
      <c r="Q36" s="62"/>
      <c r="R36" s="61"/>
      <c r="S36" s="101">
        <v>0.2</v>
      </c>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1.8</v>
      </c>
      <c r="K39" s="61"/>
      <c r="L39" s="101">
        <v>1.8</v>
      </c>
      <c r="M39" s="61"/>
      <c r="N39" s="101">
        <v>1.8</v>
      </c>
      <c r="O39" s="61"/>
      <c r="P39" s="101">
        <v>1.8</v>
      </c>
      <c r="Q39" s="62"/>
      <c r="R39" s="61"/>
      <c r="S39" s="101">
        <v>1.8</v>
      </c>
      <c r="T39" s="61"/>
      <c r="U39" s="101">
        <v>1.8</v>
      </c>
      <c r="V39" s="61"/>
      <c r="W39" s="101">
        <v>1.8</v>
      </c>
      <c r="X39" s="62"/>
      <c r="Y39" s="62"/>
      <c r="Z39" s="62"/>
      <c r="AA39" s="61"/>
      <c r="AB39" s="3">
        <v>1.8</v>
      </c>
      <c r="AC39" s="60">
        <v>1.8</v>
      </c>
      <c r="AD39" s="62"/>
      <c r="AE39" s="61"/>
      <c r="AF39" s="4">
        <v>1.8</v>
      </c>
    </row>
    <row r="40" spans="5:32">
      <c r="E40" s="63" t="s">
        <v>73</v>
      </c>
      <c r="F40" s="62"/>
      <c r="G40" s="62"/>
      <c r="H40" s="62"/>
      <c r="I40" s="64"/>
      <c r="J40" s="101">
        <v>2</v>
      </c>
      <c r="K40" s="61"/>
      <c r="L40" s="101">
        <v>2</v>
      </c>
      <c r="M40" s="61"/>
      <c r="N40" s="101">
        <v>2</v>
      </c>
      <c r="O40" s="61"/>
      <c r="P40" s="101">
        <v>2</v>
      </c>
      <c r="Q40" s="62"/>
      <c r="R40" s="61"/>
      <c r="S40" s="101">
        <v>2</v>
      </c>
      <c r="T40" s="61"/>
      <c r="U40" s="101">
        <v>2</v>
      </c>
      <c r="V40" s="61"/>
      <c r="W40" s="101">
        <v>2</v>
      </c>
      <c r="X40" s="62"/>
      <c r="Y40" s="62"/>
      <c r="Z40" s="62"/>
      <c r="AA40" s="61"/>
      <c r="AB40" s="3">
        <v>2</v>
      </c>
      <c r="AC40" s="60">
        <v>2</v>
      </c>
      <c r="AD40" s="62"/>
      <c r="AE40" s="61"/>
      <c r="AF40" s="4">
        <v>2</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25</v>
      </c>
      <c r="K43" s="61"/>
      <c r="L43" s="101">
        <v>25</v>
      </c>
      <c r="M43" s="61"/>
      <c r="N43" s="101">
        <v>25</v>
      </c>
      <c r="O43" s="61"/>
      <c r="P43" s="101">
        <v>24.850159000000001</v>
      </c>
      <c r="Q43" s="62"/>
      <c r="R43" s="61"/>
      <c r="S43" s="101">
        <v>24.519182000000001</v>
      </c>
      <c r="T43" s="61"/>
      <c r="U43" s="101">
        <v>25</v>
      </c>
      <c r="V43" s="61"/>
      <c r="W43" s="101">
        <v>25</v>
      </c>
      <c r="X43" s="62"/>
      <c r="Y43" s="62"/>
      <c r="Z43" s="62"/>
      <c r="AA43" s="61"/>
      <c r="AB43" s="3">
        <v>25</v>
      </c>
      <c r="AC43" s="60">
        <v>24.850159000000001</v>
      </c>
      <c r="AD43" s="62"/>
      <c r="AE43" s="61"/>
      <c r="AF43" s="4">
        <v>24.519182000000001</v>
      </c>
    </row>
    <row r="44" spans="5:32" ht="30.75" customHeight="1">
      <c r="E44" s="63" t="s">
        <v>88</v>
      </c>
      <c r="F44" s="62"/>
      <c r="G44" s="62"/>
      <c r="H44" s="62"/>
      <c r="I44" s="64"/>
      <c r="J44" s="101">
        <v>12.5</v>
      </c>
      <c r="K44" s="61"/>
      <c r="L44" s="101">
        <v>12.5</v>
      </c>
      <c r="M44" s="61"/>
      <c r="N44" s="101">
        <v>12.5</v>
      </c>
      <c r="O44" s="61"/>
      <c r="P44" s="101">
        <v>12.350159</v>
      </c>
      <c r="Q44" s="62"/>
      <c r="R44" s="61"/>
      <c r="S44" s="101">
        <v>12.019182000000001</v>
      </c>
      <c r="T44" s="61"/>
      <c r="U44" s="101">
        <v>12.5</v>
      </c>
      <c r="V44" s="61"/>
      <c r="W44" s="101">
        <v>12.5</v>
      </c>
      <c r="X44" s="62"/>
      <c r="Y44" s="62"/>
      <c r="Z44" s="62"/>
      <c r="AA44" s="61"/>
      <c r="AB44" s="3">
        <v>12.5</v>
      </c>
      <c r="AC44" s="60">
        <v>12.350159</v>
      </c>
      <c r="AD44" s="62"/>
      <c r="AE44" s="61"/>
      <c r="AF44" s="4">
        <v>12.019182000000001</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957</v>
      </c>
      <c r="K47" s="61"/>
      <c r="L47" s="104" t="s">
        <v>957</v>
      </c>
      <c r="M47" s="61"/>
      <c r="N47" s="104" t="s">
        <v>957</v>
      </c>
      <c r="O47" s="61"/>
      <c r="P47" s="104" t="s">
        <v>957</v>
      </c>
      <c r="Q47" s="62"/>
      <c r="R47" s="61"/>
      <c r="S47" s="104" t="s">
        <v>957</v>
      </c>
      <c r="T47" s="61"/>
      <c r="U47" s="104" t="s">
        <v>957</v>
      </c>
      <c r="V47" s="61"/>
      <c r="W47" s="104" t="s">
        <v>957</v>
      </c>
      <c r="X47" s="62"/>
      <c r="Y47" s="62"/>
      <c r="Z47" s="62"/>
      <c r="AA47" s="61"/>
      <c r="AB47" s="5" t="s">
        <v>957</v>
      </c>
      <c r="AC47" s="74" t="s">
        <v>957</v>
      </c>
      <c r="AD47" s="62"/>
      <c r="AE47" s="61"/>
      <c r="AF47" s="6" t="s">
        <v>957</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JMdwk34LWdHOcLbWjk39cB/95VGDzbWU6YNXdgibMU/4REHdaOXGD5i3qsE8F+GuvNEEsuY5MBaI9kZGI7qsbw==" saltValue="os7a4cHcyuOLaVhmP2ZPDg=="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8508BE60-A9B2-428F-AC62-B239D5DA7D89}"/>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SOMA - South Mackay (33/11kV)</oddFooter>
  </headerFooter>
</worksheet>
</file>

<file path=xl/worksheets/sheet2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A00-000000000000}">
  <sheetPr codeName="Sheet235"/>
  <dimension ref="A1:AJ53"/>
  <sheetViews>
    <sheetView showGridLines="0" topLeftCell="A28"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2022</v>
      </c>
      <c r="J3" s="160"/>
      <c r="K3" s="160"/>
      <c r="L3" s="160"/>
      <c r="M3" s="160"/>
      <c r="N3" s="160"/>
      <c r="O3" s="160"/>
      <c r="P3" s="160"/>
      <c r="Q3" s="160"/>
      <c r="R3" s="160"/>
      <c r="S3" s="160"/>
      <c r="V3" s="94" t="s">
        <v>926</v>
      </c>
      <c r="W3" s="160"/>
      <c r="Y3" s="95" t="s">
        <v>1225</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960</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2023</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2024</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2025</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37.4</v>
      </c>
      <c r="K26" s="61"/>
      <c r="L26" s="101">
        <v>37.4</v>
      </c>
      <c r="M26" s="61"/>
      <c r="N26" s="101">
        <v>37.4</v>
      </c>
      <c r="O26" s="61"/>
      <c r="P26" s="101">
        <v>37.4</v>
      </c>
      <c r="Q26" s="62"/>
      <c r="R26" s="61"/>
      <c r="S26" s="101">
        <v>37.4</v>
      </c>
      <c r="T26" s="61"/>
      <c r="U26" s="101">
        <v>42.4</v>
      </c>
      <c r="V26" s="61"/>
      <c r="W26" s="101">
        <v>42.4</v>
      </c>
      <c r="X26" s="62"/>
      <c r="Y26" s="62"/>
      <c r="Z26" s="62"/>
      <c r="AA26" s="61"/>
      <c r="AB26" s="3">
        <v>42.4</v>
      </c>
      <c r="AC26" s="60">
        <v>42.4</v>
      </c>
      <c r="AD26" s="62"/>
      <c r="AE26" s="61"/>
      <c r="AF26" s="4">
        <v>42.4</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20.3</v>
      </c>
      <c r="K28" s="61"/>
      <c r="L28" s="101">
        <v>20.100000000000001</v>
      </c>
      <c r="M28" s="61"/>
      <c r="N28" s="101">
        <v>20.100000000000001</v>
      </c>
      <c r="O28" s="61"/>
      <c r="P28" s="101">
        <v>19.899999999999999</v>
      </c>
      <c r="Q28" s="62"/>
      <c r="R28" s="61"/>
      <c r="S28" s="101">
        <v>20.399999999999999</v>
      </c>
      <c r="T28" s="61"/>
      <c r="U28" s="101">
        <v>24.1</v>
      </c>
      <c r="V28" s="61"/>
      <c r="W28" s="101">
        <v>23.9</v>
      </c>
      <c r="X28" s="62"/>
      <c r="Y28" s="62"/>
      <c r="Z28" s="62"/>
      <c r="AA28" s="61"/>
      <c r="AB28" s="3">
        <v>23.9</v>
      </c>
      <c r="AC28" s="60">
        <v>23.8</v>
      </c>
      <c r="AD28" s="62"/>
      <c r="AE28" s="61"/>
      <c r="AF28" s="4">
        <v>24.1</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0.98299999999999998</v>
      </c>
      <c r="K31" s="61"/>
      <c r="L31" s="106">
        <v>0.98299999999999998</v>
      </c>
      <c r="M31" s="61"/>
      <c r="N31" s="106">
        <v>0.98299999999999998</v>
      </c>
      <c r="O31" s="61"/>
      <c r="P31" s="106">
        <v>0.98299999999999998</v>
      </c>
      <c r="Q31" s="62"/>
      <c r="R31" s="61"/>
      <c r="S31" s="106">
        <v>0.98299999999999998</v>
      </c>
      <c r="T31" s="61"/>
      <c r="U31" s="106">
        <v>0.995</v>
      </c>
      <c r="V31" s="61"/>
      <c r="W31" s="106">
        <v>0.995</v>
      </c>
      <c r="X31" s="62"/>
      <c r="Y31" s="62"/>
      <c r="Z31" s="62"/>
      <c r="AA31" s="61"/>
      <c r="AB31" s="7">
        <v>0.995</v>
      </c>
      <c r="AC31" s="77">
        <v>0.995</v>
      </c>
      <c r="AD31" s="62"/>
      <c r="AE31" s="61"/>
      <c r="AF31" s="8">
        <v>0.995</v>
      </c>
    </row>
    <row r="32" spans="4:32" ht="13.15" customHeight="1">
      <c r="E32" s="63" t="s">
        <v>41</v>
      </c>
      <c r="F32" s="62"/>
      <c r="G32" s="62"/>
      <c r="H32" s="62"/>
      <c r="I32" s="64"/>
      <c r="J32" s="101">
        <v>28.3</v>
      </c>
      <c r="K32" s="61"/>
      <c r="L32" s="101">
        <v>28.3</v>
      </c>
      <c r="M32" s="61"/>
      <c r="N32" s="101">
        <v>28.3</v>
      </c>
      <c r="O32" s="61"/>
      <c r="P32" s="101">
        <v>28.3</v>
      </c>
      <c r="Q32" s="62"/>
      <c r="R32" s="61"/>
      <c r="S32" s="101">
        <v>28.3</v>
      </c>
      <c r="T32" s="61"/>
      <c r="U32" s="101">
        <v>31.2</v>
      </c>
      <c r="V32" s="61"/>
      <c r="W32" s="101">
        <v>31.2</v>
      </c>
      <c r="X32" s="62"/>
      <c r="Y32" s="62"/>
      <c r="Z32" s="62"/>
      <c r="AA32" s="61"/>
      <c r="AB32" s="3">
        <v>31.2</v>
      </c>
      <c r="AC32" s="60">
        <v>31.2</v>
      </c>
      <c r="AD32" s="62"/>
      <c r="AE32" s="61"/>
      <c r="AF32" s="4">
        <v>31.2</v>
      </c>
    </row>
    <row r="33" spans="5:32" ht="13.15" customHeight="1">
      <c r="E33" s="75" t="s">
        <v>45</v>
      </c>
      <c r="F33" s="62"/>
      <c r="G33" s="62"/>
      <c r="H33" s="62"/>
      <c r="I33" s="64"/>
      <c r="J33" s="105">
        <v>17.5</v>
      </c>
      <c r="K33" s="61"/>
      <c r="L33" s="105">
        <v>17.399999999999999</v>
      </c>
      <c r="M33" s="61"/>
      <c r="N33" s="105">
        <v>17.3</v>
      </c>
      <c r="O33" s="61"/>
      <c r="P33" s="105">
        <v>17.2</v>
      </c>
      <c r="Q33" s="62"/>
      <c r="R33" s="61"/>
      <c r="S33" s="105">
        <v>17.600000000000001</v>
      </c>
      <c r="T33" s="61"/>
      <c r="U33" s="105">
        <v>22</v>
      </c>
      <c r="V33" s="61"/>
      <c r="W33" s="105">
        <v>21.8</v>
      </c>
      <c r="X33" s="62"/>
      <c r="Y33" s="62"/>
      <c r="Z33" s="62"/>
      <c r="AA33" s="61"/>
      <c r="AB33" s="9">
        <v>21.8</v>
      </c>
      <c r="AC33" s="76">
        <v>21.7</v>
      </c>
      <c r="AD33" s="62"/>
      <c r="AE33" s="61"/>
      <c r="AF33" s="10">
        <v>22</v>
      </c>
    </row>
    <row r="34" spans="5:32" ht="20.25" customHeight="1">
      <c r="E34" s="63" t="s">
        <v>945</v>
      </c>
      <c r="F34" s="62"/>
      <c r="G34" s="62"/>
      <c r="H34" s="62"/>
      <c r="I34" s="64"/>
      <c r="J34" s="104">
        <v>0.9</v>
      </c>
      <c r="K34" s="61"/>
      <c r="L34" s="104">
        <v>0.9</v>
      </c>
      <c r="M34" s="61"/>
      <c r="N34" s="104">
        <v>0.9</v>
      </c>
      <c r="O34" s="61"/>
      <c r="P34" s="104">
        <v>0.9</v>
      </c>
      <c r="Q34" s="62"/>
      <c r="R34" s="61"/>
      <c r="S34" s="104">
        <v>0.9</v>
      </c>
      <c r="T34" s="61"/>
      <c r="U34" s="104">
        <v>1.1000000000000001</v>
      </c>
      <c r="V34" s="61"/>
      <c r="W34" s="104">
        <v>1.1000000000000001</v>
      </c>
      <c r="X34" s="62"/>
      <c r="Y34" s="62"/>
      <c r="Z34" s="62"/>
      <c r="AA34" s="61"/>
      <c r="AB34" s="5">
        <v>1.1000000000000001</v>
      </c>
      <c r="AC34" s="74">
        <v>1.1000000000000001</v>
      </c>
      <c r="AD34" s="62"/>
      <c r="AE34" s="61"/>
      <c r="AF34" s="6">
        <v>1.1000000000000001</v>
      </c>
    </row>
    <row r="35" spans="5:32" ht="20.25" customHeight="1">
      <c r="E35" s="63" t="s">
        <v>946</v>
      </c>
      <c r="F35" s="62"/>
      <c r="G35" s="62"/>
      <c r="H35" s="62"/>
      <c r="I35" s="64"/>
      <c r="J35" s="104" t="s">
        <v>1072</v>
      </c>
      <c r="K35" s="61"/>
      <c r="L35" s="104" t="s">
        <v>1072</v>
      </c>
      <c r="M35" s="61"/>
      <c r="N35" s="104" t="s">
        <v>1072</v>
      </c>
      <c r="O35" s="61"/>
      <c r="P35" s="104" t="s">
        <v>1072</v>
      </c>
      <c r="Q35" s="62"/>
      <c r="R35" s="61"/>
      <c r="S35" s="104" t="s">
        <v>1072</v>
      </c>
      <c r="T35" s="61"/>
      <c r="U35" s="104" t="s">
        <v>1072</v>
      </c>
      <c r="V35" s="61"/>
      <c r="W35" s="104" t="s">
        <v>1072</v>
      </c>
      <c r="X35" s="62"/>
      <c r="Y35" s="62"/>
      <c r="Z35" s="62"/>
      <c r="AA35" s="61"/>
      <c r="AB35" s="5" t="s">
        <v>1072</v>
      </c>
      <c r="AC35" s="74" t="s">
        <v>1072</v>
      </c>
      <c r="AD35" s="62"/>
      <c r="AE35" s="61"/>
      <c r="AF35" s="6" t="s">
        <v>1072</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0</v>
      </c>
      <c r="K43" s="61"/>
      <c r="L43" s="101">
        <v>0</v>
      </c>
      <c r="M43" s="61"/>
      <c r="N43" s="101">
        <v>0</v>
      </c>
      <c r="O43" s="61"/>
      <c r="P43" s="101">
        <v>0</v>
      </c>
      <c r="Q43" s="62"/>
      <c r="R43" s="61"/>
      <c r="S43" s="101">
        <v>0</v>
      </c>
      <c r="T43" s="61"/>
      <c r="U43" s="101">
        <v>0</v>
      </c>
      <c r="V43" s="61"/>
      <c r="W43" s="101">
        <v>0</v>
      </c>
      <c r="X43" s="62"/>
      <c r="Y43" s="62"/>
      <c r="Z43" s="62"/>
      <c r="AA43" s="61"/>
      <c r="AB43" s="3">
        <v>0</v>
      </c>
      <c r="AC43" s="60">
        <v>0</v>
      </c>
      <c r="AD43" s="62"/>
      <c r="AE43" s="61"/>
      <c r="AF43" s="4">
        <v>0</v>
      </c>
    </row>
    <row r="44" spans="5:32" ht="30.75" customHeight="1">
      <c r="E44" s="63" t="s">
        <v>88</v>
      </c>
      <c r="F44" s="62"/>
      <c r="G44" s="62"/>
      <c r="H44" s="62"/>
      <c r="I44" s="64"/>
      <c r="J44" s="101">
        <v>0</v>
      </c>
      <c r="K44" s="61"/>
      <c r="L44" s="101">
        <v>0</v>
      </c>
      <c r="M44" s="61"/>
      <c r="N44" s="101">
        <v>0</v>
      </c>
      <c r="O44" s="61"/>
      <c r="P44" s="101">
        <v>0</v>
      </c>
      <c r="Q44" s="62"/>
      <c r="R44" s="61"/>
      <c r="S44" s="101">
        <v>0</v>
      </c>
      <c r="T44" s="61"/>
      <c r="U44" s="101">
        <v>0</v>
      </c>
      <c r="V44" s="61"/>
      <c r="W44" s="101">
        <v>0</v>
      </c>
      <c r="X44" s="62"/>
      <c r="Y44" s="62"/>
      <c r="Z44" s="62"/>
      <c r="AA44" s="61"/>
      <c r="AB44" s="3">
        <v>0</v>
      </c>
      <c r="AC44" s="60">
        <v>0</v>
      </c>
      <c r="AD44" s="62"/>
      <c r="AE44" s="61"/>
      <c r="AF44" s="4">
        <v>0</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957</v>
      </c>
      <c r="K47" s="61"/>
      <c r="L47" s="104" t="s">
        <v>957</v>
      </c>
      <c r="M47" s="61"/>
      <c r="N47" s="104" t="s">
        <v>957</v>
      </c>
      <c r="O47" s="61"/>
      <c r="P47" s="104" t="s">
        <v>957</v>
      </c>
      <c r="Q47" s="62"/>
      <c r="R47" s="61"/>
      <c r="S47" s="104" t="s">
        <v>957</v>
      </c>
      <c r="T47" s="61"/>
      <c r="U47" s="104" t="s">
        <v>957</v>
      </c>
      <c r="V47" s="61"/>
      <c r="W47" s="104" t="s">
        <v>957</v>
      </c>
      <c r="X47" s="62"/>
      <c r="Y47" s="62"/>
      <c r="Z47" s="62"/>
      <c r="AA47" s="61"/>
      <c r="AB47" s="5" t="s">
        <v>957</v>
      </c>
      <c r="AC47" s="74" t="s">
        <v>957</v>
      </c>
      <c r="AD47" s="62"/>
      <c r="AE47" s="61"/>
      <c r="AF47" s="6" t="s">
        <v>957</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q/bS2YwC8/qY2buYO5E8BR0BVIZnJNtiGhcZ/4/bfO0WxUOh06fBmBL70etDWBzkuKf3xzK3VHaRtfEpBi6W9g==" saltValue="bSGy5VD9NIK4rCz7JX7Dug=="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6F585B1A-946B-4547-A9B8-AA12A6D0A8E3}"/>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SOTO - South Toowoomba (33/11kV)</oddFooter>
  </headerFooter>
</worksheet>
</file>

<file path=xl/worksheets/sheet2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D00-000000000000}">
  <sheetPr codeName="Sheet238"/>
  <dimension ref="A1:AJ53"/>
  <sheetViews>
    <sheetView showGridLines="0" topLeftCell="A25"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2026</v>
      </c>
      <c r="J3" s="160"/>
      <c r="K3" s="160"/>
      <c r="L3" s="160"/>
      <c r="M3" s="160"/>
      <c r="N3" s="160"/>
      <c r="O3" s="160"/>
      <c r="P3" s="160"/>
      <c r="Q3" s="160"/>
      <c r="R3" s="160"/>
      <c r="S3" s="160"/>
      <c r="V3" s="94" t="s">
        <v>926</v>
      </c>
      <c r="W3" s="160"/>
      <c r="Y3" s="95" t="s">
        <v>1147</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953</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2027</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2028</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2029</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0.7</v>
      </c>
      <c r="K26" s="61"/>
      <c r="L26" s="101">
        <v>0.7</v>
      </c>
      <c r="M26" s="61"/>
      <c r="N26" s="101">
        <v>0.7</v>
      </c>
      <c r="O26" s="61"/>
      <c r="P26" s="101">
        <v>0.7</v>
      </c>
      <c r="Q26" s="62"/>
      <c r="R26" s="61"/>
      <c r="S26" s="101">
        <v>0.7</v>
      </c>
      <c r="T26" s="61"/>
      <c r="U26" s="101">
        <v>0.7</v>
      </c>
      <c r="V26" s="61"/>
      <c r="W26" s="101">
        <v>0.7</v>
      </c>
      <c r="X26" s="62"/>
      <c r="Y26" s="62"/>
      <c r="Z26" s="62"/>
      <c r="AA26" s="61"/>
      <c r="AB26" s="3">
        <v>0.7</v>
      </c>
      <c r="AC26" s="60">
        <v>0.7</v>
      </c>
      <c r="AD26" s="62"/>
      <c r="AE26" s="61"/>
      <c r="AF26" s="4">
        <v>0.7</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0.3</v>
      </c>
      <c r="K28" s="61"/>
      <c r="L28" s="101">
        <v>0.3</v>
      </c>
      <c r="M28" s="61"/>
      <c r="N28" s="101">
        <v>0.3</v>
      </c>
      <c r="O28" s="61"/>
      <c r="P28" s="101">
        <v>0.3</v>
      </c>
      <c r="Q28" s="62"/>
      <c r="R28" s="61"/>
      <c r="S28" s="101">
        <v>0.3</v>
      </c>
      <c r="T28" s="61"/>
      <c r="U28" s="101">
        <v>0.3</v>
      </c>
      <c r="V28" s="61"/>
      <c r="W28" s="101">
        <v>0.3</v>
      </c>
      <c r="X28" s="62"/>
      <c r="Y28" s="62"/>
      <c r="Z28" s="62"/>
      <c r="AA28" s="61"/>
      <c r="AB28" s="3">
        <v>0.3</v>
      </c>
      <c r="AC28" s="60">
        <v>0.3</v>
      </c>
      <c r="AD28" s="62"/>
      <c r="AE28" s="61"/>
      <c r="AF28" s="4">
        <v>0.3</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0.94</v>
      </c>
      <c r="K31" s="61"/>
      <c r="L31" s="106">
        <v>0.94</v>
      </c>
      <c r="M31" s="61"/>
      <c r="N31" s="106">
        <v>0.94</v>
      </c>
      <c r="O31" s="61"/>
      <c r="P31" s="106">
        <v>0.94</v>
      </c>
      <c r="Q31" s="62"/>
      <c r="R31" s="61"/>
      <c r="S31" s="106">
        <v>0.94</v>
      </c>
      <c r="T31" s="61"/>
      <c r="U31" s="106">
        <v>0.95599999999999996</v>
      </c>
      <c r="V31" s="61"/>
      <c r="W31" s="106">
        <v>0.93700000000000006</v>
      </c>
      <c r="X31" s="62"/>
      <c r="Y31" s="62"/>
      <c r="Z31" s="62"/>
      <c r="AA31" s="61"/>
      <c r="AB31" s="7">
        <v>0.93700000000000006</v>
      </c>
      <c r="AC31" s="77">
        <v>0.93700000000000006</v>
      </c>
      <c r="AD31" s="62"/>
      <c r="AE31" s="61"/>
      <c r="AF31" s="8">
        <v>0.93700000000000006</v>
      </c>
    </row>
    <row r="32" spans="4:32" ht="13.15" customHeight="1">
      <c r="E32" s="63" t="s">
        <v>41</v>
      </c>
      <c r="F32" s="62"/>
      <c r="G32" s="62"/>
      <c r="H32" s="62"/>
      <c r="I32" s="64"/>
      <c r="J32" s="101">
        <v>0</v>
      </c>
      <c r="K32" s="61"/>
      <c r="L32" s="101">
        <v>0</v>
      </c>
      <c r="M32" s="61"/>
      <c r="N32" s="101">
        <v>0</v>
      </c>
      <c r="O32" s="61"/>
      <c r="P32" s="101">
        <v>0</v>
      </c>
      <c r="Q32" s="62"/>
      <c r="R32" s="61"/>
      <c r="S32" s="101">
        <v>0</v>
      </c>
      <c r="T32" s="61"/>
      <c r="U32" s="101">
        <v>0</v>
      </c>
      <c r="V32" s="61"/>
      <c r="W32" s="101">
        <v>0</v>
      </c>
      <c r="X32" s="62"/>
      <c r="Y32" s="62"/>
      <c r="Z32" s="62"/>
      <c r="AA32" s="61"/>
      <c r="AB32" s="3">
        <v>0</v>
      </c>
      <c r="AC32" s="60">
        <v>0</v>
      </c>
      <c r="AD32" s="62"/>
      <c r="AE32" s="61"/>
      <c r="AF32" s="4">
        <v>0</v>
      </c>
    </row>
    <row r="33" spans="5:32" ht="13.15" customHeight="1">
      <c r="E33" s="75" t="s">
        <v>45</v>
      </c>
      <c r="F33" s="62"/>
      <c r="G33" s="62"/>
      <c r="H33" s="62"/>
      <c r="I33" s="64"/>
      <c r="J33" s="105">
        <v>0.3</v>
      </c>
      <c r="K33" s="61"/>
      <c r="L33" s="105">
        <v>0.3</v>
      </c>
      <c r="M33" s="61"/>
      <c r="N33" s="105">
        <v>0.3</v>
      </c>
      <c r="O33" s="61"/>
      <c r="P33" s="105">
        <v>0.3</v>
      </c>
      <c r="Q33" s="62"/>
      <c r="R33" s="61"/>
      <c r="S33" s="105">
        <v>0.3</v>
      </c>
      <c r="T33" s="61"/>
      <c r="U33" s="105">
        <v>0.3</v>
      </c>
      <c r="V33" s="61"/>
      <c r="W33" s="105">
        <v>0.2</v>
      </c>
      <c r="X33" s="62"/>
      <c r="Y33" s="62"/>
      <c r="Z33" s="62"/>
      <c r="AA33" s="61"/>
      <c r="AB33" s="9">
        <v>0.2</v>
      </c>
      <c r="AC33" s="76">
        <v>0.2</v>
      </c>
      <c r="AD33" s="62"/>
      <c r="AE33" s="61"/>
      <c r="AF33" s="10">
        <v>0.2</v>
      </c>
    </row>
    <row r="34" spans="5:32" ht="20.25" customHeight="1">
      <c r="E34" s="63" t="s">
        <v>945</v>
      </c>
      <c r="F34" s="62"/>
      <c r="G34" s="62"/>
      <c r="H34" s="62"/>
      <c r="I34" s="64"/>
      <c r="J34" s="104">
        <v>0</v>
      </c>
      <c r="K34" s="61"/>
      <c r="L34" s="104">
        <v>0</v>
      </c>
      <c r="M34" s="61"/>
      <c r="N34" s="104">
        <v>0</v>
      </c>
      <c r="O34" s="61"/>
      <c r="P34" s="104">
        <v>0</v>
      </c>
      <c r="Q34" s="62"/>
      <c r="R34" s="61"/>
      <c r="S34" s="104">
        <v>0</v>
      </c>
      <c r="T34" s="61"/>
      <c r="U34" s="104">
        <v>0</v>
      </c>
      <c r="V34" s="61"/>
      <c r="W34" s="104">
        <v>0</v>
      </c>
      <c r="X34" s="62"/>
      <c r="Y34" s="62"/>
      <c r="Z34" s="62"/>
      <c r="AA34" s="61"/>
      <c r="AB34" s="5">
        <v>0</v>
      </c>
      <c r="AC34" s="74">
        <v>0</v>
      </c>
      <c r="AD34" s="62"/>
      <c r="AE34" s="61"/>
      <c r="AF34" s="6">
        <v>0</v>
      </c>
    </row>
    <row r="35" spans="5:32" ht="20.25" customHeight="1">
      <c r="E35" s="63" t="s">
        <v>946</v>
      </c>
      <c r="F35" s="62"/>
      <c r="G35" s="62"/>
      <c r="H35" s="62"/>
      <c r="I35" s="64"/>
      <c r="J35" s="104" t="s">
        <v>1038</v>
      </c>
      <c r="K35" s="61"/>
      <c r="L35" s="104" t="s">
        <v>1038</v>
      </c>
      <c r="M35" s="61"/>
      <c r="N35" s="104" t="s">
        <v>1038</v>
      </c>
      <c r="O35" s="61"/>
      <c r="P35" s="104" t="s">
        <v>1038</v>
      </c>
      <c r="Q35" s="62"/>
      <c r="R35" s="61"/>
      <c r="S35" s="104" t="s">
        <v>1038</v>
      </c>
      <c r="T35" s="61"/>
      <c r="U35" s="104" t="s">
        <v>1038</v>
      </c>
      <c r="V35" s="61"/>
      <c r="W35" s="104" t="s">
        <v>1038</v>
      </c>
      <c r="X35" s="62"/>
      <c r="Y35" s="62"/>
      <c r="Z35" s="62"/>
      <c r="AA35" s="61"/>
      <c r="AB35" s="5" t="s">
        <v>1038</v>
      </c>
      <c r="AC35" s="74" t="s">
        <v>1038</v>
      </c>
      <c r="AD35" s="62"/>
      <c r="AE35" s="61"/>
      <c r="AF35" s="6" t="s">
        <v>1038</v>
      </c>
    </row>
    <row r="36" spans="5:32" ht="13.15" customHeight="1">
      <c r="E36" s="63" t="s">
        <v>57</v>
      </c>
      <c r="F36" s="62"/>
      <c r="G36" s="62"/>
      <c r="H36" s="62"/>
      <c r="I36" s="64"/>
      <c r="J36" s="101">
        <v>0.3</v>
      </c>
      <c r="K36" s="61"/>
      <c r="L36" s="101">
        <v>0.3</v>
      </c>
      <c r="M36" s="61"/>
      <c r="N36" s="101">
        <v>0.3</v>
      </c>
      <c r="O36" s="61"/>
      <c r="P36" s="101">
        <v>0.3</v>
      </c>
      <c r="Q36" s="62"/>
      <c r="R36" s="61"/>
      <c r="S36" s="101">
        <v>0.3</v>
      </c>
      <c r="T36" s="61"/>
      <c r="U36" s="101">
        <v>0.3</v>
      </c>
      <c r="V36" s="61"/>
      <c r="W36" s="101">
        <v>0.2</v>
      </c>
      <c r="X36" s="62"/>
      <c r="Y36" s="62"/>
      <c r="Z36" s="62"/>
      <c r="AA36" s="61"/>
      <c r="AB36" s="3">
        <v>0.2</v>
      </c>
      <c r="AC36" s="60">
        <v>0.2</v>
      </c>
      <c r="AD36" s="62"/>
      <c r="AE36" s="61"/>
      <c r="AF36" s="4">
        <v>0.2</v>
      </c>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0.6</v>
      </c>
      <c r="K39" s="61"/>
      <c r="L39" s="101">
        <v>0.6</v>
      </c>
      <c r="M39" s="61"/>
      <c r="N39" s="101">
        <v>0.6</v>
      </c>
      <c r="O39" s="61"/>
      <c r="P39" s="101">
        <v>0.6</v>
      </c>
      <c r="Q39" s="62"/>
      <c r="R39" s="61"/>
      <c r="S39" s="101">
        <v>0.6</v>
      </c>
      <c r="T39" s="61"/>
      <c r="U39" s="101">
        <v>0.6</v>
      </c>
      <c r="V39" s="61"/>
      <c r="W39" s="101">
        <v>0.6</v>
      </c>
      <c r="X39" s="62"/>
      <c r="Y39" s="62"/>
      <c r="Z39" s="62"/>
      <c r="AA39" s="61"/>
      <c r="AB39" s="3">
        <v>0.6</v>
      </c>
      <c r="AC39" s="60">
        <v>0.6</v>
      </c>
      <c r="AD39" s="62"/>
      <c r="AE39" s="61"/>
      <c r="AF39" s="4">
        <v>0.6</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0.63</v>
      </c>
      <c r="K43" s="61"/>
      <c r="L43" s="101">
        <v>0.63</v>
      </c>
      <c r="M43" s="61"/>
      <c r="N43" s="101">
        <v>0.63</v>
      </c>
      <c r="O43" s="61"/>
      <c r="P43" s="101">
        <v>0.62899499999999997</v>
      </c>
      <c r="Q43" s="62"/>
      <c r="R43" s="61"/>
      <c r="S43" s="101">
        <v>0.62350300000000003</v>
      </c>
      <c r="T43" s="61"/>
      <c r="U43" s="101">
        <v>0.63</v>
      </c>
      <c r="V43" s="61"/>
      <c r="W43" s="101">
        <v>0.63</v>
      </c>
      <c r="X43" s="62"/>
      <c r="Y43" s="62"/>
      <c r="Z43" s="62"/>
      <c r="AA43" s="61"/>
      <c r="AB43" s="3">
        <v>0.63</v>
      </c>
      <c r="AC43" s="60">
        <v>0.62899499999999997</v>
      </c>
      <c r="AD43" s="62"/>
      <c r="AE43" s="61"/>
      <c r="AF43" s="4">
        <v>0.62350300000000003</v>
      </c>
    </row>
    <row r="44" spans="5:32" ht="30.75" customHeight="1">
      <c r="E44" s="63" t="s">
        <v>88</v>
      </c>
      <c r="F44" s="62"/>
      <c r="G44" s="62"/>
      <c r="H44" s="62"/>
      <c r="I44" s="64"/>
      <c r="J44" s="101">
        <v>0</v>
      </c>
      <c r="K44" s="61"/>
      <c r="L44" s="101">
        <v>0</v>
      </c>
      <c r="M44" s="61"/>
      <c r="N44" s="101">
        <v>0</v>
      </c>
      <c r="O44" s="61"/>
      <c r="P44" s="101">
        <v>-1.0049999999999996E-3</v>
      </c>
      <c r="Q44" s="62"/>
      <c r="R44" s="61"/>
      <c r="S44" s="101">
        <v>-6.4970000000000019E-3</v>
      </c>
      <c r="T44" s="61"/>
      <c r="U44" s="101">
        <v>0</v>
      </c>
      <c r="V44" s="61"/>
      <c r="W44" s="101">
        <v>0</v>
      </c>
      <c r="X44" s="62"/>
      <c r="Y44" s="62"/>
      <c r="Z44" s="62"/>
      <c r="AA44" s="61"/>
      <c r="AB44" s="3">
        <v>0</v>
      </c>
      <c r="AC44" s="60">
        <v>-1.0049999999999996E-3</v>
      </c>
      <c r="AD44" s="62"/>
      <c r="AE44" s="61"/>
      <c r="AF44" s="4">
        <v>-6.4970000000000019E-3</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gbobuHKey48UKmb16Pn8EzogqIjDkYieP5OBHlSbu5APKV3DPPYWePNOTO1CmJ1/CKfjaYosczLkzXudiyflZw==" saltValue="45MfZ4PWHq9b/4IRxcauLg=="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198F75A2-6BC4-40AD-A6B5-9A251391283F}"/>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STAM - Stamford (66/33kV)</oddFooter>
  </headerFooter>
</worksheet>
</file>

<file path=xl/worksheets/sheet2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1-000000000000}">
  <sheetPr codeName="Sheet303"/>
  <dimension ref="B1:AI51"/>
  <sheetViews>
    <sheetView showGridLines="0" topLeftCell="A34" zoomScale="130" zoomScaleNormal="130" workbookViewId="0">
      <selection activeCell="E48" sqref="E48"/>
    </sheetView>
  </sheetViews>
  <sheetFormatPr defaultRowHeight="15"/>
  <cols>
    <col min="1" max="2" width="0.140625" customWidth="1"/>
    <col min="3" max="4" width="0" hidden="1" customWidth="1"/>
    <col min="5" max="5" width="13.28515625" customWidth="1"/>
    <col min="6" max="7" width="0.28515625" customWidth="1"/>
    <col min="8" max="8" width="5.28515625" customWidth="1"/>
    <col min="9" max="9" width="0.7109375" customWidth="1"/>
    <col min="10" max="10" width="5.28515625" customWidth="1"/>
    <col min="11" max="11" width="5.5703125" customWidth="1"/>
    <col min="12" max="12" width="1.42578125" customWidth="1"/>
    <col min="13" max="13" width="0.28515625" customWidth="1"/>
    <col min="14" max="14" width="6.85546875" customWidth="1"/>
    <col min="15" max="15" width="3.140625" customWidth="1"/>
    <col min="16" max="16" width="0.42578125" customWidth="1"/>
    <col min="17" max="17" width="3.5703125" customWidth="1"/>
    <col min="18" max="18" width="6.85546875" customWidth="1"/>
    <col min="19" max="19" width="0.28515625" customWidth="1"/>
    <col min="20" max="20" width="0.42578125" customWidth="1"/>
    <col min="21" max="21" width="6.7109375" customWidth="1"/>
    <col min="22" max="22" width="1.42578125" customWidth="1"/>
    <col min="23" max="23" width="0.5703125" customWidth="1"/>
    <col min="24" max="24" width="1.28515625" customWidth="1"/>
    <col min="25" max="25" width="1.5703125" customWidth="1"/>
    <col min="26" max="26" width="2.140625" customWidth="1"/>
    <col min="27" max="27" width="7" customWidth="1"/>
    <col min="28" max="28" width="0.7109375" customWidth="1"/>
    <col min="29" max="29" width="0.42578125" customWidth="1"/>
    <col min="30" max="30" width="6" customWidth="1"/>
    <col min="31" max="31" width="7" customWidth="1"/>
    <col min="32" max="32" width="0" hidden="1" customWidth="1"/>
    <col min="33" max="33" width="1.140625" customWidth="1"/>
    <col min="34" max="34" width="0" hidden="1" customWidth="1"/>
    <col min="35" max="35" width="0.42578125" customWidth="1"/>
    <col min="36" max="36" width="8.85546875" customWidth="1"/>
  </cols>
  <sheetData>
    <row r="1" spans="2:35" ht="18" customHeight="1">
      <c r="C1" s="115" t="s">
        <v>1108</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row>
    <row r="2" spans="2:35" ht="4.7" customHeight="1"/>
    <row r="3" spans="2:35">
      <c r="B3" s="92" t="s">
        <v>13</v>
      </c>
      <c r="C3" s="160"/>
      <c r="D3" s="160"/>
      <c r="E3" s="160"/>
      <c r="H3" s="93" t="s">
        <v>2030</v>
      </c>
      <c r="I3" s="160"/>
      <c r="J3" s="160"/>
      <c r="K3" s="160"/>
      <c r="L3" s="160"/>
      <c r="M3" s="160"/>
      <c r="N3" s="160"/>
      <c r="O3" s="160"/>
      <c r="P3" s="160"/>
      <c r="Q3" s="160"/>
      <c r="R3" s="160"/>
      <c r="U3" s="94" t="s">
        <v>926</v>
      </c>
      <c r="V3" s="160"/>
      <c r="X3" s="95" t="s">
        <v>1552</v>
      </c>
      <c r="Y3" s="160"/>
      <c r="Z3" s="160"/>
      <c r="AA3" s="160"/>
      <c r="AB3" s="160"/>
      <c r="AC3" s="160"/>
      <c r="AD3" s="160"/>
      <c r="AE3" s="160"/>
      <c r="AF3" s="160"/>
      <c r="AG3" s="160"/>
      <c r="AH3" s="160"/>
    </row>
    <row r="4" spans="2:35">
      <c r="H4" s="160"/>
      <c r="I4" s="160"/>
      <c r="J4" s="160"/>
      <c r="K4" s="160"/>
      <c r="L4" s="160"/>
      <c r="M4" s="160"/>
      <c r="N4" s="160"/>
      <c r="O4" s="160"/>
      <c r="P4" s="160"/>
      <c r="Q4" s="160"/>
      <c r="R4" s="160"/>
      <c r="U4" s="160"/>
      <c r="V4" s="160"/>
      <c r="X4" s="160"/>
      <c r="Y4" s="160"/>
      <c r="Z4" s="160"/>
      <c r="AA4" s="160"/>
      <c r="AB4" s="160"/>
      <c r="AC4" s="160"/>
      <c r="AD4" s="160"/>
      <c r="AE4" s="160"/>
      <c r="AF4" s="160"/>
      <c r="AG4" s="160"/>
      <c r="AH4" s="160"/>
    </row>
    <row r="5" spans="2:35">
      <c r="H5" s="160"/>
      <c r="I5" s="160"/>
      <c r="J5" s="160"/>
      <c r="K5" s="160"/>
      <c r="L5" s="160"/>
      <c r="M5" s="160"/>
      <c r="N5" s="160"/>
      <c r="O5" s="160"/>
      <c r="P5" s="160"/>
      <c r="Q5" s="160"/>
      <c r="R5" s="160"/>
      <c r="X5" s="160"/>
      <c r="Y5" s="160"/>
      <c r="Z5" s="160"/>
      <c r="AA5" s="160"/>
      <c r="AB5" s="160"/>
      <c r="AC5" s="160"/>
      <c r="AD5" s="160"/>
      <c r="AE5" s="160"/>
      <c r="AF5" s="160"/>
      <c r="AG5" s="160"/>
      <c r="AH5" s="160"/>
    </row>
    <row r="6" spans="2:35" ht="2.1" customHeight="1"/>
    <row r="7" spans="2:35">
      <c r="B7" s="92" t="s">
        <v>928</v>
      </c>
      <c r="C7" s="160"/>
      <c r="D7" s="160"/>
      <c r="E7" s="160"/>
      <c r="H7" s="100" t="s">
        <v>960</v>
      </c>
      <c r="I7" s="160"/>
      <c r="J7" s="160"/>
      <c r="K7" s="160"/>
      <c r="L7" s="160"/>
      <c r="M7" s="160"/>
      <c r="N7" s="160"/>
      <c r="O7" s="160"/>
      <c r="P7" s="160"/>
      <c r="Q7" s="160"/>
      <c r="R7" s="160"/>
      <c r="S7" s="160"/>
      <c r="T7" s="160"/>
      <c r="U7" s="160"/>
      <c r="V7" s="160"/>
      <c r="W7" s="160"/>
      <c r="X7" s="160"/>
      <c r="Y7" s="160"/>
      <c r="Z7" s="160"/>
      <c r="AA7" s="160"/>
      <c r="AB7" s="160"/>
      <c r="AC7" s="160"/>
      <c r="AD7" s="160"/>
      <c r="AE7" s="160"/>
      <c r="AF7" s="160"/>
      <c r="AG7" s="160"/>
    </row>
    <row r="8" spans="2:35">
      <c r="B8" s="160"/>
      <c r="C8" s="160"/>
      <c r="D8" s="160"/>
      <c r="E8" s="160"/>
    </row>
    <row r="9" spans="2:35">
      <c r="B9" s="160"/>
      <c r="C9" s="160"/>
      <c r="D9" s="160"/>
      <c r="E9" s="160"/>
      <c r="H9" s="100" t="s">
        <v>2031</v>
      </c>
      <c r="I9" s="160"/>
      <c r="J9" s="160"/>
      <c r="K9" s="160"/>
      <c r="L9" s="160"/>
      <c r="M9" s="160"/>
      <c r="N9" s="160"/>
      <c r="O9" s="160"/>
      <c r="P9" s="160"/>
      <c r="Q9" s="160"/>
      <c r="R9" s="160"/>
      <c r="S9" s="160"/>
      <c r="T9" s="160"/>
      <c r="U9" s="160"/>
      <c r="V9" s="160"/>
      <c r="W9" s="160"/>
      <c r="X9" s="160"/>
      <c r="Y9" s="160"/>
      <c r="Z9" s="160"/>
      <c r="AA9" s="160"/>
      <c r="AB9" s="160"/>
      <c r="AC9" s="160"/>
      <c r="AD9" s="160"/>
      <c r="AE9" s="160"/>
      <c r="AF9" s="160"/>
      <c r="AG9" s="160"/>
    </row>
    <row r="10" spans="2:35" ht="11.45" customHeight="1">
      <c r="H10" s="160"/>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row>
    <row r="11" spans="2:35" ht="1.7" customHeight="1"/>
    <row r="12" spans="2:35" ht="12" customHeight="1">
      <c r="H12" s="100" t="s">
        <v>931</v>
      </c>
      <c r="I12" s="160"/>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row>
    <row r="13" spans="2:35" ht="10.5" customHeight="1"/>
    <row r="14" spans="2:35" ht="13.5" customHeight="1">
      <c r="D14" s="92" t="s">
        <v>934</v>
      </c>
      <c r="E14" s="160"/>
      <c r="F14" s="160"/>
      <c r="G14" s="160"/>
      <c r="H14" s="160"/>
      <c r="I14" s="160"/>
      <c r="J14" s="160"/>
      <c r="K14" s="160"/>
      <c r="N14" s="96" t="s">
        <v>2032</v>
      </c>
      <c r="O14" s="160"/>
      <c r="P14" s="160"/>
      <c r="Q14" s="160"/>
      <c r="R14" s="160"/>
      <c r="S14" s="160"/>
      <c r="T14" s="160"/>
      <c r="U14" s="160"/>
      <c r="V14" s="160"/>
      <c r="W14" s="160"/>
      <c r="X14" s="160"/>
    </row>
    <row r="15" spans="2:35" ht="0.75" customHeight="1">
      <c r="D15" s="160"/>
      <c r="E15" s="160"/>
      <c r="F15" s="160"/>
      <c r="G15" s="160"/>
      <c r="H15" s="160"/>
      <c r="I15" s="160"/>
      <c r="J15" s="160"/>
      <c r="K15" s="160"/>
    </row>
    <row r="16" spans="2:35" ht="15.95" customHeight="1"/>
    <row r="17" spans="4:31" ht="15.95" customHeight="1">
      <c r="Q17" s="97" t="s">
        <v>936</v>
      </c>
      <c r="R17" s="160"/>
      <c r="S17" s="160"/>
      <c r="T17" s="160"/>
      <c r="U17" s="160"/>
      <c r="V17" s="160"/>
      <c r="W17" s="160"/>
      <c r="X17" s="160"/>
      <c r="Y17" s="160"/>
      <c r="Z17" s="98" t="s">
        <v>937</v>
      </c>
      <c r="AA17" s="160"/>
      <c r="AB17" s="160"/>
      <c r="AC17" s="160"/>
    </row>
    <row r="18" spans="4:31" ht="0.95" customHeight="1">
      <c r="D18" s="97" t="s">
        <v>936</v>
      </c>
      <c r="E18" s="160"/>
      <c r="F18" s="160"/>
      <c r="G18" s="160"/>
      <c r="H18" s="160"/>
      <c r="I18" s="160"/>
      <c r="J18" s="160"/>
      <c r="K18" s="160"/>
      <c r="N18" s="99" t="s">
        <v>937</v>
      </c>
      <c r="O18" s="160"/>
      <c r="Q18" s="160"/>
      <c r="R18" s="160"/>
      <c r="S18" s="160"/>
      <c r="T18" s="160"/>
      <c r="U18" s="160"/>
      <c r="V18" s="160"/>
      <c r="W18" s="160"/>
      <c r="X18" s="160"/>
      <c r="Y18" s="160"/>
      <c r="Z18" s="160"/>
      <c r="AA18" s="160"/>
      <c r="AB18" s="160"/>
      <c r="AC18" s="160"/>
    </row>
    <row r="19" spans="4:31" ht="0.95" customHeight="1">
      <c r="D19" s="160"/>
      <c r="E19" s="160"/>
      <c r="F19" s="160"/>
      <c r="G19" s="160"/>
      <c r="H19" s="160"/>
      <c r="I19" s="160"/>
      <c r="J19" s="160"/>
      <c r="K19" s="160"/>
      <c r="N19" s="160"/>
      <c r="O19" s="160"/>
    </row>
    <row r="20" spans="4:31" ht="0.95" customHeight="1"/>
    <row r="21" spans="4:31" ht="15" customHeight="1"/>
    <row r="22" spans="4:31" ht="15" customHeight="1">
      <c r="E22" s="78" t="s">
        <v>938</v>
      </c>
      <c r="F22" s="79"/>
      <c r="G22" s="79"/>
      <c r="H22" s="80"/>
      <c r="I22" s="84" t="s">
        <v>2</v>
      </c>
      <c r="J22" s="85"/>
      <c r="K22" s="85"/>
      <c r="L22" s="85"/>
      <c r="M22" s="85"/>
      <c r="N22" s="85"/>
      <c r="O22" s="85"/>
      <c r="P22" s="85"/>
      <c r="Q22" s="85"/>
      <c r="R22" s="85"/>
      <c r="S22" s="86"/>
      <c r="T22" s="87" t="s">
        <v>3</v>
      </c>
      <c r="U22" s="88"/>
      <c r="V22" s="88"/>
      <c r="W22" s="88"/>
      <c r="X22" s="88"/>
      <c r="Y22" s="88"/>
      <c r="Z22" s="88"/>
      <c r="AA22" s="88"/>
      <c r="AB22" s="88"/>
      <c r="AC22" s="88"/>
      <c r="AD22" s="88"/>
      <c r="AE22" s="89"/>
    </row>
    <row r="23" spans="4:31" ht="15" customHeight="1">
      <c r="E23" s="81"/>
      <c r="F23" s="82"/>
      <c r="G23" s="82"/>
      <c r="H23" s="83"/>
      <c r="I23" s="107" t="s">
        <v>6</v>
      </c>
      <c r="J23" s="61"/>
      <c r="K23" s="107" t="s">
        <v>7</v>
      </c>
      <c r="L23" s="61"/>
      <c r="M23" s="107" t="s">
        <v>8</v>
      </c>
      <c r="N23" s="61"/>
      <c r="O23" s="107" t="s">
        <v>9</v>
      </c>
      <c r="P23" s="62"/>
      <c r="Q23" s="61"/>
      <c r="R23" s="107" t="s">
        <v>10</v>
      </c>
      <c r="S23" s="61"/>
      <c r="T23" s="107" t="s">
        <v>939</v>
      </c>
      <c r="U23" s="61"/>
      <c r="V23" s="107" t="s">
        <v>940</v>
      </c>
      <c r="W23" s="62"/>
      <c r="X23" s="62"/>
      <c r="Y23" s="62"/>
      <c r="Z23" s="61"/>
      <c r="AA23" s="1" t="s">
        <v>941</v>
      </c>
      <c r="AB23" s="90" t="s">
        <v>942</v>
      </c>
      <c r="AC23" s="62"/>
      <c r="AD23" s="61"/>
      <c r="AE23" s="2" t="s">
        <v>943</v>
      </c>
    </row>
    <row r="24" spans="4:31" ht="13.15" customHeight="1">
      <c r="E24" s="63" t="s">
        <v>0</v>
      </c>
      <c r="F24" s="62"/>
      <c r="G24" s="62"/>
      <c r="H24" s="64"/>
      <c r="I24" s="101">
        <v>71.3</v>
      </c>
      <c r="J24" s="61"/>
      <c r="K24" s="101">
        <v>71.3</v>
      </c>
      <c r="L24" s="61"/>
      <c r="M24" s="101">
        <v>71.3</v>
      </c>
      <c r="N24" s="61"/>
      <c r="O24" s="101">
        <v>71.3</v>
      </c>
      <c r="P24" s="62"/>
      <c r="Q24" s="61"/>
      <c r="R24" s="101">
        <v>71.3</v>
      </c>
      <c r="S24" s="61"/>
      <c r="T24" s="101">
        <v>80.400000000000006</v>
      </c>
      <c r="U24" s="61"/>
      <c r="V24" s="101">
        <v>80.400000000000006</v>
      </c>
      <c r="W24" s="62"/>
      <c r="X24" s="62"/>
      <c r="Y24" s="62"/>
      <c r="Z24" s="61"/>
      <c r="AA24" s="3">
        <v>80.400000000000006</v>
      </c>
      <c r="AB24" s="60">
        <v>80.400000000000006</v>
      </c>
      <c r="AC24" s="62"/>
      <c r="AD24" s="61"/>
      <c r="AE24" s="4">
        <v>80.400000000000006</v>
      </c>
    </row>
    <row r="25" spans="4:31" ht="20.25" customHeight="1">
      <c r="E25" s="63" t="s">
        <v>24</v>
      </c>
      <c r="F25" s="62"/>
      <c r="G25" s="62"/>
      <c r="H25" s="64"/>
      <c r="I25" s="101">
        <v>0</v>
      </c>
      <c r="J25" s="61"/>
      <c r="K25" s="101">
        <v>0</v>
      </c>
      <c r="L25" s="61"/>
      <c r="M25" s="101">
        <v>0</v>
      </c>
      <c r="N25" s="61"/>
      <c r="O25" s="101">
        <v>0</v>
      </c>
      <c r="P25" s="62"/>
      <c r="Q25" s="61"/>
      <c r="R25" s="101">
        <v>0</v>
      </c>
      <c r="S25" s="61"/>
      <c r="T25" s="101">
        <v>0</v>
      </c>
      <c r="U25" s="61"/>
      <c r="V25" s="101">
        <v>0</v>
      </c>
      <c r="W25" s="62"/>
      <c r="X25" s="62"/>
      <c r="Y25" s="62"/>
      <c r="Z25" s="61"/>
      <c r="AA25" s="3">
        <v>0</v>
      </c>
      <c r="AB25" s="60">
        <v>0</v>
      </c>
      <c r="AC25" s="62"/>
      <c r="AD25" s="61"/>
      <c r="AE25" s="4">
        <v>0</v>
      </c>
    </row>
    <row r="26" spans="4:31" ht="13.15" customHeight="1">
      <c r="E26" s="63" t="s">
        <v>28</v>
      </c>
      <c r="F26" s="62"/>
      <c r="G26" s="62"/>
      <c r="H26" s="64"/>
      <c r="I26" s="101">
        <v>14.9</v>
      </c>
      <c r="J26" s="61"/>
      <c r="K26" s="101">
        <v>14.9</v>
      </c>
      <c r="L26" s="61"/>
      <c r="M26" s="101">
        <v>14.9</v>
      </c>
      <c r="N26" s="61"/>
      <c r="O26" s="101">
        <v>14.9</v>
      </c>
      <c r="P26" s="62"/>
      <c r="Q26" s="61"/>
      <c r="R26" s="101">
        <v>15.2</v>
      </c>
      <c r="S26" s="61"/>
      <c r="T26" s="101">
        <v>16.600000000000001</v>
      </c>
      <c r="U26" s="61"/>
      <c r="V26" s="101">
        <v>16.399999999999999</v>
      </c>
      <c r="W26" s="62"/>
      <c r="X26" s="62"/>
      <c r="Y26" s="62"/>
      <c r="Z26" s="61"/>
      <c r="AA26" s="3">
        <v>16.2</v>
      </c>
      <c r="AB26" s="60">
        <v>16</v>
      </c>
      <c r="AC26" s="62"/>
      <c r="AD26" s="61"/>
      <c r="AE26" s="4">
        <v>16.2</v>
      </c>
    </row>
    <row r="27" spans="4:31" ht="13.15" customHeight="1">
      <c r="E27" s="63" t="s">
        <v>32</v>
      </c>
      <c r="F27" s="62"/>
      <c r="G27" s="62"/>
      <c r="H27" s="64"/>
      <c r="I27" s="104"/>
      <c r="J27" s="61"/>
      <c r="K27" s="104"/>
      <c r="L27" s="61"/>
      <c r="M27" s="104"/>
      <c r="N27" s="61"/>
      <c r="O27" s="104"/>
      <c r="P27" s="62"/>
      <c r="Q27" s="61"/>
      <c r="R27" s="104"/>
      <c r="S27" s="61"/>
      <c r="T27" s="104"/>
      <c r="U27" s="61"/>
      <c r="V27" s="104"/>
      <c r="W27" s="62"/>
      <c r="X27" s="62"/>
      <c r="Y27" s="62"/>
      <c r="Z27" s="61"/>
      <c r="AA27" s="5"/>
      <c r="AB27" s="74"/>
      <c r="AC27" s="62"/>
      <c r="AD27" s="61"/>
      <c r="AE27" s="6"/>
    </row>
    <row r="28" spans="4:31" ht="13.15" customHeight="1">
      <c r="E28" s="63" t="s">
        <v>944</v>
      </c>
      <c r="F28" s="62"/>
      <c r="G28" s="62"/>
      <c r="H28" s="64"/>
      <c r="I28" s="104"/>
      <c r="J28" s="61"/>
      <c r="K28" s="104"/>
      <c r="L28" s="61"/>
      <c r="M28" s="104"/>
      <c r="N28" s="61"/>
      <c r="O28" s="104"/>
      <c r="P28" s="62"/>
      <c r="Q28" s="61"/>
      <c r="R28" s="104"/>
      <c r="S28" s="61"/>
      <c r="T28" s="104"/>
      <c r="U28" s="61"/>
      <c r="V28" s="104"/>
      <c r="W28" s="62"/>
      <c r="X28" s="62"/>
      <c r="Y28" s="62"/>
      <c r="Z28" s="61"/>
      <c r="AA28" s="5"/>
      <c r="AB28" s="74"/>
      <c r="AC28" s="62"/>
      <c r="AD28" s="61"/>
      <c r="AE28" s="6"/>
    </row>
    <row r="29" spans="4:31" ht="20.25" customHeight="1">
      <c r="E29" s="63" t="s">
        <v>38</v>
      </c>
      <c r="F29" s="62"/>
      <c r="G29" s="62"/>
      <c r="H29" s="64"/>
      <c r="I29" s="106">
        <v>0.97599999999999998</v>
      </c>
      <c r="J29" s="61"/>
      <c r="K29" s="106">
        <v>0.97599999999999998</v>
      </c>
      <c r="L29" s="61"/>
      <c r="M29" s="106">
        <v>0.97599999999999998</v>
      </c>
      <c r="N29" s="61"/>
      <c r="O29" s="106">
        <v>0.97599999999999998</v>
      </c>
      <c r="P29" s="62"/>
      <c r="Q29" s="61"/>
      <c r="R29" s="106">
        <v>0.97599999999999998</v>
      </c>
      <c r="S29" s="61"/>
      <c r="T29" s="106">
        <v>0.996</v>
      </c>
      <c r="U29" s="61"/>
      <c r="V29" s="106">
        <v>0.996</v>
      </c>
      <c r="W29" s="62"/>
      <c r="X29" s="62"/>
      <c r="Y29" s="62"/>
      <c r="Z29" s="61"/>
      <c r="AA29" s="7">
        <v>0.996</v>
      </c>
      <c r="AB29" s="77">
        <v>0.996</v>
      </c>
      <c r="AC29" s="62"/>
      <c r="AD29" s="61"/>
      <c r="AE29" s="8">
        <v>0.996</v>
      </c>
    </row>
    <row r="30" spans="4:31" ht="13.15" customHeight="1">
      <c r="E30" s="63" t="s">
        <v>41</v>
      </c>
      <c r="F30" s="62"/>
      <c r="G30" s="62"/>
      <c r="H30" s="64"/>
      <c r="I30" s="101">
        <v>40.5</v>
      </c>
      <c r="J30" s="61"/>
      <c r="K30" s="101">
        <v>40.5</v>
      </c>
      <c r="L30" s="61"/>
      <c r="M30" s="101">
        <v>40.5</v>
      </c>
      <c r="N30" s="61"/>
      <c r="O30" s="101">
        <v>40.5</v>
      </c>
      <c r="P30" s="62"/>
      <c r="Q30" s="61"/>
      <c r="R30" s="101">
        <v>40.5</v>
      </c>
      <c r="S30" s="61"/>
      <c r="T30" s="101">
        <v>43.8</v>
      </c>
      <c r="U30" s="61"/>
      <c r="V30" s="101">
        <v>43.8</v>
      </c>
      <c r="W30" s="62"/>
      <c r="X30" s="62"/>
      <c r="Y30" s="62"/>
      <c r="Z30" s="61"/>
      <c r="AA30" s="3">
        <v>43.8</v>
      </c>
      <c r="AB30" s="60">
        <v>43.8</v>
      </c>
      <c r="AC30" s="62"/>
      <c r="AD30" s="61"/>
      <c r="AE30" s="4">
        <v>43.8</v>
      </c>
    </row>
    <row r="31" spans="4:31" ht="13.15" customHeight="1">
      <c r="E31" s="75" t="s">
        <v>45</v>
      </c>
      <c r="F31" s="62"/>
      <c r="G31" s="62"/>
      <c r="H31" s="64"/>
      <c r="I31" s="105">
        <v>13.6</v>
      </c>
      <c r="J31" s="61"/>
      <c r="K31" s="105">
        <v>13.6</v>
      </c>
      <c r="L31" s="61"/>
      <c r="M31" s="105">
        <v>13.6</v>
      </c>
      <c r="N31" s="61"/>
      <c r="O31" s="105">
        <v>13.6</v>
      </c>
      <c r="P31" s="62"/>
      <c r="Q31" s="61"/>
      <c r="R31" s="105">
        <v>13.9</v>
      </c>
      <c r="S31" s="61"/>
      <c r="T31" s="105">
        <v>15.7</v>
      </c>
      <c r="U31" s="61"/>
      <c r="V31" s="105">
        <v>15.4</v>
      </c>
      <c r="W31" s="62"/>
      <c r="X31" s="62"/>
      <c r="Y31" s="62"/>
      <c r="Z31" s="61"/>
      <c r="AA31" s="9">
        <v>15.3</v>
      </c>
      <c r="AB31" s="76">
        <v>15.2</v>
      </c>
      <c r="AC31" s="62"/>
      <c r="AD31" s="61"/>
      <c r="AE31" s="10">
        <v>15.3</v>
      </c>
    </row>
    <row r="32" spans="4:31" ht="20.25" customHeight="1">
      <c r="E32" s="63" t="s">
        <v>945</v>
      </c>
      <c r="F32" s="62"/>
      <c r="G32" s="62"/>
      <c r="H32" s="64"/>
      <c r="I32" s="104">
        <v>0.7</v>
      </c>
      <c r="J32" s="61"/>
      <c r="K32" s="104">
        <v>0.7</v>
      </c>
      <c r="L32" s="61"/>
      <c r="M32" s="104">
        <v>0.7</v>
      </c>
      <c r="N32" s="61"/>
      <c r="O32" s="104">
        <v>0.7</v>
      </c>
      <c r="P32" s="62"/>
      <c r="Q32" s="61"/>
      <c r="R32" s="104">
        <v>0.7</v>
      </c>
      <c r="S32" s="61"/>
      <c r="T32" s="104">
        <v>0.8</v>
      </c>
      <c r="U32" s="61"/>
      <c r="V32" s="104">
        <v>0.8</v>
      </c>
      <c r="W32" s="62"/>
      <c r="X32" s="62"/>
      <c r="Y32" s="62"/>
      <c r="Z32" s="61"/>
      <c r="AA32" s="5">
        <v>0.8</v>
      </c>
      <c r="AB32" s="74">
        <v>0.8</v>
      </c>
      <c r="AC32" s="62"/>
      <c r="AD32" s="61"/>
      <c r="AE32" s="6">
        <v>0.8</v>
      </c>
    </row>
    <row r="33" spans="5:31" ht="20.25" customHeight="1">
      <c r="E33" s="63" t="s">
        <v>946</v>
      </c>
      <c r="F33" s="62"/>
      <c r="G33" s="62"/>
      <c r="H33" s="64"/>
      <c r="I33" s="104" t="s">
        <v>1004</v>
      </c>
      <c r="J33" s="61"/>
      <c r="K33" s="104" t="s">
        <v>1004</v>
      </c>
      <c r="L33" s="61"/>
      <c r="M33" s="104" t="s">
        <v>1004</v>
      </c>
      <c r="N33" s="61"/>
      <c r="O33" s="104" t="s">
        <v>1004</v>
      </c>
      <c r="P33" s="62"/>
      <c r="Q33" s="61"/>
      <c r="R33" s="104" t="s">
        <v>1004</v>
      </c>
      <c r="S33" s="61"/>
      <c r="T33" s="104" t="s">
        <v>1004</v>
      </c>
      <c r="U33" s="61"/>
      <c r="V33" s="104" t="s">
        <v>1004</v>
      </c>
      <c r="W33" s="62"/>
      <c r="X33" s="62"/>
      <c r="Y33" s="62"/>
      <c r="Z33" s="61"/>
      <c r="AA33" s="5" t="s">
        <v>1004</v>
      </c>
      <c r="AB33" s="74" t="s">
        <v>1004</v>
      </c>
      <c r="AC33" s="62"/>
      <c r="AD33" s="61"/>
      <c r="AE33" s="6" t="s">
        <v>1004</v>
      </c>
    </row>
    <row r="34" spans="5:31" ht="13.15" customHeight="1">
      <c r="E34" s="63" t="s">
        <v>57</v>
      </c>
      <c r="F34" s="62"/>
      <c r="G34" s="62"/>
      <c r="H34" s="64"/>
      <c r="I34" s="104"/>
      <c r="J34" s="61"/>
      <c r="K34" s="104"/>
      <c r="L34" s="61"/>
      <c r="M34" s="104"/>
      <c r="N34" s="61"/>
      <c r="O34" s="104"/>
      <c r="P34" s="62"/>
      <c r="Q34" s="61"/>
      <c r="R34" s="104"/>
      <c r="S34" s="61"/>
      <c r="T34" s="104"/>
      <c r="U34" s="61"/>
      <c r="V34" s="104"/>
      <c r="W34" s="62"/>
      <c r="X34" s="62"/>
      <c r="Y34" s="62"/>
      <c r="Z34" s="61"/>
      <c r="AA34" s="5"/>
      <c r="AB34" s="74"/>
      <c r="AC34" s="62"/>
      <c r="AD34" s="61"/>
      <c r="AE34" s="6"/>
    </row>
    <row r="35" spans="5:31">
      <c r="E35" s="63" t="s">
        <v>61</v>
      </c>
      <c r="F35" s="62"/>
      <c r="G35" s="62"/>
      <c r="H35" s="64"/>
      <c r="I35" s="101">
        <v>0</v>
      </c>
      <c r="J35" s="61"/>
      <c r="K35" s="101">
        <v>0</v>
      </c>
      <c r="L35" s="61"/>
      <c r="M35" s="101">
        <v>0</v>
      </c>
      <c r="N35" s="61"/>
      <c r="O35" s="101">
        <v>0</v>
      </c>
      <c r="P35" s="62"/>
      <c r="Q35" s="61"/>
      <c r="R35" s="101">
        <v>0</v>
      </c>
      <c r="S35" s="61"/>
      <c r="T35" s="101">
        <v>0</v>
      </c>
      <c r="U35" s="61"/>
      <c r="V35" s="101">
        <v>0</v>
      </c>
      <c r="W35" s="62"/>
      <c r="X35" s="62"/>
      <c r="Y35" s="62"/>
      <c r="Z35" s="61"/>
      <c r="AA35" s="3">
        <v>0</v>
      </c>
      <c r="AB35" s="60">
        <v>0</v>
      </c>
      <c r="AC35" s="62"/>
      <c r="AD35" s="61"/>
      <c r="AE35" s="4">
        <v>0</v>
      </c>
    </row>
    <row r="36" spans="5:31" ht="20.25" customHeight="1">
      <c r="E36" s="63" t="s">
        <v>66</v>
      </c>
      <c r="F36" s="62"/>
      <c r="G36" s="62"/>
      <c r="H36" s="64"/>
      <c r="I36" s="101">
        <v>0</v>
      </c>
      <c r="J36" s="61"/>
      <c r="K36" s="101">
        <v>0</v>
      </c>
      <c r="L36" s="61"/>
      <c r="M36" s="101">
        <v>0</v>
      </c>
      <c r="N36" s="61"/>
      <c r="O36" s="101">
        <v>0</v>
      </c>
      <c r="P36" s="62"/>
      <c r="Q36" s="61"/>
      <c r="R36" s="101">
        <v>0</v>
      </c>
      <c r="S36" s="61"/>
      <c r="T36" s="101">
        <v>0</v>
      </c>
      <c r="U36" s="61"/>
      <c r="V36" s="101">
        <v>0</v>
      </c>
      <c r="W36" s="62"/>
      <c r="X36" s="62"/>
      <c r="Y36" s="62"/>
      <c r="Z36" s="61"/>
      <c r="AA36" s="3">
        <v>0</v>
      </c>
      <c r="AB36" s="60">
        <v>0</v>
      </c>
      <c r="AC36" s="62"/>
      <c r="AD36" s="61"/>
      <c r="AE36" s="4">
        <v>0</v>
      </c>
    </row>
    <row r="37" spans="5:31">
      <c r="E37" s="63" t="s">
        <v>69</v>
      </c>
      <c r="F37" s="62"/>
      <c r="G37" s="62"/>
      <c r="H37" s="64"/>
      <c r="I37" s="101">
        <v>0</v>
      </c>
      <c r="J37" s="61"/>
      <c r="K37" s="101">
        <v>0</v>
      </c>
      <c r="L37" s="61"/>
      <c r="M37" s="101">
        <v>0</v>
      </c>
      <c r="N37" s="61"/>
      <c r="O37" s="101">
        <v>0</v>
      </c>
      <c r="P37" s="62"/>
      <c r="Q37" s="61"/>
      <c r="R37" s="101">
        <v>0</v>
      </c>
      <c r="S37" s="61"/>
      <c r="T37" s="101">
        <v>0</v>
      </c>
      <c r="U37" s="61"/>
      <c r="V37" s="101">
        <v>0</v>
      </c>
      <c r="W37" s="62"/>
      <c r="X37" s="62"/>
      <c r="Y37" s="62"/>
      <c r="Z37" s="61"/>
      <c r="AA37" s="3">
        <v>0</v>
      </c>
      <c r="AB37" s="60">
        <v>0</v>
      </c>
      <c r="AC37" s="62"/>
      <c r="AD37" s="61"/>
      <c r="AE37" s="4">
        <v>0</v>
      </c>
    </row>
    <row r="38" spans="5:31">
      <c r="E38" s="63" t="s">
        <v>73</v>
      </c>
      <c r="F38" s="62"/>
      <c r="G38" s="62"/>
      <c r="H38" s="64"/>
      <c r="I38" s="101">
        <v>0</v>
      </c>
      <c r="J38" s="61"/>
      <c r="K38" s="101">
        <v>0</v>
      </c>
      <c r="L38" s="61"/>
      <c r="M38" s="101">
        <v>0</v>
      </c>
      <c r="N38" s="61"/>
      <c r="O38" s="101">
        <v>0</v>
      </c>
      <c r="P38" s="62"/>
      <c r="Q38" s="61"/>
      <c r="R38" s="101">
        <v>0</v>
      </c>
      <c r="S38" s="61"/>
      <c r="T38" s="101">
        <v>0</v>
      </c>
      <c r="U38" s="61"/>
      <c r="V38" s="101">
        <v>0</v>
      </c>
      <c r="W38" s="62"/>
      <c r="X38" s="62"/>
      <c r="Y38" s="62"/>
      <c r="Z38" s="61"/>
      <c r="AA38" s="3">
        <v>0</v>
      </c>
      <c r="AB38" s="60">
        <v>0</v>
      </c>
      <c r="AC38" s="62"/>
      <c r="AD38" s="61"/>
      <c r="AE38" s="4">
        <v>0</v>
      </c>
    </row>
    <row r="39" spans="5:31">
      <c r="E39" s="63" t="s">
        <v>76</v>
      </c>
      <c r="F39" s="62"/>
      <c r="G39" s="62"/>
      <c r="H39" s="64"/>
      <c r="I39" s="101">
        <v>0</v>
      </c>
      <c r="J39" s="61"/>
      <c r="K39" s="101">
        <v>0</v>
      </c>
      <c r="L39" s="61"/>
      <c r="M39" s="101">
        <v>0</v>
      </c>
      <c r="N39" s="61"/>
      <c r="O39" s="101">
        <v>0</v>
      </c>
      <c r="P39" s="62"/>
      <c r="Q39" s="61"/>
      <c r="R39" s="101">
        <v>0</v>
      </c>
      <c r="S39" s="61"/>
      <c r="T39" s="101">
        <v>0</v>
      </c>
      <c r="U39" s="61"/>
      <c r="V39" s="101">
        <v>0</v>
      </c>
      <c r="W39" s="62"/>
      <c r="X39" s="62"/>
      <c r="Y39" s="62"/>
      <c r="Z39" s="61"/>
      <c r="AA39" s="3">
        <v>0</v>
      </c>
      <c r="AB39" s="60">
        <v>0</v>
      </c>
      <c r="AC39" s="62"/>
      <c r="AD39" s="61"/>
      <c r="AE39" s="4">
        <v>0</v>
      </c>
    </row>
    <row r="40" spans="5:31">
      <c r="E40" s="63" t="s">
        <v>80</v>
      </c>
      <c r="F40" s="62"/>
      <c r="G40" s="62"/>
      <c r="H40" s="64"/>
      <c r="I40" s="101">
        <v>0</v>
      </c>
      <c r="J40" s="61"/>
      <c r="K40" s="101">
        <v>0</v>
      </c>
      <c r="L40" s="61"/>
      <c r="M40" s="101">
        <v>0</v>
      </c>
      <c r="N40" s="61"/>
      <c r="O40" s="101">
        <v>0</v>
      </c>
      <c r="P40" s="62"/>
      <c r="Q40" s="61"/>
      <c r="R40" s="101">
        <v>0</v>
      </c>
      <c r="S40" s="61"/>
      <c r="T40" s="101">
        <v>0</v>
      </c>
      <c r="U40" s="61"/>
      <c r="V40" s="101">
        <v>0</v>
      </c>
      <c r="W40" s="62"/>
      <c r="X40" s="62"/>
      <c r="Y40" s="62"/>
      <c r="Z40" s="61"/>
      <c r="AA40" s="3">
        <v>0</v>
      </c>
      <c r="AB40" s="60">
        <v>0</v>
      </c>
      <c r="AC40" s="62"/>
      <c r="AD40" s="61"/>
      <c r="AE40" s="4">
        <v>0</v>
      </c>
    </row>
    <row r="41" spans="5:31" ht="25.5" customHeight="1">
      <c r="E41" s="63" t="s">
        <v>84</v>
      </c>
      <c r="F41" s="62"/>
      <c r="G41" s="62"/>
      <c r="H41" s="64"/>
      <c r="I41" s="101">
        <v>0</v>
      </c>
      <c r="J41" s="61"/>
      <c r="K41" s="101">
        <v>0</v>
      </c>
      <c r="L41" s="61"/>
      <c r="M41" s="101">
        <v>0</v>
      </c>
      <c r="N41" s="61"/>
      <c r="O41" s="101">
        <v>0</v>
      </c>
      <c r="P41" s="62"/>
      <c r="Q41" s="61"/>
      <c r="R41" s="101">
        <v>0</v>
      </c>
      <c r="S41" s="61"/>
      <c r="T41" s="101">
        <v>0</v>
      </c>
      <c r="U41" s="61"/>
      <c r="V41" s="101">
        <v>0</v>
      </c>
      <c r="W41" s="62"/>
      <c r="X41" s="62"/>
      <c r="Y41" s="62"/>
      <c r="Z41" s="61"/>
      <c r="AA41" s="3">
        <v>0</v>
      </c>
      <c r="AB41" s="60">
        <v>0</v>
      </c>
      <c r="AC41" s="62"/>
      <c r="AD41" s="61"/>
      <c r="AE41" s="4">
        <v>0</v>
      </c>
    </row>
    <row r="42" spans="5:31" ht="30.75" customHeight="1">
      <c r="E42" s="63" t="s">
        <v>88</v>
      </c>
      <c r="F42" s="62"/>
      <c r="G42" s="62"/>
      <c r="H42" s="64"/>
      <c r="I42" s="101">
        <v>0</v>
      </c>
      <c r="J42" s="61"/>
      <c r="K42" s="101">
        <v>0</v>
      </c>
      <c r="L42" s="61"/>
      <c r="M42" s="101">
        <v>0</v>
      </c>
      <c r="N42" s="61"/>
      <c r="O42" s="101">
        <v>0</v>
      </c>
      <c r="P42" s="62"/>
      <c r="Q42" s="61"/>
      <c r="R42" s="101">
        <v>0</v>
      </c>
      <c r="S42" s="61"/>
      <c r="T42" s="101">
        <v>0</v>
      </c>
      <c r="U42" s="61"/>
      <c r="V42" s="101">
        <v>0</v>
      </c>
      <c r="W42" s="62"/>
      <c r="X42" s="62"/>
      <c r="Y42" s="62"/>
      <c r="Z42" s="61"/>
      <c r="AA42" s="3">
        <v>0</v>
      </c>
      <c r="AB42" s="60">
        <v>0</v>
      </c>
      <c r="AC42" s="62"/>
      <c r="AD42" s="61"/>
      <c r="AE42" s="4">
        <v>0</v>
      </c>
    </row>
    <row r="43" spans="5:31" ht="20.25" customHeight="1">
      <c r="E43" s="63" t="s">
        <v>92</v>
      </c>
      <c r="F43" s="62"/>
      <c r="G43" s="62"/>
      <c r="H43" s="64"/>
      <c r="I43" s="101"/>
      <c r="J43" s="61"/>
      <c r="K43" s="101"/>
      <c r="L43" s="61"/>
      <c r="M43" s="101"/>
      <c r="N43" s="61"/>
      <c r="O43" s="101"/>
      <c r="P43" s="62"/>
      <c r="Q43" s="61"/>
      <c r="R43" s="101"/>
      <c r="S43" s="61"/>
      <c r="T43" s="101"/>
      <c r="U43" s="61"/>
      <c r="V43" s="101"/>
      <c r="W43" s="62"/>
      <c r="X43" s="62"/>
      <c r="Y43" s="62"/>
      <c r="Z43" s="61"/>
      <c r="AA43" s="3"/>
      <c r="AB43" s="60"/>
      <c r="AC43" s="62"/>
      <c r="AD43" s="61"/>
      <c r="AE43" s="4"/>
    </row>
    <row r="44" spans="5:31">
      <c r="E44" s="63" t="s">
        <v>96</v>
      </c>
      <c r="F44" s="62"/>
      <c r="G44" s="62"/>
      <c r="H44" s="64"/>
      <c r="I44" s="104"/>
      <c r="J44" s="61"/>
      <c r="K44" s="104"/>
      <c r="L44" s="61"/>
      <c r="M44" s="104"/>
      <c r="N44" s="61"/>
      <c r="O44" s="104"/>
      <c r="P44" s="62"/>
      <c r="Q44" s="61"/>
      <c r="R44" s="104"/>
      <c r="S44" s="61"/>
      <c r="T44" s="104"/>
      <c r="U44" s="61"/>
      <c r="V44" s="104"/>
      <c r="W44" s="62"/>
      <c r="X44" s="62"/>
      <c r="Y44" s="62"/>
      <c r="Z44" s="61"/>
      <c r="AA44" s="5"/>
      <c r="AB44" s="74"/>
      <c r="AC44" s="62"/>
      <c r="AD44" s="61"/>
      <c r="AE44" s="6"/>
    </row>
    <row r="45" spans="5:31" ht="18">
      <c r="E45" s="63" t="s">
        <v>100</v>
      </c>
      <c r="F45" s="62"/>
      <c r="G45" s="62"/>
      <c r="H45" s="64"/>
      <c r="I45" s="104" t="s">
        <v>948</v>
      </c>
      <c r="J45" s="61"/>
      <c r="K45" s="104" t="s">
        <v>948</v>
      </c>
      <c r="L45" s="61"/>
      <c r="M45" s="104" t="s">
        <v>948</v>
      </c>
      <c r="N45" s="61"/>
      <c r="O45" s="104" t="s">
        <v>948</v>
      </c>
      <c r="P45" s="62"/>
      <c r="Q45" s="61"/>
      <c r="R45" s="104" t="s">
        <v>948</v>
      </c>
      <c r="S45" s="61"/>
      <c r="T45" s="104" t="s">
        <v>948</v>
      </c>
      <c r="U45" s="61"/>
      <c r="V45" s="104" t="s">
        <v>948</v>
      </c>
      <c r="W45" s="62"/>
      <c r="X45" s="62"/>
      <c r="Y45" s="62"/>
      <c r="Z45" s="61"/>
      <c r="AA45" s="5" t="s">
        <v>948</v>
      </c>
      <c r="AB45" s="74" t="s">
        <v>948</v>
      </c>
      <c r="AC45" s="62"/>
      <c r="AD45" s="61"/>
      <c r="AE45" s="6" t="s">
        <v>948</v>
      </c>
    </row>
    <row r="46" spans="5:31">
      <c r="E46" s="70" t="s">
        <v>104</v>
      </c>
      <c r="F46" s="71"/>
      <c r="G46" s="71"/>
      <c r="H46" s="72"/>
      <c r="I46" s="102" t="s">
        <v>949</v>
      </c>
      <c r="J46" s="66"/>
      <c r="K46" s="102" t="s">
        <v>949</v>
      </c>
      <c r="L46" s="66"/>
      <c r="M46" s="102" t="s">
        <v>949</v>
      </c>
      <c r="N46" s="66"/>
      <c r="O46" s="102" t="s">
        <v>949</v>
      </c>
      <c r="P46" s="73"/>
      <c r="Q46" s="66"/>
      <c r="R46" s="102" t="s">
        <v>949</v>
      </c>
      <c r="S46" s="66"/>
      <c r="T46" s="103" t="s">
        <v>949</v>
      </c>
      <c r="U46" s="68"/>
      <c r="V46" s="103" t="s">
        <v>949</v>
      </c>
      <c r="W46" s="69"/>
      <c r="X46" s="69"/>
      <c r="Y46" s="69"/>
      <c r="Z46" s="68"/>
      <c r="AA46" s="11" t="s">
        <v>949</v>
      </c>
      <c r="AB46" s="67" t="s">
        <v>949</v>
      </c>
      <c r="AC46" s="69"/>
      <c r="AD46" s="68"/>
      <c r="AE46" s="12" t="s">
        <v>949</v>
      </c>
    </row>
    <row r="47" spans="5:31" ht="0" hidden="1" customHeight="1"/>
    <row r="48" spans="5:31" ht="15.95" customHeight="1">
      <c r="E48" s="15" t="s">
        <v>950</v>
      </c>
    </row>
    <row r="49" ht="2.4500000000000002" customHeight="1"/>
    <row r="50" ht="0.6" customHeight="1"/>
    <row r="51" ht="0" hidden="1" customHeight="1"/>
  </sheetData>
  <sheetProtection algorithmName="SHA-512" hashValue="sLYun/6LRxW3Ty+jxF2fEAbehsvwjEx7cxtLwTcgk5SFjrmXWF8L9ACPR1BGVCcVxXEBOESWHGdl+29Ll9D7HQ==" saltValue="wdNUdJ5fpEqFwOgiF1Os1w==" spinCount="100000" sheet="1" objects="1" scenarios="1" sort="0" autoFilter="0" pivotTables="0"/>
  <mergeCells count="232">
    <mergeCell ref="B7:E9"/>
    <mergeCell ref="H7:AG7"/>
    <mergeCell ref="H9:AG10"/>
    <mergeCell ref="H12:AG12"/>
    <mergeCell ref="D14:K15"/>
    <mergeCell ref="N14:X14"/>
    <mergeCell ref="C1:AI1"/>
    <mergeCell ref="B3:E3"/>
    <mergeCell ref="H3:R5"/>
    <mergeCell ref="U3:V4"/>
    <mergeCell ref="X3:AH5"/>
    <mergeCell ref="Q17:AC18"/>
    <mergeCell ref="D18:K19"/>
    <mergeCell ref="N18:O19"/>
    <mergeCell ref="E22:H23"/>
    <mergeCell ref="I22:S22"/>
    <mergeCell ref="T22:AE22"/>
    <mergeCell ref="I23:J23"/>
    <mergeCell ref="K23:L23"/>
    <mergeCell ref="M23:N23"/>
    <mergeCell ref="O23:Q23"/>
    <mergeCell ref="R23:S23"/>
    <mergeCell ref="T23:U23"/>
    <mergeCell ref="V23:Z23"/>
    <mergeCell ref="AB23:AD23"/>
    <mergeCell ref="R24:S24"/>
    <mergeCell ref="T24:U24"/>
    <mergeCell ref="V24:Z24"/>
    <mergeCell ref="AB24:AD24"/>
    <mergeCell ref="E25:H25"/>
    <mergeCell ref="I25:J25"/>
    <mergeCell ref="K25:L25"/>
    <mergeCell ref="M25:N25"/>
    <mergeCell ref="O25:Q25"/>
    <mergeCell ref="R25:S25"/>
    <mergeCell ref="T25:U25"/>
    <mergeCell ref="V25:Z25"/>
    <mergeCell ref="AB25:AD25"/>
    <mergeCell ref="E24:H24"/>
    <mergeCell ref="I24:J24"/>
    <mergeCell ref="K24:L24"/>
    <mergeCell ref="M24:N24"/>
    <mergeCell ref="O24:Q24"/>
    <mergeCell ref="R26:S26"/>
    <mergeCell ref="T26:U26"/>
    <mergeCell ref="V26:Z26"/>
    <mergeCell ref="AB26:AD26"/>
    <mergeCell ref="E27:H27"/>
    <mergeCell ref="I27:J27"/>
    <mergeCell ref="K27:L27"/>
    <mergeCell ref="M27:N27"/>
    <mergeCell ref="O27:Q27"/>
    <mergeCell ref="R27:S27"/>
    <mergeCell ref="T27:U27"/>
    <mergeCell ref="V27:Z27"/>
    <mergeCell ref="AB27:AD27"/>
    <mergeCell ref="E26:H26"/>
    <mergeCell ref="I26:J26"/>
    <mergeCell ref="K26:L26"/>
    <mergeCell ref="M26:N26"/>
    <mergeCell ref="O26:Q26"/>
    <mergeCell ref="R28:S28"/>
    <mergeCell ref="T28:U28"/>
    <mergeCell ref="V28:Z28"/>
    <mergeCell ref="AB28:AD28"/>
    <mergeCell ref="E29:H29"/>
    <mergeCell ref="I29:J29"/>
    <mergeCell ref="K29:L29"/>
    <mergeCell ref="M29:N29"/>
    <mergeCell ref="O29:Q29"/>
    <mergeCell ref="R29:S29"/>
    <mergeCell ref="T29:U29"/>
    <mergeCell ref="V29:Z29"/>
    <mergeCell ref="AB29:AD29"/>
    <mergeCell ref="E28:H28"/>
    <mergeCell ref="I28:J28"/>
    <mergeCell ref="K28:L28"/>
    <mergeCell ref="M28:N28"/>
    <mergeCell ref="O28:Q28"/>
    <mergeCell ref="R30:S30"/>
    <mergeCell ref="T30:U30"/>
    <mergeCell ref="V30:Z30"/>
    <mergeCell ref="AB30:AD30"/>
    <mergeCell ref="E31:H31"/>
    <mergeCell ref="I31:J31"/>
    <mergeCell ref="K31:L31"/>
    <mergeCell ref="M31:N31"/>
    <mergeCell ref="O31:Q31"/>
    <mergeCell ref="R31:S31"/>
    <mergeCell ref="T31:U31"/>
    <mergeCell ref="V31:Z31"/>
    <mergeCell ref="AB31:AD31"/>
    <mergeCell ref="E30:H30"/>
    <mergeCell ref="I30:J30"/>
    <mergeCell ref="K30:L30"/>
    <mergeCell ref="M30:N30"/>
    <mergeCell ref="O30:Q30"/>
    <mergeCell ref="R32:S32"/>
    <mergeCell ref="T32:U32"/>
    <mergeCell ref="V32:Z32"/>
    <mergeCell ref="AB32:AD32"/>
    <mergeCell ref="E33:H33"/>
    <mergeCell ref="I33:J33"/>
    <mergeCell ref="K33:L33"/>
    <mergeCell ref="M33:N33"/>
    <mergeCell ref="O33:Q33"/>
    <mergeCell ref="R33:S33"/>
    <mergeCell ref="T33:U33"/>
    <mergeCell ref="V33:Z33"/>
    <mergeCell ref="AB33:AD33"/>
    <mergeCell ref="E32:H32"/>
    <mergeCell ref="I32:J32"/>
    <mergeCell ref="K32:L32"/>
    <mergeCell ref="M32:N32"/>
    <mergeCell ref="O32:Q32"/>
    <mergeCell ref="R34:S34"/>
    <mergeCell ref="T34:U34"/>
    <mergeCell ref="V34:Z34"/>
    <mergeCell ref="AB34:AD34"/>
    <mergeCell ref="E35:H35"/>
    <mergeCell ref="I35:J35"/>
    <mergeCell ref="K35:L35"/>
    <mergeCell ref="M35:N35"/>
    <mergeCell ref="O35:Q35"/>
    <mergeCell ref="R35:S35"/>
    <mergeCell ref="T35:U35"/>
    <mergeCell ref="V35:Z35"/>
    <mergeCell ref="AB35:AD35"/>
    <mergeCell ref="E34:H34"/>
    <mergeCell ref="I34:J34"/>
    <mergeCell ref="K34:L34"/>
    <mergeCell ref="M34:N34"/>
    <mergeCell ref="O34:Q34"/>
    <mergeCell ref="AB42:AD42"/>
    <mergeCell ref="R36:S36"/>
    <mergeCell ref="T36:U36"/>
    <mergeCell ref="V36:Z36"/>
    <mergeCell ref="AB36:AD36"/>
    <mergeCell ref="E37:H37"/>
    <mergeCell ref="I37:J37"/>
    <mergeCell ref="K37:L37"/>
    <mergeCell ref="M37:N37"/>
    <mergeCell ref="O37:Q37"/>
    <mergeCell ref="R37:S37"/>
    <mergeCell ref="T37:U37"/>
    <mergeCell ref="V37:Z37"/>
    <mergeCell ref="AB37:AD37"/>
    <mergeCell ref="E36:H36"/>
    <mergeCell ref="I36:J36"/>
    <mergeCell ref="K36:L36"/>
    <mergeCell ref="M36:N36"/>
    <mergeCell ref="O36:Q36"/>
    <mergeCell ref="R38:S38"/>
    <mergeCell ref="T38:U38"/>
    <mergeCell ref="V38:Z38"/>
    <mergeCell ref="AB38:AD38"/>
    <mergeCell ref="E39:H39"/>
    <mergeCell ref="I39:J39"/>
    <mergeCell ref="K39:L39"/>
    <mergeCell ref="M39:N39"/>
    <mergeCell ref="O39:Q39"/>
    <mergeCell ref="R39:S39"/>
    <mergeCell ref="T39:U39"/>
    <mergeCell ref="V39:Z39"/>
    <mergeCell ref="AB39:AD39"/>
    <mergeCell ref="E38:H38"/>
    <mergeCell ref="I38:J38"/>
    <mergeCell ref="K38:L38"/>
    <mergeCell ref="M38:N38"/>
    <mergeCell ref="O38:Q38"/>
    <mergeCell ref="R40:S40"/>
    <mergeCell ref="T40:U40"/>
    <mergeCell ref="V40:Z40"/>
    <mergeCell ref="AB40:AD40"/>
    <mergeCell ref="E43:H43"/>
    <mergeCell ref="AB43:AD43"/>
    <mergeCell ref="E40:H40"/>
    <mergeCell ref="I40:J40"/>
    <mergeCell ref="K40:L40"/>
    <mergeCell ref="M40:N40"/>
    <mergeCell ref="O40:Q40"/>
    <mergeCell ref="E41:H41"/>
    <mergeCell ref="I41:J41"/>
    <mergeCell ref="K41:L41"/>
    <mergeCell ref="M41:N41"/>
    <mergeCell ref="O41:Q41"/>
    <mergeCell ref="R41:S41"/>
    <mergeCell ref="T41:U41"/>
    <mergeCell ref="V41:Z41"/>
    <mergeCell ref="AB41:AD41"/>
    <mergeCell ref="E42:H42"/>
    <mergeCell ref="I42:J42"/>
    <mergeCell ref="K42:L42"/>
    <mergeCell ref="M42:N42"/>
    <mergeCell ref="R46:S46"/>
    <mergeCell ref="T46:U46"/>
    <mergeCell ref="V46:Z46"/>
    <mergeCell ref="AB46:AD46"/>
    <mergeCell ref="E46:H46"/>
    <mergeCell ref="I46:J46"/>
    <mergeCell ref="K46:L46"/>
    <mergeCell ref="M46:N46"/>
    <mergeCell ref="O46:Q46"/>
    <mergeCell ref="R44:S44"/>
    <mergeCell ref="T44:U44"/>
    <mergeCell ref="V44:Z44"/>
    <mergeCell ref="AB44:AD44"/>
    <mergeCell ref="E45:H45"/>
    <mergeCell ref="I45:J45"/>
    <mergeCell ref="K45:L45"/>
    <mergeCell ref="M45:N45"/>
    <mergeCell ref="O45:Q45"/>
    <mergeCell ref="R45:S45"/>
    <mergeCell ref="T45:U45"/>
    <mergeCell ref="V45:Z45"/>
    <mergeCell ref="AB45:AD45"/>
    <mergeCell ref="E44:H44"/>
    <mergeCell ref="I44:J44"/>
    <mergeCell ref="K44:L44"/>
    <mergeCell ref="M44:N44"/>
    <mergeCell ref="O44:Q44"/>
    <mergeCell ref="I43:J43"/>
    <mergeCell ref="K43:L43"/>
    <mergeCell ref="M43:N43"/>
    <mergeCell ref="O43:Q43"/>
    <mergeCell ref="R43:S43"/>
    <mergeCell ref="T43:U43"/>
    <mergeCell ref="V43:Z43"/>
    <mergeCell ref="O42:Q42"/>
    <mergeCell ref="R42:S42"/>
    <mergeCell ref="T42:U42"/>
    <mergeCell ref="V42:Z42"/>
  </mergeCells>
  <hyperlinks>
    <hyperlink ref="E48" location="INDEX!A1" display="Return to Index" xr:uid="{B4AE7E82-C7EB-45AD-B3F9-8445DE3B62AF}"/>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STAN - Stanthorpe BSP (110/33kV)</oddFooter>
  </headerFooter>
</worksheet>
</file>

<file path=xl/worksheets/sheet2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E00-000000000000}">
  <sheetPr codeName="Sheet239"/>
  <dimension ref="A1:AJ53"/>
  <sheetViews>
    <sheetView showGridLines="0" topLeftCell="A37"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2033</v>
      </c>
      <c r="J3" s="160"/>
      <c r="K3" s="160"/>
      <c r="L3" s="160"/>
      <c r="M3" s="160"/>
      <c r="N3" s="160"/>
      <c r="O3" s="160"/>
      <c r="P3" s="160"/>
      <c r="Q3" s="160"/>
      <c r="R3" s="160"/>
      <c r="S3" s="160"/>
      <c r="V3" s="94" t="s">
        <v>926</v>
      </c>
      <c r="W3" s="160"/>
      <c r="Y3" s="95" t="s">
        <v>1901</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960</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2034</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2035</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2036</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23.4</v>
      </c>
      <c r="K26" s="61"/>
      <c r="L26" s="101">
        <v>23.4</v>
      </c>
      <c r="M26" s="61"/>
      <c r="N26" s="101">
        <v>23.4</v>
      </c>
      <c r="O26" s="61"/>
      <c r="P26" s="101">
        <v>23.4</v>
      </c>
      <c r="Q26" s="62"/>
      <c r="R26" s="61"/>
      <c r="S26" s="101">
        <v>23.4</v>
      </c>
      <c r="T26" s="61"/>
      <c r="U26" s="101">
        <v>25.3</v>
      </c>
      <c r="V26" s="61"/>
      <c r="W26" s="101">
        <v>25.3</v>
      </c>
      <c r="X26" s="62"/>
      <c r="Y26" s="62"/>
      <c r="Z26" s="62"/>
      <c r="AA26" s="61"/>
      <c r="AB26" s="3">
        <v>25.3</v>
      </c>
      <c r="AC26" s="60">
        <v>25.3</v>
      </c>
      <c r="AD26" s="62"/>
      <c r="AE26" s="61"/>
      <c r="AF26" s="4">
        <v>25.3</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11.5</v>
      </c>
      <c r="K28" s="61"/>
      <c r="L28" s="101">
        <v>11.5</v>
      </c>
      <c r="M28" s="61"/>
      <c r="N28" s="101">
        <v>11.5</v>
      </c>
      <c r="O28" s="61"/>
      <c r="P28" s="101">
        <v>11.5</v>
      </c>
      <c r="Q28" s="62"/>
      <c r="R28" s="61"/>
      <c r="S28" s="101">
        <v>11.7</v>
      </c>
      <c r="T28" s="61"/>
      <c r="U28" s="101">
        <v>13.8</v>
      </c>
      <c r="V28" s="61"/>
      <c r="W28" s="101">
        <v>13.6</v>
      </c>
      <c r="X28" s="62"/>
      <c r="Y28" s="62"/>
      <c r="Z28" s="62"/>
      <c r="AA28" s="61"/>
      <c r="AB28" s="3">
        <v>13.5</v>
      </c>
      <c r="AC28" s="60">
        <v>13.3</v>
      </c>
      <c r="AD28" s="62"/>
      <c r="AE28" s="61"/>
      <c r="AF28" s="4">
        <v>13.5</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0.99199999999999999</v>
      </c>
      <c r="K31" s="61"/>
      <c r="L31" s="106">
        <v>0.99199999999999999</v>
      </c>
      <c r="M31" s="61"/>
      <c r="N31" s="106">
        <v>0.99199999999999999</v>
      </c>
      <c r="O31" s="61"/>
      <c r="P31" s="106">
        <v>0.99199999999999999</v>
      </c>
      <c r="Q31" s="62"/>
      <c r="R31" s="61"/>
      <c r="S31" s="106">
        <v>0.99199999999999999</v>
      </c>
      <c r="T31" s="61"/>
      <c r="U31" s="106">
        <v>0.997</v>
      </c>
      <c r="V31" s="61"/>
      <c r="W31" s="106">
        <v>0.997</v>
      </c>
      <c r="X31" s="62"/>
      <c r="Y31" s="62"/>
      <c r="Z31" s="62"/>
      <c r="AA31" s="61"/>
      <c r="AB31" s="7">
        <v>0.997</v>
      </c>
      <c r="AC31" s="77">
        <v>0.997</v>
      </c>
      <c r="AD31" s="62"/>
      <c r="AE31" s="61"/>
      <c r="AF31" s="8">
        <v>0.997</v>
      </c>
    </row>
    <row r="32" spans="4:32" ht="13.15" customHeight="1">
      <c r="E32" s="63" t="s">
        <v>41</v>
      </c>
      <c r="F32" s="62"/>
      <c r="G32" s="62"/>
      <c r="H32" s="62"/>
      <c r="I32" s="64"/>
      <c r="J32" s="101">
        <v>13</v>
      </c>
      <c r="K32" s="61"/>
      <c r="L32" s="101">
        <v>13</v>
      </c>
      <c r="M32" s="61"/>
      <c r="N32" s="101">
        <v>13</v>
      </c>
      <c r="O32" s="61"/>
      <c r="P32" s="101">
        <v>13</v>
      </c>
      <c r="Q32" s="62"/>
      <c r="R32" s="61"/>
      <c r="S32" s="101">
        <v>13</v>
      </c>
      <c r="T32" s="61"/>
      <c r="U32" s="101">
        <v>14</v>
      </c>
      <c r="V32" s="61"/>
      <c r="W32" s="101">
        <v>14</v>
      </c>
      <c r="X32" s="62"/>
      <c r="Y32" s="62"/>
      <c r="Z32" s="62"/>
      <c r="AA32" s="61"/>
      <c r="AB32" s="3">
        <v>14</v>
      </c>
      <c r="AC32" s="60">
        <v>14</v>
      </c>
      <c r="AD32" s="62"/>
      <c r="AE32" s="61"/>
      <c r="AF32" s="4">
        <v>14</v>
      </c>
    </row>
    <row r="33" spans="5:32" ht="13.15" customHeight="1">
      <c r="E33" s="75" t="s">
        <v>45</v>
      </c>
      <c r="F33" s="62"/>
      <c r="G33" s="62"/>
      <c r="H33" s="62"/>
      <c r="I33" s="64"/>
      <c r="J33" s="105">
        <v>10.4</v>
      </c>
      <c r="K33" s="61"/>
      <c r="L33" s="105">
        <v>10.4</v>
      </c>
      <c r="M33" s="61"/>
      <c r="N33" s="105">
        <v>10.4</v>
      </c>
      <c r="O33" s="61"/>
      <c r="P33" s="105">
        <v>10.4</v>
      </c>
      <c r="Q33" s="62"/>
      <c r="R33" s="61"/>
      <c r="S33" s="105">
        <v>10.6</v>
      </c>
      <c r="T33" s="61"/>
      <c r="U33" s="105">
        <v>13</v>
      </c>
      <c r="V33" s="61"/>
      <c r="W33" s="105">
        <v>12.8</v>
      </c>
      <c r="X33" s="62"/>
      <c r="Y33" s="62"/>
      <c r="Z33" s="62"/>
      <c r="AA33" s="61"/>
      <c r="AB33" s="9">
        <v>12.7</v>
      </c>
      <c r="AC33" s="76">
        <v>12.5</v>
      </c>
      <c r="AD33" s="62"/>
      <c r="AE33" s="61"/>
      <c r="AF33" s="10">
        <v>12.7</v>
      </c>
    </row>
    <row r="34" spans="5:32" ht="20.25" customHeight="1">
      <c r="E34" s="63" t="s">
        <v>945</v>
      </c>
      <c r="F34" s="62"/>
      <c r="G34" s="62"/>
      <c r="H34" s="62"/>
      <c r="I34" s="64"/>
      <c r="J34" s="104">
        <v>0.5</v>
      </c>
      <c r="K34" s="61"/>
      <c r="L34" s="104">
        <v>0.5</v>
      </c>
      <c r="M34" s="61"/>
      <c r="N34" s="104">
        <v>0.5</v>
      </c>
      <c r="O34" s="61"/>
      <c r="P34" s="104">
        <v>0.5</v>
      </c>
      <c r="Q34" s="62"/>
      <c r="R34" s="61"/>
      <c r="S34" s="104">
        <v>0.5</v>
      </c>
      <c r="T34" s="61"/>
      <c r="U34" s="104">
        <v>0.7</v>
      </c>
      <c r="V34" s="61"/>
      <c r="W34" s="104">
        <v>0.6</v>
      </c>
      <c r="X34" s="62"/>
      <c r="Y34" s="62"/>
      <c r="Z34" s="62"/>
      <c r="AA34" s="61"/>
      <c r="AB34" s="5">
        <v>0.6</v>
      </c>
      <c r="AC34" s="74">
        <v>0.6</v>
      </c>
      <c r="AD34" s="62"/>
      <c r="AE34" s="61"/>
      <c r="AF34" s="6">
        <v>0.6</v>
      </c>
    </row>
    <row r="35" spans="5:32" ht="20.25" customHeight="1">
      <c r="E35" s="63" t="s">
        <v>946</v>
      </c>
      <c r="F35" s="62"/>
      <c r="G35" s="62"/>
      <c r="H35" s="62"/>
      <c r="I35" s="64"/>
      <c r="J35" s="104" t="s">
        <v>2037</v>
      </c>
      <c r="K35" s="61"/>
      <c r="L35" s="104" t="s">
        <v>2037</v>
      </c>
      <c r="M35" s="61"/>
      <c r="N35" s="104" t="s">
        <v>2037</v>
      </c>
      <c r="O35" s="61"/>
      <c r="P35" s="104" t="s">
        <v>2037</v>
      </c>
      <c r="Q35" s="62"/>
      <c r="R35" s="61"/>
      <c r="S35" s="104" t="s">
        <v>2037</v>
      </c>
      <c r="T35" s="61"/>
      <c r="U35" s="104" t="s">
        <v>2037</v>
      </c>
      <c r="V35" s="61"/>
      <c r="W35" s="104" t="s">
        <v>2037</v>
      </c>
      <c r="X35" s="62"/>
      <c r="Y35" s="62"/>
      <c r="Z35" s="62"/>
      <c r="AA35" s="61"/>
      <c r="AB35" s="5" t="s">
        <v>2037</v>
      </c>
      <c r="AC35" s="74" t="s">
        <v>2037</v>
      </c>
      <c r="AD35" s="62"/>
      <c r="AE35" s="61"/>
      <c r="AF35" s="6" t="s">
        <v>2037</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10</v>
      </c>
      <c r="K40" s="61"/>
      <c r="L40" s="101">
        <v>10</v>
      </c>
      <c r="M40" s="61"/>
      <c r="N40" s="101">
        <v>10</v>
      </c>
      <c r="O40" s="61"/>
      <c r="P40" s="101">
        <v>10</v>
      </c>
      <c r="Q40" s="62"/>
      <c r="R40" s="61"/>
      <c r="S40" s="101">
        <v>10</v>
      </c>
      <c r="T40" s="61"/>
      <c r="U40" s="101">
        <v>10</v>
      </c>
      <c r="V40" s="61"/>
      <c r="W40" s="101">
        <v>10</v>
      </c>
      <c r="X40" s="62"/>
      <c r="Y40" s="62"/>
      <c r="Z40" s="62"/>
      <c r="AA40" s="61"/>
      <c r="AB40" s="3">
        <v>10</v>
      </c>
      <c r="AC40" s="60">
        <v>10</v>
      </c>
      <c r="AD40" s="62"/>
      <c r="AE40" s="61"/>
      <c r="AF40" s="4">
        <v>10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0</v>
      </c>
      <c r="K43" s="61"/>
      <c r="L43" s="101">
        <v>0</v>
      </c>
      <c r="M43" s="61"/>
      <c r="N43" s="101">
        <v>0</v>
      </c>
      <c r="O43" s="61"/>
      <c r="P43" s="101">
        <v>0</v>
      </c>
      <c r="Q43" s="62"/>
      <c r="R43" s="61"/>
      <c r="S43" s="101">
        <v>0</v>
      </c>
      <c r="T43" s="61"/>
      <c r="U43" s="101">
        <v>0</v>
      </c>
      <c r="V43" s="61"/>
      <c r="W43" s="101">
        <v>0</v>
      </c>
      <c r="X43" s="62"/>
      <c r="Y43" s="62"/>
      <c r="Z43" s="62"/>
      <c r="AA43" s="61"/>
      <c r="AB43" s="3">
        <v>0</v>
      </c>
      <c r="AC43" s="60">
        <v>0</v>
      </c>
      <c r="AD43" s="62"/>
      <c r="AE43" s="61"/>
      <c r="AF43" s="4">
        <v>0</v>
      </c>
    </row>
    <row r="44" spans="5:32" ht="30.75" customHeight="1">
      <c r="E44" s="63" t="s">
        <v>88</v>
      </c>
      <c r="F44" s="62"/>
      <c r="G44" s="62"/>
      <c r="H44" s="62"/>
      <c r="I44" s="64"/>
      <c r="J44" s="101">
        <v>0</v>
      </c>
      <c r="K44" s="61"/>
      <c r="L44" s="101">
        <v>0</v>
      </c>
      <c r="M44" s="61"/>
      <c r="N44" s="101">
        <v>0</v>
      </c>
      <c r="O44" s="61"/>
      <c r="P44" s="101">
        <v>0</v>
      </c>
      <c r="Q44" s="62"/>
      <c r="R44" s="61"/>
      <c r="S44" s="101">
        <v>0</v>
      </c>
      <c r="T44" s="61"/>
      <c r="U44" s="101">
        <v>0</v>
      </c>
      <c r="V44" s="61"/>
      <c r="W44" s="101">
        <v>0</v>
      </c>
      <c r="X44" s="62"/>
      <c r="Y44" s="62"/>
      <c r="Z44" s="62"/>
      <c r="AA44" s="61"/>
      <c r="AB44" s="3">
        <v>0</v>
      </c>
      <c r="AC44" s="60">
        <v>0</v>
      </c>
      <c r="AD44" s="62"/>
      <c r="AE44" s="61"/>
      <c r="AF44" s="4">
        <v>0</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POtk/QZA4iVfjt4rzrG8Fo/Rmv2c9oObWEh+wXHg5nK0f3cIjYNT8dPYeKti1T2RJL8Ng110Eq+Ph+yW18JlCA==" saltValue="SbsldmX6UNti2zbSk8l+4g=="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B61B0801-B6CF-4D88-9ABF-D99F66326AE3}"/>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STTO - Stanthorpe Town (33/11kV)</oddFooter>
  </headerFooter>
</worksheet>
</file>

<file path=xl/worksheets/sheet2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F00-000000000000}">
  <sheetPr codeName="Sheet240"/>
  <dimension ref="A1:AJ53"/>
  <sheetViews>
    <sheetView showGridLines="0" topLeftCell="A28"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2038</v>
      </c>
      <c r="J3" s="160"/>
      <c r="K3" s="160"/>
      <c r="L3" s="160"/>
      <c r="M3" s="160"/>
      <c r="N3" s="160"/>
      <c r="O3" s="160"/>
      <c r="P3" s="160"/>
      <c r="Q3" s="160"/>
      <c r="R3" s="160"/>
      <c r="S3" s="160"/>
      <c r="V3" s="94" t="s">
        <v>926</v>
      </c>
      <c r="W3" s="160"/>
      <c r="Y3" s="95" t="s">
        <v>952</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953</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2039</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2040</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2041</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76.7</v>
      </c>
      <c r="K26" s="61"/>
      <c r="L26" s="101">
        <v>76.7</v>
      </c>
      <c r="M26" s="61"/>
      <c r="N26" s="101">
        <v>76.7</v>
      </c>
      <c r="O26" s="61"/>
      <c r="P26" s="101">
        <v>76.7</v>
      </c>
      <c r="Q26" s="62"/>
      <c r="R26" s="61"/>
      <c r="S26" s="101">
        <v>76.7</v>
      </c>
      <c r="T26" s="61"/>
      <c r="U26" s="101">
        <v>81.599999999999994</v>
      </c>
      <c r="V26" s="61"/>
      <c r="W26" s="101">
        <v>81.599999999999994</v>
      </c>
      <c r="X26" s="62"/>
      <c r="Y26" s="62"/>
      <c r="Z26" s="62"/>
      <c r="AA26" s="61"/>
      <c r="AB26" s="3">
        <v>81.599999999999994</v>
      </c>
      <c r="AC26" s="60">
        <v>81.599999999999994</v>
      </c>
      <c r="AD26" s="62"/>
      <c r="AE26" s="61"/>
      <c r="AF26" s="4">
        <v>81.599999999999994</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27.9</v>
      </c>
      <c r="K28" s="61"/>
      <c r="L28" s="101">
        <v>28</v>
      </c>
      <c r="M28" s="61"/>
      <c r="N28" s="101">
        <v>28.4</v>
      </c>
      <c r="O28" s="61"/>
      <c r="P28" s="101">
        <v>28.7</v>
      </c>
      <c r="Q28" s="62"/>
      <c r="R28" s="61"/>
      <c r="S28" s="101">
        <v>29.5</v>
      </c>
      <c r="T28" s="61"/>
      <c r="U28" s="101">
        <v>24.9</v>
      </c>
      <c r="V28" s="61"/>
      <c r="W28" s="101">
        <v>24.8</v>
      </c>
      <c r="X28" s="62"/>
      <c r="Y28" s="62"/>
      <c r="Z28" s="62"/>
      <c r="AA28" s="61"/>
      <c r="AB28" s="3">
        <v>24.8</v>
      </c>
      <c r="AC28" s="60">
        <v>24.7</v>
      </c>
      <c r="AD28" s="62"/>
      <c r="AE28" s="61"/>
      <c r="AF28" s="4">
        <v>25.4</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0.95499999999999996</v>
      </c>
      <c r="K31" s="61"/>
      <c r="L31" s="106">
        <v>0.95499999999999996</v>
      </c>
      <c r="M31" s="61"/>
      <c r="N31" s="106">
        <v>0.95499999999999996</v>
      </c>
      <c r="O31" s="61"/>
      <c r="P31" s="106">
        <v>0.95499999999999996</v>
      </c>
      <c r="Q31" s="62"/>
      <c r="R31" s="61"/>
      <c r="S31" s="106">
        <v>0.95499999999999996</v>
      </c>
      <c r="T31" s="61"/>
      <c r="U31" s="106">
        <v>0.96799999999999997</v>
      </c>
      <c r="V31" s="61"/>
      <c r="W31" s="106">
        <v>0.96799999999999997</v>
      </c>
      <c r="X31" s="62"/>
      <c r="Y31" s="62"/>
      <c r="Z31" s="62"/>
      <c r="AA31" s="61"/>
      <c r="AB31" s="7">
        <v>0.96799999999999997</v>
      </c>
      <c r="AC31" s="77">
        <v>0.96799999999999997</v>
      </c>
      <c r="AD31" s="62"/>
      <c r="AE31" s="61"/>
      <c r="AF31" s="8">
        <v>0.96799999999999997</v>
      </c>
    </row>
    <row r="32" spans="4:32" ht="13.15" customHeight="1">
      <c r="E32" s="63" t="s">
        <v>41</v>
      </c>
      <c r="F32" s="62"/>
      <c r="G32" s="62"/>
      <c r="H32" s="62"/>
      <c r="I32" s="64"/>
      <c r="J32" s="101">
        <v>45.5</v>
      </c>
      <c r="K32" s="61"/>
      <c r="L32" s="101">
        <v>45.5</v>
      </c>
      <c r="M32" s="61"/>
      <c r="N32" s="101">
        <v>45.5</v>
      </c>
      <c r="O32" s="61"/>
      <c r="P32" s="101">
        <v>45.5</v>
      </c>
      <c r="Q32" s="62"/>
      <c r="R32" s="61"/>
      <c r="S32" s="101">
        <v>45.5</v>
      </c>
      <c r="T32" s="61"/>
      <c r="U32" s="101">
        <v>47.2</v>
      </c>
      <c r="V32" s="61"/>
      <c r="W32" s="101">
        <v>47.2</v>
      </c>
      <c r="X32" s="62"/>
      <c r="Y32" s="62"/>
      <c r="Z32" s="62"/>
      <c r="AA32" s="61"/>
      <c r="AB32" s="3">
        <v>47.2</v>
      </c>
      <c r="AC32" s="60">
        <v>47.2</v>
      </c>
      <c r="AD32" s="62"/>
      <c r="AE32" s="61"/>
      <c r="AF32" s="4">
        <v>47.2</v>
      </c>
    </row>
    <row r="33" spans="5:32" ht="13.15" customHeight="1">
      <c r="E33" s="75" t="s">
        <v>45</v>
      </c>
      <c r="F33" s="62"/>
      <c r="G33" s="62"/>
      <c r="H33" s="62"/>
      <c r="I33" s="64"/>
      <c r="J33" s="105">
        <v>27.5</v>
      </c>
      <c r="K33" s="61"/>
      <c r="L33" s="105">
        <v>27.6</v>
      </c>
      <c r="M33" s="61"/>
      <c r="N33" s="105">
        <v>28</v>
      </c>
      <c r="O33" s="61"/>
      <c r="P33" s="105">
        <v>28.2</v>
      </c>
      <c r="Q33" s="62"/>
      <c r="R33" s="61"/>
      <c r="S33" s="105">
        <v>29.1</v>
      </c>
      <c r="T33" s="61"/>
      <c r="U33" s="105">
        <v>24.2</v>
      </c>
      <c r="V33" s="61"/>
      <c r="W33" s="105">
        <v>24.1</v>
      </c>
      <c r="X33" s="62"/>
      <c r="Y33" s="62"/>
      <c r="Z33" s="62"/>
      <c r="AA33" s="61"/>
      <c r="AB33" s="9">
        <v>24.1</v>
      </c>
      <c r="AC33" s="76">
        <v>24</v>
      </c>
      <c r="AD33" s="62"/>
      <c r="AE33" s="61"/>
      <c r="AF33" s="10">
        <v>24.7</v>
      </c>
    </row>
    <row r="34" spans="5:32" ht="20.25" customHeight="1">
      <c r="E34" s="63" t="s">
        <v>945</v>
      </c>
      <c r="F34" s="62"/>
      <c r="G34" s="62"/>
      <c r="H34" s="62"/>
      <c r="I34" s="64"/>
      <c r="J34" s="104">
        <v>1.4</v>
      </c>
      <c r="K34" s="61"/>
      <c r="L34" s="104">
        <v>1.4</v>
      </c>
      <c r="M34" s="61"/>
      <c r="N34" s="104">
        <v>1.4</v>
      </c>
      <c r="O34" s="61"/>
      <c r="P34" s="104">
        <v>1.4</v>
      </c>
      <c r="Q34" s="62"/>
      <c r="R34" s="61"/>
      <c r="S34" s="104">
        <v>1.5</v>
      </c>
      <c r="T34" s="61"/>
      <c r="U34" s="104">
        <v>1.2</v>
      </c>
      <c r="V34" s="61"/>
      <c r="W34" s="104">
        <v>1.2</v>
      </c>
      <c r="X34" s="62"/>
      <c r="Y34" s="62"/>
      <c r="Z34" s="62"/>
      <c r="AA34" s="61"/>
      <c r="AB34" s="5">
        <v>1.2</v>
      </c>
      <c r="AC34" s="74">
        <v>1.2</v>
      </c>
      <c r="AD34" s="62"/>
      <c r="AE34" s="61"/>
      <c r="AF34" s="6">
        <v>1.2</v>
      </c>
    </row>
    <row r="35" spans="5:32" ht="20.25" customHeight="1">
      <c r="E35" s="63" t="s">
        <v>946</v>
      </c>
      <c r="F35" s="62"/>
      <c r="G35" s="62"/>
      <c r="H35" s="62"/>
      <c r="I35" s="64"/>
      <c r="J35" s="104" t="s">
        <v>1937</v>
      </c>
      <c r="K35" s="61"/>
      <c r="L35" s="104" t="s">
        <v>1937</v>
      </c>
      <c r="M35" s="61"/>
      <c r="N35" s="104" t="s">
        <v>1937</v>
      </c>
      <c r="O35" s="61"/>
      <c r="P35" s="104" t="s">
        <v>1937</v>
      </c>
      <c r="Q35" s="62"/>
      <c r="R35" s="61"/>
      <c r="S35" s="104" t="s">
        <v>1937</v>
      </c>
      <c r="T35" s="61"/>
      <c r="U35" s="104" t="s">
        <v>1937</v>
      </c>
      <c r="V35" s="61"/>
      <c r="W35" s="104" t="s">
        <v>1937</v>
      </c>
      <c r="X35" s="62"/>
      <c r="Y35" s="62"/>
      <c r="Z35" s="62"/>
      <c r="AA35" s="61"/>
      <c r="AB35" s="5" t="s">
        <v>1937</v>
      </c>
      <c r="AC35" s="74" t="s">
        <v>1937</v>
      </c>
      <c r="AD35" s="62"/>
      <c r="AE35" s="61"/>
      <c r="AF35" s="6" t="s">
        <v>1937</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42</v>
      </c>
      <c r="K43" s="61"/>
      <c r="L43" s="101">
        <v>42</v>
      </c>
      <c r="M43" s="61"/>
      <c r="N43" s="101">
        <v>42</v>
      </c>
      <c r="O43" s="61"/>
      <c r="P43" s="101">
        <v>42</v>
      </c>
      <c r="Q43" s="62"/>
      <c r="R43" s="61"/>
      <c r="S43" s="101">
        <v>42</v>
      </c>
      <c r="T43" s="61"/>
      <c r="U43" s="101">
        <v>42</v>
      </c>
      <c r="V43" s="61"/>
      <c r="W43" s="101">
        <v>42</v>
      </c>
      <c r="X43" s="62"/>
      <c r="Y43" s="62"/>
      <c r="Z43" s="62"/>
      <c r="AA43" s="61"/>
      <c r="AB43" s="3">
        <v>42</v>
      </c>
      <c r="AC43" s="60">
        <v>42</v>
      </c>
      <c r="AD43" s="62"/>
      <c r="AE43" s="61"/>
      <c r="AF43" s="4">
        <v>42</v>
      </c>
    </row>
    <row r="44" spans="5:32" ht="30.75" customHeight="1">
      <c r="E44" s="63" t="s">
        <v>88</v>
      </c>
      <c r="F44" s="62"/>
      <c r="G44" s="62"/>
      <c r="H44" s="62"/>
      <c r="I44" s="64"/>
      <c r="J44" s="101">
        <v>21</v>
      </c>
      <c r="K44" s="61"/>
      <c r="L44" s="101">
        <v>21</v>
      </c>
      <c r="M44" s="61"/>
      <c r="N44" s="101">
        <v>21</v>
      </c>
      <c r="O44" s="61"/>
      <c r="P44" s="101">
        <v>21</v>
      </c>
      <c r="Q44" s="62"/>
      <c r="R44" s="61"/>
      <c r="S44" s="101">
        <v>21</v>
      </c>
      <c r="T44" s="61"/>
      <c r="U44" s="101">
        <v>21</v>
      </c>
      <c r="V44" s="61"/>
      <c r="W44" s="101">
        <v>21</v>
      </c>
      <c r="X44" s="62"/>
      <c r="Y44" s="62"/>
      <c r="Z44" s="62"/>
      <c r="AA44" s="61"/>
      <c r="AB44" s="3">
        <v>21</v>
      </c>
      <c r="AC44" s="60">
        <v>21</v>
      </c>
      <c r="AD44" s="62"/>
      <c r="AE44" s="61"/>
      <c r="AF44" s="4">
        <v>21</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957</v>
      </c>
      <c r="K47" s="61"/>
      <c r="L47" s="104" t="s">
        <v>957</v>
      </c>
      <c r="M47" s="61"/>
      <c r="N47" s="104" t="s">
        <v>957</v>
      </c>
      <c r="O47" s="61"/>
      <c r="P47" s="104" t="s">
        <v>957</v>
      </c>
      <c r="Q47" s="62"/>
      <c r="R47" s="61"/>
      <c r="S47" s="104" t="s">
        <v>957</v>
      </c>
      <c r="T47" s="61"/>
      <c r="U47" s="104" t="s">
        <v>957</v>
      </c>
      <c r="V47" s="61"/>
      <c r="W47" s="104" t="s">
        <v>957</v>
      </c>
      <c r="X47" s="62"/>
      <c r="Y47" s="62"/>
      <c r="Z47" s="62"/>
      <c r="AA47" s="61"/>
      <c r="AB47" s="5" t="s">
        <v>957</v>
      </c>
      <c r="AC47" s="74" t="s">
        <v>957</v>
      </c>
      <c r="AD47" s="62"/>
      <c r="AE47" s="61"/>
      <c r="AF47" s="6" t="s">
        <v>957</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lyeewOHhXffhteZoJLwh4IhheU4WgSaSEzprKsOvx8IkiMvLFnFyWCDtfTVvTRY0TvxXLliywguZ0sw5E/4PgA==" saltValue="/2U7LfeLLjgRSrXSXXXG3w=="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3AC38D84-6C13-471A-828E-6BD64E10A2BF}"/>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STUA - Stuart (66/11kV)</oddFooter>
  </headerFooter>
</worksheet>
</file>

<file path=xl/worksheets/sheet2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1-000000000000}">
  <sheetPr codeName="Sheet283"/>
  <dimension ref="B1:AI51"/>
  <sheetViews>
    <sheetView showGridLines="0" topLeftCell="A29" zoomScale="145" zoomScaleNormal="145" workbookViewId="0">
      <selection activeCell="E48" sqref="E48"/>
    </sheetView>
  </sheetViews>
  <sheetFormatPr defaultRowHeight="15"/>
  <cols>
    <col min="1" max="2" width="0.140625" customWidth="1"/>
    <col min="3" max="4" width="0" hidden="1" customWidth="1"/>
    <col min="5" max="5" width="13.28515625" customWidth="1"/>
    <col min="6" max="7" width="0.28515625" customWidth="1"/>
    <col min="8" max="8" width="6.28515625" customWidth="1"/>
    <col min="9" max="9" width="0.42578125" customWidth="1"/>
    <col min="10" max="10" width="6.5703125" customWidth="1"/>
    <col min="11" max="11" width="5.5703125" customWidth="1"/>
    <col min="12" max="12" width="1.42578125" customWidth="1"/>
    <col min="13" max="13" width="0.28515625" customWidth="1"/>
    <col min="14" max="14" width="6.85546875" customWidth="1"/>
    <col min="15" max="15" width="3.140625" customWidth="1"/>
    <col min="16" max="16" width="0.42578125" customWidth="1"/>
    <col min="17" max="17" width="3.5703125" customWidth="1"/>
    <col min="18" max="18" width="6.85546875" customWidth="1"/>
    <col min="19" max="19" width="0.28515625" customWidth="1"/>
    <col min="20" max="20" width="0.42578125" customWidth="1"/>
    <col min="21" max="21" width="6.7109375" customWidth="1"/>
    <col min="22" max="22" width="1.42578125" customWidth="1"/>
    <col min="23" max="23" width="0.5703125" customWidth="1"/>
    <col min="24" max="24" width="1.28515625" customWidth="1"/>
    <col min="25" max="25" width="1.5703125" customWidth="1"/>
    <col min="26" max="26" width="2.140625" customWidth="1"/>
    <col min="27" max="27" width="7" customWidth="1"/>
    <col min="28" max="28" width="0.7109375" customWidth="1"/>
    <col min="29" max="29" width="0.42578125" customWidth="1"/>
    <col min="30" max="30" width="6" customWidth="1"/>
    <col min="31" max="31" width="7" customWidth="1"/>
    <col min="32" max="32" width="0" hidden="1" customWidth="1"/>
    <col min="33" max="33" width="1.140625" customWidth="1"/>
    <col min="34" max="34" width="0" hidden="1" customWidth="1"/>
    <col min="35" max="35" width="0.42578125" customWidth="1"/>
    <col min="36" max="36" width="8.85546875" customWidth="1"/>
  </cols>
  <sheetData>
    <row r="1" spans="2:35" ht="18" customHeight="1">
      <c r="C1" s="115" t="s">
        <v>1108</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row>
    <row r="2" spans="2:35" ht="4.7" customHeight="1"/>
    <row r="3" spans="2:35">
      <c r="B3" s="92" t="s">
        <v>13</v>
      </c>
      <c r="C3" s="160"/>
      <c r="D3" s="160"/>
      <c r="E3" s="160"/>
      <c r="H3" s="93" t="s">
        <v>2042</v>
      </c>
      <c r="I3" s="160"/>
      <c r="J3" s="160"/>
      <c r="K3" s="160"/>
      <c r="L3" s="160"/>
      <c r="M3" s="160"/>
      <c r="N3" s="160"/>
      <c r="O3" s="160"/>
      <c r="P3" s="160"/>
      <c r="Q3" s="160"/>
      <c r="R3" s="160"/>
      <c r="U3" s="94" t="s">
        <v>926</v>
      </c>
      <c r="V3" s="160"/>
      <c r="X3" s="95" t="s">
        <v>2043</v>
      </c>
      <c r="Y3" s="160"/>
      <c r="Z3" s="160"/>
      <c r="AA3" s="160"/>
      <c r="AB3" s="160"/>
      <c r="AC3" s="160"/>
      <c r="AD3" s="160"/>
      <c r="AE3" s="160"/>
      <c r="AF3" s="160"/>
      <c r="AG3" s="160"/>
      <c r="AH3" s="160"/>
    </row>
    <row r="4" spans="2:35">
      <c r="H4" s="160"/>
      <c r="I4" s="160"/>
      <c r="J4" s="160"/>
      <c r="K4" s="160"/>
      <c r="L4" s="160"/>
      <c r="M4" s="160"/>
      <c r="N4" s="160"/>
      <c r="O4" s="160"/>
      <c r="P4" s="160"/>
      <c r="Q4" s="160"/>
      <c r="R4" s="160"/>
      <c r="U4" s="160"/>
      <c r="V4" s="160"/>
      <c r="X4" s="160"/>
      <c r="Y4" s="160"/>
      <c r="Z4" s="160"/>
      <c r="AA4" s="160"/>
      <c r="AB4" s="160"/>
      <c r="AC4" s="160"/>
      <c r="AD4" s="160"/>
      <c r="AE4" s="160"/>
      <c r="AF4" s="160"/>
      <c r="AG4" s="160"/>
      <c r="AH4" s="160"/>
    </row>
    <row r="5" spans="2:35">
      <c r="H5" s="160"/>
      <c r="I5" s="160"/>
      <c r="J5" s="160"/>
      <c r="K5" s="160"/>
      <c r="L5" s="160"/>
      <c r="M5" s="160"/>
      <c r="N5" s="160"/>
      <c r="O5" s="160"/>
      <c r="P5" s="160"/>
      <c r="Q5" s="160"/>
      <c r="R5" s="160"/>
      <c r="X5" s="160"/>
      <c r="Y5" s="160"/>
      <c r="Z5" s="160"/>
      <c r="AA5" s="160"/>
      <c r="AB5" s="160"/>
      <c r="AC5" s="160"/>
      <c r="AD5" s="160"/>
      <c r="AE5" s="160"/>
      <c r="AF5" s="160"/>
      <c r="AG5" s="160"/>
      <c r="AH5" s="160"/>
    </row>
    <row r="6" spans="2:35" ht="2.1" customHeight="1"/>
    <row r="7" spans="2:35">
      <c r="B7" s="92" t="s">
        <v>928</v>
      </c>
      <c r="C7" s="160"/>
      <c r="D7" s="160"/>
      <c r="E7" s="160"/>
      <c r="H7" s="100" t="s">
        <v>960</v>
      </c>
      <c r="I7" s="160"/>
      <c r="J7" s="160"/>
      <c r="K7" s="160"/>
      <c r="L7" s="160"/>
      <c r="M7" s="160"/>
      <c r="N7" s="160"/>
      <c r="O7" s="160"/>
      <c r="P7" s="160"/>
      <c r="Q7" s="160"/>
      <c r="R7" s="160"/>
      <c r="S7" s="160"/>
      <c r="T7" s="160"/>
      <c r="U7" s="160"/>
      <c r="V7" s="160"/>
      <c r="W7" s="160"/>
      <c r="X7" s="160"/>
      <c r="Y7" s="160"/>
      <c r="Z7" s="160"/>
      <c r="AA7" s="160"/>
      <c r="AB7" s="160"/>
      <c r="AC7" s="160"/>
      <c r="AD7" s="160"/>
      <c r="AE7" s="160"/>
      <c r="AF7" s="160"/>
      <c r="AG7" s="160"/>
    </row>
    <row r="8" spans="2:35">
      <c r="B8" s="160"/>
      <c r="C8" s="160"/>
      <c r="D8" s="160"/>
      <c r="E8" s="160"/>
    </row>
    <row r="9" spans="2:35">
      <c r="B9" s="160"/>
      <c r="C9" s="160"/>
      <c r="D9" s="160"/>
      <c r="E9" s="160"/>
      <c r="H9" s="100" t="s">
        <v>2044</v>
      </c>
      <c r="I9" s="160"/>
      <c r="J9" s="160"/>
      <c r="K9" s="160"/>
      <c r="L9" s="160"/>
      <c r="M9" s="160"/>
      <c r="N9" s="160"/>
      <c r="O9" s="160"/>
      <c r="P9" s="160"/>
      <c r="Q9" s="160"/>
      <c r="R9" s="160"/>
      <c r="S9" s="160"/>
      <c r="T9" s="160"/>
      <c r="U9" s="160"/>
      <c r="V9" s="160"/>
      <c r="W9" s="160"/>
      <c r="X9" s="160"/>
      <c r="Y9" s="160"/>
      <c r="Z9" s="160"/>
      <c r="AA9" s="160"/>
      <c r="AB9" s="160"/>
      <c r="AC9" s="160"/>
      <c r="AD9" s="160"/>
      <c r="AE9" s="160"/>
      <c r="AF9" s="160"/>
      <c r="AG9" s="160"/>
    </row>
    <row r="10" spans="2:35" ht="11.45" customHeight="1">
      <c r="H10" s="160"/>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row>
    <row r="11" spans="2:35" ht="1.7" customHeight="1"/>
    <row r="12" spans="2:35" ht="12" customHeight="1">
      <c r="H12" s="100" t="s">
        <v>2045</v>
      </c>
      <c r="I12" s="160"/>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row>
    <row r="13" spans="2:35" ht="10.5" customHeight="1"/>
    <row r="14" spans="2:35" ht="13.5" customHeight="1">
      <c r="D14" s="92" t="s">
        <v>934</v>
      </c>
      <c r="E14" s="160"/>
      <c r="F14" s="160"/>
      <c r="G14" s="160"/>
      <c r="H14" s="160"/>
      <c r="I14" s="160"/>
      <c r="J14" s="160"/>
      <c r="K14" s="160"/>
      <c r="N14" s="96" t="s">
        <v>2046</v>
      </c>
      <c r="O14" s="160"/>
      <c r="P14" s="160"/>
      <c r="Q14" s="160"/>
      <c r="R14" s="160"/>
      <c r="S14" s="160"/>
      <c r="T14" s="160"/>
      <c r="U14" s="160"/>
      <c r="V14" s="160"/>
      <c r="W14" s="160"/>
      <c r="X14" s="160"/>
    </row>
    <row r="15" spans="2:35" ht="0.75" customHeight="1">
      <c r="D15" s="160"/>
      <c r="E15" s="160"/>
      <c r="F15" s="160"/>
      <c r="G15" s="160"/>
      <c r="H15" s="160"/>
      <c r="I15" s="160"/>
      <c r="J15" s="160"/>
      <c r="K15" s="160"/>
    </row>
    <row r="16" spans="2:35" ht="15.95" customHeight="1"/>
    <row r="17" spans="4:31" ht="15.95" customHeight="1">
      <c r="Q17" s="97" t="s">
        <v>936</v>
      </c>
      <c r="R17" s="160"/>
      <c r="S17" s="160"/>
      <c r="T17" s="160"/>
      <c r="U17" s="160"/>
      <c r="V17" s="160"/>
      <c r="W17" s="160"/>
      <c r="X17" s="160"/>
      <c r="Y17" s="160"/>
      <c r="Z17" s="98" t="s">
        <v>937</v>
      </c>
      <c r="AA17" s="160"/>
      <c r="AB17" s="160"/>
      <c r="AC17" s="160"/>
    </row>
    <row r="18" spans="4:31" ht="0.95" customHeight="1">
      <c r="D18" s="97" t="s">
        <v>936</v>
      </c>
      <c r="E18" s="160"/>
      <c r="F18" s="160"/>
      <c r="G18" s="160"/>
      <c r="H18" s="160"/>
      <c r="I18" s="160"/>
      <c r="J18" s="160"/>
      <c r="K18" s="160"/>
      <c r="N18" s="99" t="s">
        <v>937</v>
      </c>
      <c r="O18" s="160"/>
      <c r="Q18" s="160"/>
      <c r="R18" s="160"/>
      <c r="S18" s="160"/>
      <c r="T18" s="160"/>
      <c r="U18" s="160"/>
      <c r="V18" s="160"/>
      <c r="W18" s="160"/>
      <c r="X18" s="160"/>
      <c r="Y18" s="160"/>
      <c r="Z18" s="160"/>
      <c r="AA18" s="160"/>
      <c r="AB18" s="160"/>
      <c r="AC18" s="160"/>
    </row>
    <row r="19" spans="4:31" ht="0.95" customHeight="1">
      <c r="D19" s="160"/>
      <c r="E19" s="160"/>
      <c r="F19" s="160"/>
      <c r="G19" s="160"/>
      <c r="H19" s="160"/>
      <c r="I19" s="160"/>
      <c r="J19" s="160"/>
      <c r="K19" s="160"/>
      <c r="N19" s="160"/>
      <c r="O19" s="160"/>
    </row>
    <row r="20" spans="4:31" ht="0.95" customHeight="1"/>
    <row r="21" spans="4:31" ht="15" customHeight="1"/>
    <row r="22" spans="4:31" ht="15" customHeight="1">
      <c r="E22" s="78" t="s">
        <v>938</v>
      </c>
      <c r="F22" s="79"/>
      <c r="G22" s="79"/>
      <c r="H22" s="80"/>
      <c r="I22" s="84" t="s">
        <v>2</v>
      </c>
      <c r="J22" s="85"/>
      <c r="K22" s="85"/>
      <c r="L22" s="85"/>
      <c r="M22" s="85"/>
      <c r="N22" s="85"/>
      <c r="O22" s="85"/>
      <c r="P22" s="85"/>
      <c r="Q22" s="85"/>
      <c r="R22" s="85"/>
      <c r="S22" s="86"/>
      <c r="T22" s="87" t="s">
        <v>3</v>
      </c>
      <c r="U22" s="88"/>
      <c r="V22" s="88"/>
      <c r="W22" s="88"/>
      <c r="X22" s="88"/>
      <c r="Y22" s="88"/>
      <c r="Z22" s="88"/>
      <c r="AA22" s="88"/>
      <c r="AB22" s="88"/>
      <c r="AC22" s="88"/>
      <c r="AD22" s="88"/>
      <c r="AE22" s="89"/>
    </row>
    <row r="23" spans="4:31" ht="15" customHeight="1">
      <c r="E23" s="81"/>
      <c r="F23" s="82"/>
      <c r="G23" s="82"/>
      <c r="H23" s="83"/>
      <c r="I23" s="107" t="s">
        <v>6</v>
      </c>
      <c r="J23" s="61"/>
      <c r="K23" s="107" t="s">
        <v>7</v>
      </c>
      <c r="L23" s="61"/>
      <c r="M23" s="107" t="s">
        <v>8</v>
      </c>
      <c r="N23" s="61"/>
      <c r="O23" s="107" t="s">
        <v>9</v>
      </c>
      <c r="P23" s="62"/>
      <c r="Q23" s="61"/>
      <c r="R23" s="107" t="s">
        <v>10</v>
      </c>
      <c r="S23" s="61"/>
      <c r="T23" s="107" t="s">
        <v>939</v>
      </c>
      <c r="U23" s="61"/>
      <c r="V23" s="107" t="s">
        <v>940</v>
      </c>
      <c r="W23" s="62"/>
      <c r="X23" s="62"/>
      <c r="Y23" s="62"/>
      <c r="Z23" s="61"/>
      <c r="AA23" s="1" t="s">
        <v>941</v>
      </c>
      <c r="AB23" s="90" t="s">
        <v>942</v>
      </c>
      <c r="AC23" s="62"/>
      <c r="AD23" s="61"/>
      <c r="AE23" s="2" t="s">
        <v>943</v>
      </c>
    </row>
    <row r="24" spans="4:31" ht="13.15" customHeight="1">
      <c r="E24" s="63" t="s">
        <v>0</v>
      </c>
      <c r="F24" s="62"/>
      <c r="G24" s="62"/>
      <c r="H24" s="64"/>
      <c r="I24" s="101">
        <v>130.30000000000001</v>
      </c>
      <c r="J24" s="61"/>
      <c r="K24" s="101">
        <v>130.30000000000001</v>
      </c>
      <c r="L24" s="61"/>
      <c r="M24" s="101">
        <v>130.30000000000001</v>
      </c>
      <c r="N24" s="61"/>
      <c r="O24" s="101">
        <v>130.30000000000001</v>
      </c>
      <c r="P24" s="62"/>
      <c r="Q24" s="61"/>
      <c r="R24" s="101">
        <v>130.30000000000001</v>
      </c>
      <c r="S24" s="61"/>
      <c r="T24" s="101">
        <v>149.69999999999999</v>
      </c>
      <c r="U24" s="61"/>
      <c r="V24" s="101">
        <v>149.69999999999999</v>
      </c>
      <c r="W24" s="62"/>
      <c r="X24" s="62"/>
      <c r="Y24" s="62"/>
      <c r="Z24" s="61"/>
      <c r="AA24" s="3">
        <v>149.69999999999999</v>
      </c>
      <c r="AB24" s="60">
        <v>149.69999999999999</v>
      </c>
      <c r="AC24" s="62"/>
      <c r="AD24" s="61"/>
      <c r="AE24" s="4">
        <v>149.69999999999999</v>
      </c>
    </row>
    <row r="25" spans="4:31" ht="20.25" customHeight="1">
      <c r="E25" s="63" t="s">
        <v>24</v>
      </c>
      <c r="F25" s="62"/>
      <c r="G25" s="62"/>
      <c r="H25" s="64"/>
      <c r="I25" s="101">
        <v>0</v>
      </c>
      <c r="J25" s="61"/>
      <c r="K25" s="101">
        <v>0</v>
      </c>
      <c r="L25" s="61"/>
      <c r="M25" s="101">
        <v>0</v>
      </c>
      <c r="N25" s="61"/>
      <c r="O25" s="101">
        <v>0</v>
      </c>
      <c r="P25" s="62"/>
      <c r="Q25" s="61"/>
      <c r="R25" s="101">
        <v>0</v>
      </c>
      <c r="S25" s="61"/>
      <c r="T25" s="101">
        <v>0</v>
      </c>
      <c r="U25" s="61"/>
      <c r="V25" s="101">
        <v>0</v>
      </c>
      <c r="W25" s="62"/>
      <c r="X25" s="62"/>
      <c r="Y25" s="62"/>
      <c r="Z25" s="61"/>
      <c r="AA25" s="3">
        <v>0</v>
      </c>
      <c r="AB25" s="60">
        <v>0</v>
      </c>
      <c r="AC25" s="62"/>
      <c r="AD25" s="61"/>
      <c r="AE25" s="4">
        <v>0</v>
      </c>
    </row>
    <row r="26" spans="4:31" ht="13.15" customHeight="1">
      <c r="E26" s="63" t="s">
        <v>28</v>
      </c>
      <c r="F26" s="62"/>
      <c r="G26" s="62"/>
      <c r="H26" s="64"/>
      <c r="I26" s="101">
        <v>34.9</v>
      </c>
      <c r="J26" s="61"/>
      <c r="K26" s="101">
        <v>34.700000000000003</v>
      </c>
      <c r="L26" s="61"/>
      <c r="M26" s="101">
        <v>34.5</v>
      </c>
      <c r="N26" s="61"/>
      <c r="O26" s="101">
        <v>34.299999999999997</v>
      </c>
      <c r="P26" s="62"/>
      <c r="Q26" s="61"/>
      <c r="R26" s="101">
        <v>34.6</v>
      </c>
      <c r="S26" s="61"/>
      <c r="T26" s="101">
        <v>34.299999999999997</v>
      </c>
      <c r="U26" s="61"/>
      <c r="V26" s="101">
        <v>34</v>
      </c>
      <c r="W26" s="62"/>
      <c r="X26" s="62"/>
      <c r="Y26" s="62"/>
      <c r="Z26" s="61"/>
      <c r="AA26" s="3">
        <v>33.9</v>
      </c>
      <c r="AB26" s="60">
        <v>33.700000000000003</v>
      </c>
      <c r="AC26" s="62"/>
      <c r="AD26" s="61"/>
      <c r="AE26" s="4">
        <v>34</v>
      </c>
    </row>
    <row r="27" spans="4:31" ht="13.15" customHeight="1">
      <c r="E27" s="63" t="s">
        <v>32</v>
      </c>
      <c r="F27" s="62"/>
      <c r="G27" s="62"/>
      <c r="H27" s="64"/>
      <c r="I27" s="104"/>
      <c r="J27" s="61"/>
      <c r="K27" s="104"/>
      <c r="L27" s="61"/>
      <c r="M27" s="104"/>
      <c r="N27" s="61"/>
      <c r="O27" s="104"/>
      <c r="P27" s="62"/>
      <c r="Q27" s="61"/>
      <c r="R27" s="104"/>
      <c r="S27" s="61"/>
      <c r="T27" s="104"/>
      <c r="U27" s="61"/>
      <c r="V27" s="104"/>
      <c r="W27" s="62"/>
      <c r="X27" s="62"/>
      <c r="Y27" s="62"/>
      <c r="Z27" s="61"/>
      <c r="AA27" s="5"/>
      <c r="AB27" s="74"/>
      <c r="AC27" s="62"/>
      <c r="AD27" s="61"/>
      <c r="AE27" s="6"/>
    </row>
    <row r="28" spans="4:31" ht="13.15" customHeight="1">
      <c r="E28" s="63" t="s">
        <v>944</v>
      </c>
      <c r="F28" s="62"/>
      <c r="G28" s="62"/>
      <c r="H28" s="64"/>
      <c r="I28" s="104"/>
      <c r="J28" s="61"/>
      <c r="K28" s="104"/>
      <c r="L28" s="61"/>
      <c r="M28" s="104"/>
      <c r="N28" s="61"/>
      <c r="O28" s="104"/>
      <c r="P28" s="62"/>
      <c r="Q28" s="61"/>
      <c r="R28" s="104"/>
      <c r="S28" s="61"/>
      <c r="T28" s="104"/>
      <c r="U28" s="61"/>
      <c r="V28" s="104"/>
      <c r="W28" s="62"/>
      <c r="X28" s="62"/>
      <c r="Y28" s="62"/>
      <c r="Z28" s="61"/>
      <c r="AA28" s="5"/>
      <c r="AB28" s="74"/>
      <c r="AC28" s="62"/>
      <c r="AD28" s="61"/>
      <c r="AE28" s="6"/>
    </row>
    <row r="29" spans="4:31" ht="20.25" customHeight="1">
      <c r="E29" s="63" t="s">
        <v>38</v>
      </c>
      <c r="F29" s="62"/>
      <c r="G29" s="62"/>
      <c r="H29" s="64"/>
      <c r="I29" s="106">
        <v>0.95899999999999996</v>
      </c>
      <c r="J29" s="61"/>
      <c r="K29" s="106">
        <v>0.95899999999999996</v>
      </c>
      <c r="L29" s="61"/>
      <c r="M29" s="106">
        <v>0.95899999999999996</v>
      </c>
      <c r="N29" s="61"/>
      <c r="O29" s="106">
        <v>0.95899999999999996</v>
      </c>
      <c r="P29" s="62"/>
      <c r="Q29" s="61"/>
      <c r="R29" s="106">
        <v>0.95899999999999996</v>
      </c>
      <c r="S29" s="61"/>
      <c r="T29" s="106">
        <v>0.99099999999999999</v>
      </c>
      <c r="U29" s="61"/>
      <c r="V29" s="106">
        <v>0.98799999999999999</v>
      </c>
      <c r="W29" s="62"/>
      <c r="X29" s="62"/>
      <c r="Y29" s="62"/>
      <c r="Z29" s="61"/>
      <c r="AA29" s="7">
        <v>0.98799999999999999</v>
      </c>
      <c r="AB29" s="77">
        <v>0.98799999999999999</v>
      </c>
      <c r="AC29" s="62"/>
      <c r="AD29" s="61"/>
      <c r="AE29" s="8">
        <v>0.99099999999999999</v>
      </c>
    </row>
    <row r="30" spans="4:31" ht="13.15" customHeight="1">
      <c r="E30" s="63" t="s">
        <v>41</v>
      </c>
      <c r="F30" s="62"/>
      <c r="G30" s="62"/>
      <c r="H30" s="64"/>
      <c r="I30" s="101">
        <v>74.400000000000006</v>
      </c>
      <c r="J30" s="61"/>
      <c r="K30" s="101">
        <v>74.400000000000006</v>
      </c>
      <c r="L30" s="61"/>
      <c r="M30" s="101">
        <v>74.400000000000006</v>
      </c>
      <c r="N30" s="61"/>
      <c r="O30" s="101">
        <v>74.400000000000006</v>
      </c>
      <c r="P30" s="62"/>
      <c r="Q30" s="61"/>
      <c r="R30" s="101">
        <v>74.400000000000006</v>
      </c>
      <c r="S30" s="61"/>
      <c r="T30" s="101">
        <v>85.5</v>
      </c>
      <c r="U30" s="61"/>
      <c r="V30" s="101">
        <v>85.5</v>
      </c>
      <c r="W30" s="62"/>
      <c r="X30" s="62"/>
      <c r="Y30" s="62"/>
      <c r="Z30" s="61"/>
      <c r="AA30" s="3">
        <v>85.5</v>
      </c>
      <c r="AB30" s="60">
        <v>85.5</v>
      </c>
      <c r="AC30" s="62"/>
      <c r="AD30" s="61"/>
      <c r="AE30" s="4">
        <v>85.5</v>
      </c>
    </row>
    <row r="31" spans="4:31" ht="13.15" customHeight="1">
      <c r="E31" s="75" t="s">
        <v>45</v>
      </c>
      <c r="F31" s="62"/>
      <c r="G31" s="62"/>
      <c r="H31" s="64"/>
      <c r="I31" s="105">
        <v>32.5</v>
      </c>
      <c r="J31" s="61"/>
      <c r="K31" s="105">
        <v>32.299999999999997</v>
      </c>
      <c r="L31" s="61"/>
      <c r="M31" s="105">
        <v>32.200000000000003</v>
      </c>
      <c r="N31" s="61"/>
      <c r="O31" s="105">
        <v>32</v>
      </c>
      <c r="P31" s="62"/>
      <c r="Q31" s="61"/>
      <c r="R31" s="105">
        <v>32.299999999999997</v>
      </c>
      <c r="S31" s="61"/>
      <c r="T31" s="105">
        <v>32.9</v>
      </c>
      <c r="U31" s="61"/>
      <c r="V31" s="105">
        <v>32.6</v>
      </c>
      <c r="W31" s="62"/>
      <c r="X31" s="62"/>
      <c r="Y31" s="62"/>
      <c r="Z31" s="61"/>
      <c r="AA31" s="9">
        <v>32.5</v>
      </c>
      <c r="AB31" s="76">
        <v>32.299999999999997</v>
      </c>
      <c r="AC31" s="62"/>
      <c r="AD31" s="61"/>
      <c r="AE31" s="10">
        <v>32.6</v>
      </c>
    </row>
    <row r="32" spans="4:31" ht="20.25" customHeight="1">
      <c r="E32" s="63" t="s">
        <v>945</v>
      </c>
      <c r="F32" s="62"/>
      <c r="G32" s="62"/>
      <c r="H32" s="64"/>
      <c r="I32" s="104">
        <v>1.6</v>
      </c>
      <c r="J32" s="61"/>
      <c r="K32" s="104">
        <v>1.6</v>
      </c>
      <c r="L32" s="61"/>
      <c r="M32" s="104">
        <v>1.6</v>
      </c>
      <c r="N32" s="61"/>
      <c r="O32" s="104">
        <v>1.6</v>
      </c>
      <c r="P32" s="62"/>
      <c r="Q32" s="61"/>
      <c r="R32" s="104">
        <v>1.6</v>
      </c>
      <c r="S32" s="61"/>
      <c r="T32" s="104">
        <v>1.6</v>
      </c>
      <c r="U32" s="61"/>
      <c r="V32" s="104">
        <v>1.6</v>
      </c>
      <c r="W32" s="62"/>
      <c r="X32" s="62"/>
      <c r="Y32" s="62"/>
      <c r="Z32" s="61"/>
      <c r="AA32" s="5">
        <v>1.6</v>
      </c>
      <c r="AB32" s="74">
        <v>1.6</v>
      </c>
      <c r="AC32" s="62"/>
      <c r="AD32" s="61"/>
      <c r="AE32" s="6">
        <v>1.6</v>
      </c>
    </row>
    <row r="33" spans="5:31" ht="20.25" customHeight="1">
      <c r="E33" s="63" t="s">
        <v>946</v>
      </c>
      <c r="F33" s="62"/>
      <c r="G33" s="62"/>
      <c r="H33" s="64"/>
      <c r="I33" s="104" t="s">
        <v>1159</v>
      </c>
      <c r="J33" s="61"/>
      <c r="K33" s="104" t="s">
        <v>1159</v>
      </c>
      <c r="L33" s="61"/>
      <c r="M33" s="104" t="s">
        <v>1159</v>
      </c>
      <c r="N33" s="61"/>
      <c r="O33" s="104" t="s">
        <v>1159</v>
      </c>
      <c r="P33" s="62"/>
      <c r="Q33" s="61"/>
      <c r="R33" s="104" t="s">
        <v>1159</v>
      </c>
      <c r="S33" s="61"/>
      <c r="T33" s="104" t="s">
        <v>1159</v>
      </c>
      <c r="U33" s="61"/>
      <c r="V33" s="104" t="s">
        <v>1159</v>
      </c>
      <c r="W33" s="62"/>
      <c r="X33" s="62"/>
      <c r="Y33" s="62"/>
      <c r="Z33" s="61"/>
      <c r="AA33" s="5" t="s">
        <v>1159</v>
      </c>
      <c r="AB33" s="74" t="s">
        <v>1159</v>
      </c>
      <c r="AC33" s="62"/>
      <c r="AD33" s="61"/>
      <c r="AE33" s="6" t="s">
        <v>1159</v>
      </c>
    </row>
    <row r="34" spans="5:31" ht="13.15" customHeight="1">
      <c r="E34" s="63" t="s">
        <v>57</v>
      </c>
      <c r="F34" s="62"/>
      <c r="G34" s="62"/>
      <c r="H34" s="64"/>
      <c r="I34" s="104"/>
      <c r="J34" s="61"/>
      <c r="K34" s="104"/>
      <c r="L34" s="61"/>
      <c r="M34" s="104"/>
      <c r="N34" s="61"/>
      <c r="O34" s="104"/>
      <c r="P34" s="62"/>
      <c r="Q34" s="61"/>
      <c r="R34" s="104"/>
      <c r="S34" s="61"/>
      <c r="T34" s="104"/>
      <c r="U34" s="61"/>
      <c r="V34" s="104"/>
      <c r="W34" s="62"/>
      <c r="X34" s="62"/>
      <c r="Y34" s="62"/>
      <c r="Z34" s="61"/>
      <c r="AA34" s="5"/>
      <c r="AB34" s="74"/>
      <c r="AC34" s="62"/>
      <c r="AD34" s="61"/>
      <c r="AE34" s="6"/>
    </row>
    <row r="35" spans="5:31">
      <c r="E35" s="63" t="s">
        <v>61</v>
      </c>
      <c r="F35" s="62"/>
      <c r="G35" s="62"/>
      <c r="H35" s="64"/>
      <c r="I35" s="101">
        <v>0</v>
      </c>
      <c r="J35" s="61"/>
      <c r="K35" s="101">
        <v>0</v>
      </c>
      <c r="L35" s="61"/>
      <c r="M35" s="101">
        <v>0</v>
      </c>
      <c r="N35" s="61"/>
      <c r="O35" s="101">
        <v>0</v>
      </c>
      <c r="P35" s="62"/>
      <c r="Q35" s="61"/>
      <c r="R35" s="101">
        <v>0</v>
      </c>
      <c r="S35" s="61"/>
      <c r="T35" s="101">
        <v>0</v>
      </c>
      <c r="U35" s="61"/>
      <c r="V35" s="101">
        <v>0</v>
      </c>
      <c r="W35" s="62"/>
      <c r="X35" s="62"/>
      <c r="Y35" s="62"/>
      <c r="Z35" s="61"/>
      <c r="AA35" s="3">
        <v>0</v>
      </c>
      <c r="AB35" s="60">
        <v>0</v>
      </c>
      <c r="AC35" s="62"/>
      <c r="AD35" s="61"/>
      <c r="AE35" s="4">
        <v>0</v>
      </c>
    </row>
    <row r="36" spans="5:31" ht="20.25" customHeight="1">
      <c r="E36" s="63" t="s">
        <v>66</v>
      </c>
      <c r="F36" s="62"/>
      <c r="G36" s="62"/>
      <c r="H36" s="64"/>
      <c r="I36" s="101">
        <v>0</v>
      </c>
      <c r="J36" s="61"/>
      <c r="K36" s="101">
        <v>0</v>
      </c>
      <c r="L36" s="61"/>
      <c r="M36" s="101">
        <v>0</v>
      </c>
      <c r="N36" s="61"/>
      <c r="O36" s="101">
        <v>0</v>
      </c>
      <c r="P36" s="62"/>
      <c r="Q36" s="61"/>
      <c r="R36" s="101">
        <v>0</v>
      </c>
      <c r="S36" s="61"/>
      <c r="T36" s="101">
        <v>0</v>
      </c>
      <c r="U36" s="61"/>
      <c r="V36" s="101">
        <v>0</v>
      </c>
      <c r="W36" s="62"/>
      <c r="X36" s="62"/>
      <c r="Y36" s="62"/>
      <c r="Z36" s="61"/>
      <c r="AA36" s="3">
        <v>0</v>
      </c>
      <c r="AB36" s="60">
        <v>0</v>
      </c>
      <c r="AC36" s="62"/>
      <c r="AD36" s="61"/>
      <c r="AE36" s="4">
        <v>0</v>
      </c>
    </row>
    <row r="37" spans="5:31">
      <c r="E37" s="63" t="s">
        <v>69</v>
      </c>
      <c r="F37" s="62"/>
      <c r="G37" s="62"/>
      <c r="H37" s="64"/>
      <c r="I37" s="101">
        <v>0</v>
      </c>
      <c r="J37" s="61"/>
      <c r="K37" s="101">
        <v>0</v>
      </c>
      <c r="L37" s="61"/>
      <c r="M37" s="101">
        <v>0</v>
      </c>
      <c r="N37" s="61"/>
      <c r="O37" s="101">
        <v>0</v>
      </c>
      <c r="P37" s="62"/>
      <c r="Q37" s="61"/>
      <c r="R37" s="101">
        <v>0</v>
      </c>
      <c r="S37" s="61"/>
      <c r="T37" s="101">
        <v>0</v>
      </c>
      <c r="U37" s="61"/>
      <c r="V37" s="101">
        <v>0</v>
      </c>
      <c r="W37" s="62"/>
      <c r="X37" s="62"/>
      <c r="Y37" s="62"/>
      <c r="Z37" s="61"/>
      <c r="AA37" s="3">
        <v>0</v>
      </c>
      <c r="AB37" s="60">
        <v>0</v>
      </c>
      <c r="AC37" s="62"/>
      <c r="AD37" s="61"/>
      <c r="AE37" s="4">
        <v>0</v>
      </c>
    </row>
    <row r="38" spans="5:31">
      <c r="E38" s="63" t="s">
        <v>73</v>
      </c>
      <c r="F38" s="62"/>
      <c r="G38" s="62"/>
      <c r="H38" s="64"/>
      <c r="I38" s="101">
        <v>0</v>
      </c>
      <c r="J38" s="61"/>
      <c r="K38" s="101">
        <v>0</v>
      </c>
      <c r="L38" s="61"/>
      <c r="M38" s="101">
        <v>0</v>
      </c>
      <c r="N38" s="61"/>
      <c r="O38" s="101">
        <v>0</v>
      </c>
      <c r="P38" s="62"/>
      <c r="Q38" s="61"/>
      <c r="R38" s="101">
        <v>0</v>
      </c>
      <c r="S38" s="61"/>
      <c r="T38" s="101">
        <v>0</v>
      </c>
      <c r="U38" s="61"/>
      <c r="V38" s="101">
        <v>0</v>
      </c>
      <c r="W38" s="62"/>
      <c r="X38" s="62"/>
      <c r="Y38" s="62"/>
      <c r="Z38" s="61"/>
      <c r="AA38" s="3">
        <v>0</v>
      </c>
      <c r="AB38" s="60">
        <v>0</v>
      </c>
      <c r="AC38" s="62"/>
      <c r="AD38" s="61"/>
      <c r="AE38" s="4">
        <v>0</v>
      </c>
    </row>
    <row r="39" spans="5:31">
      <c r="E39" s="63" t="s">
        <v>76</v>
      </c>
      <c r="F39" s="62"/>
      <c r="G39" s="62"/>
      <c r="H39" s="64"/>
      <c r="I39" s="101">
        <v>0</v>
      </c>
      <c r="J39" s="61"/>
      <c r="K39" s="101">
        <v>0</v>
      </c>
      <c r="L39" s="61"/>
      <c r="M39" s="101">
        <v>0</v>
      </c>
      <c r="N39" s="61"/>
      <c r="O39" s="101">
        <v>0</v>
      </c>
      <c r="P39" s="62"/>
      <c r="Q39" s="61"/>
      <c r="R39" s="101">
        <v>0</v>
      </c>
      <c r="S39" s="61"/>
      <c r="T39" s="101">
        <v>0</v>
      </c>
      <c r="U39" s="61"/>
      <c r="V39" s="101">
        <v>0</v>
      </c>
      <c r="W39" s="62"/>
      <c r="X39" s="62"/>
      <c r="Y39" s="62"/>
      <c r="Z39" s="61"/>
      <c r="AA39" s="3">
        <v>0</v>
      </c>
      <c r="AB39" s="60">
        <v>0</v>
      </c>
      <c r="AC39" s="62"/>
      <c r="AD39" s="61"/>
      <c r="AE39" s="4">
        <v>0</v>
      </c>
    </row>
    <row r="40" spans="5:31">
      <c r="E40" s="63" t="s">
        <v>80</v>
      </c>
      <c r="F40" s="62"/>
      <c r="G40" s="62"/>
      <c r="H40" s="64"/>
      <c r="I40" s="101">
        <v>0</v>
      </c>
      <c r="J40" s="61"/>
      <c r="K40" s="101">
        <v>0</v>
      </c>
      <c r="L40" s="61"/>
      <c r="M40" s="101">
        <v>0</v>
      </c>
      <c r="N40" s="61"/>
      <c r="O40" s="101">
        <v>0</v>
      </c>
      <c r="P40" s="62"/>
      <c r="Q40" s="61"/>
      <c r="R40" s="101">
        <v>0</v>
      </c>
      <c r="S40" s="61"/>
      <c r="T40" s="101">
        <v>0</v>
      </c>
      <c r="U40" s="61"/>
      <c r="V40" s="101">
        <v>0</v>
      </c>
      <c r="W40" s="62"/>
      <c r="X40" s="62"/>
      <c r="Y40" s="62"/>
      <c r="Z40" s="61"/>
      <c r="AA40" s="3">
        <v>0</v>
      </c>
      <c r="AB40" s="60">
        <v>0</v>
      </c>
      <c r="AC40" s="62"/>
      <c r="AD40" s="61"/>
      <c r="AE40" s="4">
        <v>0</v>
      </c>
    </row>
    <row r="41" spans="5:31" ht="25.5" customHeight="1">
      <c r="E41" s="63" t="s">
        <v>84</v>
      </c>
      <c r="F41" s="62"/>
      <c r="G41" s="62"/>
      <c r="H41" s="64"/>
      <c r="I41" s="101">
        <v>98.5</v>
      </c>
      <c r="J41" s="61"/>
      <c r="K41" s="101">
        <v>96.3</v>
      </c>
      <c r="L41" s="61"/>
      <c r="M41" s="101">
        <v>94.6</v>
      </c>
      <c r="N41" s="61"/>
      <c r="O41" s="101">
        <v>92.4</v>
      </c>
      <c r="P41" s="62"/>
      <c r="Q41" s="61"/>
      <c r="R41" s="101">
        <v>90.1</v>
      </c>
      <c r="S41" s="61"/>
      <c r="T41" s="101">
        <v>98.5</v>
      </c>
      <c r="U41" s="61"/>
      <c r="V41" s="101">
        <v>96.3</v>
      </c>
      <c r="W41" s="62"/>
      <c r="X41" s="62"/>
      <c r="Y41" s="62"/>
      <c r="Z41" s="61"/>
      <c r="AA41" s="3">
        <v>94.6</v>
      </c>
      <c r="AB41" s="60">
        <v>92.4</v>
      </c>
      <c r="AC41" s="62"/>
      <c r="AD41" s="61"/>
      <c r="AE41" s="4">
        <v>90.1</v>
      </c>
    </row>
    <row r="42" spans="5:31" ht="30.75" customHeight="1">
      <c r="E42" s="63" t="s">
        <v>88</v>
      </c>
      <c r="F42" s="62"/>
      <c r="G42" s="62"/>
      <c r="H42" s="64"/>
      <c r="I42" s="101">
        <v>98.5</v>
      </c>
      <c r="J42" s="61"/>
      <c r="K42" s="101">
        <v>96.3</v>
      </c>
      <c r="L42" s="61"/>
      <c r="M42" s="101">
        <v>95.6</v>
      </c>
      <c r="N42" s="61"/>
      <c r="O42" s="101">
        <v>92.4</v>
      </c>
      <c r="P42" s="62"/>
      <c r="Q42" s="61"/>
      <c r="R42" s="101">
        <v>90.1</v>
      </c>
      <c r="S42" s="61"/>
      <c r="T42" s="101">
        <v>98.5</v>
      </c>
      <c r="U42" s="61"/>
      <c r="V42" s="101">
        <v>96.3</v>
      </c>
      <c r="W42" s="62"/>
      <c r="X42" s="62"/>
      <c r="Y42" s="62"/>
      <c r="Z42" s="61"/>
      <c r="AA42" s="3">
        <v>95.6</v>
      </c>
      <c r="AB42" s="60">
        <v>92.4</v>
      </c>
      <c r="AC42" s="62"/>
      <c r="AD42" s="61"/>
      <c r="AE42" s="4">
        <v>90.1</v>
      </c>
    </row>
    <row r="43" spans="5:31">
      <c r="E43" s="63" t="s">
        <v>92</v>
      </c>
      <c r="F43" s="62"/>
      <c r="G43" s="62"/>
      <c r="H43" s="64"/>
      <c r="I43" s="104"/>
      <c r="J43" s="61"/>
      <c r="K43" s="104"/>
      <c r="L43" s="61"/>
      <c r="M43" s="104"/>
      <c r="N43" s="61"/>
      <c r="O43" s="104"/>
      <c r="P43" s="62"/>
      <c r="Q43" s="61"/>
      <c r="R43" s="104"/>
      <c r="S43" s="61"/>
      <c r="T43" s="104"/>
      <c r="U43" s="61"/>
      <c r="V43" s="104"/>
      <c r="W43" s="62"/>
      <c r="X43" s="62"/>
      <c r="Y43" s="62"/>
      <c r="Z43" s="61"/>
      <c r="AA43" s="5"/>
      <c r="AB43" s="74"/>
      <c r="AC43" s="62"/>
      <c r="AD43" s="61"/>
      <c r="AE43" s="6"/>
    </row>
    <row r="44" spans="5:31">
      <c r="E44" s="63" t="s">
        <v>96</v>
      </c>
      <c r="F44" s="62"/>
      <c r="G44" s="62"/>
      <c r="H44" s="64"/>
      <c r="I44" s="104"/>
      <c r="J44" s="61"/>
      <c r="K44" s="104"/>
      <c r="L44" s="61"/>
      <c r="M44" s="104"/>
      <c r="N44" s="61"/>
      <c r="O44" s="104"/>
      <c r="P44" s="62"/>
      <c r="Q44" s="61"/>
      <c r="R44" s="104"/>
      <c r="S44" s="61"/>
      <c r="T44" s="104"/>
      <c r="U44" s="61"/>
      <c r="V44" s="104"/>
      <c r="W44" s="62"/>
      <c r="X44" s="62"/>
      <c r="Y44" s="62"/>
      <c r="Z44" s="61"/>
      <c r="AA44" s="5"/>
      <c r="AB44" s="74"/>
      <c r="AC44" s="62"/>
      <c r="AD44" s="61"/>
      <c r="AE44" s="6"/>
    </row>
    <row r="45" spans="5:31" ht="18">
      <c r="E45" s="63" t="s">
        <v>100</v>
      </c>
      <c r="F45" s="62"/>
      <c r="G45" s="62"/>
      <c r="H45" s="64"/>
      <c r="I45" s="104" t="s">
        <v>957</v>
      </c>
      <c r="J45" s="61"/>
      <c r="K45" s="104" t="s">
        <v>957</v>
      </c>
      <c r="L45" s="61"/>
      <c r="M45" s="104" t="s">
        <v>957</v>
      </c>
      <c r="N45" s="61"/>
      <c r="O45" s="104" t="s">
        <v>957</v>
      </c>
      <c r="P45" s="62"/>
      <c r="Q45" s="61"/>
      <c r="R45" s="104" t="s">
        <v>957</v>
      </c>
      <c r="S45" s="61"/>
      <c r="T45" s="104" t="s">
        <v>957</v>
      </c>
      <c r="U45" s="61"/>
      <c r="V45" s="104" t="s">
        <v>957</v>
      </c>
      <c r="W45" s="62"/>
      <c r="X45" s="62"/>
      <c r="Y45" s="62"/>
      <c r="Z45" s="61"/>
      <c r="AA45" s="5" t="s">
        <v>957</v>
      </c>
      <c r="AB45" s="74" t="s">
        <v>957</v>
      </c>
      <c r="AC45" s="62"/>
      <c r="AD45" s="61"/>
      <c r="AE45" s="6" t="s">
        <v>957</v>
      </c>
    </row>
    <row r="46" spans="5:31">
      <c r="E46" s="70" t="s">
        <v>104</v>
      </c>
      <c r="F46" s="71"/>
      <c r="G46" s="71"/>
      <c r="H46" s="72"/>
      <c r="I46" s="102" t="s">
        <v>949</v>
      </c>
      <c r="J46" s="66"/>
      <c r="K46" s="102" t="s">
        <v>949</v>
      </c>
      <c r="L46" s="66"/>
      <c r="M46" s="102" t="s">
        <v>949</v>
      </c>
      <c r="N46" s="66"/>
      <c r="O46" s="102" t="s">
        <v>949</v>
      </c>
      <c r="P46" s="73"/>
      <c r="Q46" s="66"/>
      <c r="R46" s="102" t="s">
        <v>949</v>
      </c>
      <c r="S46" s="66"/>
      <c r="T46" s="103" t="s">
        <v>949</v>
      </c>
      <c r="U46" s="68"/>
      <c r="V46" s="103" t="s">
        <v>949</v>
      </c>
      <c r="W46" s="69"/>
      <c r="X46" s="69"/>
      <c r="Y46" s="69"/>
      <c r="Z46" s="68"/>
      <c r="AA46" s="11" t="s">
        <v>949</v>
      </c>
      <c r="AB46" s="67" t="s">
        <v>949</v>
      </c>
      <c r="AC46" s="69"/>
      <c r="AD46" s="68"/>
      <c r="AE46" s="12" t="s">
        <v>949</v>
      </c>
    </row>
    <row r="47" spans="5:31" ht="0" hidden="1" customHeight="1"/>
    <row r="48" spans="5:31" ht="15.95" customHeight="1">
      <c r="E48" s="15" t="s">
        <v>950</v>
      </c>
    </row>
    <row r="49" ht="2.4500000000000002" customHeight="1"/>
    <row r="50" ht="0.6" customHeight="1"/>
    <row r="51" ht="0" hidden="1" customHeight="1"/>
  </sheetData>
  <sheetProtection algorithmName="SHA-512" hashValue="hNYxyu5xQ/6opbqtAQwoOUcMcGthwNpO9CfVglVG6nj5cTP+rpWmCx8QsADoJ1LBnfd0CUL5u7SiHPmXQawcVg==" saltValue="0ctq5H5q6LclO/0GJEHbMw==" spinCount="100000" sheet="1" objects="1" scenarios="1" sort="0" autoFilter="0" pivotTables="0"/>
  <mergeCells count="232">
    <mergeCell ref="B7:E9"/>
    <mergeCell ref="H7:AG7"/>
    <mergeCell ref="H9:AG10"/>
    <mergeCell ref="H12:AG12"/>
    <mergeCell ref="D14:K15"/>
    <mergeCell ref="N14:X14"/>
    <mergeCell ref="C1:AI1"/>
    <mergeCell ref="B3:E3"/>
    <mergeCell ref="H3:R5"/>
    <mergeCell ref="U3:V4"/>
    <mergeCell ref="X3:AH5"/>
    <mergeCell ref="Q17:AC18"/>
    <mergeCell ref="D18:K19"/>
    <mergeCell ref="N18:O19"/>
    <mergeCell ref="E22:H23"/>
    <mergeCell ref="I22:S22"/>
    <mergeCell ref="T22:AE22"/>
    <mergeCell ref="I23:J23"/>
    <mergeCell ref="K23:L23"/>
    <mergeCell ref="M23:N23"/>
    <mergeCell ref="O23:Q23"/>
    <mergeCell ref="R23:S23"/>
    <mergeCell ref="T23:U23"/>
    <mergeCell ref="V23:Z23"/>
    <mergeCell ref="AB23:AD23"/>
    <mergeCell ref="R24:S24"/>
    <mergeCell ref="T24:U24"/>
    <mergeCell ref="V24:Z24"/>
    <mergeCell ref="AB24:AD24"/>
    <mergeCell ref="E25:H25"/>
    <mergeCell ref="I25:J25"/>
    <mergeCell ref="K25:L25"/>
    <mergeCell ref="M25:N25"/>
    <mergeCell ref="O25:Q25"/>
    <mergeCell ref="R25:S25"/>
    <mergeCell ref="T25:U25"/>
    <mergeCell ref="V25:Z25"/>
    <mergeCell ref="AB25:AD25"/>
    <mergeCell ref="E24:H24"/>
    <mergeCell ref="I24:J24"/>
    <mergeCell ref="K24:L24"/>
    <mergeCell ref="M24:N24"/>
    <mergeCell ref="O24:Q24"/>
    <mergeCell ref="R26:S26"/>
    <mergeCell ref="T26:U26"/>
    <mergeCell ref="V26:Z26"/>
    <mergeCell ref="AB26:AD26"/>
    <mergeCell ref="E27:H27"/>
    <mergeCell ref="I27:J27"/>
    <mergeCell ref="K27:L27"/>
    <mergeCell ref="M27:N27"/>
    <mergeCell ref="O27:Q27"/>
    <mergeCell ref="R27:S27"/>
    <mergeCell ref="T27:U27"/>
    <mergeCell ref="V27:Z27"/>
    <mergeCell ref="AB27:AD27"/>
    <mergeCell ref="E26:H26"/>
    <mergeCell ref="I26:J26"/>
    <mergeCell ref="K26:L26"/>
    <mergeCell ref="M26:N26"/>
    <mergeCell ref="O26:Q26"/>
    <mergeCell ref="R28:S28"/>
    <mergeCell ref="T28:U28"/>
    <mergeCell ref="V28:Z28"/>
    <mergeCell ref="AB28:AD28"/>
    <mergeCell ref="E29:H29"/>
    <mergeCell ref="I29:J29"/>
    <mergeCell ref="K29:L29"/>
    <mergeCell ref="M29:N29"/>
    <mergeCell ref="O29:Q29"/>
    <mergeCell ref="R29:S29"/>
    <mergeCell ref="T29:U29"/>
    <mergeCell ref="V29:Z29"/>
    <mergeCell ref="AB29:AD29"/>
    <mergeCell ref="E28:H28"/>
    <mergeCell ref="I28:J28"/>
    <mergeCell ref="K28:L28"/>
    <mergeCell ref="M28:N28"/>
    <mergeCell ref="O28:Q28"/>
    <mergeCell ref="R30:S30"/>
    <mergeCell ref="T30:U30"/>
    <mergeCell ref="V30:Z30"/>
    <mergeCell ref="AB30:AD30"/>
    <mergeCell ref="E31:H31"/>
    <mergeCell ref="I31:J31"/>
    <mergeCell ref="K31:L31"/>
    <mergeCell ref="M31:N31"/>
    <mergeCell ref="O31:Q31"/>
    <mergeCell ref="R31:S31"/>
    <mergeCell ref="T31:U31"/>
    <mergeCell ref="V31:Z31"/>
    <mergeCell ref="AB31:AD31"/>
    <mergeCell ref="E30:H30"/>
    <mergeCell ref="I30:J30"/>
    <mergeCell ref="K30:L30"/>
    <mergeCell ref="M30:N30"/>
    <mergeCell ref="O30:Q30"/>
    <mergeCell ref="R32:S32"/>
    <mergeCell ref="T32:U32"/>
    <mergeCell ref="V32:Z32"/>
    <mergeCell ref="AB32:AD32"/>
    <mergeCell ref="E33:H33"/>
    <mergeCell ref="I33:J33"/>
    <mergeCell ref="K33:L33"/>
    <mergeCell ref="M33:N33"/>
    <mergeCell ref="O33:Q33"/>
    <mergeCell ref="R33:S33"/>
    <mergeCell ref="T33:U33"/>
    <mergeCell ref="V33:Z33"/>
    <mergeCell ref="AB33:AD33"/>
    <mergeCell ref="E32:H32"/>
    <mergeCell ref="I32:J32"/>
    <mergeCell ref="K32:L32"/>
    <mergeCell ref="M32:N32"/>
    <mergeCell ref="O32:Q32"/>
    <mergeCell ref="R34:S34"/>
    <mergeCell ref="T34:U34"/>
    <mergeCell ref="V34:Z34"/>
    <mergeCell ref="AB34:AD34"/>
    <mergeCell ref="E35:H35"/>
    <mergeCell ref="I35:J35"/>
    <mergeCell ref="K35:L35"/>
    <mergeCell ref="M35:N35"/>
    <mergeCell ref="O35:Q35"/>
    <mergeCell ref="R35:S35"/>
    <mergeCell ref="T35:U35"/>
    <mergeCell ref="V35:Z35"/>
    <mergeCell ref="AB35:AD35"/>
    <mergeCell ref="E34:H34"/>
    <mergeCell ref="I34:J34"/>
    <mergeCell ref="K34:L34"/>
    <mergeCell ref="M34:N34"/>
    <mergeCell ref="O34:Q34"/>
    <mergeCell ref="R36:S36"/>
    <mergeCell ref="T36:U36"/>
    <mergeCell ref="V36:Z36"/>
    <mergeCell ref="AB36:AD36"/>
    <mergeCell ref="E37:H37"/>
    <mergeCell ref="I37:J37"/>
    <mergeCell ref="K37:L37"/>
    <mergeCell ref="M37:N37"/>
    <mergeCell ref="O37:Q37"/>
    <mergeCell ref="R37:S37"/>
    <mergeCell ref="T37:U37"/>
    <mergeCell ref="V37:Z37"/>
    <mergeCell ref="AB37:AD37"/>
    <mergeCell ref="E36:H36"/>
    <mergeCell ref="I36:J36"/>
    <mergeCell ref="K36:L36"/>
    <mergeCell ref="M36:N36"/>
    <mergeCell ref="O36:Q36"/>
    <mergeCell ref="R38:S38"/>
    <mergeCell ref="T38:U38"/>
    <mergeCell ref="V38:Z38"/>
    <mergeCell ref="AB38:AD38"/>
    <mergeCell ref="E39:H39"/>
    <mergeCell ref="I39:J39"/>
    <mergeCell ref="K39:L39"/>
    <mergeCell ref="M39:N39"/>
    <mergeCell ref="O39:Q39"/>
    <mergeCell ref="R39:S39"/>
    <mergeCell ref="T39:U39"/>
    <mergeCell ref="V39:Z39"/>
    <mergeCell ref="AB39:AD39"/>
    <mergeCell ref="E38:H38"/>
    <mergeCell ref="I38:J38"/>
    <mergeCell ref="K38:L38"/>
    <mergeCell ref="M38:N38"/>
    <mergeCell ref="O38:Q38"/>
    <mergeCell ref="R40:S40"/>
    <mergeCell ref="T40:U40"/>
    <mergeCell ref="V40:Z40"/>
    <mergeCell ref="AB40:AD40"/>
    <mergeCell ref="E43:H43"/>
    <mergeCell ref="I43:J43"/>
    <mergeCell ref="K43:L43"/>
    <mergeCell ref="M43:N43"/>
    <mergeCell ref="O43:Q43"/>
    <mergeCell ref="R43:S43"/>
    <mergeCell ref="T43:U43"/>
    <mergeCell ref="V43:Z43"/>
    <mergeCell ref="AB43:AD43"/>
    <mergeCell ref="E40:H40"/>
    <mergeCell ref="I40:J40"/>
    <mergeCell ref="K40:L40"/>
    <mergeCell ref="M40:N40"/>
    <mergeCell ref="O40:Q40"/>
    <mergeCell ref="E41:H41"/>
    <mergeCell ref="I41:J41"/>
    <mergeCell ref="K41:L41"/>
    <mergeCell ref="M41:N41"/>
    <mergeCell ref="O41:Q41"/>
    <mergeCell ref="R41:S41"/>
    <mergeCell ref="R44:S44"/>
    <mergeCell ref="T44:U44"/>
    <mergeCell ref="V44:Z44"/>
    <mergeCell ref="AB44:AD44"/>
    <mergeCell ref="E45:H45"/>
    <mergeCell ref="I45:J45"/>
    <mergeCell ref="K45:L45"/>
    <mergeCell ref="M45:N45"/>
    <mergeCell ref="O45:Q45"/>
    <mergeCell ref="R45:S45"/>
    <mergeCell ref="T45:U45"/>
    <mergeCell ref="V45:Z45"/>
    <mergeCell ref="AB45:AD45"/>
    <mergeCell ref="E44:H44"/>
    <mergeCell ref="I44:J44"/>
    <mergeCell ref="K44:L44"/>
    <mergeCell ref="M44:N44"/>
    <mergeCell ref="O44:Q44"/>
    <mergeCell ref="R46:S46"/>
    <mergeCell ref="T46:U46"/>
    <mergeCell ref="V46:Z46"/>
    <mergeCell ref="AB46:AD46"/>
    <mergeCell ref="E46:H46"/>
    <mergeCell ref="I46:J46"/>
    <mergeCell ref="K46:L46"/>
    <mergeCell ref="M46:N46"/>
    <mergeCell ref="O46:Q46"/>
    <mergeCell ref="T41:U41"/>
    <mergeCell ref="V41:Z41"/>
    <mergeCell ref="AB41:AD41"/>
    <mergeCell ref="E42:H42"/>
    <mergeCell ref="I42:J42"/>
    <mergeCell ref="K42:L42"/>
    <mergeCell ref="M42:N42"/>
    <mergeCell ref="O42:Q42"/>
    <mergeCell ref="R42:S42"/>
    <mergeCell ref="T42:U42"/>
    <mergeCell ref="V42:Z42"/>
    <mergeCell ref="AB42:AD42"/>
  </mergeCells>
  <hyperlinks>
    <hyperlink ref="E48" location="INDEX!A1" display="Return to Index" xr:uid="{3B8D3D6C-F485-4470-866F-BF79E7A3E43A}"/>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T002 - Dalby East BSP (110/33kV)</oddFooter>
  </headerFooter>
</worksheet>
</file>

<file path=xl/worksheets/sheet2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1-000000000000}">
  <sheetPr codeName="Sheet286"/>
  <dimension ref="B1:AI51"/>
  <sheetViews>
    <sheetView showGridLines="0" topLeftCell="A29" zoomScale="145" zoomScaleNormal="145" workbookViewId="0">
      <selection activeCell="E48" sqref="E48"/>
    </sheetView>
  </sheetViews>
  <sheetFormatPr defaultRowHeight="15"/>
  <cols>
    <col min="1" max="2" width="0.140625" customWidth="1"/>
    <col min="3" max="4" width="0" hidden="1" customWidth="1"/>
    <col min="5" max="5" width="13.28515625" customWidth="1"/>
    <col min="6" max="7" width="0.28515625" customWidth="1"/>
    <col min="8" max="8" width="6.28515625" customWidth="1"/>
    <col min="9" max="9" width="0.42578125" customWidth="1"/>
    <col min="10" max="10" width="6.5703125" customWidth="1"/>
    <col min="11" max="11" width="5.5703125" customWidth="1"/>
    <col min="12" max="12" width="1.42578125" customWidth="1"/>
    <col min="13" max="13" width="0.28515625" customWidth="1"/>
    <col min="14" max="14" width="6.85546875" customWidth="1"/>
    <col min="15" max="15" width="3.140625" customWidth="1"/>
    <col min="16" max="16" width="0.42578125" customWidth="1"/>
    <col min="17" max="17" width="3.5703125" customWidth="1"/>
    <col min="18" max="18" width="6.85546875" customWidth="1"/>
    <col min="19" max="19" width="0.28515625" customWidth="1"/>
    <col min="20" max="20" width="0.42578125" customWidth="1"/>
    <col min="21" max="21" width="6.7109375" customWidth="1"/>
    <col min="22" max="22" width="1.42578125" customWidth="1"/>
    <col min="23" max="23" width="0.5703125" customWidth="1"/>
    <col min="24" max="24" width="1.28515625" customWidth="1"/>
    <col min="25" max="25" width="1.5703125" customWidth="1"/>
    <col min="26" max="26" width="2.140625" customWidth="1"/>
    <col min="27" max="27" width="7" customWidth="1"/>
    <col min="28" max="28" width="0.7109375" customWidth="1"/>
    <col min="29" max="29" width="0.42578125" customWidth="1"/>
    <col min="30" max="30" width="6" customWidth="1"/>
    <col min="31" max="31" width="7" customWidth="1"/>
    <col min="32" max="32" width="0" hidden="1" customWidth="1"/>
    <col min="33" max="33" width="1.140625" customWidth="1"/>
    <col min="34" max="34" width="0" hidden="1" customWidth="1"/>
    <col min="35" max="35" width="0.42578125" customWidth="1"/>
    <col min="36" max="36" width="8.85546875" customWidth="1"/>
  </cols>
  <sheetData>
    <row r="1" spans="2:35" ht="18" customHeight="1">
      <c r="C1" s="115" t="s">
        <v>1108</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row>
    <row r="2" spans="2:35" ht="4.7" customHeight="1"/>
    <row r="3" spans="2:35">
      <c r="B3" s="92" t="s">
        <v>13</v>
      </c>
      <c r="C3" s="160"/>
      <c r="D3" s="160"/>
      <c r="E3" s="160"/>
      <c r="H3" s="93" t="s">
        <v>2047</v>
      </c>
      <c r="I3" s="160"/>
      <c r="J3" s="160"/>
      <c r="K3" s="160"/>
      <c r="L3" s="160"/>
      <c r="M3" s="160"/>
      <c r="N3" s="160"/>
      <c r="O3" s="160"/>
      <c r="P3" s="160"/>
      <c r="Q3" s="160"/>
      <c r="R3" s="160"/>
      <c r="U3" s="94" t="s">
        <v>926</v>
      </c>
      <c r="V3" s="160"/>
      <c r="X3" s="95" t="s">
        <v>2048</v>
      </c>
      <c r="Y3" s="160"/>
      <c r="Z3" s="160"/>
      <c r="AA3" s="160"/>
      <c r="AB3" s="160"/>
      <c r="AC3" s="160"/>
      <c r="AD3" s="160"/>
      <c r="AE3" s="160"/>
      <c r="AF3" s="160"/>
      <c r="AG3" s="160"/>
      <c r="AH3" s="160"/>
    </row>
    <row r="4" spans="2:35">
      <c r="H4" s="160"/>
      <c r="I4" s="160"/>
      <c r="J4" s="160"/>
      <c r="K4" s="160"/>
      <c r="L4" s="160"/>
      <c r="M4" s="160"/>
      <c r="N4" s="160"/>
      <c r="O4" s="160"/>
      <c r="P4" s="160"/>
      <c r="Q4" s="160"/>
      <c r="R4" s="160"/>
      <c r="U4" s="160"/>
      <c r="V4" s="160"/>
      <c r="X4" s="160"/>
      <c r="Y4" s="160"/>
      <c r="Z4" s="160"/>
      <c r="AA4" s="160"/>
      <c r="AB4" s="160"/>
      <c r="AC4" s="160"/>
      <c r="AD4" s="160"/>
      <c r="AE4" s="160"/>
      <c r="AF4" s="160"/>
      <c r="AG4" s="160"/>
      <c r="AH4" s="160"/>
    </row>
    <row r="5" spans="2:35">
      <c r="H5" s="160"/>
      <c r="I5" s="160"/>
      <c r="J5" s="160"/>
      <c r="K5" s="160"/>
      <c r="L5" s="160"/>
      <c r="M5" s="160"/>
      <c r="N5" s="160"/>
      <c r="O5" s="160"/>
      <c r="P5" s="160"/>
      <c r="Q5" s="160"/>
      <c r="R5" s="160"/>
      <c r="X5" s="160"/>
      <c r="Y5" s="160"/>
      <c r="Z5" s="160"/>
      <c r="AA5" s="160"/>
      <c r="AB5" s="160"/>
      <c r="AC5" s="160"/>
      <c r="AD5" s="160"/>
      <c r="AE5" s="160"/>
      <c r="AF5" s="160"/>
      <c r="AG5" s="160"/>
      <c r="AH5" s="160"/>
    </row>
    <row r="6" spans="2:35" ht="2.1" customHeight="1"/>
    <row r="7" spans="2:35">
      <c r="B7" s="92" t="s">
        <v>928</v>
      </c>
      <c r="C7" s="160"/>
      <c r="D7" s="160"/>
      <c r="E7" s="160"/>
      <c r="H7" s="100" t="s">
        <v>929</v>
      </c>
      <c r="I7" s="160"/>
      <c r="J7" s="160"/>
      <c r="K7" s="160"/>
      <c r="L7" s="160"/>
      <c r="M7" s="160"/>
      <c r="N7" s="160"/>
      <c r="O7" s="160"/>
      <c r="P7" s="160"/>
      <c r="Q7" s="160"/>
      <c r="R7" s="160"/>
      <c r="S7" s="160"/>
      <c r="T7" s="160"/>
      <c r="U7" s="160"/>
      <c r="V7" s="160"/>
      <c r="W7" s="160"/>
      <c r="X7" s="160"/>
      <c r="Y7" s="160"/>
      <c r="Z7" s="160"/>
      <c r="AA7" s="160"/>
      <c r="AB7" s="160"/>
      <c r="AC7" s="160"/>
      <c r="AD7" s="160"/>
      <c r="AE7" s="160"/>
      <c r="AF7" s="160"/>
      <c r="AG7" s="160"/>
    </row>
    <row r="8" spans="2:35">
      <c r="B8" s="160"/>
      <c r="C8" s="160"/>
      <c r="D8" s="160"/>
      <c r="E8" s="160"/>
    </row>
    <row r="9" spans="2:35">
      <c r="B9" s="160"/>
      <c r="C9" s="160"/>
      <c r="D9" s="160"/>
      <c r="E9" s="160"/>
      <c r="H9" s="100" t="s">
        <v>2049</v>
      </c>
      <c r="I9" s="160"/>
      <c r="J9" s="160"/>
      <c r="K9" s="160"/>
      <c r="L9" s="160"/>
      <c r="M9" s="160"/>
      <c r="N9" s="160"/>
      <c r="O9" s="160"/>
      <c r="P9" s="160"/>
      <c r="Q9" s="160"/>
      <c r="R9" s="160"/>
      <c r="S9" s="160"/>
      <c r="T9" s="160"/>
      <c r="U9" s="160"/>
      <c r="V9" s="160"/>
      <c r="W9" s="160"/>
      <c r="X9" s="160"/>
      <c r="Y9" s="160"/>
      <c r="Z9" s="160"/>
      <c r="AA9" s="160"/>
      <c r="AB9" s="160"/>
      <c r="AC9" s="160"/>
      <c r="AD9" s="160"/>
      <c r="AE9" s="160"/>
      <c r="AF9" s="160"/>
      <c r="AG9" s="160"/>
    </row>
    <row r="10" spans="2:35" ht="11.45" customHeight="1">
      <c r="H10" s="160"/>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row>
    <row r="11" spans="2:35" ht="1.7" customHeight="1"/>
    <row r="12" spans="2:35" ht="12" customHeight="1">
      <c r="H12" s="100" t="s">
        <v>989</v>
      </c>
      <c r="I12" s="160"/>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row>
    <row r="13" spans="2:35" ht="10.5" customHeight="1"/>
    <row r="14" spans="2:35" ht="13.5" customHeight="1">
      <c r="D14" s="92" t="s">
        <v>934</v>
      </c>
      <c r="E14" s="160"/>
      <c r="F14" s="160"/>
      <c r="G14" s="160"/>
      <c r="H14" s="160"/>
      <c r="I14" s="160"/>
      <c r="J14" s="160"/>
      <c r="K14" s="160"/>
      <c r="N14" s="96" t="s">
        <v>2050</v>
      </c>
      <c r="O14" s="160"/>
      <c r="P14" s="160"/>
      <c r="Q14" s="160"/>
      <c r="R14" s="160"/>
      <c r="S14" s="160"/>
      <c r="T14" s="160"/>
      <c r="U14" s="160"/>
      <c r="V14" s="160"/>
      <c r="W14" s="160"/>
      <c r="X14" s="160"/>
    </row>
    <row r="15" spans="2:35" ht="0.75" customHeight="1">
      <c r="D15" s="160"/>
      <c r="E15" s="160"/>
      <c r="F15" s="160"/>
      <c r="G15" s="160"/>
      <c r="H15" s="160"/>
      <c r="I15" s="160"/>
      <c r="J15" s="160"/>
      <c r="K15" s="160"/>
    </row>
    <row r="16" spans="2:35" ht="15.95" customHeight="1"/>
    <row r="17" spans="4:31" ht="15.95" customHeight="1">
      <c r="Q17" s="97" t="s">
        <v>936</v>
      </c>
      <c r="R17" s="160"/>
      <c r="S17" s="160"/>
      <c r="T17" s="160"/>
      <c r="U17" s="160"/>
      <c r="V17" s="160"/>
      <c r="W17" s="160"/>
      <c r="X17" s="160"/>
      <c r="Y17" s="160"/>
      <c r="Z17" s="98" t="s">
        <v>937</v>
      </c>
      <c r="AA17" s="160"/>
      <c r="AB17" s="160"/>
      <c r="AC17" s="160"/>
    </row>
    <row r="18" spans="4:31" ht="0.95" customHeight="1">
      <c r="D18" s="97" t="s">
        <v>936</v>
      </c>
      <c r="E18" s="160"/>
      <c r="F18" s="160"/>
      <c r="G18" s="160"/>
      <c r="H18" s="160"/>
      <c r="I18" s="160"/>
      <c r="J18" s="160"/>
      <c r="K18" s="160"/>
      <c r="N18" s="99" t="s">
        <v>937</v>
      </c>
      <c r="O18" s="160"/>
      <c r="Q18" s="160"/>
      <c r="R18" s="160"/>
      <c r="S18" s="160"/>
      <c r="T18" s="160"/>
      <c r="U18" s="160"/>
      <c r="V18" s="160"/>
      <c r="W18" s="160"/>
      <c r="X18" s="160"/>
      <c r="Y18" s="160"/>
      <c r="Z18" s="160"/>
      <c r="AA18" s="160"/>
      <c r="AB18" s="160"/>
      <c r="AC18" s="160"/>
    </row>
    <row r="19" spans="4:31" ht="0.95" customHeight="1">
      <c r="D19" s="160"/>
      <c r="E19" s="160"/>
      <c r="F19" s="160"/>
      <c r="G19" s="160"/>
      <c r="H19" s="160"/>
      <c r="I19" s="160"/>
      <c r="J19" s="160"/>
      <c r="K19" s="160"/>
      <c r="N19" s="160"/>
      <c r="O19" s="160"/>
    </row>
    <row r="20" spans="4:31" ht="0.95" customHeight="1"/>
    <row r="21" spans="4:31" ht="15" customHeight="1"/>
    <row r="22" spans="4:31" ht="15" customHeight="1">
      <c r="E22" s="78" t="s">
        <v>938</v>
      </c>
      <c r="F22" s="79"/>
      <c r="G22" s="79"/>
      <c r="H22" s="80"/>
      <c r="I22" s="84" t="s">
        <v>2</v>
      </c>
      <c r="J22" s="85"/>
      <c r="K22" s="85"/>
      <c r="L22" s="85"/>
      <c r="M22" s="85"/>
      <c r="N22" s="85"/>
      <c r="O22" s="85"/>
      <c r="P22" s="85"/>
      <c r="Q22" s="85"/>
      <c r="R22" s="85"/>
      <c r="S22" s="86"/>
      <c r="T22" s="87" t="s">
        <v>3</v>
      </c>
      <c r="U22" s="88"/>
      <c r="V22" s="88"/>
      <c r="W22" s="88"/>
      <c r="X22" s="88"/>
      <c r="Y22" s="88"/>
      <c r="Z22" s="88"/>
      <c r="AA22" s="88"/>
      <c r="AB22" s="88"/>
      <c r="AC22" s="88"/>
      <c r="AD22" s="88"/>
      <c r="AE22" s="89"/>
    </row>
    <row r="23" spans="4:31" ht="15" customHeight="1">
      <c r="E23" s="81"/>
      <c r="F23" s="82"/>
      <c r="G23" s="82"/>
      <c r="H23" s="83"/>
      <c r="I23" s="107" t="s">
        <v>6</v>
      </c>
      <c r="J23" s="61"/>
      <c r="K23" s="107" t="s">
        <v>7</v>
      </c>
      <c r="L23" s="61"/>
      <c r="M23" s="107" t="s">
        <v>8</v>
      </c>
      <c r="N23" s="61"/>
      <c r="O23" s="107" t="s">
        <v>9</v>
      </c>
      <c r="P23" s="62"/>
      <c r="Q23" s="61"/>
      <c r="R23" s="107" t="s">
        <v>10</v>
      </c>
      <c r="S23" s="61"/>
      <c r="T23" s="107" t="s">
        <v>939</v>
      </c>
      <c r="U23" s="61"/>
      <c r="V23" s="107" t="s">
        <v>940</v>
      </c>
      <c r="W23" s="62"/>
      <c r="X23" s="62"/>
      <c r="Y23" s="62"/>
      <c r="Z23" s="61"/>
      <c r="AA23" s="1" t="s">
        <v>941</v>
      </c>
      <c r="AB23" s="90" t="s">
        <v>942</v>
      </c>
      <c r="AC23" s="62"/>
      <c r="AD23" s="61"/>
      <c r="AE23" s="2" t="s">
        <v>943</v>
      </c>
    </row>
    <row r="24" spans="4:31" ht="13.15" customHeight="1">
      <c r="E24" s="63" t="s">
        <v>0</v>
      </c>
      <c r="F24" s="62"/>
      <c r="G24" s="62"/>
      <c r="H24" s="64"/>
      <c r="I24" s="101">
        <v>120</v>
      </c>
      <c r="J24" s="61"/>
      <c r="K24" s="101">
        <v>120</v>
      </c>
      <c r="L24" s="61"/>
      <c r="M24" s="101">
        <v>120</v>
      </c>
      <c r="N24" s="61"/>
      <c r="O24" s="101">
        <v>120</v>
      </c>
      <c r="P24" s="62"/>
      <c r="Q24" s="61"/>
      <c r="R24" s="101">
        <v>120</v>
      </c>
      <c r="S24" s="61"/>
      <c r="T24" s="101">
        <v>120</v>
      </c>
      <c r="U24" s="61"/>
      <c r="V24" s="101">
        <v>120</v>
      </c>
      <c r="W24" s="62"/>
      <c r="X24" s="62"/>
      <c r="Y24" s="62"/>
      <c r="Z24" s="61"/>
      <c r="AA24" s="3">
        <v>120</v>
      </c>
      <c r="AB24" s="60">
        <v>120</v>
      </c>
      <c r="AC24" s="62"/>
      <c r="AD24" s="61"/>
      <c r="AE24" s="4">
        <v>120</v>
      </c>
    </row>
    <row r="25" spans="4:31" ht="20.25" customHeight="1">
      <c r="E25" s="63" t="s">
        <v>24</v>
      </c>
      <c r="F25" s="62"/>
      <c r="G25" s="62"/>
      <c r="H25" s="64"/>
      <c r="I25" s="101">
        <v>1.3</v>
      </c>
      <c r="J25" s="61"/>
      <c r="K25" s="101">
        <v>1.3</v>
      </c>
      <c r="L25" s="61"/>
      <c r="M25" s="101">
        <v>1.3</v>
      </c>
      <c r="N25" s="61"/>
      <c r="O25" s="101">
        <v>1.3</v>
      </c>
      <c r="P25" s="62"/>
      <c r="Q25" s="61"/>
      <c r="R25" s="101">
        <v>1.3</v>
      </c>
      <c r="S25" s="61"/>
      <c r="T25" s="101">
        <v>1.6</v>
      </c>
      <c r="U25" s="61"/>
      <c r="V25" s="101">
        <v>1.6</v>
      </c>
      <c r="W25" s="62"/>
      <c r="X25" s="62"/>
      <c r="Y25" s="62"/>
      <c r="Z25" s="61"/>
      <c r="AA25" s="3">
        <v>1.6</v>
      </c>
      <c r="AB25" s="60">
        <v>1.6</v>
      </c>
      <c r="AC25" s="62"/>
      <c r="AD25" s="61"/>
      <c r="AE25" s="4">
        <v>1.6</v>
      </c>
    </row>
    <row r="26" spans="4:31" ht="13.15" customHeight="1">
      <c r="E26" s="63" t="s">
        <v>28</v>
      </c>
      <c r="F26" s="62"/>
      <c r="G26" s="62"/>
      <c r="H26" s="64"/>
      <c r="I26" s="101">
        <v>71.5</v>
      </c>
      <c r="J26" s="61"/>
      <c r="K26" s="101">
        <v>71.599999999999994</v>
      </c>
      <c r="L26" s="61"/>
      <c r="M26" s="101">
        <v>71.900000000000006</v>
      </c>
      <c r="N26" s="61"/>
      <c r="O26" s="101">
        <v>71.8</v>
      </c>
      <c r="P26" s="62"/>
      <c r="Q26" s="61"/>
      <c r="R26" s="101">
        <v>73.3</v>
      </c>
      <c r="S26" s="61"/>
      <c r="T26" s="101">
        <v>35.200000000000003</v>
      </c>
      <c r="U26" s="61"/>
      <c r="V26" s="101">
        <v>35.1</v>
      </c>
      <c r="W26" s="62"/>
      <c r="X26" s="62"/>
      <c r="Y26" s="62"/>
      <c r="Z26" s="61"/>
      <c r="AA26" s="3">
        <v>35.200000000000003</v>
      </c>
      <c r="AB26" s="60">
        <v>35.200000000000003</v>
      </c>
      <c r="AC26" s="62"/>
      <c r="AD26" s="61"/>
      <c r="AE26" s="4">
        <v>35.799999999999997</v>
      </c>
    </row>
    <row r="27" spans="4:31" ht="13.15" customHeight="1">
      <c r="E27" s="63" t="s">
        <v>32</v>
      </c>
      <c r="F27" s="62"/>
      <c r="G27" s="62"/>
      <c r="H27" s="64"/>
      <c r="I27" s="104"/>
      <c r="J27" s="61"/>
      <c r="K27" s="104"/>
      <c r="L27" s="61"/>
      <c r="M27" s="104"/>
      <c r="N27" s="61"/>
      <c r="O27" s="104"/>
      <c r="P27" s="62"/>
      <c r="Q27" s="61"/>
      <c r="R27" s="104"/>
      <c r="S27" s="61"/>
      <c r="T27" s="104"/>
      <c r="U27" s="61"/>
      <c r="V27" s="104"/>
      <c r="W27" s="62"/>
      <c r="X27" s="62"/>
      <c r="Y27" s="62"/>
      <c r="Z27" s="61"/>
      <c r="AA27" s="5"/>
      <c r="AB27" s="74"/>
      <c r="AC27" s="62"/>
      <c r="AD27" s="61"/>
      <c r="AE27" s="6"/>
    </row>
    <row r="28" spans="4:31" ht="13.15" customHeight="1">
      <c r="E28" s="63" t="s">
        <v>944</v>
      </c>
      <c r="F28" s="62"/>
      <c r="G28" s="62"/>
      <c r="H28" s="64"/>
      <c r="I28" s="104"/>
      <c r="J28" s="61"/>
      <c r="K28" s="104"/>
      <c r="L28" s="61"/>
      <c r="M28" s="104"/>
      <c r="N28" s="61"/>
      <c r="O28" s="104"/>
      <c r="P28" s="62"/>
      <c r="Q28" s="61"/>
      <c r="R28" s="104"/>
      <c r="S28" s="61"/>
      <c r="T28" s="104"/>
      <c r="U28" s="61"/>
      <c r="V28" s="104"/>
      <c r="W28" s="62"/>
      <c r="X28" s="62"/>
      <c r="Y28" s="62"/>
      <c r="Z28" s="61"/>
      <c r="AA28" s="5"/>
      <c r="AB28" s="74"/>
      <c r="AC28" s="62"/>
      <c r="AD28" s="61"/>
      <c r="AE28" s="6"/>
    </row>
    <row r="29" spans="4:31" ht="20.25" customHeight="1">
      <c r="E29" s="63" t="s">
        <v>38</v>
      </c>
      <c r="F29" s="62"/>
      <c r="G29" s="62"/>
      <c r="H29" s="64"/>
      <c r="I29" s="106">
        <v>0.92500000000000004</v>
      </c>
      <c r="J29" s="61"/>
      <c r="K29" s="106">
        <v>0.92500000000000004</v>
      </c>
      <c r="L29" s="61"/>
      <c r="M29" s="106">
        <v>0.92500000000000004</v>
      </c>
      <c r="N29" s="61"/>
      <c r="O29" s="106">
        <v>0.92500000000000004</v>
      </c>
      <c r="P29" s="62"/>
      <c r="Q29" s="61"/>
      <c r="R29" s="106">
        <v>0.92500000000000004</v>
      </c>
      <c r="S29" s="61"/>
      <c r="T29" s="106">
        <v>0.96</v>
      </c>
      <c r="U29" s="61"/>
      <c r="V29" s="106">
        <v>0.96</v>
      </c>
      <c r="W29" s="62"/>
      <c r="X29" s="62"/>
      <c r="Y29" s="62"/>
      <c r="Z29" s="61"/>
      <c r="AA29" s="7">
        <v>0.96</v>
      </c>
      <c r="AB29" s="77">
        <v>0.96</v>
      </c>
      <c r="AC29" s="62"/>
      <c r="AD29" s="61"/>
      <c r="AE29" s="8">
        <v>0.96</v>
      </c>
    </row>
    <row r="30" spans="4:31" ht="13.15" customHeight="1">
      <c r="E30" s="63" t="s">
        <v>41</v>
      </c>
      <c r="F30" s="62"/>
      <c r="G30" s="62"/>
      <c r="H30" s="64"/>
      <c r="I30" s="101">
        <v>80</v>
      </c>
      <c r="J30" s="61"/>
      <c r="K30" s="101">
        <v>80</v>
      </c>
      <c r="L30" s="61"/>
      <c r="M30" s="101">
        <v>80</v>
      </c>
      <c r="N30" s="61"/>
      <c r="O30" s="101">
        <v>80</v>
      </c>
      <c r="P30" s="62"/>
      <c r="Q30" s="61"/>
      <c r="R30" s="101">
        <v>80</v>
      </c>
      <c r="S30" s="61"/>
      <c r="T30" s="101">
        <v>80</v>
      </c>
      <c r="U30" s="61"/>
      <c r="V30" s="101">
        <v>80</v>
      </c>
      <c r="W30" s="62"/>
      <c r="X30" s="62"/>
      <c r="Y30" s="62"/>
      <c r="Z30" s="61"/>
      <c r="AA30" s="3">
        <v>80</v>
      </c>
      <c r="AB30" s="60">
        <v>80</v>
      </c>
      <c r="AC30" s="62"/>
      <c r="AD30" s="61"/>
      <c r="AE30" s="4">
        <v>80</v>
      </c>
    </row>
    <row r="31" spans="4:31" ht="13.15" customHeight="1">
      <c r="E31" s="75" t="s">
        <v>45</v>
      </c>
      <c r="F31" s="62"/>
      <c r="G31" s="62"/>
      <c r="H31" s="64"/>
      <c r="I31" s="105">
        <v>67</v>
      </c>
      <c r="J31" s="61"/>
      <c r="K31" s="105">
        <v>67.099999999999994</v>
      </c>
      <c r="L31" s="61"/>
      <c r="M31" s="105">
        <v>67.3</v>
      </c>
      <c r="N31" s="61"/>
      <c r="O31" s="105">
        <v>67.3</v>
      </c>
      <c r="P31" s="62"/>
      <c r="Q31" s="61"/>
      <c r="R31" s="105">
        <v>68.7</v>
      </c>
      <c r="S31" s="61"/>
      <c r="T31" s="105">
        <v>33.700000000000003</v>
      </c>
      <c r="U31" s="61"/>
      <c r="V31" s="105">
        <v>33.6</v>
      </c>
      <c r="W31" s="62"/>
      <c r="X31" s="62"/>
      <c r="Y31" s="62"/>
      <c r="Z31" s="61"/>
      <c r="AA31" s="9">
        <v>33.700000000000003</v>
      </c>
      <c r="AB31" s="76">
        <v>33.6</v>
      </c>
      <c r="AC31" s="62"/>
      <c r="AD31" s="61"/>
      <c r="AE31" s="10">
        <v>34.299999999999997</v>
      </c>
    </row>
    <row r="32" spans="4:31" ht="20.25" customHeight="1">
      <c r="E32" s="63" t="s">
        <v>945</v>
      </c>
      <c r="F32" s="62"/>
      <c r="G32" s="62"/>
      <c r="H32" s="64"/>
      <c r="I32" s="104">
        <v>3.4</v>
      </c>
      <c r="J32" s="61"/>
      <c r="K32" s="104">
        <v>3.4</v>
      </c>
      <c r="L32" s="61"/>
      <c r="M32" s="104">
        <v>3.4</v>
      </c>
      <c r="N32" s="61"/>
      <c r="O32" s="104">
        <v>3.4</v>
      </c>
      <c r="P32" s="62"/>
      <c r="Q32" s="61"/>
      <c r="R32" s="104">
        <v>3.4</v>
      </c>
      <c r="S32" s="61"/>
      <c r="T32" s="104">
        <v>1.7</v>
      </c>
      <c r="U32" s="61"/>
      <c r="V32" s="104">
        <v>1.7</v>
      </c>
      <c r="W32" s="62"/>
      <c r="X32" s="62"/>
      <c r="Y32" s="62"/>
      <c r="Z32" s="61"/>
      <c r="AA32" s="5">
        <v>1.7</v>
      </c>
      <c r="AB32" s="74">
        <v>1.7</v>
      </c>
      <c r="AC32" s="62"/>
      <c r="AD32" s="61"/>
      <c r="AE32" s="6">
        <v>1.7</v>
      </c>
    </row>
    <row r="33" spans="5:31" ht="20.25" customHeight="1">
      <c r="E33" s="63" t="s">
        <v>946</v>
      </c>
      <c r="F33" s="62"/>
      <c r="G33" s="62"/>
      <c r="H33" s="64"/>
      <c r="I33" s="104" t="s">
        <v>964</v>
      </c>
      <c r="J33" s="61"/>
      <c r="K33" s="104" t="s">
        <v>964</v>
      </c>
      <c r="L33" s="61"/>
      <c r="M33" s="104" t="s">
        <v>964</v>
      </c>
      <c r="N33" s="61"/>
      <c r="O33" s="104" t="s">
        <v>964</v>
      </c>
      <c r="P33" s="62"/>
      <c r="Q33" s="61"/>
      <c r="R33" s="104" t="s">
        <v>964</v>
      </c>
      <c r="S33" s="61"/>
      <c r="T33" s="104" t="s">
        <v>964</v>
      </c>
      <c r="U33" s="61"/>
      <c r="V33" s="104" t="s">
        <v>964</v>
      </c>
      <c r="W33" s="62"/>
      <c r="X33" s="62"/>
      <c r="Y33" s="62"/>
      <c r="Z33" s="61"/>
      <c r="AA33" s="5" t="s">
        <v>964</v>
      </c>
      <c r="AB33" s="74" t="s">
        <v>964</v>
      </c>
      <c r="AC33" s="62"/>
      <c r="AD33" s="61"/>
      <c r="AE33" s="6" t="s">
        <v>964</v>
      </c>
    </row>
    <row r="34" spans="5:31" ht="13.15" customHeight="1">
      <c r="E34" s="63" t="s">
        <v>57</v>
      </c>
      <c r="F34" s="62"/>
      <c r="G34" s="62"/>
      <c r="H34" s="64"/>
      <c r="I34" s="104"/>
      <c r="J34" s="61"/>
      <c r="K34" s="104"/>
      <c r="L34" s="61"/>
      <c r="M34" s="104"/>
      <c r="N34" s="61"/>
      <c r="O34" s="104"/>
      <c r="P34" s="62"/>
      <c r="Q34" s="61"/>
      <c r="R34" s="104"/>
      <c r="S34" s="61"/>
      <c r="T34" s="104"/>
      <c r="U34" s="61"/>
      <c r="V34" s="104"/>
      <c r="W34" s="62"/>
      <c r="X34" s="62"/>
      <c r="Y34" s="62"/>
      <c r="Z34" s="61"/>
      <c r="AA34" s="5"/>
      <c r="AB34" s="74"/>
      <c r="AC34" s="62"/>
      <c r="AD34" s="61"/>
      <c r="AE34" s="6"/>
    </row>
    <row r="35" spans="5:31">
      <c r="E35" s="63" t="s">
        <v>61</v>
      </c>
      <c r="F35" s="62"/>
      <c r="G35" s="62"/>
      <c r="H35" s="64"/>
      <c r="I35" s="101">
        <v>0</v>
      </c>
      <c r="J35" s="61"/>
      <c r="K35" s="101">
        <v>0</v>
      </c>
      <c r="L35" s="61"/>
      <c r="M35" s="101">
        <v>0</v>
      </c>
      <c r="N35" s="61"/>
      <c r="O35" s="101">
        <v>0</v>
      </c>
      <c r="P35" s="62"/>
      <c r="Q35" s="61"/>
      <c r="R35" s="101">
        <v>0</v>
      </c>
      <c r="S35" s="61"/>
      <c r="T35" s="101">
        <v>0</v>
      </c>
      <c r="U35" s="61"/>
      <c r="V35" s="101">
        <v>0</v>
      </c>
      <c r="W35" s="62"/>
      <c r="X35" s="62"/>
      <c r="Y35" s="62"/>
      <c r="Z35" s="61"/>
      <c r="AA35" s="3">
        <v>0</v>
      </c>
      <c r="AB35" s="60">
        <v>0</v>
      </c>
      <c r="AC35" s="62"/>
      <c r="AD35" s="61"/>
      <c r="AE35" s="4">
        <v>0</v>
      </c>
    </row>
    <row r="36" spans="5:31" ht="20.25" customHeight="1">
      <c r="E36" s="63" t="s">
        <v>66</v>
      </c>
      <c r="F36" s="62"/>
      <c r="G36" s="62"/>
      <c r="H36" s="64"/>
      <c r="I36" s="101">
        <v>0</v>
      </c>
      <c r="J36" s="61"/>
      <c r="K36" s="101">
        <v>0</v>
      </c>
      <c r="L36" s="61"/>
      <c r="M36" s="101">
        <v>0</v>
      </c>
      <c r="N36" s="61"/>
      <c r="O36" s="101">
        <v>0</v>
      </c>
      <c r="P36" s="62"/>
      <c r="Q36" s="61"/>
      <c r="R36" s="101">
        <v>0</v>
      </c>
      <c r="S36" s="61"/>
      <c r="T36" s="101">
        <v>0</v>
      </c>
      <c r="U36" s="61"/>
      <c r="V36" s="101">
        <v>0</v>
      </c>
      <c r="W36" s="62"/>
      <c r="X36" s="62"/>
      <c r="Y36" s="62"/>
      <c r="Z36" s="61"/>
      <c r="AA36" s="3">
        <v>0</v>
      </c>
      <c r="AB36" s="60">
        <v>0</v>
      </c>
      <c r="AC36" s="62"/>
      <c r="AD36" s="61"/>
      <c r="AE36" s="4">
        <v>0</v>
      </c>
    </row>
    <row r="37" spans="5:31">
      <c r="E37" s="63" t="s">
        <v>69</v>
      </c>
      <c r="F37" s="62"/>
      <c r="G37" s="62"/>
      <c r="H37" s="64"/>
      <c r="I37" s="101">
        <v>6</v>
      </c>
      <c r="J37" s="61"/>
      <c r="K37" s="101">
        <v>6</v>
      </c>
      <c r="L37" s="61"/>
      <c r="M37" s="101">
        <v>6</v>
      </c>
      <c r="N37" s="61"/>
      <c r="O37" s="101">
        <v>6</v>
      </c>
      <c r="P37" s="62"/>
      <c r="Q37" s="61"/>
      <c r="R37" s="101">
        <v>6</v>
      </c>
      <c r="S37" s="61"/>
      <c r="T37" s="101">
        <v>6</v>
      </c>
      <c r="U37" s="61"/>
      <c r="V37" s="101">
        <v>6</v>
      </c>
      <c r="W37" s="62"/>
      <c r="X37" s="62"/>
      <c r="Y37" s="62"/>
      <c r="Z37" s="61"/>
      <c r="AA37" s="3">
        <v>6</v>
      </c>
      <c r="AB37" s="60">
        <v>6</v>
      </c>
      <c r="AC37" s="62"/>
      <c r="AD37" s="61"/>
      <c r="AE37" s="4">
        <v>6</v>
      </c>
    </row>
    <row r="38" spans="5:31">
      <c r="E38" s="63" t="s">
        <v>73</v>
      </c>
      <c r="F38" s="62"/>
      <c r="G38" s="62"/>
      <c r="H38" s="64"/>
      <c r="I38" s="101">
        <v>4</v>
      </c>
      <c r="J38" s="61"/>
      <c r="K38" s="101">
        <v>4</v>
      </c>
      <c r="L38" s="61"/>
      <c r="M38" s="101">
        <v>4</v>
      </c>
      <c r="N38" s="61"/>
      <c r="O38" s="101">
        <v>4</v>
      </c>
      <c r="P38" s="62"/>
      <c r="Q38" s="61"/>
      <c r="R38" s="101">
        <v>4</v>
      </c>
      <c r="S38" s="61"/>
      <c r="T38" s="101">
        <v>4</v>
      </c>
      <c r="U38" s="61"/>
      <c r="V38" s="101">
        <v>4</v>
      </c>
      <c r="W38" s="62"/>
      <c r="X38" s="62"/>
      <c r="Y38" s="62"/>
      <c r="Z38" s="61"/>
      <c r="AA38" s="3">
        <v>4</v>
      </c>
      <c r="AB38" s="60">
        <v>4</v>
      </c>
      <c r="AC38" s="62"/>
      <c r="AD38" s="61"/>
      <c r="AE38" s="4">
        <v>4</v>
      </c>
    </row>
    <row r="39" spans="5:31">
      <c r="E39" s="63" t="s">
        <v>76</v>
      </c>
      <c r="F39" s="62"/>
      <c r="G39" s="62"/>
      <c r="H39" s="64"/>
      <c r="I39" s="101">
        <v>0</v>
      </c>
      <c r="J39" s="61"/>
      <c r="K39" s="101">
        <v>0</v>
      </c>
      <c r="L39" s="61"/>
      <c r="M39" s="101">
        <v>0</v>
      </c>
      <c r="N39" s="61"/>
      <c r="O39" s="101">
        <v>0</v>
      </c>
      <c r="P39" s="62"/>
      <c r="Q39" s="61"/>
      <c r="R39" s="101">
        <v>0</v>
      </c>
      <c r="S39" s="61"/>
      <c r="T39" s="101">
        <v>0</v>
      </c>
      <c r="U39" s="61"/>
      <c r="V39" s="101">
        <v>0</v>
      </c>
      <c r="W39" s="62"/>
      <c r="X39" s="62"/>
      <c r="Y39" s="62"/>
      <c r="Z39" s="61"/>
      <c r="AA39" s="3">
        <v>0</v>
      </c>
      <c r="AB39" s="60">
        <v>0</v>
      </c>
      <c r="AC39" s="62"/>
      <c r="AD39" s="61"/>
      <c r="AE39" s="4">
        <v>0</v>
      </c>
    </row>
    <row r="40" spans="5:31">
      <c r="E40" s="63" t="s">
        <v>80</v>
      </c>
      <c r="F40" s="62"/>
      <c r="G40" s="62"/>
      <c r="H40" s="64"/>
      <c r="I40" s="101">
        <v>0</v>
      </c>
      <c r="J40" s="61"/>
      <c r="K40" s="101">
        <v>0</v>
      </c>
      <c r="L40" s="61"/>
      <c r="M40" s="101">
        <v>0</v>
      </c>
      <c r="N40" s="61"/>
      <c r="O40" s="101">
        <v>0</v>
      </c>
      <c r="P40" s="62"/>
      <c r="Q40" s="61"/>
      <c r="R40" s="101">
        <v>0</v>
      </c>
      <c r="S40" s="61"/>
      <c r="T40" s="101">
        <v>0</v>
      </c>
      <c r="U40" s="61"/>
      <c r="V40" s="101">
        <v>0</v>
      </c>
      <c r="W40" s="62"/>
      <c r="X40" s="62"/>
      <c r="Y40" s="62"/>
      <c r="Z40" s="61"/>
      <c r="AA40" s="3">
        <v>0</v>
      </c>
      <c r="AB40" s="60">
        <v>0</v>
      </c>
      <c r="AC40" s="62"/>
      <c r="AD40" s="61"/>
      <c r="AE40" s="4">
        <v>0</v>
      </c>
    </row>
    <row r="41" spans="5:31" ht="25.5" customHeight="1">
      <c r="E41" s="63" t="s">
        <v>84</v>
      </c>
      <c r="F41" s="62"/>
      <c r="G41" s="62"/>
      <c r="H41" s="64"/>
      <c r="I41" s="101">
        <v>12</v>
      </c>
      <c r="J41" s="61"/>
      <c r="K41" s="101">
        <v>11</v>
      </c>
      <c r="L41" s="61"/>
      <c r="M41" s="101">
        <v>10</v>
      </c>
      <c r="N41" s="61"/>
      <c r="O41" s="101">
        <v>9</v>
      </c>
      <c r="P41" s="62"/>
      <c r="Q41" s="61"/>
      <c r="R41" s="101">
        <v>8</v>
      </c>
      <c r="S41" s="61"/>
      <c r="T41" s="101">
        <v>12</v>
      </c>
      <c r="U41" s="61"/>
      <c r="V41" s="101">
        <v>11</v>
      </c>
      <c r="W41" s="62"/>
      <c r="X41" s="62"/>
      <c r="Y41" s="62"/>
      <c r="Z41" s="61"/>
      <c r="AA41" s="3">
        <v>10</v>
      </c>
      <c r="AB41" s="60">
        <v>9</v>
      </c>
      <c r="AC41" s="62"/>
      <c r="AD41" s="61"/>
      <c r="AE41" s="4">
        <v>8</v>
      </c>
    </row>
    <row r="42" spans="5:31" ht="30.75" customHeight="1">
      <c r="E42" s="63" t="s">
        <v>88</v>
      </c>
      <c r="F42" s="62"/>
      <c r="G42" s="62"/>
      <c r="H42" s="64"/>
      <c r="I42" s="101">
        <v>0</v>
      </c>
      <c r="J42" s="61"/>
      <c r="K42" s="101">
        <v>0</v>
      </c>
      <c r="L42" s="61"/>
      <c r="M42" s="101">
        <v>0</v>
      </c>
      <c r="N42" s="61"/>
      <c r="O42" s="101">
        <v>0</v>
      </c>
      <c r="P42" s="62"/>
      <c r="Q42" s="61"/>
      <c r="R42" s="101">
        <v>0</v>
      </c>
      <c r="S42" s="61"/>
      <c r="T42" s="101">
        <v>0</v>
      </c>
      <c r="U42" s="61"/>
      <c r="V42" s="101">
        <v>0</v>
      </c>
      <c r="W42" s="62"/>
      <c r="X42" s="62"/>
      <c r="Y42" s="62"/>
      <c r="Z42" s="61"/>
      <c r="AA42" s="3">
        <v>0</v>
      </c>
      <c r="AB42" s="60">
        <v>0</v>
      </c>
      <c r="AC42" s="62"/>
      <c r="AD42" s="61"/>
      <c r="AE42" s="4">
        <v>0</v>
      </c>
    </row>
    <row r="43" spans="5:31">
      <c r="E43" s="63" t="s">
        <v>92</v>
      </c>
      <c r="F43" s="62"/>
      <c r="G43" s="62"/>
      <c r="H43" s="64"/>
      <c r="I43" s="104"/>
      <c r="J43" s="61"/>
      <c r="K43" s="104"/>
      <c r="L43" s="61"/>
      <c r="M43" s="104"/>
      <c r="N43" s="61"/>
      <c r="O43" s="104"/>
      <c r="P43" s="62"/>
      <c r="Q43" s="61"/>
      <c r="R43" s="104"/>
      <c r="S43" s="61"/>
      <c r="T43" s="104"/>
      <c r="U43" s="61"/>
      <c r="V43" s="104"/>
      <c r="W43" s="62"/>
      <c r="X43" s="62"/>
      <c r="Y43" s="62"/>
      <c r="Z43" s="61"/>
      <c r="AA43" s="5"/>
      <c r="AB43" s="74"/>
      <c r="AC43" s="62"/>
      <c r="AD43" s="61"/>
      <c r="AE43" s="6"/>
    </row>
    <row r="44" spans="5:31">
      <c r="E44" s="63" t="s">
        <v>96</v>
      </c>
      <c r="F44" s="62"/>
      <c r="G44" s="62"/>
      <c r="H44" s="64"/>
      <c r="I44" s="104"/>
      <c r="J44" s="61"/>
      <c r="K44" s="104"/>
      <c r="L44" s="61"/>
      <c r="M44" s="104"/>
      <c r="N44" s="61"/>
      <c r="O44" s="104"/>
      <c r="P44" s="62"/>
      <c r="Q44" s="61"/>
      <c r="R44" s="104"/>
      <c r="S44" s="61"/>
      <c r="T44" s="104"/>
      <c r="U44" s="61"/>
      <c r="V44" s="104"/>
      <c r="W44" s="62"/>
      <c r="X44" s="62"/>
      <c r="Y44" s="62"/>
      <c r="Z44" s="61"/>
      <c r="AA44" s="5"/>
      <c r="AB44" s="74"/>
      <c r="AC44" s="62"/>
      <c r="AD44" s="61"/>
      <c r="AE44" s="6"/>
    </row>
    <row r="45" spans="5:31" ht="18">
      <c r="E45" s="63" t="s">
        <v>100</v>
      </c>
      <c r="F45" s="62"/>
      <c r="G45" s="62"/>
      <c r="H45" s="64"/>
      <c r="I45" s="104" t="s">
        <v>957</v>
      </c>
      <c r="J45" s="61"/>
      <c r="K45" s="104" t="s">
        <v>957</v>
      </c>
      <c r="L45" s="61"/>
      <c r="M45" s="104" t="s">
        <v>957</v>
      </c>
      <c r="N45" s="61"/>
      <c r="O45" s="104" t="s">
        <v>957</v>
      </c>
      <c r="P45" s="62"/>
      <c r="Q45" s="61"/>
      <c r="R45" s="104" t="s">
        <v>957</v>
      </c>
      <c r="S45" s="61"/>
      <c r="T45" s="104" t="s">
        <v>957</v>
      </c>
      <c r="U45" s="61"/>
      <c r="V45" s="104" t="s">
        <v>957</v>
      </c>
      <c r="W45" s="62"/>
      <c r="X45" s="62"/>
      <c r="Y45" s="62"/>
      <c r="Z45" s="61"/>
      <c r="AA45" s="5" t="s">
        <v>957</v>
      </c>
      <c r="AB45" s="74" t="s">
        <v>957</v>
      </c>
      <c r="AC45" s="62"/>
      <c r="AD45" s="61"/>
      <c r="AE45" s="6" t="s">
        <v>957</v>
      </c>
    </row>
    <row r="46" spans="5:31">
      <c r="E46" s="70" t="s">
        <v>104</v>
      </c>
      <c r="F46" s="71"/>
      <c r="G46" s="71"/>
      <c r="H46" s="72"/>
      <c r="I46" s="102" t="s">
        <v>949</v>
      </c>
      <c r="J46" s="66"/>
      <c r="K46" s="102" t="s">
        <v>949</v>
      </c>
      <c r="L46" s="66"/>
      <c r="M46" s="102" t="s">
        <v>949</v>
      </c>
      <c r="N46" s="66"/>
      <c r="O46" s="102" t="s">
        <v>949</v>
      </c>
      <c r="P46" s="73"/>
      <c r="Q46" s="66"/>
      <c r="R46" s="102" t="s">
        <v>949</v>
      </c>
      <c r="S46" s="66"/>
      <c r="T46" s="103" t="s">
        <v>949</v>
      </c>
      <c r="U46" s="68"/>
      <c r="V46" s="103" t="s">
        <v>949</v>
      </c>
      <c r="W46" s="69"/>
      <c r="X46" s="69"/>
      <c r="Y46" s="69"/>
      <c r="Z46" s="68"/>
      <c r="AA46" s="11" t="s">
        <v>949</v>
      </c>
      <c r="AB46" s="67" t="s">
        <v>949</v>
      </c>
      <c r="AC46" s="69"/>
      <c r="AD46" s="68"/>
      <c r="AE46" s="12" t="s">
        <v>949</v>
      </c>
    </row>
    <row r="47" spans="5:31" ht="0" hidden="1" customHeight="1"/>
    <row r="48" spans="5:31" ht="15.95" customHeight="1">
      <c r="E48" s="15" t="s">
        <v>950</v>
      </c>
    </row>
    <row r="49" ht="2.4500000000000002" customHeight="1"/>
    <row r="50" ht="0.6" customHeight="1"/>
    <row r="51" ht="0" hidden="1" customHeight="1"/>
  </sheetData>
  <sheetProtection algorithmName="SHA-512" hashValue="DfywYT7Uwme3JmQ2seVIwN20kTzvtBlwTyhLX1KHX4K1t6JR7AgLcLRbXuje3rCmznaw7rP7NjU3ckd7RR590A==" saltValue="zCyCLCNt4bfpGqjRDAalyA==" spinCount="100000" sheet="1" objects="1" scenarios="1" sort="0" autoFilter="0" pivotTables="0"/>
  <mergeCells count="232">
    <mergeCell ref="B7:E9"/>
    <mergeCell ref="H7:AG7"/>
    <mergeCell ref="H9:AG10"/>
    <mergeCell ref="H12:AG12"/>
    <mergeCell ref="D14:K15"/>
    <mergeCell ref="N14:X14"/>
    <mergeCell ref="C1:AI1"/>
    <mergeCell ref="B3:E3"/>
    <mergeCell ref="H3:R5"/>
    <mergeCell ref="U3:V4"/>
    <mergeCell ref="X3:AH5"/>
    <mergeCell ref="Q17:AC18"/>
    <mergeCell ref="D18:K19"/>
    <mergeCell ref="N18:O19"/>
    <mergeCell ref="E22:H23"/>
    <mergeCell ref="I22:S22"/>
    <mergeCell ref="T22:AE22"/>
    <mergeCell ref="I23:J23"/>
    <mergeCell ref="K23:L23"/>
    <mergeCell ref="M23:N23"/>
    <mergeCell ref="O23:Q23"/>
    <mergeCell ref="R23:S23"/>
    <mergeCell ref="T23:U23"/>
    <mergeCell ref="V23:Z23"/>
    <mergeCell ref="AB23:AD23"/>
    <mergeCell ref="R24:S24"/>
    <mergeCell ref="T24:U24"/>
    <mergeCell ref="V24:Z24"/>
    <mergeCell ref="AB24:AD24"/>
    <mergeCell ref="E25:H25"/>
    <mergeCell ref="I25:J25"/>
    <mergeCell ref="K25:L25"/>
    <mergeCell ref="M25:N25"/>
    <mergeCell ref="O25:Q25"/>
    <mergeCell ref="R25:S25"/>
    <mergeCell ref="T25:U25"/>
    <mergeCell ref="V25:Z25"/>
    <mergeCell ref="AB25:AD25"/>
    <mergeCell ref="E24:H24"/>
    <mergeCell ref="I24:J24"/>
    <mergeCell ref="K24:L24"/>
    <mergeCell ref="M24:N24"/>
    <mergeCell ref="O24:Q24"/>
    <mergeCell ref="R26:S26"/>
    <mergeCell ref="T26:U26"/>
    <mergeCell ref="V26:Z26"/>
    <mergeCell ref="AB26:AD26"/>
    <mergeCell ref="E27:H27"/>
    <mergeCell ref="I27:J27"/>
    <mergeCell ref="K27:L27"/>
    <mergeCell ref="M27:N27"/>
    <mergeCell ref="O27:Q27"/>
    <mergeCell ref="R27:S27"/>
    <mergeCell ref="T27:U27"/>
    <mergeCell ref="V27:Z27"/>
    <mergeCell ref="AB27:AD27"/>
    <mergeCell ref="E26:H26"/>
    <mergeCell ref="I26:J26"/>
    <mergeCell ref="K26:L26"/>
    <mergeCell ref="M26:N26"/>
    <mergeCell ref="O26:Q26"/>
    <mergeCell ref="R28:S28"/>
    <mergeCell ref="T28:U28"/>
    <mergeCell ref="V28:Z28"/>
    <mergeCell ref="AB28:AD28"/>
    <mergeCell ref="E29:H29"/>
    <mergeCell ref="I29:J29"/>
    <mergeCell ref="K29:L29"/>
    <mergeCell ref="M29:N29"/>
    <mergeCell ref="O29:Q29"/>
    <mergeCell ref="R29:S29"/>
    <mergeCell ref="T29:U29"/>
    <mergeCell ref="V29:Z29"/>
    <mergeCell ref="AB29:AD29"/>
    <mergeCell ref="E28:H28"/>
    <mergeCell ref="I28:J28"/>
    <mergeCell ref="K28:L28"/>
    <mergeCell ref="M28:N28"/>
    <mergeCell ref="O28:Q28"/>
    <mergeCell ref="R30:S30"/>
    <mergeCell ref="T30:U30"/>
    <mergeCell ref="V30:Z30"/>
    <mergeCell ref="AB30:AD30"/>
    <mergeCell ref="E31:H31"/>
    <mergeCell ref="I31:J31"/>
    <mergeCell ref="K31:L31"/>
    <mergeCell ref="M31:N31"/>
    <mergeCell ref="O31:Q31"/>
    <mergeCell ref="R31:S31"/>
    <mergeCell ref="T31:U31"/>
    <mergeCell ref="V31:Z31"/>
    <mergeCell ref="AB31:AD31"/>
    <mergeCell ref="E30:H30"/>
    <mergeCell ref="I30:J30"/>
    <mergeCell ref="K30:L30"/>
    <mergeCell ref="M30:N30"/>
    <mergeCell ref="O30:Q30"/>
    <mergeCell ref="R32:S32"/>
    <mergeCell ref="T32:U32"/>
    <mergeCell ref="V32:Z32"/>
    <mergeCell ref="AB32:AD32"/>
    <mergeCell ref="E33:H33"/>
    <mergeCell ref="I33:J33"/>
    <mergeCell ref="K33:L33"/>
    <mergeCell ref="M33:N33"/>
    <mergeCell ref="O33:Q33"/>
    <mergeCell ref="R33:S33"/>
    <mergeCell ref="T33:U33"/>
    <mergeCell ref="V33:Z33"/>
    <mergeCell ref="AB33:AD33"/>
    <mergeCell ref="E32:H32"/>
    <mergeCell ref="I32:J32"/>
    <mergeCell ref="K32:L32"/>
    <mergeCell ref="M32:N32"/>
    <mergeCell ref="O32:Q32"/>
    <mergeCell ref="R34:S34"/>
    <mergeCell ref="T34:U34"/>
    <mergeCell ref="V34:Z34"/>
    <mergeCell ref="AB34:AD34"/>
    <mergeCell ref="E35:H35"/>
    <mergeCell ref="I35:J35"/>
    <mergeCell ref="K35:L35"/>
    <mergeCell ref="M35:N35"/>
    <mergeCell ref="O35:Q35"/>
    <mergeCell ref="R35:S35"/>
    <mergeCell ref="T35:U35"/>
    <mergeCell ref="V35:Z35"/>
    <mergeCell ref="AB35:AD35"/>
    <mergeCell ref="E34:H34"/>
    <mergeCell ref="I34:J34"/>
    <mergeCell ref="K34:L34"/>
    <mergeCell ref="M34:N34"/>
    <mergeCell ref="O34:Q34"/>
    <mergeCell ref="R36:S36"/>
    <mergeCell ref="T36:U36"/>
    <mergeCell ref="V36:Z36"/>
    <mergeCell ref="AB36:AD36"/>
    <mergeCell ref="E37:H37"/>
    <mergeCell ref="I37:J37"/>
    <mergeCell ref="K37:L37"/>
    <mergeCell ref="M37:N37"/>
    <mergeCell ref="O37:Q37"/>
    <mergeCell ref="R37:S37"/>
    <mergeCell ref="T37:U37"/>
    <mergeCell ref="V37:Z37"/>
    <mergeCell ref="AB37:AD37"/>
    <mergeCell ref="E36:H36"/>
    <mergeCell ref="I36:J36"/>
    <mergeCell ref="K36:L36"/>
    <mergeCell ref="M36:N36"/>
    <mergeCell ref="O36:Q36"/>
    <mergeCell ref="R38:S38"/>
    <mergeCell ref="T38:U38"/>
    <mergeCell ref="V38:Z38"/>
    <mergeCell ref="AB38:AD38"/>
    <mergeCell ref="E39:H39"/>
    <mergeCell ref="I39:J39"/>
    <mergeCell ref="K39:L39"/>
    <mergeCell ref="M39:N39"/>
    <mergeCell ref="O39:Q39"/>
    <mergeCell ref="R39:S39"/>
    <mergeCell ref="T39:U39"/>
    <mergeCell ref="V39:Z39"/>
    <mergeCell ref="AB39:AD39"/>
    <mergeCell ref="E38:H38"/>
    <mergeCell ref="I38:J38"/>
    <mergeCell ref="K38:L38"/>
    <mergeCell ref="M38:N38"/>
    <mergeCell ref="O38:Q38"/>
    <mergeCell ref="R40:S40"/>
    <mergeCell ref="T40:U40"/>
    <mergeCell ref="V40:Z40"/>
    <mergeCell ref="AB40:AD40"/>
    <mergeCell ref="E43:H43"/>
    <mergeCell ref="I43:J43"/>
    <mergeCell ref="K43:L43"/>
    <mergeCell ref="M43:N43"/>
    <mergeCell ref="O43:Q43"/>
    <mergeCell ref="R43:S43"/>
    <mergeCell ref="T43:U43"/>
    <mergeCell ref="V43:Z43"/>
    <mergeCell ref="AB43:AD43"/>
    <mergeCell ref="E40:H40"/>
    <mergeCell ref="I40:J40"/>
    <mergeCell ref="K40:L40"/>
    <mergeCell ref="M40:N40"/>
    <mergeCell ref="O40:Q40"/>
    <mergeCell ref="E41:H41"/>
    <mergeCell ref="I41:J41"/>
    <mergeCell ref="K41:L41"/>
    <mergeCell ref="M41:N41"/>
    <mergeCell ref="O41:Q41"/>
    <mergeCell ref="R41:S41"/>
    <mergeCell ref="R44:S44"/>
    <mergeCell ref="T44:U44"/>
    <mergeCell ref="V44:Z44"/>
    <mergeCell ref="AB44:AD44"/>
    <mergeCell ref="E45:H45"/>
    <mergeCell ref="I45:J45"/>
    <mergeCell ref="K45:L45"/>
    <mergeCell ref="M45:N45"/>
    <mergeCell ref="O45:Q45"/>
    <mergeCell ref="R45:S45"/>
    <mergeCell ref="T45:U45"/>
    <mergeCell ref="V45:Z45"/>
    <mergeCell ref="AB45:AD45"/>
    <mergeCell ref="E44:H44"/>
    <mergeCell ref="I44:J44"/>
    <mergeCell ref="K44:L44"/>
    <mergeCell ref="M44:N44"/>
    <mergeCell ref="O44:Q44"/>
    <mergeCell ref="R46:S46"/>
    <mergeCell ref="T46:U46"/>
    <mergeCell ref="V46:Z46"/>
    <mergeCell ref="AB46:AD46"/>
    <mergeCell ref="E46:H46"/>
    <mergeCell ref="I46:J46"/>
    <mergeCell ref="K46:L46"/>
    <mergeCell ref="M46:N46"/>
    <mergeCell ref="O46:Q46"/>
    <mergeCell ref="T41:U41"/>
    <mergeCell ref="V41:Z41"/>
    <mergeCell ref="AB41:AD41"/>
    <mergeCell ref="E42:H42"/>
    <mergeCell ref="I42:J42"/>
    <mergeCell ref="K42:L42"/>
    <mergeCell ref="M42:N42"/>
    <mergeCell ref="O42:Q42"/>
    <mergeCell ref="R42:S42"/>
    <mergeCell ref="T42:U42"/>
    <mergeCell ref="V42:Z42"/>
    <mergeCell ref="AB42:AD42"/>
  </mergeCells>
  <hyperlinks>
    <hyperlink ref="E48" location="INDEX!A1" display="Return to Index" xr:uid="{3B7FD27E-9D72-4931-91D0-093BBFD515D3}"/>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T019 - Gladstone South BSP (132/66kV)</oddFooter>
  </headerFooter>
</worksheet>
</file>

<file path=xl/worksheets/sheet2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1-000000000000}">
  <sheetPr codeName="Sheet272"/>
  <dimension ref="B1:AI51"/>
  <sheetViews>
    <sheetView showGridLines="0" topLeftCell="A25" zoomScale="130" zoomScaleNormal="130" workbookViewId="0">
      <selection activeCell="E48" sqref="E48"/>
    </sheetView>
  </sheetViews>
  <sheetFormatPr defaultRowHeight="15"/>
  <cols>
    <col min="1" max="2" width="0.140625" customWidth="1"/>
    <col min="3" max="4" width="0" hidden="1" customWidth="1"/>
    <col min="5" max="5" width="13.28515625" customWidth="1"/>
    <col min="6" max="7" width="0.28515625" customWidth="1"/>
    <col min="8" max="8" width="6.28515625" customWidth="1"/>
    <col min="9" max="9" width="0.42578125" customWidth="1"/>
    <col min="10" max="10" width="6.5703125" customWidth="1"/>
    <col min="11" max="11" width="5.5703125" customWidth="1"/>
    <col min="12" max="12" width="1.42578125" customWidth="1"/>
    <col min="13" max="13" width="0.28515625" customWidth="1"/>
    <col min="14" max="14" width="6.85546875" customWidth="1"/>
    <col min="15" max="15" width="3.140625" customWidth="1"/>
    <col min="16" max="16" width="0.42578125" customWidth="1"/>
    <col min="17" max="17" width="3.5703125" customWidth="1"/>
    <col min="18" max="18" width="6.85546875" customWidth="1"/>
    <col min="19" max="19" width="0.28515625" customWidth="1"/>
    <col min="20" max="20" width="0.42578125" customWidth="1"/>
    <col min="21" max="21" width="6.7109375" customWidth="1"/>
    <col min="22" max="22" width="1.42578125" customWidth="1"/>
    <col min="23" max="23" width="0.5703125" customWidth="1"/>
    <col min="24" max="24" width="1.28515625" customWidth="1"/>
    <col min="25" max="25" width="1.5703125" customWidth="1"/>
    <col min="26" max="26" width="2.140625" customWidth="1"/>
    <col min="27" max="27" width="7" customWidth="1"/>
    <col min="28" max="28" width="0.7109375" customWidth="1"/>
    <col min="29" max="29" width="0.42578125" customWidth="1"/>
    <col min="30" max="30" width="6" customWidth="1"/>
    <col min="31" max="31" width="7" customWidth="1"/>
    <col min="32" max="32" width="0" hidden="1" customWidth="1"/>
    <col min="33" max="33" width="1.140625" customWidth="1"/>
    <col min="34" max="34" width="0" hidden="1" customWidth="1"/>
    <col min="35" max="35" width="0.42578125" customWidth="1"/>
    <col min="36" max="36" width="8.85546875" customWidth="1"/>
  </cols>
  <sheetData>
    <row r="1" spans="2:35" ht="18" customHeight="1">
      <c r="C1" s="115" t="s">
        <v>1108</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row>
    <row r="2" spans="2:35" ht="4.7" customHeight="1"/>
    <row r="3" spans="2:35">
      <c r="B3" s="92" t="s">
        <v>13</v>
      </c>
      <c r="C3" s="160"/>
      <c r="D3" s="160"/>
      <c r="E3" s="160"/>
      <c r="H3" s="93" t="s">
        <v>2051</v>
      </c>
      <c r="I3" s="160"/>
      <c r="J3" s="160"/>
      <c r="K3" s="160"/>
      <c r="L3" s="160"/>
      <c r="M3" s="160"/>
      <c r="N3" s="160"/>
      <c r="O3" s="160"/>
      <c r="P3" s="160"/>
      <c r="Q3" s="160"/>
      <c r="R3" s="160"/>
      <c r="U3" s="94" t="s">
        <v>926</v>
      </c>
      <c r="V3" s="160"/>
      <c r="X3" s="95" t="s">
        <v>2052</v>
      </c>
      <c r="Y3" s="160"/>
      <c r="Z3" s="160"/>
      <c r="AA3" s="160"/>
      <c r="AB3" s="160"/>
      <c r="AC3" s="160"/>
      <c r="AD3" s="160"/>
      <c r="AE3" s="160"/>
      <c r="AF3" s="160"/>
      <c r="AG3" s="160"/>
      <c r="AH3" s="160"/>
    </row>
    <row r="4" spans="2:35">
      <c r="H4" s="160"/>
      <c r="I4" s="160"/>
      <c r="J4" s="160"/>
      <c r="K4" s="160"/>
      <c r="L4" s="160"/>
      <c r="M4" s="160"/>
      <c r="N4" s="160"/>
      <c r="O4" s="160"/>
      <c r="P4" s="160"/>
      <c r="Q4" s="160"/>
      <c r="R4" s="160"/>
      <c r="U4" s="160"/>
      <c r="V4" s="160"/>
      <c r="X4" s="160"/>
      <c r="Y4" s="160"/>
      <c r="Z4" s="160"/>
      <c r="AA4" s="160"/>
      <c r="AB4" s="160"/>
      <c r="AC4" s="160"/>
      <c r="AD4" s="160"/>
      <c r="AE4" s="160"/>
      <c r="AF4" s="160"/>
      <c r="AG4" s="160"/>
      <c r="AH4" s="160"/>
    </row>
    <row r="5" spans="2:35">
      <c r="H5" s="160"/>
      <c r="I5" s="160"/>
      <c r="J5" s="160"/>
      <c r="K5" s="160"/>
      <c r="L5" s="160"/>
      <c r="M5" s="160"/>
      <c r="N5" s="160"/>
      <c r="O5" s="160"/>
      <c r="P5" s="160"/>
      <c r="Q5" s="160"/>
      <c r="R5" s="160"/>
      <c r="X5" s="160"/>
      <c r="Y5" s="160"/>
      <c r="Z5" s="160"/>
      <c r="AA5" s="160"/>
      <c r="AB5" s="160"/>
      <c r="AC5" s="160"/>
      <c r="AD5" s="160"/>
      <c r="AE5" s="160"/>
      <c r="AF5" s="160"/>
      <c r="AG5" s="160"/>
      <c r="AH5" s="160"/>
    </row>
    <row r="6" spans="2:35" ht="2.1" customHeight="1"/>
    <row r="7" spans="2:35">
      <c r="B7" s="92" t="s">
        <v>928</v>
      </c>
      <c r="C7" s="160"/>
      <c r="D7" s="160"/>
      <c r="E7" s="160"/>
      <c r="H7" s="100" t="s">
        <v>929</v>
      </c>
      <c r="I7" s="160"/>
      <c r="J7" s="160"/>
      <c r="K7" s="160"/>
      <c r="L7" s="160"/>
      <c r="M7" s="160"/>
      <c r="N7" s="160"/>
      <c r="O7" s="160"/>
      <c r="P7" s="160"/>
      <c r="Q7" s="160"/>
      <c r="R7" s="160"/>
      <c r="S7" s="160"/>
      <c r="T7" s="160"/>
      <c r="U7" s="160"/>
      <c r="V7" s="160"/>
      <c r="W7" s="160"/>
      <c r="X7" s="160"/>
      <c r="Y7" s="160"/>
      <c r="Z7" s="160"/>
      <c r="AA7" s="160"/>
      <c r="AB7" s="160"/>
      <c r="AC7" s="160"/>
      <c r="AD7" s="160"/>
      <c r="AE7" s="160"/>
      <c r="AF7" s="160"/>
      <c r="AG7" s="160"/>
    </row>
    <row r="8" spans="2:35">
      <c r="B8" s="160"/>
      <c r="C8" s="160"/>
      <c r="D8" s="160"/>
      <c r="E8" s="160"/>
    </row>
    <row r="9" spans="2:35">
      <c r="B9" s="160"/>
      <c r="C9" s="160"/>
      <c r="D9" s="160"/>
      <c r="E9" s="160"/>
      <c r="H9" s="100" t="s">
        <v>2053</v>
      </c>
      <c r="I9" s="160"/>
      <c r="J9" s="160"/>
      <c r="K9" s="160"/>
      <c r="L9" s="160"/>
      <c r="M9" s="160"/>
      <c r="N9" s="160"/>
      <c r="O9" s="160"/>
      <c r="P9" s="160"/>
      <c r="Q9" s="160"/>
      <c r="R9" s="160"/>
      <c r="S9" s="160"/>
      <c r="T9" s="160"/>
      <c r="U9" s="160"/>
      <c r="V9" s="160"/>
      <c r="W9" s="160"/>
      <c r="X9" s="160"/>
      <c r="Y9" s="160"/>
      <c r="Z9" s="160"/>
      <c r="AA9" s="160"/>
      <c r="AB9" s="160"/>
      <c r="AC9" s="160"/>
      <c r="AD9" s="160"/>
      <c r="AE9" s="160"/>
      <c r="AF9" s="160"/>
      <c r="AG9" s="160"/>
    </row>
    <row r="10" spans="2:35" ht="11.45" customHeight="1">
      <c r="H10" s="160"/>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row>
    <row r="11" spans="2:35" ht="1.7" customHeight="1"/>
    <row r="12" spans="2:35" ht="12" customHeight="1">
      <c r="H12" s="100" t="s">
        <v>2054</v>
      </c>
      <c r="I12" s="160"/>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row>
    <row r="13" spans="2:35" ht="10.5" customHeight="1"/>
    <row r="14" spans="2:35" ht="13.5" customHeight="1">
      <c r="D14" s="92" t="s">
        <v>934</v>
      </c>
      <c r="E14" s="160"/>
      <c r="F14" s="160"/>
      <c r="G14" s="160"/>
      <c r="H14" s="160"/>
      <c r="I14" s="160"/>
      <c r="J14" s="160"/>
      <c r="K14" s="160"/>
      <c r="N14" s="96" t="s">
        <v>2055</v>
      </c>
      <c r="O14" s="160"/>
      <c r="P14" s="160"/>
      <c r="Q14" s="160"/>
      <c r="R14" s="160"/>
      <c r="S14" s="160"/>
      <c r="T14" s="160"/>
      <c r="U14" s="160"/>
      <c r="V14" s="160"/>
      <c r="W14" s="160"/>
      <c r="X14" s="160"/>
    </row>
    <row r="15" spans="2:35" ht="0.75" customHeight="1">
      <c r="D15" s="160"/>
      <c r="E15" s="160"/>
      <c r="F15" s="160"/>
      <c r="G15" s="160"/>
      <c r="H15" s="160"/>
      <c r="I15" s="160"/>
      <c r="J15" s="160"/>
      <c r="K15" s="160"/>
    </row>
    <row r="16" spans="2:35" ht="15.95" customHeight="1"/>
    <row r="17" spans="4:31" ht="15.95" customHeight="1">
      <c r="Q17" s="97" t="s">
        <v>936</v>
      </c>
      <c r="R17" s="160"/>
      <c r="S17" s="160"/>
      <c r="T17" s="160"/>
      <c r="U17" s="160"/>
      <c r="V17" s="160"/>
      <c r="W17" s="160"/>
      <c r="X17" s="160"/>
      <c r="Y17" s="160"/>
      <c r="Z17" s="98" t="s">
        <v>937</v>
      </c>
      <c r="AA17" s="160"/>
      <c r="AB17" s="160"/>
      <c r="AC17" s="160"/>
    </row>
    <row r="18" spans="4:31" ht="0.95" customHeight="1">
      <c r="D18" s="97" t="s">
        <v>936</v>
      </c>
      <c r="E18" s="160"/>
      <c r="F18" s="160"/>
      <c r="G18" s="160"/>
      <c r="H18" s="160"/>
      <c r="I18" s="160"/>
      <c r="J18" s="160"/>
      <c r="K18" s="160"/>
      <c r="N18" s="99" t="s">
        <v>937</v>
      </c>
      <c r="O18" s="160"/>
      <c r="Q18" s="160"/>
      <c r="R18" s="160"/>
      <c r="S18" s="160"/>
      <c r="T18" s="160"/>
      <c r="U18" s="160"/>
      <c r="V18" s="160"/>
      <c r="W18" s="160"/>
      <c r="X18" s="160"/>
      <c r="Y18" s="160"/>
      <c r="Z18" s="160"/>
      <c r="AA18" s="160"/>
      <c r="AB18" s="160"/>
      <c r="AC18" s="160"/>
    </row>
    <row r="19" spans="4:31" ht="0.95" customHeight="1">
      <c r="D19" s="160"/>
      <c r="E19" s="160"/>
      <c r="F19" s="160"/>
      <c r="G19" s="160"/>
      <c r="H19" s="160"/>
      <c r="I19" s="160"/>
      <c r="J19" s="160"/>
      <c r="K19" s="160"/>
      <c r="N19" s="160"/>
      <c r="O19" s="160"/>
    </row>
    <row r="20" spans="4:31" ht="0.95" customHeight="1"/>
    <row r="21" spans="4:31" ht="15" customHeight="1"/>
    <row r="22" spans="4:31" ht="15" customHeight="1">
      <c r="E22" s="78" t="s">
        <v>938</v>
      </c>
      <c r="F22" s="79"/>
      <c r="G22" s="79"/>
      <c r="H22" s="80"/>
      <c r="I22" s="84" t="s">
        <v>2</v>
      </c>
      <c r="J22" s="85"/>
      <c r="K22" s="85"/>
      <c r="L22" s="85"/>
      <c r="M22" s="85"/>
      <c r="N22" s="85"/>
      <c r="O22" s="85"/>
      <c r="P22" s="85"/>
      <c r="Q22" s="85"/>
      <c r="R22" s="85"/>
      <c r="S22" s="86"/>
      <c r="T22" s="87" t="s">
        <v>3</v>
      </c>
      <c r="U22" s="88"/>
      <c r="V22" s="88"/>
      <c r="W22" s="88"/>
      <c r="X22" s="88"/>
      <c r="Y22" s="88"/>
      <c r="Z22" s="88"/>
      <c r="AA22" s="88"/>
      <c r="AB22" s="88"/>
      <c r="AC22" s="88"/>
      <c r="AD22" s="88"/>
      <c r="AE22" s="89"/>
    </row>
    <row r="23" spans="4:31" ht="15" customHeight="1">
      <c r="E23" s="81"/>
      <c r="F23" s="82"/>
      <c r="G23" s="82"/>
      <c r="H23" s="83"/>
      <c r="I23" s="107" t="s">
        <v>6</v>
      </c>
      <c r="J23" s="61"/>
      <c r="K23" s="107" t="s">
        <v>7</v>
      </c>
      <c r="L23" s="61"/>
      <c r="M23" s="107" t="s">
        <v>8</v>
      </c>
      <c r="N23" s="61"/>
      <c r="O23" s="107" t="s">
        <v>9</v>
      </c>
      <c r="P23" s="62"/>
      <c r="Q23" s="61"/>
      <c r="R23" s="107" t="s">
        <v>10</v>
      </c>
      <c r="S23" s="61"/>
      <c r="T23" s="107" t="s">
        <v>939</v>
      </c>
      <c r="U23" s="61"/>
      <c r="V23" s="107" t="s">
        <v>940</v>
      </c>
      <c r="W23" s="62"/>
      <c r="X23" s="62"/>
      <c r="Y23" s="62"/>
      <c r="Z23" s="61"/>
      <c r="AA23" s="1" t="s">
        <v>941</v>
      </c>
      <c r="AB23" s="90" t="s">
        <v>942</v>
      </c>
      <c r="AC23" s="62"/>
      <c r="AD23" s="61"/>
      <c r="AE23" s="2" t="s">
        <v>943</v>
      </c>
    </row>
    <row r="24" spans="4:31" ht="13.15" customHeight="1">
      <c r="E24" s="63" t="s">
        <v>0</v>
      </c>
      <c r="F24" s="62"/>
      <c r="G24" s="62"/>
      <c r="H24" s="64"/>
      <c r="I24" s="101">
        <v>120</v>
      </c>
      <c r="J24" s="61"/>
      <c r="K24" s="101">
        <v>120</v>
      </c>
      <c r="L24" s="61"/>
      <c r="M24" s="101">
        <v>120</v>
      </c>
      <c r="N24" s="61"/>
      <c r="O24" s="101">
        <v>120</v>
      </c>
      <c r="P24" s="62"/>
      <c r="Q24" s="61"/>
      <c r="R24" s="101">
        <v>120</v>
      </c>
      <c r="S24" s="61"/>
      <c r="T24" s="101">
        <v>120</v>
      </c>
      <c r="U24" s="61"/>
      <c r="V24" s="101">
        <v>120</v>
      </c>
      <c r="W24" s="62"/>
      <c r="X24" s="62"/>
      <c r="Y24" s="62"/>
      <c r="Z24" s="61"/>
      <c r="AA24" s="3">
        <v>120</v>
      </c>
      <c r="AB24" s="60">
        <v>120</v>
      </c>
      <c r="AC24" s="62"/>
      <c r="AD24" s="61"/>
      <c r="AE24" s="4">
        <v>120</v>
      </c>
    </row>
    <row r="25" spans="4:31" ht="20.25" customHeight="1">
      <c r="E25" s="63" t="s">
        <v>24</v>
      </c>
      <c r="F25" s="62"/>
      <c r="G25" s="62"/>
      <c r="H25" s="64"/>
      <c r="I25" s="101">
        <v>0</v>
      </c>
      <c r="J25" s="61"/>
      <c r="K25" s="101">
        <v>0</v>
      </c>
      <c r="L25" s="61"/>
      <c r="M25" s="101">
        <v>0</v>
      </c>
      <c r="N25" s="61"/>
      <c r="O25" s="101">
        <v>0</v>
      </c>
      <c r="P25" s="62"/>
      <c r="Q25" s="61"/>
      <c r="R25" s="101">
        <v>0</v>
      </c>
      <c r="S25" s="61"/>
      <c r="T25" s="101">
        <v>0</v>
      </c>
      <c r="U25" s="61"/>
      <c r="V25" s="101">
        <v>0</v>
      </c>
      <c r="W25" s="62"/>
      <c r="X25" s="62"/>
      <c r="Y25" s="62"/>
      <c r="Z25" s="61"/>
      <c r="AA25" s="3">
        <v>0</v>
      </c>
      <c r="AB25" s="60">
        <v>0</v>
      </c>
      <c r="AC25" s="62"/>
      <c r="AD25" s="61"/>
      <c r="AE25" s="4">
        <v>0</v>
      </c>
    </row>
    <row r="26" spans="4:31" ht="13.15" customHeight="1">
      <c r="E26" s="63" t="s">
        <v>28</v>
      </c>
      <c r="F26" s="62"/>
      <c r="G26" s="62"/>
      <c r="H26" s="64"/>
      <c r="I26" s="101">
        <v>103.8</v>
      </c>
      <c r="J26" s="61"/>
      <c r="K26" s="101">
        <v>103.8</v>
      </c>
      <c r="L26" s="61"/>
      <c r="M26" s="101">
        <v>103.8</v>
      </c>
      <c r="N26" s="61"/>
      <c r="O26" s="101">
        <v>103.7</v>
      </c>
      <c r="P26" s="62"/>
      <c r="Q26" s="61"/>
      <c r="R26" s="101">
        <v>104.1</v>
      </c>
      <c r="S26" s="61"/>
      <c r="T26" s="101">
        <v>91.7</v>
      </c>
      <c r="U26" s="61"/>
      <c r="V26" s="101">
        <v>91.6</v>
      </c>
      <c r="W26" s="62"/>
      <c r="X26" s="62"/>
      <c r="Y26" s="62"/>
      <c r="Z26" s="61"/>
      <c r="AA26" s="3">
        <v>91.5</v>
      </c>
      <c r="AB26" s="60">
        <v>91.4</v>
      </c>
      <c r="AC26" s="62"/>
      <c r="AD26" s="61"/>
      <c r="AE26" s="4">
        <v>91.6</v>
      </c>
    </row>
    <row r="27" spans="4:31" ht="13.15" customHeight="1">
      <c r="E27" s="63" t="s">
        <v>32</v>
      </c>
      <c r="F27" s="62"/>
      <c r="G27" s="62"/>
      <c r="H27" s="64"/>
      <c r="I27" s="104"/>
      <c r="J27" s="61"/>
      <c r="K27" s="104"/>
      <c r="L27" s="61"/>
      <c r="M27" s="104"/>
      <c r="N27" s="61"/>
      <c r="O27" s="104"/>
      <c r="P27" s="62"/>
      <c r="Q27" s="61"/>
      <c r="R27" s="104"/>
      <c r="S27" s="61"/>
      <c r="T27" s="104"/>
      <c r="U27" s="61"/>
      <c r="V27" s="104"/>
      <c r="W27" s="62"/>
      <c r="X27" s="62"/>
      <c r="Y27" s="62"/>
      <c r="Z27" s="61"/>
      <c r="AA27" s="5"/>
      <c r="AB27" s="74"/>
      <c r="AC27" s="62"/>
      <c r="AD27" s="61"/>
      <c r="AE27" s="6"/>
    </row>
    <row r="28" spans="4:31" ht="13.15" customHeight="1">
      <c r="E28" s="63" t="s">
        <v>944</v>
      </c>
      <c r="F28" s="62"/>
      <c r="G28" s="62"/>
      <c r="H28" s="64"/>
      <c r="I28" s="104"/>
      <c r="J28" s="61"/>
      <c r="K28" s="104"/>
      <c r="L28" s="61"/>
      <c r="M28" s="104"/>
      <c r="N28" s="61"/>
      <c r="O28" s="104"/>
      <c r="P28" s="62"/>
      <c r="Q28" s="61"/>
      <c r="R28" s="104"/>
      <c r="S28" s="61"/>
      <c r="T28" s="104"/>
      <c r="U28" s="61"/>
      <c r="V28" s="104"/>
      <c r="W28" s="62"/>
      <c r="X28" s="62"/>
      <c r="Y28" s="62"/>
      <c r="Z28" s="61"/>
      <c r="AA28" s="5"/>
      <c r="AB28" s="74"/>
      <c r="AC28" s="62"/>
      <c r="AD28" s="61"/>
      <c r="AE28" s="6"/>
    </row>
    <row r="29" spans="4:31" ht="20.25" customHeight="1">
      <c r="E29" s="63" t="s">
        <v>38</v>
      </c>
      <c r="F29" s="62"/>
      <c r="G29" s="62"/>
      <c r="H29" s="64"/>
      <c r="I29" s="106">
        <v>0.99099999999999999</v>
      </c>
      <c r="J29" s="61"/>
      <c r="K29" s="106">
        <v>0.99099999999999999</v>
      </c>
      <c r="L29" s="61"/>
      <c r="M29" s="106">
        <v>0.99099999999999999</v>
      </c>
      <c r="N29" s="61"/>
      <c r="O29" s="106">
        <v>0.99099999999999999</v>
      </c>
      <c r="P29" s="62"/>
      <c r="Q29" s="61"/>
      <c r="R29" s="106">
        <v>0.99099999999999999</v>
      </c>
      <c r="S29" s="61"/>
      <c r="T29" s="106">
        <v>0.999</v>
      </c>
      <c r="U29" s="61"/>
      <c r="V29" s="106">
        <v>0.999</v>
      </c>
      <c r="W29" s="62"/>
      <c r="X29" s="62"/>
      <c r="Y29" s="62"/>
      <c r="Z29" s="61"/>
      <c r="AA29" s="7">
        <v>0.999</v>
      </c>
      <c r="AB29" s="77">
        <v>0.999</v>
      </c>
      <c r="AC29" s="62"/>
      <c r="AD29" s="61"/>
      <c r="AE29" s="8">
        <v>0.999</v>
      </c>
    </row>
    <row r="30" spans="4:31" ht="13.15" customHeight="1">
      <c r="E30" s="63" t="s">
        <v>41</v>
      </c>
      <c r="F30" s="62"/>
      <c r="G30" s="62"/>
      <c r="H30" s="64"/>
      <c r="I30" s="101">
        <v>104</v>
      </c>
      <c r="J30" s="61"/>
      <c r="K30" s="101">
        <v>104</v>
      </c>
      <c r="L30" s="61"/>
      <c r="M30" s="101">
        <v>104</v>
      </c>
      <c r="N30" s="61"/>
      <c r="O30" s="101">
        <v>104</v>
      </c>
      <c r="P30" s="62"/>
      <c r="Q30" s="61"/>
      <c r="R30" s="101">
        <v>104</v>
      </c>
      <c r="S30" s="61"/>
      <c r="T30" s="101">
        <v>104</v>
      </c>
      <c r="U30" s="61"/>
      <c r="V30" s="101">
        <v>104</v>
      </c>
      <c r="W30" s="62"/>
      <c r="X30" s="62"/>
      <c r="Y30" s="62"/>
      <c r="Z30" s="61"/>
      <c r="AA30" s="3">
        <v>104</v>
      </c>
      <c r="AB30" s="60">
        <v>104</v>
      </c>
      <c r="AC30" s="62"/>
      <c r="AD30" s="61"/>
      <c r="AE30" s="4">
        <v>104</v>
      </c>
    </row>
    <row r="31" spans="4:31" ht="13.15" customHeight="1">
      <c r="E31" s="75" t="s">
        <v>45</v>
      </c>
      <c r="F31" s="62"/>
      <c r="G31" s="62"/>
      <c r="H31" s="64"/>
      <c r="I31" s="105">
        <v>100.2</v>
      </c>
      <c r="J31" s="61"/>
      <c r="K31" s="105">
        <v>100.1</v>
      </c>
      <c r="L31" s="61"/>
      <c r="M31" s="105">
        <v>100.1</v>
      </c>
      <c r="N31" s="61"/>
      <c r="O31" s="105">
        <v>100</v>
      </c>
      <c r="P31" s="62"/>
      <c r="Q31" s="61"/>
      <c r="R31" s="105">
        <v>100.4</v>
      </c>
      <c r="S31" s="61"/>
      <c r="T31" s="105">
        <v>87.7</v>
      </c>
      <c r="U31" s="61"/>
      <c r="V31" s="105">
        <v>87.6</v>
      </c>
      <c r="W31" s="62"/>
      <c r="X31" s="62"/>
      <c r="Y31" s="62"/>
      <c r="Z31" s="61"/>
      <c r="AA31" s="9">
        <v>87.6</v>
      </c>
      <c r="AB31" s="76">
        <v>87.4</v>
      </c>
      <c r="AC31" s="62"/>
      <c r="AD31" s="61"/>
      <c r="AE31" s="10">
        <v>87.6</v>
      </c>
    </row>
    <row r="32" spans="4:31" ht="20.25" customHeight="1">
      <c r="E32" s="63" t="s">
        <v>945</v>
      </c>
      <c r="F32" s="62"/>
      <c r="G32" s="62"/>
      <c r="H32" s="64"/>
      <c r="I32" s="104">
        <v>5</v>
      </c>
      <c r="J32" s="61"/>
      <c r="K32" s="104">
        <v>5</v>
      </c>
      <c r="L32" s="61"/>
      <c r="M32" s="104">
        <v>5</v>
      </c>
      <c r="N32" s="61"/>
      <c r="O32" s="104">
        <v>5</v>
      </c>
      <c r="P32" s="62"/>
      <c r="Q32" s="61"/>
      <c r="R32" s="104">
        <v>5</v>
      </c>
      <c r="S32" s="61"/>
      <c r="T32" s="104">
        <v>4.4000000000000004</v>
      </c>
      <c r="U32" s="61"/>
      <c r="V32" s="104">
        <v>4.4000000000000004</v>
      </c>
      <c r="W32" s="62"/>
      <c r="X32" s="62"/>
      <c r="Y32" s="62"/>
      <c r="Z32" s="61"/>
      <c r="AA32" s="5">
        <v>4.4000000000000004</v>
      </c>
      <c r="AB32" s="74">
        <v>4.4000000000000004</v>
      </c>
      <c r="AC32" s="62"/>
      <c r="AD32" s="61"/>
      <c r="AE32" s="6">
        <v>4.4000000000000004</v>
      </c>
    </row>
    <row r="33" spans="5:32" ht="20.25" customHeight="1">
      <c r="E33" s="63" t="s">
        <v>946</v>
      </c>
      <c r="F33" s="62"/>
      <c r="G33" s="62"/>
      <c r="H33" s="64"/>
      <c r="I33" s="104" t="s">
        <v>2056</v>
      </c>
      <c r="J33" s="61"/>
      <c r="K33" s="104" t="s">
        <v>2056</v>
      </c>
      <c r="L33" s="61"/>
      <c r="M33" s="104" t="s">
        <v>2056</v>
      </c>
      <c r="N33" s="61"/>
      <c r="O33" s="104" t="s">
        <v>2056</v>
      </c>
      <c r="P33" s="62"/>
      <c r="Q33" s="61"/>
      <c r="R33" s="104" t="s">
        <v>2056</v>
      </c>
      <c r="S33" s="61"/>
      <c r="T33" s="104" t="s">
        <v>2056</v>
      </c>
      <c r="U33" s="61"/>
      <c r="V33" s="104" t="s">
        <v>2056</v>
      </c>
      <c r="W33" s="62"/>
      <c r="X33" s="62"/>
      <c r="Y33" s="62"/>
      <c r="Z33" s="61"/>
      <c r="AA33" s="5" t="s">
        <v>2056</v>
      </c>
      <c r="AB33" s="74" t="s">
        <v>2056</v>
      </c>
      <c r="AC33" s="62"/>
      <c r="AD33" s="61"/>
      <c r="AE33" s="6" t="s">
        <v>2056</v>
      </c>
    </row>
    <row r="34" spans="5:32" ht="13.15" customHeight="1">
      <c r="E34" s="63" t="s">
        <v>57</v>
      </c>
      <c r="F34" s="62"/>
      <c r="G34" s="62"/>
      <c r="H34" s="64"/>
      <c r="I34" s="104"/>
      <c r="J34" s="61"/>
      <c r="K34" s="104"/>
      <c r="L34" s="61"/>
      <c r="M34" s="104"/>
      <c r="N34" s="61"/>
      <c r="O34" s="104"/>
      <c r="P34" s="62"/>
      <c r="Q34" s="61"/>
      <c r="R34" s="104"/>
      <c r="S34" s="61"/>
      <c r="T34" s="104"/>
      <c r="U34" s="61"/>
      <c r="V34" s="104"/>
      <c r="W34" s="62"/>
      <c r="X34" s="62"/>
      <c r="Y34" s="62"/>
      <c r="Z34" s="61"/>
      <c r="AA34" s="5"/>
      <c r="AB34" s="74"/>
      <c r="AC34" s="62"/>
      <c r="AD34" s="61"/>
      <c r="AE34" s="6"/>
    </row>
    <row r="35" spans="5:32">
      <c r="E35" s="63" t="s">
        <v>61</v>
      </c>
      <c r="F35" s="62"/>
      <c r="G35" s="62"/>
      <c r="H35" s="64"/>
      <c r="I35" s="101">
        <v>0</v>
      </c>
      <c r="J35" s="61"/>
      <c r="K35" s="101">
        <v>0</v>
      </c>
      <c r="L35" s="61"/>
      <c r="M35" s="101">
        <v>0</v>
      </c>
      <c r="N35" s="61"/>
      <c r="O35" s="101">
        <v>0</v>
      </c>
      <c r="P35" s="62"/>
      <c r="Q35" s="61"/>
      <c r="R35" s="101">
        <v>0</v>
      </c>
      <c r="S35" s="61"/>
      <c r="T35" s="101">
        <v>0</v>
      </c>
      <c r="U35" s="61"/>
      <c r="V35" s="101">
        <v>0</v>
      </c>
      <c r="W35" s="62"/>
      <c r="X35" s="62"/>
      <c r="Y35" s="62"/>
      <c r="Z35" s="61"/>
      <c r="AA35" s="3">
        <v>0</v>
      </c>
      <c r="AB35" s="60">
        <v>0</v>
      </c>
      <c r="AC35" s="62"/>
      <c r="AD35" s="61"/>
      <c r="AE35" s="4">
        <v>0</v>
      </c>
    </row>
    <row r="36" spans="5:32" ht="20.25" customHeight="1">
      <c r="E36" s="63" t="s">
        <v>66</v>
      </c>
      <c r="F36" s="62"/>
      <c r="G36" s="62"/>
      <c r="H36" s="64"/>
      <c r="I36" s="101">
        <v>0</v>
      </c>
      <c r="J36" s="61"/>
      <c r="K36" s="101">
        <v>0</v>
      </c>
      <c r="L36" s="61"/>
      <c r="M36" s="101">
        <v>0</v>
      </c>
      <c r="N36" s="61"/>
      <c r="O36" s="101">
        <v>0</v>
      </c>
      <c r="P36" s="62"/>
      <c r="Q36" s="61"/>
      <c r="R36" s="101">
        <v>0</v>
      </c>
      <c r="S36" s="61"/>
      <c r="T36" s="101">
        <v>0</v>
      </c>
      <c r="U36" s="61"/>
      <c r="V36" s="101">
        <v>0</v>
      </c>
      <c r="W36" s="62"/>
      <c r="X36" s="62"/>
      <c r="Y36" s="62"/>
      <c r="Z36" s="61"/>
      <c r="AA36" s="3">
        <v>0</v>
      </c>
      <c r="AB36" s="60">
        <v>0</v>
      </c>
      <c r="AC36" s="62"/>
      <c r="AD36" s="61"/>
      <c r="AE36" s="4">
        <v>0</v>
      </c>
    </row>
    <row r="37" spans="5:32">
      <c r="E37" s="63" t="s">
        <v>69</v>
      </c>
      <c r="F37" s="62"/>
      <c r="G37" s="62"/>
      <c r="H37" s="64"/>
      <c r="I37" s="101">
        <v>6</v>
      </c>
      <c r="J37" s="61"/>
      <c r="K37" s="101">
        <v>6</v>
      </c>
      <c r="L37" s="61"/>
      <c r="M37" s="101">
        <v>6</v>
      </c>
      <c r="N37" s="61"/>
      <c r="O37" s="101">
        <v>6</v>
      </c>
      <c r="P37" s="62"/>
      <c r="Q37" s="61"/>
      <c r="R37" s="101">
        <v>6</v>
      </c>
      <c r="S37" s="61"/>
      <c r="T37" s="101">
        <v>6</v>
      </c>
      <c r="U37" s="61"/>
      <c r="V37" s="101">
        <v>6</v>
      </c>
      <c r="W37" s="62"/>
      <c r="X37" s="62"/>
      <c r="Y37" s="62"/>
      <c r="Z37" s="61"/>
      <c r="AA37" s="3">
        <v>6</v>
      </c>
      <c r="AB37" s="60">
        <v>6</v>
      </c>
      <c r="AC37" s="62"/>
      <c r="AD37" s="61"/>
      <c r="AE37" s="4">
        <v>6</v>
      </c>
    </row>
    <row r="38" spans="5:32">
      <c r="E38" s="63" t="s">
        <v>73</v>
      </c>
      <c r="F38" s="62"/>
      <c r="G38" s="62"/>
      <c r="H38" s="64"/>
      <c r="I38" s="101">
        <v>4</v>
      </c>
      <c r="J38" s="61"/>
      <c r="K38" s="101">
        <v>4</v>
      </c>
      <c r="L38" s="61"/>
      <c r="M38" s="101">
        <v>4</v>
      </c>
      <c r="N38" s="61"/>
      <c r="O38" s="101">
        <v>4</v>
      </c>
      <c r="P38" s="62"/>
      <c r="Q38" s="61"/>
      <c r="R38" s="101">
        <v>4</v>
      </c>
      <c r="S38" s="61"/>
      <c r="T38" s="101">
        <v>4</v>
      </c>
      <c r="U38" s="61"/>
      <c r="V38" s="101">
        <v>4</v>
      </c>
      <c r="W38" s="62"/>
      <c r="X38" s="62"/>
      <c r="Y38" s="62"/>
      <c r="Z38" s="61"/>
      <c r="AA38" s="3">
        <v>4</v>
      </c>
      <c r="AB38" s="60">
        <v>4</v>
      </c>
      <c r="AC38" s="62"/>
      <c r="AD38" s="61"/>
      <c r="AE38" s="4">
        <v>4</v>
      </c>
    </row>
    <row r="39" spans="5:32">
      <c r="E39" s="63" t="s">
        <v>76</v>
      </c>
      <c r="F39" s="62"/>
      <c r="G39" s="62"/>
      <c r="H39" s="64"/>
      <c r="I39" s="101">
        <v>0</v>
      </c>
      <c r="J39" s="61"/>
      <c r="K39" s="101">
        <v>0</v>
      </c>
      <c r="L39" s="61"/>
      <c r="M39" s="101">
        <v>0</v>
      </c>
      <c r="N39" s="61"/>
      <c r="O39" s="101">
        <v>0</v>
      </c>
      <c r="P39" s="62"/>
      <c r="Q39" s="61"/>
      <c r="R39" s="101">
        <v>0</v>
      </c>
      <c r="S39" s="61"/>
      <c r="T39" s="101">
        <v>0</v>
      </c>
      <c r="U39" s="61"/>
      <c r="V39" s="101">
        <v>0</v>
      </c>
      <c r="W39" s="62"/>
      <c r="X39" s="62"/>
      <c r="Y39" s="62"/>
      <c r="Z39" s="61"/>
      <c r="AA39" s="3">
        <v>0</v>
      </c>
      <c r="AB39" s="60">
        <v>0</v>
      </c>
      <c r="AC39" s="62"/>
      <c r="AD39" s="61"/>
      <c r="AE39" s="4">
        <v>0</v>
      </c>
    </row>
    <row r="40" spans="5:32">
      <c r="E40" s="63" t="s">
        <v>80</v>
      </c>
      <c r="F40" s="62"/>
      <c r="G40" s="62"/>
      <c r="H40" s="64"/>
      <c r="I40" s="101">
        <v>0</v>
      </c>
      <c r="J40" s="61"/>
      <c r="K40" s="101">
        <v>0</v>
      </c>
      <c r="L40" s="61"/>
      <c r="M40" s="101">
        <v>0</v>
      </c>
      <c r="N40" s="61"/>
      <c r="O40" s="101">
        <v>0</v>
      </c>
      <c r="P40" s="62"/>
      <c r="Q40" s="61"/>
      <c r="R40" s="101">
        <v>0</v>
      </c>
      <c r="S40" s="61"/>
      <c r="T40" s="101">
        <v>0</v>
      </c>
      <c r="U40" s="61"/>
      <c r="V40" s="101">
        <v>0</v>
      </c>
      <c r="W40" s="62"/>
      <c r="X40" s="62"/>
      <c r="Y40" s="62"/>
      <c r="Z40" s="61"/>
      <c r="AA40" s="3">
        <v>0</v>
      </c>
      <c r="AB40" s="60">
        <v>0</v>
      </c>
      <c r="AC40" s="62"/>
      <c r="AD40" s="61"/>
      <c r="AE40" s="4">
        <v>0</v>
      </c>
    </row>
    <row r="41" spans="5:32" ht="25.5" customHeight="1">
      <c r="E41" s="63" t="s">
        <v>84</v>
      </c>
      <c r="F41" s="62"/>
      <c r="G41" s="62"/>
      <c r="H41" s="64"/>
      <c r="I41" s="101">
        <v>100</v>
      </c>
      <c r="J41" s="61"/>
      <c r="K41" s="101">
        <v>100</v>
      </c>
      <c r="L41" s="61"/>
      <c r="M41" s="101">
        <v>100</v>
      </c>
      <c r="N41" s="61"/>
      <c r="O41" s="101">
        <v>100</v>
      </c>
      <c r="P41" s="62"/>
      <c r="Q41" s="61"/>
      <c r="R41" s="101">
        <v>100</v>
      </c>
      <c r="S41" s="61"/>
      <c r="T41" s="101">
        <v>100</v>
      </c>
      <c r="U41" s="61"/>
      <c r="V41" s="101">
        <v>100</v>
      </c>
      <c r="W41" s="62"/>
      <c r="X41" s="62"/>
      <c r="Y41" s="62"/>
      <c r="Z41" s="61"/>
      <c r="AA41" s="3">
        <v>100</v>
      </c>
      <c r="AB41" s="60">
        <v>100</v>
      </c>
      <c r="AC41" s="62"/>
      <c r="AD41" s="61"/>
      <c r="AE41" s="4">
        <v>100</v>
      </c>
    </row>
    <row r="42" spans="5:32" ht="30.75" customHeight="1">
      <c r="E42" s="63" t="s">
        <v>88</v>
      </c>
      <c r="F42" s="62"/>
      <c r="G42" s="62"/>
      <c r="H42" s="64"/>
      <c r="I42" s="101">
        <v>50</v>
      </c>
      <c r="J42" s="61"/>
      <c r="K42" s="101">
        <v>50</v>
      </c>
      <c r="L42" s="61"/>
      <c r="M42" s="101">
        <v>50</v>
      </c>
      <c r="N42" s="61"/>
      <c r="O42" s="101">
        <v>50</v>
      </c>
      <c r="P42" s="62"/>
      <c r="Q42" s="61"/>
      <c r="R42" s="101">
        <v>50</v>
      </c>
      <c r="S42" s="61"/>
      <c r="T42" s="101">
        <v>50</v>
      </c>
      <c r="U42" s="61"/>
      <c r="V42" s="101">
        <v>50</v>
      </c>
      <c r="W42" s="62"/>
      <c r="X42" s="62"/>
      <c r="Y42" s="62"/>
      <c r="Z42" s="61"/>
      <c r="AA42" s="3">
        <v>50</v>
      </c>
      <c r="AB42" s="60">
        <v>50</v>
      </c>
      <c r="AC42" s="62"/>
      <c r="AD42" s="61"/>
      <c r="AE42" s="4">
        <v>50</v>
      </c>
      <c r="AF42" s="4"/>
    </row>
    <row r="43" spans="5:32">
      <c r="E43" s="63" t="s">
        <v>92</v>
      </c>
      <c r="F43" s="62"/>
      <c r="G43" s="62"/>
      <c r="H43" s="64"/>
      <c r="I43" s="104"/>
      <c r="J43" s="61"/>
      <c r="K43" s="104"/>
      <c r="L43" s="61"/>
      <c r="M43" s="104"/>
      <c r="N43" s="61"/>
      <c r="O43" s="104"/>
      <c r="P43" s="62"/>
      <c r="Q43" s="61"/>
      <c r="R43" s="104"/>
      <c r="S43" s="61"/>
      <c r="T43" s="104"/>
      <c r="U43" s="61"/>
      <c r="V43" s="104"/>
      <c r="W43" s="62"/>
      <c r="X43" s="62"/>
      <c r="Y43" s="62"/>
      <c r="Z43" s="61"/>
      <c r="AA43" s="5"/>
      <c r="AB43" s="74"/>
      <c r="AC43" s="62"/>
      <c r="AD43" s="61"/>
      <c r="AE43" s="6"/>
    </row>
    <row r="44" spans="5:32">
      <c r="E44" s="63" t="s">
        <v>96</v>
      </c>
      <c r="F44" s="62"/>
      <c r="G44" s="62"/>
      <c r="H44" s="64"/>
      <c r="I44" s="104"/>
      <c r="J44" s="61"/>
      <c r="K44" s="104"/>
      <c r="L44" s="61"/>
      <c r="M44" s="104"/>
      <c r="N44" s="61"/>
      <c r="O44" s="104"/>
      <c r="P44" s="62"/>
      <c r="Q44" s="61"/>
      <c r="R44" s="104"/>
      <c r="S44" s="61"/>
      <c r="T44" s="104"/>
      <c r="U44" s="61"/>
      <c r="V44" s="104"/>
      <c r="W44" s="62"/>
      <c r="X44" s="62"/>
      <c r="Y44" s="62"/>
      <c r="Z44" s="61"/>
      <c r="AA44" s="5"/>
      <c r="AB44" s="74"/>
      <c r="AC44" s="62"/>
      <c r="AD44" s="61"/>
      <c r="AE44" s="6"/>
    </row>
    <row r="45" spans="5:32" ht="18">
      <c r="E45" s="63" t="s">
        <v>100</v>
      </c>
      <c r="F45" s="62"/>
      <c r="G45" s="62"/>
      <c r="H45" s="64"/>
      <c r="I45" s="104" t="s">
        <v>957</v>
      </c>
      <c r="J45" s="61"/>
      <c r="K45" s="104" t="s">
        <v>957</v>
      </c>
      <c r="L45" s="61"/>
      <c r="M45" s="104" t="s">
        <v>957</v>
      </c>
      <c r="N45" s="61"/>
      <c r="O45" s="104" t="s">
        <v>957</v>
      </c>
      <c r="P45" s="62"/>
      <c r="Q45" s="61"/>
      <c r="R45" s="104" t="s">
        <v>957</v>
      </c>
      <c r="S45" s="61"/>
      <c r="T45" s="104" t="s">
        <v>957</v>
      </c>
      <c r="U45" s="61"/>
      <c r="V45" s="104" t="s">
        <v>957</v>
      </c>
      <c r="W45" s="62"/>
      <c r="X45" s="62"/>
      <c r="Y45" s="62"/>
      <c r="Z45" s="61"/>
      <c r="AA45" s="5" t="s">
        <v>957</v>
      </c>
      <c r="AB45" s="74" t="s">
        <v>957</v>
      </c>
      <c r="AC45" s="62"/>
      <c r="AD45" s="61"/>
      <c r="AE45" s="6" t="s">
        <v>957</v>
      </c>
    </row>
    <row r="46" spans="5:32">
      <c r="E46" s="70" t="s">
        <v>104</v>
      </c>
      <c r="F46" s="71"/>
      <c r="G46" s="71"/>
      <c r="H46" s="72"/>
      <c r="I46" s="102" t="s">
        <v>949</v>
      </c>
      <c r="J46" s="66"/>
      <c r="K46" s="102" t="s">
        <v>949</v>
      </c>
      <c r="L46" s="66"/>
      <c r="M46" s="102" t="s">
        <v>949</v>
      </c>
      <c r="N46" s="66"/>
      <c r="O46" s="102" t="s">
        <v>949</v>
      </c>
      <c r="P46" s="73"/>
      <c r="Q46" s="66"/>
      <c r="R46" s="102" t="s">
        <v>949</v>
      </c>
      <c r="S46" s="66"/>
      <c r="T46" s="103" t="s">
        <v>949</v>
      </c>
      <c r="U46" s="68"/>
      <c r="V46" s="103" t="s">
        <v>949</v>
      </c>
      <c r="W46" s="69"/>
      <c r="X46" s="69"/>
      <c r="Y46" s="69"/>
      <c r="Z46" s="68"/>
      <c r="AA46" s="11" t="s">
        <v>949</v>
      </c>
      <c r="AB46" s="67" t="s">
        <v>949</v>
      </c>
      <c r="AC46" s="69"/>
      <c r="AD46" s="68"/>
      <c r="AE46" s="12" t="s">
        <v>949</v>
      </c>
    </row>
    <row r="47" spans="5:32" ht="0" hidden="1" customHeight="1"/>
    <row r="48" spans="5:32" ht="15.95" customHeight="1">
      <c r="E48" s="15" t="s">
        <v>950</v>
      </c>
    </row>
    <row r="49" ht="2.4500000000000002" customHeight="1"/>
    <row r="50" ht="0.6" customHeight="1"/>
    <row r="51" ht="0" hidden="1" customHeight="1"/>
  </sheetData>
  <sheetProtection algorithmName="SHA-512" hashValue="Z65wbP2imNFo0fU43bEexa2PGMWpwy2wbJJAixB9YCkqWHfHm5vwROR4im2NEIaJy8cL0e7X7Ft4KlqHKaGhjA==" saltValue="cAn/Qdw2eobg0JfpjhYYEA==" spinCount="100000" sheet="1" objects="1" scenarios="1" sort="0" autoFilter="0" pivotTables="0"/>
  <mergeCells count="232">
    <mergeCell ref="B7:E9"/>
    <mergeCell ref="H7:AG7"/>
    <mergeCell ref="H9:AG10"/>
    <mergeCell ref="H12:AG12"/>
    <mergeCell ref="D14:K15"/>
    <mergeCell ref="N14:X14"/>
    <mergeCell ref="C1:AI1"/>
    <mergeCell ref="B3:E3"/>
    <mergeCell ref="H3:R5"/>
    <mergeCell ref="U3:V4"/>
    <mergeCell ref="X3:AH5"/>
    <mergeCell ref="Q17:AC18"/>
    <mergeCell ref="D18:K19"/>
    <mergeCell ref="N18:O19"/>
    <mergeCell ref="E22:H23"/>
    <mergeCell ref="I22:S22"/>
    <mergeCell ref="T22:AE22"/>
    <mergeCell ref="I23:J23"/>
    <mergeCell ref="K23:L23"/>
    <mergeCell ref="M23:N23"/>
    <mergeCell ref="O23:Q23"/>
    <mergeCell ref="R23:S23"/>
    <mergeCell ref="T23:U23"/>
    <mergeCell ref="V23:Z23"/>
    <mergeCell ref="AB23:AD23"/>
    <mergeCell ref="R24:S24"/>
    <mergeCell ref="T24:U24"/>
    <mergeCell ref="V24:Z24"/>
    <mergeCell ref="AB24:AD24"/>
    <mergeCell ref="E25:H25"/>
    <mergeCell ref="I25:J25"/>
    <mergeCell ref="K25:L25"/>
    <mergeCell ref="M25:N25"/>
    <mergeCell ref="O25:Q25"/>
    <mergeCell ref="R25:S25"/>
    <mergeCell ref="T25:U25"/>
    <mergeCell ref="V25:Z25"/>
    <mergeCell ref="AB25:AD25"/>
    <mergeCell ref="E24:H24"/>
    <mergeCell ref="I24:J24"/>
    <mergeCell ref="K24:L24"/>
    <mergeCell ref="M24:N24"/>
    <mergeCell ref="O24:Q24"/>
    <mergeCell ref="R26:S26"/>
    <mergeCell ref="T26:U26"/>
    <mergeCell ref="V26:Z26"/>
    <mergeCell ref="AB26:AD26"/>
    <mergeCell ref="E27:H27"/>
    <mergeCell ref="I27:J27"/>
    <mergeCell ref="K27:L27"/>
    <mergeCell ref="M27:N27"/>
    <mergeCell ref="O27:Q27"/>
    <mergeCell ref="R27:S27"/>
    <mergeCell ref="T27:U27"/>
    <mergeCell ref="V27:Z27"/>
    <mergeCell ref="AB27:AD27"/>
    <mergeCell ref="E26:H26"/>
    <mergeCell ref="I26:J26"/>
    <mergeCell ref="K26:L26"/>
    <mergeCell ref="M26:N26"/>
    <mergeCell ref="O26:Q26"/>
    <mergeCell ref="R28:S28"/>
    <mergeCell ref="T28:U28"/>
    <mergeCell ref="V28:Z28"/>
    <mergeCell ref="AB28:AD28"/>
    <mergeCell ref="E29:H29"/>
    <mergeCell ref="I29:J29"/>
    <mergeCell ref="K29:L29"/>
    <mergeCell ref="M29:N29"/>
    <mergeCell ref="O29:Q29"/>
    <mergeCell ref="R29:S29"/>
    <mergeCell ref="T29:U29"/>
    <mergeCell ref="V29:Z29"/>
    <mergeCell ref="AB29:AD29"/>
    <mergeCell ref="E28:H28"/>
    <mergeCell ref="I28:J28"/>
    <mergeCell ref="K28:L28"/>
    <mergeCell ref="M28:N28"/>
    <mergeCell ref="O28:Q28"/>
    <mergeCell ref="R30:S30"/>
    <mergeCell ref="T30:U30"/>
    <mergeCell ref="V30:Z30"/>
    <mergeCell ref="AB30:AD30"/>
    <mergeCell ref="E31:H31"/>
    <mergeCell ref="I31:J31"/>
    <mergeCell ref="K31:L31"/>
    <mergeCell ref="M31:N31"/>
    <mergeCell ref="O31:Q31"/>
    <mergeCell ref="R31:S31"/>
    <mergeCell ref="T31:U31"/>
    <mergeCell ref="V31:Z31"/>
    <mergeCell ref="AB31:AD31"/>
    <mergeCell ref="E30:H30"/>
    <mergeCell ref="I30:J30"/>
    <mergeCell ref="K30:L30"/>
    <mergeCell ref="M30:N30"/>
    <mergeCell ref="O30:Q30"/>
    <mergeCell ref="R32:S32"/>
    <mergeCell ref="T32:U32"/>
    <mergeCell ref="V32:Z32"/>
    <mergeCell ref="AB32:AD32"/>
    <mergeCell ref="E33:H33"/>
    <mergeCell ref="I33:J33"/>
    <mergeCell ref="K33:L33"/>
    <mergeCell ref="M33:N33"/>
    <mergeCell ref="O33:Q33"/>
    <mergeCell ref="R33:S33"/>
    <mergeCell ref="T33:U33"/>
    <mergeCell ref="V33:Z33"/>
    <mergeCell ref="AB33:AD33"/>
    <mergeCell ref="E32:H32"/>
    <mergeCell ref="I32:J32"/>
    <mergeCell ref="K32:L32"/>
    <mergeCell ref="M32:N32"/>
    <mergeCell ref="O32:Q32"/>
    <mergeCell ref="R34:S34"/>
    <mergeCell ref="T34:U34"/>
    <mergeCell ref="V34:Z34"/>
    <mergeCell ref="AB34:AD34"/>
    <mergeCell ref="E35:H35"/>
    <mergeCell ref="I35:J35"/>
    <mergeCell ref="K35:L35"/>
    <mergeCell ref="M35:N35"/>
    <mergeCell ref="O35:Q35"/>
    <mergeCell ref="R35:S35"/>
    <mergeCell ref="T35:U35"/>
    <mergeCell ref="V35:Z35"/>
    <mergeCell ref="AB35:AD35"/>
    <mergeCell ref="E34:H34"/>
    <mergeCell ref="I34:J34"/>
    <mergeCell ref="K34:L34"/>
    <mergeCell ref="M34:N34"/>
    <mergeCell ref="O34:Q34"/>
    <mergeCell ref="R36:S36"/>
    <mergeCell ref="T36:U36"/>
    <mergeCell ref="V36:Z36"/>
    <mergeCell ref="AB36:AD36"/>
    <mergeCell ref="E37:H37"/>
    <mergeCell ref="I37:J37"/>
    <mergeCell ref="K37:L37"/>
    <mergeCell ref="M37:N37"/>
    <mergeCell ref="O37:Q37"/>
    <mergeCell ref="R37:S37"/>
    <mergeCell ref="T37:U37"/>
    <mergeCell ref="V37:Z37"/>
    <mergeCell ref="AB37:AD37"/>
    <mergeCell ref="E36:H36"/>
    <mergeCell ref="I36:J36"/>
    <mergeCell ref="K36:L36"/>
    <mergeCell ref="M36:N36"/>
    <mergeCell ref="O36:Q36"/>
    <mergeCell ref="R38:S38"/>
    <mergeCell ref="T38:U38"/>
    <mergeCell ref="V38:Z38"/>
    <mergeCell ref="AB38:AD38"/>
    <mergeCell ref="E39:H39"/>
    <mergeCell ref="I39:J39"/>
    <mergeCell ref="K39:L39"/>
    <mergeCell ref="M39:N39"/>
    <mergeCell ref="O39:Q39"/>
    <mergeCell ref="R39:S39"/>
    <mergeCell ref="T39:U39"/>
    <mergeCell ref="V39:Z39"/>
    <mergeCell ref="AB39:AD39"/>
    <mergeCell ref="E38:H38"/>
    <mergeCell ref="I38:J38"/>
    <mergeCell ref="K38:L38"/>
    <mergeCell ref="M38:N38"/>
    <mergeCell ref="O38:Q38"/>
    <mergeCell ref="R40:S40"/>
    <mergeCell ref="T40:U40"/>
    <mergeCell ref="V40:Z40"/>
    <mergeCell ref="AB40:AD40"/>
    <mergeCell ref="E43:H43"/>
    <mergeCell ref="I43:J43"/>
    <mergeCell ref="K43:L43"/>
    <mergeCell ref="M43:N43"/>
    <mergeCell ref="O43:Q43"/>
    <mergeCell ref="R43:S43"/>
    <mergeCell ref="T43:U43"/>
    <mergeCell ref="V43:Z43"/>
    <mergeCell ref="AB43:AD43"/>
    <mergeCell ref="E40:H40"/>
    <mergeCell ref="I40:J40"/>
    <mergeCell ref="K40:L40"/>
    <mergeCell ref="M40:N40"/>
    <mergeCell ref="O40:Q40"/>
    <mergeCell ref="E41:H41"/>
    <mergeCell ref="I41:J41"/>
    <mergeCell ref="K41:L41"/>
    <mergeCell ref="M41:N41"/>
    <mergeCell ref="O41:Q41"/>
    <mergeCell ref="R41:S41"/>
    <mergeCell ref="R44:S44"/>
    <mergeCell ref="T44:U44"/>
    <mergeCell ref="V44:Z44"/>
    <mergeCell ref="AB44:AD44"/>
    <mergeCell ref="E45:H45"/>
    <mergeCell ref="I45:J45"/>
    <mergeCell ref="K45:L45"/>
    <mergeCell ref="M45:N45"/>
    <mergeCell ref="O45:Q45"/>
    <mergeCell ref="R45:S45"/>
    <mergeCell ref="T45:U45"/>
    <mergeCell ref="V45:Z45"/>
    <mergeCell ref="AB45:AD45"/>
    <mergeCell ref="E44:H44"/>
    <mergeCell ref="I44:J44"/>
    <mergeCell ref="K44:L44"/>
    <mergeCell ref="M44:N44"/>
    <mergeCell ref="O44:Q44"/>
    <mergeCell ref="R46:S46"/>
    <mergeCell ref="T46:U46"/>
    <mergeCell ref="V46:Z46"/>
    <mergeCell ref="AB46:AD46"/>
    <mergeCell ref="E46:H46"/>
    <mergeCell ref="I46:J46"/>
    <mergeCell ref="K46:L46"/>
    <mergeCell ref="M46:N46"/>
    <mergeCell ref="O46:Q46"/>
    <mergeCell ref="T41:U41"/>
    <mergeCell ref="V41:Z41"/>
    <mergeCell ref="AB41:AD41"/>
    <mergeCell ref="E42:H42"/>
    <mergeCell ref="I42:J42"/>
    <mergeCell ref="K42:L42"/>
    <mergeCell ref="M42:N42"/>
    <mergeCell ref="O42:Q42"/>
    <mergeCell ref="R42:S42"/>
    <mergeCell ref="T42:U42"/>
    <mergeCell ref="V42:Z42"/>
    <mergeCell ref="AB42:AD42"/>
  </mergeCells>
  <hyperlinks>
    <hyperlink ref="E48" location="INDEX!A1" display="Return to Index" xr:uid="{6596B22F-D32A-465F-AB3C-F44998506263}"/>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T032 - Blackwater BSP (132/66kV)</oddFooter>
  </headerFooter>
</worksheet>
</file>

<file path=xl/worksheets/sheet2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1-000000000000}">
  <sheetPr codeName="Sheet302"/>
  <dimension ref="B1:AI51"/>
  <sheetViews>
    <sheetView showGridLines="0" topLeftCell="A34" zoomScale="130" zoomScaleNormal="130" workbookViewId="0">
      <selection activeCell="E48" sqref="E48"/>
    </sheetView>
  </sheetViews>
  <sheetFormatPr defaultRowHeight="15"/>
  <cols>
    <col min="1" max="2" width="0.140625" customWidth="1"/>
    <col min="3" max="4" width="0" hidden="1" customWidth="1"/>
    <col min="5" max="5" width="13.28515625" customWidth="1"/>
    <col min="6" max="7" width="0.28515625" customWidth="1"/>
    <col min="8" max="8" width="6.28515625" customWidth="1"/>
    <col min="9" max="9" width="0.42578125" customWidth="1"/>
    <col min="10" max="10" width="6.5703125" customWidth="1"/>
    <col min="11" max="11" width="5.5703125" customWidth="1"/>
    <col min="12" max="12" width="1.42578125" customWidth="1"/>
    <col min="13" max="13" width="0.28515625" customWidth="1"/>
    <col min="14" max="14" width="6.85546875" customWidth="1"/>
    <col min="15" max="15" width="3.140625" customWidth="1"/>
    <col min="16" max="16" width="0.42578125" customWidth="1"/>
    <col min="17" max="17" width="3.5703125" customWidth="1"/>
    <col min="18" max="18" width="6.85546875" customWidth="1"/>
    <col min="19" max="19" width="0.28515625" customWidth="1"/>
    <col min="20" max="20" width="0.42578125" customWidth="1"/>
    <col min="21" max="21" width="6.7109375" customWidth="1"/>
    <col min="22" max="22" width="1.42578125" customWidth="1"/>
    <col min="23" max="23" width="0.5703125" customWidth="1"/>
    <col min="24" max="24" width="1.28515625" customWidth="1"/>
    <col min="25" max="25" width="1.5703125" customWidth="1"/>
    <col min="26" max="26" width="2.140625" customWidth="1"/>
    <col min="27" max="27" width="7" customWidth="1"/>
    <col min="28" max="28" width="0.7109375" customWidth="1"/>
    <col min="29" max="29" width="0.42578125" customWidth="1"/>
    <col min="30" max="30" width="6" customWidth="1"/>
    <col min="31" max="31" width="7" customWidth="1"/>
    <col min="32" max="32" width="0" hidden="1" customWidth="1"/>
    <col min="33" max="33" width="1.140625" customWidth="1"/>
    <col min="34" max="34" width="0" hidden="1" customWidth="1"/>
    <col min="35" max="35" width="0.42578125" customWidth="1"/>
    <col min="36" max="36" width="8.85546875" customWidth="1"/>
  </cols>
  <sheetData>
    <row r="1" spans="2:35" ht="18" customHeight="1">
      <c r="C1" s="115" t="s">
        <v>1108</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row>
    <row r="2" spans="2:35" ht="4.7" customHeight="1"/>
    <row r="3" spans="2:35">
      <c r="B3" s="92" t="s">
        <v>13</v>
      </c>
      <c r="C3" s="160"/>
      <c r="D3" s="160"/>
      <c r="E3" s="160"/>
      <c r="H3" s="93" t="s">
        <v>2057</v>
      </c>
      <c r="I3" s="160"/>
      <c r="J3" s="160"/>
      <c r="K3" s="160"/>
      <c r="L3" s="160"/>
      <c r="M3" s="160"/>
      <c r="N3" s="160"/>
      <c r="O3" s="160"/>
      <c r="P3" s="160"/>
      <c r="Q3" s="160"/>
      <c r="R3" s="160"/>
      <c r="U3" s="94" t="s">
        <v>926</v>
      </c>
      <c r="V3" s="160"/>
      <c r="X3" s="95" t="s">
        <v>1552</v>
      </c>
      <c r="Y3" s="160"/>
      <c r="Z3" s="160"/>
      <c r="AA3" s="160"/>
      <c r="AB3" s="160"/>
      <c r="AC3" s="160"/>
      <c r="AD3" s="160"/>
      <c r="AE3" s="160"/>
      <c r="AF3" s="160"/>
      <c r="AG3" s="160"/>
      <c r="AH3" s="160"/>
    </row>
    <row r="4" spans="2:35">
      <c r="H4" s="160"/>
      <c r="I4" s="160"/>
      <c r="J4" s="160"/>
      <c r="K4" s="160"/>
      <c r="L4" s="160"/>
      <c r="M4" s="160"/>
      <c r="N4" s="160"/>
      <c r="O4" s="160"/>
      <c r="P4" s="160"/>
      <c r="Q4" s="160"/>
      <c r="R4" s="160"/>
      <c r="U4" s="160"/>
      <c r="V4" s="160"/>
      <c r="X4" s="160"/>
      <c r="Y4" s="160"/>
      <c r="Z4" s="160"/>
      <c r="AA4" s="160"/>
      <c r="AB4" s="160"/>
      <c r="AC4" s="160"/>
      <c r="AD4" s="160"/>
      <c r="AE4" s="160"/>
      <c r="AF4" s="160"/>
      <c r="AG4" s="160"/>
      <c r="AH4" s="160"/>
    </row>
    <row r="5" spans="2:35">
      <c r="H5" s="160"/>
      <c r="I5" s="160"/>
      <c r="J5" s="160"/>
      <c r="K5" s="160"/>
      <c r="L5" s="160"/>
      <c r="M5" s="160"/>
      <c r="N5" s="160"/>
      <c r="O5" s="160"/>
      <c r="P5" s="160"/>
      <c r="Q5" s="160"/>
      <c r="R5" s="160"/>
      <c r="X5" s="160"/>
      <c r="Y5" s="160"/>
      <c r="Z5" s="160"/>
      <c r="AA5" s="160"/>
      <c r="AB5" s="160"/>
      <c r="AC5" s="160"/>
      <c r="AD5" s="160"/>
      <c r="AE5" s="160"/>
      <c r="AF5" s="160"/>
      <c r="AG5" s="160"/>
      <c r="AH5" s="160"/>
    </row>
    <row r="6" spans="2:35" ht="2.1" customHeight="1"/>
    <row r="7" spans="2:35">
      <c r="B7" s="92" t="s">
        <v>928</v>
      </c>
      <c r="C7" s="160"/>
      <c r="D7" s="160"/>
      <c r="E7" s="160"/>
      <c r="H7" s="100" t="s">
        <v>960</v>
      </c>
      <c r="I7" s="160"/>
      <c r="J7" s="160"/>
      <c r="K7" s="160"/>
      <c r="L7" s="160"/>
      <c r="M7" s="160"/>
      <c r="N7" s="160"/>
      <c r="O7" s="160"/>
      <c r="P7" s="160"/>
      <c r="Q7" s="160"/>
      <c r="R7" s="160"/>
      <c r="S7" s="160"/>
      <c r="T7" s="160"/>
      <c r="U7" s="160"/>
      <c r="V7" s="160"/>
      <c r="W7" s="160"/>
      <c r="X7" s="160"/>
      <c r="Y7" s="160"/>
      <c r="Z7" s="160"/>
      <c r="AA7" s="160"/>
      <c r="AB7" s="160"/>
      <c r="AC7" s="160"/>
      <c r="AD7" s="160"/>
      <c r="AE7" s="160"/>
      <c r="AF7" s="160"/>
      <c r="AG7" s="160"/>
    </row>
    <row r="8" spans="2:35">
      <c r="B8" s="160"/>
      <c r="C8" s="160"/>
      <c r="D8" s="160"/>
      <c r="E8" s="160"/>
    </row>
    <row r="9" spans="2:35">
      <c r="B9" s="160"/>
      <c r="C9" s="160"/>
      <c r="D9" s="160"/>
      <c r="E9" s="160"/>
      <c r="H9" s="100" t="s">
        <v>2058</v>
      </c>
      <c r="I9" s="160"/>
      <c r="J9" s="160"/>
      <c r="K9" s="160"/>
      <c r="L9" s="160"/>
      <c r="M9" s="160"/>
      <c r="N9" s="160"/>
      <c r="O9" s="160"/>
      <c r="P9" s="160"/>
      <c r="Q9" s="160"/>
      <c r="R9" s="160"/>
      <c r="S9" s="160"/>
      <c r="T9" s="160"/>
      <c r="U9" s="160"/>
      <c r="V9" s="160"/>
      <c r="W9" s="160"/>
      <c r="X9" s="160"/>
      <c r="Y9" s="160"/>
      <c r="Z9" s="160"/>
      <c r="AA9" s="160"/>
      <c r="AB9" s="160"/>
      <c r="AC9" s="160"/>
      <c r="AD9" s="160"/>
      <c r="AE9" s="160"/>
      <c r="AF9" s="160"/>
      <c r="AG9" s="160"/>
    </row>
    <row r="10" spans="2:35" ht="11.45" customHeight="1">
      <c r="H10" s="160"/>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row>
    <row r="11" spans="2:35" ht="1.7" customHeight="1"/>
    <row r="12" spans="2:35" ht="12" customHeight="1">
      <c r="H12" s="100" t="s">
        <v>931</v>
      </c>
      <c r="I12" s="160"/>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row>
    <row r="13" spans="2:35" ht="10.5" customHeight="1"/>
    <row r="14" spans="2:35" ht="13.5" customHeight="1">
      <c r="D14" s="92" t="s">
        <v>934</v>
      </c>
      <c r="E14" s="160"/>
      <c r="F14" s="160"/>
      <c r="G14" s="160"/>
      <c r="H14" s="160"/>
      <c r="I14" s="160"/>
      <c r="J14" s="160"/>
      <c r="K14" s="160"/>
      <c r="N14" s="96" t="s">
        <v>2059</v>
      </c>
      <c r="O14" s="160"/>
      <c r="P14" s="160"/>
      <c r="Q14" s="160"/>
      <c r="R14" s="160"/>
      <c r="S14" s="160"/>
      <c r="T14" s="160"/>
      <c r="U14" s="160"/>
      <c r="V14" s="160"/>
      <c r="W14" s="160"/>
      <c r="X14" s="160"/>
    </row>
    <row r="15" spans="2:35" ht="0.75" customHeight="1">
      <c r="D15" s="160"/>
      <c r="E15" s="160"/>
      <c r="F15" s="160"/>
      <c r="G15" s="160"/>
      <c r="H15" s="160"/>
      <c r="I15" s="160"/>
      <c r="J15" s="160"/>
      <c r="K15" s="160"/>
    </row>
    <row r="16" spans="2:35" ht="15.95" customHeight="1"/>
    <row r="17" spans="4:31" ht="15.95" customHeight="1">
      <c r="Q17" s="97" t="s">
        <v>936</v>
      </c>
      <c r="R17" s="160"/>
      <c r="S17" s="160"/>
      <c r="T17" s="160"/>
      <c r="U17" s="160"/>
      <c r="V17" s="160"/>
      <c r="W17" s="160"/>
      <c r="X17" s="160"/>
      <c r="Y17" s="160"/>
      <c r="Z17" s="98" t="s">
        <v>937</v>
      </c>
      <c r="AA17" s="160"/>
      <c r="AB17" s="160"/>
      <c r="AC17" s="160"/>
    </row>
    <row r="18" spans="4:31" ht="0.95" customHeight="1">
      <c r="D18" s="97" t="s">
        <v>936</v>
      </c>
      <c r="E18" s="160"/>
      <c r="F18" s="160"/>
      <c r="G18" s="160"/>
      <c r="H18" s="160"/>
      <c r="I18" s="160"/>
      <c r="J18" s="160"/>
      <c r="K18" s="160"/>
      <c r="N18" s="99" t="s">
        <v>937</v>
      </c>
      <c r="O18" s="160"/>
      <c r="Q18" s="160"/>
      <c r="R18" s="160"/>
      <c r="S18" s="160"/>
      <c r="T18" s="160"/>
      <c r="U18" s="160"/>
      <c r="V18" s="160"/>
      <c r="W18" s="160"/>
      <c r="X18" s="160"/>
      <c r="Y18" s="160"/>
      <c r="Z18" s="160"/>
      <c r="AA18" s="160"/>
      <c r="AB18" s="160"/>
      <c r="AC18" s="160"/>
    </row>
    <row r="19" spans="4:31" ht="0.95" customHeight="1">
      <c r="D19" s="160"/>
      <c r="E19" s="160"/>
      <c r="F19" s="160"/>
      <c r="G19" s="160"/>
      <c r="H19" s="160"/>
      <c r="I19" s="160"/>
      <c r="J19" s="160"/>
      <c r="K19" s="160"/>
      <c r="N19" s="160"/>
      <c r="O19" s="160"/>
    </row>
    <row r="20" spans="4:31" ht="0.95" customHeight="1"/>
    <row r="21" spans="4:31" ht="15" customHeight="1"/>
    <row r="22" spans="4:31" ht="15" customHeight="1">
      <c r="E22" s="78" t="s">
        <v>938</v>
      </c>
      <c r="F22" s="79"/>
      <c r="G22" s="79"/>
      <c r="H22" s="80"/>
      <c r="I22" s="84" t="s">
        <v>2</v>
      </c>
      <c r="J22" s="85"/>
      <c r="K22" s="85"/>
      <c r="L22" s="85"/>
      <c r="M22" s="85"/>
      <c r="N22" s="85"/>
      <c r="O22" s="85"/>
      <c r="P22" s="85"/>
      <c r="Q22" s="85"/>
      <c r="R22" s="85"/>
      <c r="S22" s="86"/>
      <c r="T22" s="87" t="s">
        <v>3</v>
      </c>
      <c r="U22" s="88"/>
      <c r="V22" s="88"/>
      <c r="W22" s="88"/>
      <c r="X22" s="88"/>
      <c r="Y22" s="88"/>
      <c r="Z22" s="88"/>
      <c r="AA22" s="88"/>
      <c r="AB22" s="88"/>
      <c r="AC22" s="88"/>
      <c r="AD22" s="88"/>
      <c r="AE22" s="89"/>
    </row>
    <row r="23" spans="4:31" ht="15" customHeight="1">
      <c r="E23" s="81"/>
      <c r="F23" s="82"/>
      <c r="G23" s="82"/>
      <c r="H23" s="83"/>
      <c r="I23" s="107" t="s">
        <v>6</v>
      </c>
      <c r="J23" s="61"/>
      <c r="K23" s="107" t="s">
        <v>7</v>
      </c>
      <c r="L23" s="61"/>
      <c r="M23" s="107" t="s">
        <v>8</v>
      </c>
      <c r="N23" s="61"/>
      <c r="O23" s="107" t="s">
        <v>9</v>
      </c>
      <c r="P23" s="62"/>
      <c r="Q23" s="61"/>
      <c r="R23" s="107" t="s">
        <v>10</v>
      </c>
      <c r="S23" s="61"/>
      <c r="T23" s="107" t="s">
        <v>939</v>
      </c>
      <c r="U23" s="61"/>
      <c r="V23" s="107" t="s">
        <v>940</v>
      </c>
      <c r="W23" s="62"/>
      <c r="X23" s="62"/>
      <c r="Y23" s="62"/>
      <c r="Z23" s="61"/>
      <c r="AA23" s="1" t="s">
        <v>941</v>
      </c>
      <c r="AB23" s="90" t="s">
        <v>942</v>
      </c>
      <c r="AC23" s="62"/>
      <c r="AD23" s="61"/>
      <c r="AE23" s="2" t="s">
        <v>943</v>
      </c>
    </row>
    <row r="24" spans="4:31" ht="13.15" customHeight="1">
      <c r="E24" s="63" t="s">
        <v>0</v>
      </c>
      <c r="F24" s="62"/>
      <c r="G24" s="62"/>
      <c r="H24" s="64"/>
      <c r="I24" s="101">
        <v>144.9</v>
      </c>
      <c r="J24" s="61"/>
      <c r="K24" s="101">
        <v>144.9</v>
      </c>
      <c r="L24" s="61"/>
      <c r="M24" s="101">
        <v>144.9</v>
      </c>
      <c r="N24" s="61"/>
      <c r="O24" s="101">
        <v>144.9</v>
      </c>
      <c r="P24" s="62"/>
      <c r="Q24" s="61"/>
      <c r="R24" s="101">
        <v>144.9</v>
      </c>
      <c r="S24" s="61"/>
      <c r="T24" s="101">
        <v>163.6</v>
      </c>
      <c r="U24" s="61"/>
      <c r="V24" s="101">
        <v>163.6</v>
      </c>
      <c r="W24" s="62"/>
      <c r="X24" s="62"/>
      <c r="Y24" s="62"/>
      <c r="Z24" s="61"/>
      <c r="AA24" s="3">
        <v>163.6</v>
      </c>
      <c r="AB24" s="60">
        <v>163.6</v>
      </c>
      <c r="AC24" s="62"/>
      <c r="AD24" s="61"/>
      <c r="AE24" s="4">
        <v>163.6</v>
      </c>
    </row>
    <row r="25" spans="4:31" ht="20.25" customHeight="1">
      <c r="E25" s="63" t="s">
        <v>24</v>
      </c>
      <c r="F25" s="62"/>
      <c r="G25" s="62"/>
      <c r="H25" s="64"/>
      <c r="I25" s="101">
        <v>0</v>
      </c>
      <c r="J25" s="61"/>
      <c r="K25" s="101">
        <v>0</v>
      </c>
      <c r="L25" s="61"/>
      <c r="M25" s="101">
        <v>0</v>
      </c>
      <c r="N25" s="61"/>
      <c r="O25" s="101">
        <v>0</v>
      </c>
      <c r="P25" s="62"/>
      <c r="Q25" s="61"/>
      <c r="R25" s="101">
        <v>0</v>
      </c>
      <c r="S25" s="61"/>
      <c r="T25" s="101">
        <v>0</v>
      </c>
      <c r="U25" s="61"/>
      <c r="V25" s="101">
        <v>0</v>
      </c>
      <c r="W25" s="62"/>
      <c r="X25" s="62"/>
      <c r="Y25" s="62"/>
      <c r="Z25" s="61"/>
      <c r="AA25" s="3">
        <v>0</v>
      </c>
      <c r="AB25" s="60">
        <v>0</v>
      </c>
      <c r="AC25" s="62"/>
      <c r="AD25" s="61"/>
      <c r="AE25" s="4">
        <v>0</v>
      </c>
    </row>
    <row r="26" spans="4:31" ht="13.15" customHeight="1">
      <c r="E26" s="63" t="s">
        <v>28</v>
      </c>
      <c r="F26" s="62"/>
      <c r="G26" s="62"/>
      <c r="H26" s="64"/>
      <c r="I26" s="101">
        <v>61.5</v>
      </c>
      <c r="J26" s="61"/>
      <c r="K26" s="101">
        <v>61.4</v>
      </c>
      <c r="L26" s="61"/>
      <c r="M26" s="101">
        <v>61.4</v>
      </c>
      <c r="N26" s="61"/>
      <c r="O26" s="101">
        <v>61.2</v>
      </c>
      <c r="P26" s="62"/>
      <c r="Q26" s="61"/>
      <c r="R26" s="101">
        <v>62.8</v>
      </c>
      <c r="S26" s="61"/>
      <c r="T26" s="101">
        <v>68</v>
      </c>
      <c r="U26" s="61"/>
      <c r="V26" s="101">
        <v>67.400000000000006</v>
      </c>
      <c r="W26" s="62"/>
      <c r="X26" s="62"/>
      <c r="Y26" s="62"/>
      <c r="Z26" s="61"/>
      <c r="AA26" s="3">
        <v>67.400000000000006</v>
      </c>
      <c r="AB26" s="60">
        <v>66.900000000000006</v>
      </c>
      <c r="AC26" s="62"/>
      <c r="AD26" s="61"/>
      <c r="AE26" s="4">
        <v>68.099999999999994</v>
      </c>
    </row>
    <row r="27" spans="4:31" ht="13.15" customHeight="1">
      <c r="E27" s="63" t="s">
        <v>32</v>
      </c>
      <c r="F27" s="62"/>
      <c r="G27" s="62"/>
      <c r="H27" s="64"/>
      <c r="I27" s="104"/>
      <c r="J27" s="61"/>
      <c r="K27" s="104"/>
      <c r="L27" s="61"/>
      <c r="M27" s="104"/>
      <c r="N27" s="61"/>
      <c r="O27" s="104"/>
      <c r="P27" s="62"/>
      <c r="Q27" s="61"/>
      <c r="R27" s="104"/>
      <c r="S27" s="61"/>
      <c r="T27" s="104"/>
      <c r="U27" s="61"/>
      <c r="V27" s="104"/>
      <c r="W27" s="62"/>
      <c r="X27" s="62"/>
      <c r="Y27" s="62"/>
      <c r="Z27" s="61"/>
      <c r="AA27" s="5"/>
      <c r="AB27" s="74"/>
      <c r="AC27" s="62"/>
      <c r="AD27" s="61"/>
      <c r="AE27" s="6"/>
    </row>
    <row r="28" spans="4:31" ht="13.15" customHeight="1">
      <c r="E28" s="63" t="s">
        <v>944</v>
      </c>
      <c r="F28" s="62"/>
      <c r="G28" s="62"/>
      <c r="H28" s="64"/>
      <c r="I28" s="104"/>
      <c r="J28" s="61"/>
      <c r="K28" s="104"/>
      <c r="L28" s="61"/>
      <c r="M28" s="104"/>
      <c r="N28" s="61"/>
      <c r="O28" s="104"/>
      <c r="P28" s="62"/>
      <c r="Q28" s="61"/>
      <c r="R28" s="104"/>
      <c r="S28" s="61"/>
      <c r="T28" s="104"/>
      <c r="U28" s="61"/>
      <c r="V28" s="104"/>
      <c r="W28" s="62"/>
      <c r="X28" s="62"/>
      <c r="Y28" s="62"/>
      <c r="Z28" s="61"/>
      <c r="AA28" s="5"/>
      <c r="AB28" s="74"/>
      <c r="AC28" s="62"/>
      <c r="AD28" s="61"/>
      <c r="AE28" s="6"/>
    </row>
    <row r="29" spans="4:31" ht="20.25" customHeight="1">
      <c r="E29" s="63" t="s">
        <v>38</v>
      </c>
      <c r="F29" s="62"/>
      <c r="G29" s="62"/>
      <c r="H29" s="64"/>
      <c r="I29" s="106">
        <v>0.98599999999999999</v>
      </c>
      <c r="J29" s="61"/>
      <c r="K29" s="106">
        <v>0.98599999999999999</v>
      </c>
      <c r="L29" s="61"/>
      <c r="M29" s="106">
        <v>0.98599999999999999</v>
      </c>
      <c r="N29" s="61"/>
      <c r="O29" s="106">
        <v>0.98599999999999999</v>
      </c>
      <c r="P29" s="62"/>
      <c r="Q29" s="61"/>
      <c r="R29" s="106">
        <v>0.98599999999999999</v>
      </c>
      <c r="S29" s="61"/>
      <c r="T29" s="106">
        <v>0.99099999999999999</v>
      </c>
      <c r="U29" s="61"/>
      <c r="V29" s="106">
        <v>0.99099999999999999</v>
      </c>
      <c r="W29" s="62"/>
      <c r="X29" s="62"/>
      <c r="Y29" s="62"/>
      <c r="Z29" s="61"/>
      <c r="AA29" s="7">
        <v>0.99099999999999999</v>
      </c>
      <c r="AB29" s="77">
        <v>0.99099999999999999</v>
      </c>
      <c r="AC29" s="62"/>
      <c r="AD29" s="61"/>
      <c r="AE29" s="8">
        <v>0.99099999999999999</v>
      </c>
    </row>
    <row r="30" spans="4:31" ht="13.15" customHeight="1">
      <c r="E30" s="63" t="s">
        <v>41</v>
      </c>
      <c r="F30" s="62"/>
      <c r="G30" s="62"/>
      <c r="H30" s="64"/>
      <c r="I30" s="101">
        <v>81.400000000000006</v>
      </c>
      <c r="J30" s="61"/>
      <c r="K30" s="101">
        <v>81.400000000000006</v>
      </c>
      <c r="L30" s="61"/>
      <c r="M30" s="101">
        <v>81.400000000000006</v>
      </c>
      <c r="N30" s="61"/>
      <c r="O30" s="101">
        <v>81.400000000000006</v>
      </c>
      <c r="P30" s="62"/>
      <c r="Q30" s="61"/>
      <c r="R30" s="101">
        <v>81.400000000000006</v>
      </c>
      <c r="S30" s="61"/>
      <c r="T30" s="101">
        <v>89.3</v>
      </c>
      <c r="U30" s="61"/>
      <c r="V30" s="101">
        <v>89.3</v>
      </c>
      <c r="W30" s="62"/>
      <c r="X30" s="62"/>
      <c r="Y30" s="62"/>
      <c r="Z30" s="61"/>
      <c r="AA30" s="3">
        <v>89.3</v>
      </c>
      <c r="AB30" s="60">
        <v>89.3</v>
      </c>
      <c r="AC30" s="62"/>
      <c r="AD30" s="61"/>
      <c r="AE30" s="4">
        <v>89.3</v>
      </c>
    </row>
    <row r="31" spans="4:31" ht="13.15" customHeight="1">
      <c r="E31" s="75" t="s">
        <v>45</v>
      </c>
      <c r="F31" s="62"/>
      <c r="G31" s="62"/>
      <c r="H31" s="64"/>
      <c r="I31" s="105">
        <v>54</v>
      </c>
      <c r="J31" s="61"/>
      <c r="K31" s="105">
        <v>53.9</v>
      </c>
      <c r="L31" s="61"/>
      <c r="M31" s="105">
        <v>53.9</v>
      </c>
      <c r="N31" s="61"/>
      <c r="O31" s="105">
        <v>53.8</v>
      </c>
      <c r="P31" s="62"/>
      <c r="Q31" s="61"/>
      <c r="R31" s="105">
        <v>55.1</v>
      </c>
      <c r="S31" s="61"/>
      <c r="T31" s="105">
        <v>61.8</v>
      </c>
      <c r="U31" s="61"/>
      <c r="V31" s="105">
        <v>61.2</v>
      </c>
      <c r="W31" s="62"/>
      <c r="X31" s="62"/>
      <c r="Y31" s="62"/>
      <c r="Z31" s="61"/>
      <c r="AA31" s="9">
        <v>61.2</v>
      </c>
      <c r="AB31" s="76">
        <v>60.8</v>
      </c>
      <c r="AC31" s="62"/>
      <c r="AD31" s="61"/>
      <c r="AE31" s="10">
        <v>61.8</v>
      </c>
    </row>
    <row r="32" spans="4:31" ht="20.25" customHeight="1">
      <c r="E32" s="63" t="s">
        <v>945</v>
      </c>
      <c r="F32" s="62"/>
      <c r="G32" s="62"/>
      <c r="H32" s="64"/>
      <c r="I32" s="104">
        <v>2.7</v>
      </c>
      <c r="J32" s="61"/>
      <c r="K32" s="104">
        <v>2.7</v>
      </c>
      <c r="L32" s="61"/>
      <c r="M32" s="104">
        <v>2.7</v>
      </c>
      <c r="N32" s="61"/>
      <c r="O32" s="104">
        <v>2.7</v>
      </c>
      <c r="P32" s="62"/>
      <c r="Q32" s="61"/>
      <c r="R32" s="104">
        <v>2.8</v>
      </c>
      <c r="S32" s="61"/>
      <c r="T32" s="104">
        <v>3.1</v>
      </c>
      <c r="U32" s="61"/>
      <c r="V32" s="104">
        <v>3.1</v>
      </c>
      <c r="W32" s="62"/>
      <c r="X32" s="62"/>
      <c r="Y32" s="62"/>
      <c r="Z32" s="61"/>
      <c r="AA32" s="5">
        <v>3.1</v>
      </c>
      <c r="AB32" s="74">
        <v>3</v>
      </c>
      <c r="AC32" s="62"/>
      <c r="AD32" s="61"/>
      <c r="AE32" s="6">
        <v>3.1</v>
      </c>
    </row>
    <row r="33" spans="5:31" ht="20.25" customHeight="1">
      <c r="E33" s="63" t="s">
        <v>946</v>
      </c>
      <c r="F33" s="62"/>
      <c r="G33" s="62"/>
      <c r="H33" s="64"/>
      <c r="I33" s="104" t="s">
        <v>970</v>
      </c>
      <c r="J33" s="61"/>
      <c r="K33" s="104" t="s">
        <v>970</v>
      </c>
      <c r="L33" s="61"/>
      <c r="M33" s="104" t="s">
        <v>970</v>
      </c>
      <c r="N33" s="61"/>
      <c r="O33" s="104" t="s">
        <v>970</v>
      </c>
      <c r="P33" s="62"/>
      <c r="Q33" s="61"/>
      <c r="R33" s="104" t="s">
        <v>970</v>
      </c>
      <c r="S33" s="61"/>
      <c r="T33" s="104" t="s">
        <v>970</v>
      </c>
      <c r="U33" s="61"/>
      <c r="V33" s="104" t="s">
        <v>970</v>
      </c>
      <c r="W33" s="62"/>
      <c r="X33" s="62"/>
      <c r="Y33" s="62"/>
      <c r="Z33" s="61"/>
      <c r="AA33" s="5" t="s">
        <v>970</v>
      </c>
      <c r="AB33" s="74" t="s">
        <v>970</v>
      </c>
      <c r="AC33" s="62"/>
      <c r="AD33" s="61"/>
      <c r="AE33" s="6" t="s">
        <v>970</v>
      </c>
    </row>
    <row r="34" spans="5:31" ht="13.15" customHeight="1">
      <c r="E34" s="63" t="s">
        <v>57</v>
      </c>
      <c r="F34" s="62"/>
      <c r="G34" s="62"/>
      <c r="H34" s="64"/>
      <c r="I34" s="104"/>
      <c r="J34" s="61"/>
      <c r="K34" s="104"/>
      <c r="L34" s="61"/>
      <c r="M34" s="104"/>
      <c r="N34" s="61"/>
      <c r="O34" s="104"/>
      <c r="P34" s="62"/>
      <c r="Q34" s="61"/>
      <c r="R34" s="104"/>
      <c r="S34" s="61"/>
      <c r="T34" s="104"/>
      <c r="U34" s="61"/>
      <c r="V34" s="104"/>
      <c r="W34" s="62"/>
      <c r="X34" s="62"/>
      <c r="Y34" s="62"/>
      <c r="Z34" s="61"/>
      <c r="AA34" s="5"/>
      <c r="AB34" s="74"/>
      <c r="AC34" s="62"/>
      <c r="AD34" s="61"/>
      <c r="AE34" s="6"/>
    </row>
    <row r="35" spans="5:31">
      <c r="E35" s="63" t="s">
        <v>61</v>
      </c>
      <c r="F35" s="62"/>
      <c r="G35" s="62"/>
      <c r="H35" s="64"/>
      <c r="I35" s="101">
        <v>0</v>
      </c>
      <c r="J35" s="61"/>
      <c r="K35" s="101">
        <v>0</v>
      </c>
      <c r="L35" s="61"/>
      <c r="M35" s="101">
        <v>0</v>
      </c>
      <c r="N35" s="61"/>
      <c r="O35" s="101">
        <v>0</v>
      </c>
      <c r="P35" s="62"/>
      <c r="Q35" s="61"/>
      <c r="R35" s="101">
        <v>0</v>
      </c>
      <c r="S35" s="61"/>
      <c r="T35" s="101">
        <v>0</v>
      </c>
      <c r="U35" s="61"/>
      <c r="V35" s="101">
        <v>0</v>
      </c>
      <c r="W35" s="62"/>
      <c r="X35" s="62"/>
      <c r="Y35" s="62"/>
      <c r="Z35" s="61"/>
      <c r="AA35" s="3">
        <v>0</v>
      </c>
      <c r="AB35" s="60">
        <v>0</v>
      </c>
      <c r="AC35" s="62"/>
      <c r="AD35" s="61"/>
      <c r="AE35" s="4">
        <v>0</v>
      </c>
    </row>
    <row r="36" spans="5:31" ht="20.25" customHeight="1">
      <c r="E36" s="63" t="s">
        <v>66</v>
      </c>
      <c r="F36" s="62"/>
      <c r="G36" s="62"/>
      <c r="H36" s="64"/>
      <c r="I36" s="101">
        <v>0</v>
      </c>
      <c r="J36" s="61"/>
      <c r="K36" s="101">
        <v>0</v>
      </c>
      <c r="L36" s="61"/>
      <c r="M36" s="101">
        <v>0</v>
      </c>
      <c r="N36" s="61"/>
      <c r="O36" s="101">
        <v>0</v>
      </c>
      <c r="P36" s="62"/>
      <c r="Q36" s="61"/>
      <c r="R36" s="101">
        <v>0</v>
      </c>
      <c r="S36" s="61"/>
      <c r="T36" s="101">
        <v>0</v>
      </c>
      <c r="U36" s="61"/>
      <c r="V36" s="101">
        <v>0</v>
      </c>
      <c r="W36" s="62"/>
      <c r="X36" s="62"/>
      <c r="Y36" s="62"/>
      <c r="Z36" s="61"/>
      <c r="AA36" s="3">
        <v>0</v>
      </c>
      <c r="AB36" s="60">
        <v>0</v>
      </c>
      <c r="AC36" s="62"/>
      <c r="AD36" s="61"/>
      <c r="AE36" s="4">
        <v>0</v>
      </c>
    </row>
    <row r="37" spans="5:31">
      <c r="E37" s="63" t="s">
        <v>69</v>
      </c>
      <c r="F37" s="62"/>
      <c r="G37" s="62"/>
      <c r="H37" s="64"/>
      <c r="I37" s="101">
        <v>0</v>
      </c>
      <c r="J37" s="61"/>
      <c r="K37" s="101">
        <v>0</v>
      </c>
      <c r="L37" s="61"/>
      <c r="M37" s="101">
        <v>0</v>
      </c>
      <c r="N37" s="61"/>
      <c r="O37" s="101">
        <v>0</v>
      </c>
      <c r="P37" s="62"/>
      <c r="Q37" s="61"/>
      <c r="R37" s="101">
        <v>0</v>
      </c>
      <c r="S37" s="61"/>
      <c r="T37" s="101">
        <v>0</v>
      </c>
      <c r="U37" s="61"/>
      <c r="V37" s="101">
        <v>0</v>
      </c>
      <c r="W37" s="62"/>
      <c r="X37" s="62"/>
      <c r="Y37" s="62"/>
      <c r="Z37" s="61"/>
      <c r="AA37" s="3">
        <v>0</v>
      </c>
      <c r="AB37" s="60">
        <v>0</v>
      </c>
      <c r="AC37" s="62"/>
      <c r="AD37" s="61"/>
      <c r="AE37" s="4">
        <v>0</v>
      </c>
    </row>
    <row r="38" spans="5:31">
      <c r="E38" s="63" t="s">
        <v>73</v>
      </c>
      <c r="F38" s="62"/>
      <c r="G38" s="62"/>
      <c r="H38" s="64"/>
      <c r="I38" s="101">
        <v>0</v>
      </c>
      <c r="J38" s="61"/>
      <c r="K38" s="101">
        <v>0</v>
      </c>
      <c r="L38" s="61"/>
      <c r="M38" s="101">
        <v>0</v>
      </c>
      <c r="N38" s="61"/>
      <c r="O38" s="101">
        <v>0</v>
      </c>
      <c r="P38" s="62"/>
      <c r="Q38" s="61"/>
      <c r="R38" s="101">
        <v>0</v>
      </c>
      <c r="S38" s="61"/>
      <c r="T38" s="101">
        <v>0</v>
      </c>
      <c r="U38" s="61"/>
      <c r="V38" s="101">
        <v>0</v>
      </c>
      <c r="W38" s="62"/>
      <c r="X38" s="62"/>
      <c r="Y38" s="62"/>
      <c r="Z38" s="61"/>
      <c r="AA38" s="3">
        <v>0</v>
      </c>
      <c r="AB38" s="60">
        <v>0</v>
      </c>
      <c r="AC38" s="62"/>
      <c r="AD38" s="61"/>
      <c r="AE38" s="4">
        <v>0</v>
      </c>
    </row>
    <row r="39" spans="5:31">
      <c r="E39" s="63" t="s">
        <v>76</v>
      </c>
      <c r="F39" s="62"/>
      <c r="G39" s="62"/>
      <c r="H39" s="64"/>
      <c r="I39" s="101">
        <v>0</v>
      </c>
      <c r="J39" s="61"/>
      <c r="K39" s="101">
        <v>0</v>
      </c>
      <c r="L39" s="61"/>
      <c r="M39" s="101">
        <v>0</v>
      </c>
      <c r="N39" s="61"/>
      <c r="O39" s="101">
        <v>0</v>
      </c>
      <c r="P39" s="62"/>
      <c r="Q39" s="61"/>
      <c r="R39" s="101">
        <v>0</v>
      </c>
      <c r="S39" s="61"/>
      <c r="T39" s="101">
        <v>0</v>
      </c>
      <c r="U39" s="61"/>
      <c r="V39" s="101">
        <v>0</v>
      </c>
      <c r="W39" s="62"/>
      <c r="X39" s="62"/>
      <c r="Y39" s="62"/>
      <c r="Z39" s="61"/>
      <c r="AA39" s="3">
        <v>0</v>
      </c>
      <c r="AB39" s="60">
        <v>0</v>
      </c>
      <c r="AC39" s="62"/>
      <c r="AD39" s="61"/>
      <c r="AE39" s="4">
        <v>0</v>
      </c>
    </row>
    <row r="40" spans="5:31">
      <c r="E40" s="63" t="s">
        <v>80</v>
      </c>
      <c r="F40" s="62"/>
      <c r="G40" s="62"/>
      <c r="H40" s="64"/>
      <c r="I40" s="101">
        <v>0</v>
      </c>
      <c r="J40" s="61"/>
      <c r="K40" s="101">
        <v>0</v>
      </c>
      <c r="L40" s="61"/>
      <c r="M40" s="101">
        <v>0</v>
      </c>
      <c r="N40" s="61"/>
      <c r="O40" s="101">
        <v>0</v>
      </c>
      <c r="P40" s="62"/>
      <c r="Q40" s="61"/>
      <c r="R40" s="101">
        <v>0</v>
      </c>
      <c r="S40" s="61"/>
      <c r="T40" s="101">
        <v>0</v>
      </c>
      <c r="U40" s="61"/>
      <c r="V40" s="101">
        <v>0</v>
      </c>
      <c r="W40" s="62"/>
      <c r="X40" s="62"/>
      <c r="Y40" s="62"/>
      <c r="Z40" s="61"/>
      <c r="AA40" s="3">
        <v>0</v>
      </c>
      <c r="AB40" s="60">
        <v>0</v>
      </c>
      <c r="AC40" s="62"/>
      <c r="AD40" s="61"/>
      <c r="AE40" s="4">
        <v>0</v>
      </c>
    </row>
    <row r="41" spans="5:31" ht="25.5" customHeight="1">
      <c r="E41" s="63" t="s">
        <v>84</v>
      </c>
      <c r="F41" s="62"/>
      <c r="G41" s="62"/>
      <c r="H41" s="64"/>
      <c r="I41" s="101">
        <v>67</v>
      </c>
      <c r="J41" s="61"/>
      <c r="K41" s="101">
        <f>I41-1.5</f>
        <v>65.5</v>
      </c>
      <c r="L41" s="61"/>
      <c r="M41" s="101">
        <v>64</v>
      </c>
      <c r="N41" s="61"/>
      <c r="O41" s="101">
        <v>62.5</v>
      </c>
      <c r="P41" s="62"/>
      <c r="Q41" s="61"/>
      <c r="R41" s="101">
        <v>61</v>
      </c>
      <c r="S41" s="61"/>
      <c r="T41" s="101">
        <v>67</v>
      </c>
      <c r="U41" s="61"/>
      <c r="V41" s="101">
        <v>65.5</v>
      </c>
      <c r="W41" s="62"/>
      <c r="X41" s="62"/>
      <c r="Y41" s="62"/>
      <c r="Z41" s="61"/>
      <c r="AA41" s="3">
        <v>64</v>
      </c>
      <c r="AB41" s="60">
        <v>62.5</v>
      </c>
      <c r="AC41" s="62"/>
      <c r="AD41" s="61"/>
      <c r="AE41" s="4">
        <v>61</v>
      </c>
    </row>
    <row r="42" spans="5:31" ht="30.75" customHeight="1">
      <c r="E42" s="63" t="s">
        <v>88</v>
      </c>
      <c r="F42" s="62"/>
      <c r="G42" s="62"/>
      <c r="H42" s="64"/>
      <c r="I42" s="101">
        <v>30</v>
      </c>
      <c r="J42" s="61"/>
      <c r="K42" s="101">
        <v>28.5</v>
      </c>
      <c r="L42" s="61"/>
      <c r="M42" s="101">
        <v>27</v>
      </c>
      <c r="N42" s="61"/>
      <c r="O42" s="101">
        <v>25.5</v>
      </c>
      <c r="P42" s="62"/>
      <c r="Q42" s="61"/>
      <c r="R42" s="101">
        <v>24</v>
      </c>
      <c r="S42" s="61"/>
      <c r="T42" s="101">
        <v>30</v>
      </c>
      <c r="U42" s="61"/>
      <c r="V42" s="101">
        <v>28.5</v>
      </c>
      <c r="W42" s="62"/>
      <c r="X42" s="62"/>
      <c r="Y42" s="62"/>
      <c r="Z42" s="61"/>
      <c r="AA42" s="3">
        <v>27</v>
      </c>
      <c r="AB42" s="60">
        <v>25.5</v>
      </c>
      <c r="AC42" s="62"/>
      <c r="AD42" s="61"/>
      <c r="AE42" s="4">
        <v>24</v>
      </c>
    </row>
    <row r="43" spans="5:31">
      <c r="E43" s="63" t="s">
        <v>92</v>
      </c>
      <c r="F43" s="62"/>
      <c r="G43" s="62"/>
      <c r="H43" s="64"/>
      <c r="I43" s="104"/>
      <c r="J43" s="61"/>
      <c r="K43" s="104"/>
      <c r="L43" s="61"/>
      <c r="M43" s="104"/>
      <c r="N43" s="61"/>
      <c r="O43" s="104"/>
      <c r="P43" s="62"/>
      <c r="Q43" s="61"/>
      <c r="R43" s="104"/>
      <c r="S43" s="61"/>
      <c r="T43" s="104"/>
      <c r="U43" s="61"/>
      <c r="V43" s="104"/>
      <c r="W43" s="62"/>
      <c r="X43" s="62"/>
      <c r="Y43" s="62"/>
      <c r="Z43" s="61"/>
      <c r="AA43" s="5"/>
      <c r="AB43" s="74"/>
      <c r="AC43" s="62"/>
      <c r="AD43" s="61"/>
      <c r="AE43" s="6"/>
    </row>
    <row r="44" spans="5:31">
      <c r="E44" s="63" t="s">
        <v>96</v>
      </c>
      <c r="F44" s="62"/>
      <c r="G44" s="62"/>
      <c r="H44" s="64"/>
      <c r="I44" s="104"/>
      <c r="J44" s="61"/>
      <c r="K44" s="104"/>
      <c r="L44" s="61"/>
      <c r="M44" s="104"/>
      <c r="N44" s="61"/>
      <c r="O44" s="104"/>
      <c r="P44" s="62"/>
      <c r="Q44" s="61"/>
      <c r="R44" s="104"/>
      <c r="S44" s="61"/>
      <c r="T44" s="104"/>
      <c r="U44" s="61"/>
      <c r="V44" s="104"/>
      <c r="W44" s="62"/>
      <c r="X44" s="62"/>
      <c r="Y44" s="62"/>
      <c r="Z44" s="61"/>
      <c r="AA44" s="5"/>
      <c r="AB44" s="74"/>
      <c r="AC44" s="62"/>
      <c r="AD44" s="61"/>
      <c r="AE44" s="6"/>
    </row>
    <row r="45" spans="5:31" ht="18">
      <c r="E45" s="63" t="s">
        <v>100</v>
      </c>
      <c r="F45" s="62"/>
      <c r="G45" s="62"/>
      <c r="H45" s="64"/>
      <c r="I45" s="104" t="s">
        <v>957</v>
      </c>
      <c r="J45" s="61"/>
      <c r="K45" s="104" t="s">
        <v>957</v>
      </c>
      <c r="L45" s="61"/>
      <c r="M45" s="104" t="s">
        <v>957</v>
      </c>
      <c r="N45" s="61"/>
      <c r="O45" s="104" t="s">
        <v>957</v>
      </c>
      <c r="P45" s="62"/>
      <c r="Q45" s="61"/>
      <c r="R45" s="104" t="s">
        <v>957</v>
      </c>
      <c r="S45" s="61"/>
      <c r="T45" s="104" t="s">
        <v>957</v>
      </c>
      <c r="U45" s="61"/>
      <c r="V45" s="104" t="s">
        <v>957</v>
      </c>
      <c r="W45" s="62"/>
      <c r="X45" s="62"/>
      <c r="Y45" s="62"/>
      <c r="Z45" s="61"/>
      <c r="AA45" s="5" t="s">
        <v>957</v>
      </c>
      <c r="AB45" s="74" t="s">
        <v>957</v>
      </c>
      <c r="AC45" s="62"/>
      <c r="AD45" s="61"/>
      <c r="AE45" s="6" t="s">
        <v>957</v>
      </c>
    </row>
    <row r="46" spans="5:31">
      <c r="E46" s="70" t="s">
        <v>104</v>
      </c>
      <c r="F46" s="71"/>
      <c r="G46" s="71"/>
      <c r="H46" s="72"/>
      <c r="I46" s="102" t="s">
        <v>949</v>
      </c>
      <c r="J46" s="66"/>
      <c r="K46" s="102" t="s">
        <v>949</v>
      </c>
      <c r="L46" s="66"/>
      <c r="M46" s="102" t="s">
        <v>949</v>
      </c>
      <c r="N46" s="66"/>
      <c r="O46" s="102" t="s">
        <v>949</v>
      </c>
      <c r="P46" s="73"/>
      <c r="Q46" s="66"/>
      <c r="R46" s="102" t="s">
        <v>949</v>
      </c>
      <c r="S46" s="66"/>
      <c r="T46" s="103" t="s">
        <v>949</v>
      </c>
      <c r="U46" s="68"/>
      <c r="V46" s="103" t="s">
        <v>949</v>
      </c>
      <c r="W46" s="69"/>
      <c r="X46" s="69"/>
      <c r="Y46" s="69"/>
      <c r="Z46" s="68"/>
      <c r="AA46" s="11" t="s">
        <v>949</v>
      </c>
      <c r="AB46" s="67" t="s">
        <v>949</v>
      </c>
      <c r="AC46" s="69"/>
      <c r="AD46" s="68"/>
      <c r="AE46" s="12" t="s">
        <v>949</v>
      </c>
    </row>
    <row r="47" spans="5:31" ht="0" hidden="1" customHeight="1"/>
    <row r="48" spans="5:31" ht="15.95" customHeight="1">
      <c r="E48" s="15" t="s">
        <v>950</v>
      </c>
    </row>
    <row r="49" ht="2.4500000000000002" customHeight="1"/>
    <row r="50" ht="0.6" customHeight="1"/>
    <row r="51" ht="0" hidden="1" customHeight="1"/>
  </sheetData>
  <sheetProtection algorithmName="SHA-512" hashValue="s1NeMbJGlFt48sVbzdBoQWCO+vexYOm9W6ZrCXtCBm6nibPV8ScH+HrHjnoU+t35wx0ZTfNVzCnE04tQYyQAPg==" saltValue="pGADxi8C4IWE0Q8NWTB+LQ==" spinCount="100000" sheet="1" objects="1" scenarios="1" sort="0" autoFilter="0" pivotTables="0"/>
  <mergeCells count="232">
    <mergeCell ref="B7:E9"/>
    <mergeCell ref="H7:AG7"/>
    <mergeCell ref="H9:AG10"/>
    <mergeCell ref="H12:AG12"/>
    <mergeCell ref="D14:K15"/>
    <mergeCell ref="N14:X14"/>
    <mergeCell ref="C1:AI1"/>
    <mergeCell ref="B3:E3"/>
    <mergeCell ref="H3:R5"/>
    <mergeCell ref="U3:V4"/>
    <mergeCell ref="X3:AH5"/>
    <mergeCell ref="Q17:AC18"/>
    <mergeCell ref="D18:K19"/>
    <mergeCell ref="N18:O19"/>
    <mergeCell ref="E22:H23"/>
    <mergeCell ref="I22:S22"/>
    <mergeCell ref="T22:AE22"/>
    <mergeCell ref="I23:J23"/>
    <mergeCell ref="K23:L23"/>
    <mergeCell ref="M23:N23"/>
    <mergeCell ref="O23:Q23"/>
    <mergeCell ref="R23:S23"/>
    <mergeCell ref="T23:U23"/>
    <mergeCell ref="V23:Z23"/>
    <mergeCell ref="AB23:AD23"/>
    <mergeCell ref="R24:S24"/>
    <mergeCell ref="T24:U24"/>
    <mergeCell ref="V24:Z24"/>
    <mergeCell ref="AB24:AD24"/>
    <mergeCell ref="E25:H25"/>
    <mergeCell ref="I25:J25"/>
    <mergeCell ref="K25:L25"/>
    <mergeCell ref="M25:N25"/>
    <mergeCell ref="O25:Q25"/>
    <mergeCell ref="R25:S25"/>
    <mergeCell ref="T25:U25"/>
    <mergeCell ref="V25:Z25"/>
    <mergeCell ref="AB25:AD25"/>
    <mergeCell ref="E24:H24"/>
    <mergeCell ref="I24:J24"/>
    <mergeCell ref="K24:L24"/>
    <mergeCell ref="M24:N24"/>
    <mergeCell ref="O24:Q24"/>
    <mergeCell ref="R26:S26"/>
    <mergeCell ref="T26:U26"/>
    <mergeCell ref="V26:Z26"/>
    <mergeCell ref="AB26:AD26"/>
    <mergeCell ref="E27:H27"/>
    <mergeCell ref="I27:J27"/>
    <mergeCell ref="K27:L27"/>
    <mergeCell ref="M27:N27"/>
    <mergeCell ref="O27:Q27"/>
    <mergeCell ref="R27:S27"/>
    <mergeCell ref="T27:U27"/>
    <mergeCell ref="V27:Z27"/>
    <mergeCell ref="AB27:AD27"/>
    <mergeCell ref="E26:H26"/>
    <mergeCell ref="I26:J26"/>
    <mergeCell ref="K26:L26"/>
    <mergeCell ref="M26:N26"/>
    <mergeCell ref="O26:Q26"/>
    <mergeCell ref="R28:S28"/>
    <mergeCell ref="T28:U28"/>
    <mergeCell ref="V28:Z28"/>
    <mergeCell ref="AB28:AD28"/>
    <mergeCell ref="E29:H29"/>
    <mergeCell ref="I29:J29"/>
    <mergeCell ref="K29:L29"/>
    <mergeCell ref="M29:N29"/>
    <mergeCell ref="O29:Q29"/>
    <mergeCell ref="R29:S29"/>
    <mergeCell ref="T29:U29"/>
    <mergeCell ref="V29:Z29"/>
    <mergeCell ref="AB29:AD29"/>
    <mergeCell ref="E28:H28"/>
    <mergeCell ref="I28:J28"/>
    <mergeCell ref="K28:L28"/>
    <mergeCell ref="M28:N28"/>
    <mergeCell ref="O28:Q28"/>
    <mergeCell ref="R30:S30"/>
    <mergeCell ref="T30:U30"/>
    <mergeCell ref="V30:Z30"/>
    <mergeCell ref="AB30:AD30"/>
    <mergeCell ref="E31:H31"/>
    <mergeCell ref="I31:J31"/>
    <mergeCell ref="K31:L31"/>
    <mergeCell ref="M31:N31"/>
    <mergeCell ref="O31:Q31"/>
    <mergeCell ref="R31:S31"/>
    <mergeCell ref="T31:U31"/>
    <mergeCell ref="V31:Z31"/>
    <mergeCell ref="AB31:AD31"/>
    <mergeCell ref="E30:H30"/>
    <mergeCell ref="I30:J30"/>
    <mergeCell ref="K30:L30"/>
    <mergeCell ref="M30:N30"/>
    <mergeCell ref="O30:Q30"/>
    <mergeCell ref="R32:S32"/>
    <mergeCell ref="T32:U32"/>
    <mergeCell ref="V32:Z32"/>
    <mergeCell ref="AB32:AD32"/>
    <mergeCell ref="E33:H33"/>
    <mergeCell ref="I33:J33"/>
    <mergeCell ref="K33:L33"/>
    <mergeCell ref="M33:N33"/>
    <mergeCell ref="O33:Q33"/>
    <mergeCell ref="R33:S33"/>
    <mergeCell ref="T33:U33"/>
    <mergeCell ref="V33:Z33"/>
    <mergeCell ref="AB33:AD33"/>
    <mergeCell ref="E32:H32"/>
    <mergeCell ref="I32:J32"/>
    <mergeCell ref="K32:L32"/>
    <mergeCell ref="M32:N32"/>
    <mergeCell ref="O32:Q32"/>
    <mergeCell ref="R34:S34"/>
    <mergeCell ref="T34:U34"/>
    <mergeCell ref="V34:Z34"/>
    <mergeCell ref="AB34:AD34"/>
    <mergeCell ref="E35:H35"/>
    <mergeCell ref="I35:J35"/>
    <mergeCell ref="K35:L35"/>
    <mergeCell ref="M35:N35"/>
    <mergeCell ref="O35:Q35"/>
    <mergeCell ref="R35:S35"/>
    <mergeCell ref="T35:U35"/>
    <mergeCell ref="V35:Z35"/>
    <mergeCell ref="AB35:AD35"/>
    <mergeCell ref="E34:H34"/>
    <mergeCell ref="I34:J34"/>
    <mergeCell ref="K34:L34"/>
    <mergeCell ref="M34:N34"/>
    <mergeCell ref="O34:Q34"/>
    <mergeCell ref="R36:S36"/>
    <mergeCell ref="T36:U36"/>
    <mergeCell ref="V36:Z36"/>
    <mergeCell ref="AB36:AD36"/>
    <mergeCell ref="E37:H37"/>
    <mergeCell ref="I37:J37"/>
    <mergeCell ref="K37:L37"/>
    <mergeCell ref="M37:N37"/>
    <mergeCell ref="O37:Q37"/>
    <mergeCell ref="R37:S37"/>
    <mergeCell ref="T37:U37"/>
    <mergeCell ref="V37:Z37"/>
    <mergeCell ref="AB37:AD37"/>
    <mergeCell ref="E36:H36"/>
    <mergeCell ref="I36:J36"/>
    <mergeCell ref="K36:L36"/>
    <mergeCell ref="M36:N36"/>
    <mergeCell ref="O36:Q36"/>
    <mergeCell ref="R38:S38"/>
    <mergeCell ref="T38:U38"/>
    <mergeCell ref="V38:Z38"/>
    <mergeCell ref="AB38:AD38"/>
    <mergeCell ref="E39:H39"/>
    <mergeCell ref="I39:J39"/>
    <mergeCell ref="K39:L39"/>
    <mergeCell ref="M39:N39"/>
    <mergeCell ref="O39:Q39"/>
    <mergeCell ref="R39:S39"/>
    <mergeCell ref="T39:U39"/>
    <mergeCell ref="V39:Z39"/>
    <mergeCell ref="AB39:AD39"/>
    <mergeCell ref="E38:H38"/>
    <mergeCell ref="I38:J38"/>
    <mergeCell ref="K38:L38"/>
    <mergeCell ref="M38:N38"/>
    <mergeCell ref="O38:Q38"/>
    <mergeCell ref="R40:S40"/>
    <mergeCell ref="T40:U40"/>
    <mergeCell ref="V40:Z40"/>
    <mergeCell ref="AB40:AD40"/>
    <mergeCell ref="E43:H43"/>
    <mergeCell ref="I43:J43"/>
    <mergeCell ref="K43:L43"/>
    <mergeCell ref="M43:N43"/>
    <mergeCell ref="O43:Q43"/>
    <mergeCell ref="R43:S43"/>
    <mergeCell ref="T43:U43"/>
    <mergeCell ref="V43:Z43"/>
    <mergeCell ref="AB43:AD43"/>
    <mergeCell ref="E40:H40"/>
    <mergeCell ref="I40:J40"/>
    <mergeCell ref="K40:L40"/>
    <mergeCell ref="M40:N40"/>
    <mergeCell ref="O40:Q40"/>
    <mergeCell ref="E41:H41"/>
    <mergeCell ref="I41:J41"/>
    <mergeCell ref="K41:L41"/>
    <mergeCell ref="M41:N41"/>
    <mergeCell ref="O41:Q41"/>
    <mergeCell ref="R41:S41"/>
    <mergeCell ref="R44:S44"/>
    <mergeCell ref="T44:U44"/>
    <mergeCell ref="V44:Z44"/>
    <mergeCell ref="AB44:AD44"/>
    <mergeCell ref="E45:H45"/>
    <mergeCell ref="I45:J45"/>
    <mergeCell ref="K45:L45"/>
    <mergeCell ref="M45:N45"/>
    <mergeCell ref="O45:Q45"/>
    <mergeCell ref="R45:S45"/>
    <mergeCell ref="T45:U45"/>
    <mergeCell ref="V45:Z45"/>
    <mergeCell ref="AB45:AD45"/>
    <mergeCell ref="E44:H44"/>
    <mergeCell ref="I44:J44"/>
    <mergeCell ref="K44:L44"/>
    <mergeCell ref="M44:N44"/>
    <mergeCell ref="O44:Q44"/>
    <mergeCell ref="R46:S46"/>
    <mergeCell ref="T46:U46"/>
    <mergeCell ref="V46:Z46"/>
    <mergeCell ref="AB46:AD46"/>
    <mergeCell ref="E46:H46"/>
    <mergeCell ref="I46:J46"/>
    <mergeCell ref="K46:L46"/>
    <mergeCell ref="M46:N46"/>
    <mergeCell ref="O46:Q46"/>
    <mergeCell ref="T41:U41"/>
    <mergeCell ref="V41:Z41"/>
    <mergeCell ref="AB41:AD41"/>
    <mergeCell ref="E42:H42"/>
    <mergeCell ref="I42:J42"/>
    <mergeCell ref="K42:L42"/>
    <mergeCell ref="M42:N42"/>
    <mergeCell ref="O42:Q42"/>
    <mergeCell ref="R42:S42"/>
    <mergeCell ref="T42:U42"/>
    <mergeCell ref="V42:Z42"/>
    <mergeCell ref="AB42:AD42"/>
  </mergeCells>
  <hyperlinks>
    <hyperlink ref="E48" location="INDEX!A1" display="Return to Index" xr:uid="{2A62B2CB-9B0D-459B-A29A-EDE4F0224667}"/>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T043 - South Toowoomba BSP (110/33kV)</oddFooter>
  </headerFooter>
</worksheet>
</file>

<file path=xl/worksheets/sheet2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1-000000000000}">
  <sheetPr codeName="Sheet308"/>
  <dimension ref="B1:AI51"/>
  <sheetViews>
    <sheetView showGridLines="0" topLeftCell="A37" zoomScale="130" zoomScaleNormal="130" workbookViewId="0">
      <selection activeCell="E48" sqref="E48"/>
    </sheetView>
  </sheetViews>
  <sheetFormatPr defaultRowHeight="15"/>
  <cols>
    <col min="1" max="2" width="0.140625" customWidth="1"/>
    <col min="3" max="4" width="0" hidden="1" customWidth="1"/>
    <col min="5" max="5" width="13.28515625" customWidth="1"/>
    <col min="6" max="7" width="0.28515625" customWidth="1"/>
    <col min="8" max="8" width="6.28515625" customWidth="1"/>
    <col min="9" max="9" width="0.42578125" customWidth="1"/>
    <col min="10" max="10" width="6.5703125" customWidth="1"/>
    <col min="11" max="11" width="5.5703125" customWidth="1"/>
    <col min="12" max="12" width="1.42578125" customWidth="1"/>
    <col min="13" max="13" width="0.28515625" customWidth="1"/>
    <col min="14" max="14" width="6.85546875" customWidth="1"/>
    <col min="15" max="15" width="3.140625" customWidth="1"/>
    <col min="16" max="16" width="0.42578125" customWidth="1"/>
    <col min="17" max="17" width="3.5703125" customWidth="1"/>
    <col min="18" max="18" width="6.85546875" customWidth="1"/>
    <col min="19" max="19" width="0.28515625" customWidth="1"/>
    <col min="20" max="20" width="0.42578125" customWidth="1"/>
    <col min="21" max="21" width="6.7109375" customWidth="1"/>
    <col min="22" max="22" width="1.42578125" customWidth="1"/>
    <col min="23" max="23" width="0.5703125" customWidth="1"/>
    <col min="24" max="24" width="1.28515625" customWidth="1"/>
    <col min="25" max="25" width="1.5703125" customWidth="1"/>
    <col min="26" max="26" width="2.140625" customWidth="1"/>
    <col min="27" max="27" width="7" customWidth="1"/>
    <col min="28" max="28" width="0.7109375" customWidth="1"/>
    <col min="29" max="29" width="0.42578125" customWidth="1"/>
    <col min="30" max="30" width="6" customWidth="1"/>
    <col min="31" max="31" width="7" customWidth="1"/>
    <col min="32" max="32" width="0" hidden="1" customWidth="1"/>
    <col min="33" max="33" width="1.140625" customWidth="1"/>
    <col min="34" max="34" width="0" hidden="1" customWidth="1"/>
    <col min="35" max="35" width="0.42578125" customWidth="1"/>
    <col min="36" max="36" width="8.85546875" customWidth="1"/>
  </cols>
  <sheetData>
    <row r="1" spans="2:35" ht="18" customHeight="1">
      <c r="C1" s="115" t="s">
        <v>1108</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row>
    <row r="2" spans="2:35" ht="4.7" customHeight="1"/>
    <row r="3" spans="2:35">
      <c r="B3" s="92" t="s">
        <v>13</v>
      </c>
      <c r="C3" s="160"/>
      <c r="D3" s="160"/>
      <c r="E3" s="160"/>
      <c r="H3" s="93" t="s">
        <v>2060</v>
      </c>
      <c r="I3" s="160"/>
      <c r="J3" s="160"/>
      <c r="K3" s="160"/>
      <c r="L3" s="160"/>
      <c r="M3" s="160"/>
      <c r="N3" s="160"/>
      <c r="O3" s="160"/>
      <c r="P3" s="160"/>
      <c r="Q3" s="160"/>
      <c r="R3" s="160"/>
      <c r="U3" s="94" t="s">
        <v>926</v>
      </c>
      <c r="V3" s="160"/>
      <c r="X3" s="95" t="s">
        <v>1552</v>
      </c>
      <c r="Y3" s="160"/>
      <c r="Z3" s="160"/>
      <c r="AA3" s="160"/>
      <c r="AB3" s="160"/>
      <c r="AC3" s="160"/>
      <c r="AD3" s="160"/>
      <c r="AE3" s="160"/>
      <c r="AF3" s="160"/>
      <c r="AG3" s="160"/>
      <c r="AH3" s="160"/>
    </row>
    <row r="4" spans="2:35">
      <c r="H4" s="160"/>
      <c r="I4" s="160"/>
      <c r="J4" s="160"/>
      <c r="K4" s="160"/>
      <c r="L4" s="160"/>
      <c r="M4" s="160"/>
      <c r="N4" s="160"/>
      <c r="O4" s="160"/>
      <c r="P4" s="160"/>
      <c r="Q4" s="160"/>
      <c r="R4" s="160"/>
      <c r="U4" s="160"/>
      <c r="V4" s="160"/>
      <c r="X4" s="160"/>
      <c r="Y4" s="160"/>
      <c r="Z4" s="160"/>
      <c r="AA4" s="160"/>
      <c r="AB4" s="160"/>
      <c r="AC4" s="160"/>
      <c r="AD4" s="160"/>
      <c r="AE4" s="160"/>
      <c r="AF4" s="160"/>
      <c r="AG4" s="160"/>
      <c r="AH4" s="160"/>
    </row>
    <row r="5" spans="2:35">
      <c r="H5" s="160"/>
      <c r="I5" s="160"/>
      <c r="J5" s="160"/>
      <c r="K5" s="160"/>
      <c r="L5" s="160"/>
      <c r="M5" s="160"/>
      <c r="N5" s="160"/>
      <c r="O5" s="160"/>
      <c r="P5" s="160"/>
      <c r="Q5" s="160"/>
      <c r="R5" s="160"/>
      <c r="X5" s="160"/>
      <c r="Y5" s="160"/>
      <c r="Z5" s="160"/>
      <c r="AA5" s="160"/>
      <c r="AB5" s="160"/>
      <c r="AC5" s="160"/>
      <c r="AD5" s="160"/>
      <c r="AE5" s="160"/>
      <c r="AF5" s="160"/>
      <c r="AG5" s="160"/>
      <c r="AH5" s="160"/>
    </row>
    <row r="6" spans="2:35" ht="2.1" customHeight="1"/>
    <row r="7" spans="2:35">
      <c r="B7" s="92" t="s">
        <v>928</v>
      </c>
      <c r="C7" s="160"/>
      <c r="D7" s="160"/>
      <c r="E7" s="160"/>
      <c r="H7" s="100" t="s">
        <v>960</v>
      </c>
      <c r="I7" s="160"/>
      <c r="J7" s="160"/>
      <c r="K7" s="160"/>
      <c r="L7" s="160"/>
      <c r="M7" s="160"/>
      <c r="N7" s="160"/>
      <c r="O7" s="160"/>
      <c r="P7" s="160"/>
      <c r="Q7" s="160"/>
      <c r="R7" s="160"/>
      <c r="S7" s="160"/>
      <c r="T7" s="160"/>
      <c r="U7" s="160"/>
      <c r="V7" s="160"/>
      <c r="W7" s="160"/>
      <c r="X7" s="160"/>
      <c r="Y7" s="160"/>
      <c r="Z7" s="160"/>
      <c r="AA7" s="160"/>
      <c r="AB7" s="160"/>
      <c r="AC7" s="160"/>
      <c r="AD7" s="160"/>
      <c r="AE7" s="160"/>
      <c r="AF7" s="160"/>
      <c r="AG7" s="160"/>
    </row>
    <row r="8" spans="2:35">
      <c r="B8" s="160"/>
      <c r="C8" s="160"/>
      <c r="D8" s="160"/>
      <c r="E8" s="160"/>
    </row>
    <row r="9" spans="2:35">
      <c r="B9" s="160"/>
      <c r="C9" s="160"/>
      <c r="D9" s="160"/>
      <c r="E9" s="160"/>
      <c r="H9" s="100" t="s">
        <v>2061</v>
      </c>
      <c r="I9" s="160"/>
      <c r="J9" s="160"/>
      <c r="K9" s="160"/>
      <c r="L9" s="160"/>
      <c r="M9" s="160"/>
      <c r="N9" s="160"/>
      <c r="O9" s="160"/>
      <c r="P9" s="160"/>
      <c r="Q9" s="160"/>
      <c r="R9" s="160"/>
      <c r="S9" s="160"/>
      <c r="T9" s="160"/>
      <c r="U9" s="160"/>
      <c r="V9" s="160"/>
      <c r="W9" s="160"/>
      <c r="X9" s="160"/>
      <c r="Y9" s="160"/>
      <c r="Z9" s="160"/>
      <c r="AA9" s="160"/>
      <c r="AB9" s="160"/>
      <c r="AC9" s="160"/>
      <c r="AD9" s="160"/>
      <c r="AE9" s="160"/>
      <c r="AF9" s="160"/>
      <c r="AG9" s="160"/>
    </row>
    <row r="10" spans="2:35" ht="11.45" customHeight="1">
      <c r="H10" s="160"/>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row>
    <row r="11" spans="2:35" ht="1.7" customHeight="1"/>
    <row r="12" spans="2:35" ht="12" customHeight="1">
      <c r="H12" s="100" t="s">
        <v>931</v>
      </c>
      <c r="I12" s="160"/>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row>
    <row r="13" spans="2:35" ht="10.5" customHeight="1"/>
    <row r="14" spans="2:35" ht="13.5" customHeight="1">
      <c r="D14" s="92" t="s">
        <v>934</v>
      </c>
      <c r="E14" s="160"/>
      <c r="F14" s="160"/>
      <c r="G14" s="160"/>
      <c r="H14" s="160"/>
      <c r="I14" s="160"/>
      <c r="J14" s="160"/>
      <c r="K14" s="160"/>
      <c r="N14" s="96" t="s">
        <v>2062</v>
      </c>
      <c r="O14" s="160"/>
      <c r="P14" s="160"/>
      <c r="Q14" s="160"/>
      <c r="R14" s="160"/>
      <c r="S14" s="160"/>
      <c r="T14" s="160"/>
      <c r="U14" s="160"/>
      <c r="V14" s="160"/>
      <c r="W14" s="160"/>
      <c r="X14" s="160"/>
    </row>
    <row r="15" spans="2:35" ht="0.75" customHeight="1">
      <c r="D15" s="160"/>
      <c r="E15" s="160"/>
      <c r="F15" s="160"/>
      <c r="G15" s="160"/>
      <c r="H15" s="160"/>
      <c r="I15" s="160"/>
      <c r="J15" s="160"/>
      <c r="K15" s="160"/>
    </row>
    <row r="16" spans="2:35" ht="15.95" customHeight="1"/>
    <row r="17" spans="4:31" ht="15.95" customHeight="1">
      <c r="Q17" s="97" t="s">
        <v>936</v>
      </c>
      <c r="R17" s="160"/>
      <c r="S17" s="160"/>
      <c r="T17" s="160"/>
      <c r="U17" s="160"/>
      <c r="V17" s="160"/>
      <c r="W17" s="160"/>
      <c r="X17" s="160"/>
      <c r="Y17" s="160"/>
      <c r="Z17" s="98" t="s">
        <v>937</v>
      </c>
      <c r="AA17" s="160"/>
      <c r="AB17" s="160"/>
      <c r="AC17" s="160"/>
    </row>
    <row r="18" spans="4:31" ht="0.95" customHeight="1">
      <c r="D18" s="97" t="s">
        <v>936</v>
      </c>
      <c r="E18" s="160"/>
      <c r="F18" s="160"/>
      <c r="G18" s="160"/>
      <c r="H18" s="160"/>
      <c r="I18" s="160"/>
      <c r="J18" s="160"/>
      <c r="K18" s="160"/>
      <c r="N18" s="99" t="s">
        <v>937</v>
      </c>
      <c r="O18" s="160"/>
      <c r="Q18" s="160"/>
      <c r="R18" s="160"/>
      <c r="S18" s="160"/>
      <c r="T18" s="160"/>
      <c r="U18" s="160"/>
      <c r="V18" s="160"/>
      <c r="W18" s="160"/>
      <c r="X18" s="160"/>
      <c r="Y18" s="160"/>
      <c r="Z18" s="160"/>
      <c r="AA18" s="160"/>
      <c r="AB18" s="160"/>
      <c r="AC18" s="160"/>
    </row>
    <row r="19" spans="4:31" ht="0.95" customHeight="1">
      <c r="D19" s="160"/>
      <c r="E19" s="160"/>
      <c r="F19" s="160"/>
      <c r="G19" s="160"/>
      <c r="H19" s="160"/>
      <c r="I19" s="160"/>
      <c r="J19" s="160"/>
      <c r="K19" s="160"/>
      <c r="N19" s="160"/>
      <c r="O19" s="160"/>
    </row>
    <row r="20" spans="4:31" ht="0.95" customHeight="1"/>
    <row r="21" spans="4:31" ht="15" customHeight="1"/>
    <row r="22" spans="4:31" ht="15" customHeight="1">
      <c r="E22" s="78" t="s">
        <v>938</v>
      </c>
      <c r="F22" s="79"/>
      <c r="G22" s="79"/>
      <c r="H22" s="80"/>
      <c r="I22" s="84" t="s">
        <v>2</v>
      </c>
      <c r="J22" s="85"/>
      <c r="K22" s="85"/>
      <c r="L22" s="85"/>
      <c r="M22" s="85"/>
      <c r="N22" s="85"/>
      <c r="O22" s="85"/>
      <c r="P22" s="85"/>
      <c r="Q22" s="85"/>
      <c r="R22" s="85"/>
      <c r="S22" s="86"/>
      <c r="T22" s="87" t="s">
        <v>3</v>
      </c>
      <c r="U22" s="88"/>
      <c r="V22" s="88"/>
      <c r="W22" s="88"/>
      <c r="X22" s="88"/>
      <c r="Y22" s="88"/>
      <c r="Z22" s="88"/>
      <c r="AA22" s="88"/>
      <c r="AB22" s="88"/>
      <c r="AC22" s="88"/>
      <c r="AD22" s="88"/>
      <c r="AE22" s="89"/>
    </row>
    <row r="23" spans="4:31" ht="15" customHeight="1">
      <c r="E23" s="81"/>
      <c r="F23" s="82"/>
      <c r="G23" s="82"/>
      <c r="H23" s="83"/>
      <c r="I23" s="107" t="s">
        <v>6</v>
      </c>
      <c r="J23" s="61"/>
      <c r="K23" s="107" t="s">
        <v>7</v>
      </c>
      <c r="L23" s="61"/>
      <c r="M23" s="107" t="s">
        <v>8</v>
      </c>
      <c r="N23" s="61"/>
      <c r="O23" s="107" t="s">
        <v>9</v>
      </c>
      <c r="P23" s="62"/>
      <c r="Q23" s="61"/>
      <c r="R23" s="107" t="s">
        <v>10</v>
      </c>
      <c r="S23" s="61"/>
      <c r="T23" s="107" t="s">
        <v>939</v>
      </c>
      <c r="U23" s="61"/>
      <c r="V23" s="107" t="s">
        <v>940</v>
      </c>
      <c r="W23" s="62"/>
      <c r="X23" s="62"/>
      <c r="Y23" s="62"/>
      <c r="Z23" s="61"/>
      <c r="AA23" s="1" t="s">
        <v>941</v>
      </c>
      <c r="AB23" s="90" t="s">
        <v>942</v>
      </c>
      <c r="AC23" s="62"/>
      <c r="AD23" s="61"/>
      <c r="AE23" s="2" t="s">
        <v>943</v>
      </c>
    </row>
    <row r="24" spans="4:31" ht="13.15" customHeight="1">
      <c r="E24" s="63" t="s">
        <v>0</v>
      </c>
      <c r="F24" s="62"/>
      <c r="G24" s="62"/>
      <c r="H24" s="64"/>
      <c r="I24" s="101">
        <v>118.5</v>
      </c>
      <c r="J24" s="61"/>
      <c r="K24" s="101">
        <v>118.5</v>
      </c>
      <c r="L24" s="61"/>
      <c r="M24" s="101">
        <v>118.5</v>
      </c>
      <c r="N24" s="61"/>
      <c r="O24" s="101">
        <v>118.5</v>
      </c>
      <c r="P24" s="62"/>
      <c r="Q24" s="61"/>
      <c r="R24" s="101">
        <v>118.5</v>
      </c>
      <c r="S24" s="61"/>
      <c r="T24" s="101">
        <v>135.6</v>
      </c>
      <c r="U24" s="61"/>
      <c r="V24" s="101">
        <v>135.6</v>
      </c>
      <c r="W24" s="62"/>
      <c r="X24" s="62"/>
      <c r="Y24" s="62"/>
      <c r="Z24" s="61"/>
      <c r="AA24" s="3">
        <v>135.6</v>
      </c>
      <c r="AB24" s="60">
        <v>135.6</v>
      </c>
      <c r="AC24" s="62"/>
      <c r="AD24" s="61"/>
      <c r="AE24" s="4">
        <v>135.6</v>
      </c>
    </row>
    <row r="25" spans="4:31" ht="20.25" customHeight="1">
      <c r="E25" s="63" t="s">
        <v>24</v>
      </c>
      <c r="F25" s="62"/>
      <c r="G25" s="62"/>
      <c r="H25" s="64"/>
      <c r="I25" s="101">
        <v>0</v>
      </c>
      <c r="J25" s="61"/>
      <c r="K25" s="101">
        <v>0</v>
      </c>
      <c r="L25" s="61"/>
      <c r="M25" s="101">
        <v>0</v>
      </c>
      <c r="N25" s="61"/>
      <c r="O25" s="101">
        <v>0</v>
      </c>
      <c r="P25" s="62"/>
      <c r="Q25" s="61"/>
      <c r="R25" s="101">
        <v>0</v>
      </c>
      <c r="S25" s="61"/>
      <c r="T25" s="101">
        <v>0</v>
      </c>
      <c r="U25" s="61"/>
      <c r="V25" s="101">
        <v>0</v>
      </c>
      <c r="W25" s="62"/>
      <c r="X25" s="62"/>
      <c r="Y25" s="62"/>
      <c r="Z25" s="61"/>
      <c r="AA25" s="3">
        <v>0</v>
      </c>
      <c r="AB25" s="60">
        <v>0</v>
      </c>
      <c r="AC25" s="62"/>
      <c r="AD25" s="61"/>
      <c r="AE25" s="4">
        <v>0</v>
      </c>
    </row>
    <row r="26" spans="4:31" ht="13.15" customHeight="1">
      <c r="E26" s="63" t="s">
        <v>28</v>
      </c>
      <c r="F26" s="62"/>
      <c r="G26" s="62"/>
      <c r="H26" s="64"/>
      <c r="I26" s="101">
        <v>41.9</v>
      </c>
      <c r="J26" s="61"/>
      <c r="K26" s="101">
        <v>41.7</v>
      </c>
      <c r="L26" s="61"/>
      <c r="M26" s="101">
        <v>41.7</v>
      </c>
      <c r="N26" s="61"/>
      <c r="O26" s="101">
        <v>41.3</v>
      </c>
      <c r="P26" s="62"/>
      <c r="Q26" s="61"/>
      <c r="R26" s="101">
        <v>42</v>
      </c>
      <c r="S26" s="61"/>
      <c r="T26" s="101">
        <v>45.8</v>
      </c>
      <c r="U26" s="61"/>
      <c r="V26" s="101">
        <v>45.3</v>
      </c>
      <c r="W26" s="62"/>
      <c r="X26" s="62"/>
      <c r="Y26" s="62"/>
      <c r="Z26" s="61"/>
      <c r="AA26" s="3">
        <v>45.3</v>
      </c>
      <c r="AB26" s="60">
        <v>44.9</v>
      </c>
      <c r="AC26" s="62"/>
      <c r="AD26" s="61"/>
      <c r="AE26" s="4">
        <v>45.6</v>
      </c>
    </row>
    <row r="27" spans="4:31" ht="13.15" customHeight="1">
      <c r="E27" s="63" t="s">
        <v>32</v>
      </c>
      <c r="F27" s="62"/>
      <c r="G27" s="62"/>
      <c r="H27" s="64"/>
      <c r="I27" s="104"/>
      <c r="J27" s="61"/>
      <c r="K27" s="104"/>
      <c r="L27" s="61"/>
      <c r="M27" s="104"/>
      <c r="N27" s="61"/>
      <c r="O27" s="104"/>
      <c r="P27" s="62"/>
      <c r="Q27" s="61"/>
      <c r="R27" s="104"/>
      <c r="S27" s="61"/>
      <c r="T27" s="104"/>
      <c r="U27" s="61"/>
      <c r="V27" s="104"/>
      <c r="W27" s="62"/>
      <c r="X27" s="62"/>
      <c r="Y27" s="62"/>
      <c r="Z27" s="61"/>
      <c r="AA27" s="5"/>
      <c r="AB27" s="74"/>
      <c r="AC27" s="62"/>
      <c r="AD27" s="61"/>
      <c r="AE27" s="6"/>
    </row>
    <row r="28" spans="4:31" ht="13.15" customHeight="1">
      <c r="E28" s="63" t="s">
        <v>944</v>
      </c>
      <c r="F28" s="62"/>
      <c r="G28" s="62"/>
      <c r="H28" s="64"/>
      <c r="I28" s="104"/>
      <c r="J28" s="61"/>
      <c r="K28" s="104"/>
      <c r="L28" s="61"/>
      <c r="M28" s="104"/>
      <c r="N28" s="61"/>
      <c r="O28" s="104"/>
      <c r="P28" s="62"/>
      <c r="Q28" s="61"/>
      <c r="R28" s="104"/>
      <c r="S28" s="61"/>
      <c r="T28" s="104"/>
      <c r="U28" s="61"/>
      <c r="V28" s="104"/>
      <c r="W28" s="62"/>
      <c r="X28" s="62"/>
      <c r="Y28" s="62"/>
      <c r="Z28" s="61"/>
      <c r="AA28" s="5"/>
      <c r="AB28" s="74"/>
      <c r="AC28" s="62"/>
      <c r="AD28" s="61"/>
      <c r="AE28" s="6"/>
    </row>
    <row r="29" spans="4:31" ht="20.25" customHeight="1">
      <c r="E29" s="63" t="s">
        <v>38</v>
      </c>
      <c r="F29" s="62"/>
      <c r="G29" s="62"/>
      <c r="H29" s="64"/>
      <c r="I29" s="106">
        <v>0.997</v>
      </c>
      <c r="J29" s="61"/>
      <c r="K29" s="106">
        <v>0.997</v>
      </c>
      <c r="L29" s="61"/>
      <c r="M29" s="106">
        <v>0.997</v>
      </c>
      <c r="N29" s="61"/>
      <c r="O29" s="106">
        <v>0.997</v>
      </c>
      <c r="P29" s="62"/>
      <c r="Q29" s="61"/>
      <c r="R29" s="106">
        <v>0.997</v>
      </c>
      <c r="S29" s="61"/>
      <c r="T29" s="106">
        <v>0.999</v>
      </c>
      <c r="U29" s="61"/>
      <c r="V29" s="106">
        <v>0.999</v>
      </c>
      <c r="W29" s="62"/>
      <c r="X29" s="62"/>
      <c r="Y29" s="62"/>
      <c r="Z29" s="61"/>
      <c r="AA29" s="7">
        <v>0.999</v>
      </c>
      <c r="AB29" s="77">
        <v>0.999</v>
      </c>
      <c r="AC29" s="62"/>
      <c r="AD29" s="61"/>
      <c r="AE29" s="8">
        <v>0.999</v>
      </c>
    </row>
    <row r="30" spans="4:31" ht="13.15" customHeight="1">
      <c r="E30" s="63" t="s">
        <v>41</v>
      </c>
      <c r="F30" s="62"/>
      <c r="G30" s="62"/>
      <c r="H30" s="64"/>
      <c r="I30" s="101">
        <v>68</v>
      </c>
      <c r="J30" s="61"/>
      <c r="K30" s="101">
        <v>68</v>
      </c>
      <c r="L30" s="61"/>
      <c r="M30" s="101">
        <v>68</v>
      </c>
      <c r="N30" s="61"/>
      <c r="O30" s="101">
        <v>68</v>
      </c>
      <c r="P30" s="62"/>
      <c r="Q30" s="61"/>
      <c r="R30" s="101">
        <v>68</v>
      </c>
      <c r="S30" s="61"/>
      <c r="T30" s="101">
        <v>74.8</v>
      </c>
      <c r="U30" s="61"/>
      <c r="V30" s="101">
        <v>74.8</v>
      </c>
      <c r="W30" s="62"/>
      <c r="X30" s="62"/>
      <c r="Y30" s="62"/>
      <c r="Z30" s="61"/>
      <c r="AA30" s="3">
        <v>74.8</v>
      </c>
      <c r="AB30" s="60">
        <v>74.8</v>
      </c>
      <c r="AC30" s="62"/>
      <c r="AD30" s="61"/>
      <c r="AE30" s="4">
        <v>74.8</v>
      </c>
    </row>
    <row r="31" spans="4:31" ht="13.15" customHeight="1">
      <c r="E31" s="75" t="s">
        <v>45</v>
      </c>
      <c r="F31" s="62"/>
      <c r="G31" s="62"/>
      <c r="H31" s="64"/>
      <c r="I31" s="105">
        <v>37.299999999999997</v>
      </c>
      <c r="J31" s="61"/>
      <c r="K31" s="105">
        <v>37.1</v>
      </c>
      <c r="L31" s="61"/>
      <c r="M31" s="105">
        <v>37.1</v>
      </c>
      <c r="N31" s="61"/>
      <c r="O31" s="105">
        <v>36.799999999999997</v>
      </c>
      <c r="P31" s="62"/>
      <c r="Q31" s="61"/>
      <c r="R31" s="105">
        <v>37.4</v>
      </c>
      <c r="S31" s="61"/>
      <c r="T31" s="105">
        <v>41.1</v>
      </c>
      <c r="U31" s="61"/>
      <c r="V31" s="105">
        <v>40.799999999999997</v>
      </c>
      <c r="W31" s="62"/>
      <c r="X31" s="62"/>
      <c r="Y31" s="62"/>
      <c r="Z31" s="61"/>
      <c r="AA31" s="9">
        <v>40.700000000000003</v>
      </c>
      <c r="AB31" s="76">
        <v>40.4</v>
      </c>
      <c r="AC31" s="62"/>
      <c r="AD31" s="61"/>
      <c r="AE31" s="10">
        <v>41</v>
      </c>
    </row>
    <row r="32" spans="4:31" ht="20.25" customHeight="1">
      <c r="E32" s="63" t="s">
        <v>945</v>
      </c>
      <c r="F32" s="62"/>
      <c r="G32" s="62"/>
      <c r="H32" s="64"/>
      <c r="I32" s="104">
        <v>1.9</v>
      </c>
      <c r="J32" s="61"/>
      <c r="K32" s="104">
        <v>1.9</v>
      </c>
      <c r="L32" s="61"/>
      <c r="M32" s="104">
        <v>1.9</v>
      </c>
      <c r="N32" s="61"/>
      <c r="O32" s="104">
        <v>1.8</v>
      </c>
      <c r="P32" s="62"/>
      <c r="Q32" s="61"/>
      <c r="R32" s="104">
        <v>1.9</v>
      </c>
      <c r="S32" s="61"/>
      <c r="T32" s="104">
        <v>2.1</v>
      </c>
      <c r="U32" s="61"/>
      <c r="V32" s="104">
        <v>2</v>
      </c>
      <c r="W32" s="62"/>
      <c r="X32" s="62"/>
      <c r="Y32" s="62"/>
      <c r="Z32" s="61"/>
      <c r="AA32" s="5">
        <v>2</v>
      </c>
      <c r="AB32" s="74">
        <v>2</v>
      </c>
      <c r="AC32" s="62"/>
      <c r="AD32" s="61"/>
      <c r="AE32" s="6">
        <v>2.1</v>
      </c>
    </row>
    <row r="33" spans="5:31" ht="20.25" customHeight="1">
      <c r="E33" s="63" t="s">
        <v>946</v>
      </c>
      <c r="F33" s="62"/>
      <c r="G33" s="62"/>
      <c r="H33" s="64"/>
      <c r="I33" s="104" t="s">
        <v>1093</v>
      </c>
      <c r="J33" s="61"/>
      <c r="K33" s="104" t="s">
        <v>1093</v>
      </c>
      <c r="L33" s="61"/>
      <c r="M33" s="104" t="s">
        <v>1093</v>
      </c>
      <c r="N33" s="61"/>
      <c r="O33" s="104" t="s">
        <v>1093</v>
      </c>
      <c r="P33" s="62"/>
      <c r="Q33" s="61"/>
      <c r="R33" s="104" t="s">
        <v>1093</v>
      </c>
      <c r="S33" s="61"/>
      <c r="T33" s="104" t="s">
        <v>1093</v>
      </c>
      <c r="U33" s="61"/>
      <c r="V33" s="104" t="s">
        <v>1093</v>
      </c>
      <c r="W33" s="62"/>
      <c r="X33" s="62"/>
      <c r="Y33" s="62"/>
      <c r="Z33" s="61"/>
      <c r="AA33" s="5" t="s">
        <v>1093</v>
      </c>
      <c r="AB33" s="74" t="s">
        <v>1093</v>
      </c>
      <c r="AC33" s="62"/>
      <c r="AD33" s="61"/>
      <c r="AE33" s="6" t="s">
        <v>1093</v>
      </c>
    </row>
    <row r="34" spans="5:31" ht="13.15" customHeight="1">
      <c r="E34" s="63" t="s">
        <v>57</v>
      </c>
      <c r="F34" s="62"/>
      <c r="G34" s="62"/>
      <c r="H34" s="64"/>
      <c r="I34" s="104"/>
      <c r="J34" s="61"/>
      <c r="K34" s="104"/>
      <c r="L34" s="61"/>
      <c r="M34" s="104"/>
      <c r="N34" s="61"/>
      <c r="O34" s="104"/>
      <c r="P34" s="62"/>
      <c r="Q34" s="61"/>
      <c r="R34" s="104"/>
      <c r="S34" s="61"/>
      <c r="T34" s="104"/>
      <c r="U34" s="61"/>
      <c r="V34" s="104"/>
      <c r="W34" s="62"/>
      <c r="X34" s="62"/>
      <c r="Y34" s="62"/>
      <c r="Z34" s="61"/>
      <c r="AA34" s="5"/>
      <c r="AB34" s="74"/>
      <c r="AC34" s="62"/>
      <c r="AD34" s="61"/>
      <c r="AE34" s="6"/>
    </row>
    <row r="35" spans="5:31">
      <c r="E35" s="63" t="s">
        <v>61</v>
      </c>
      <c r="F35" s="62"/>
      <c r="G35" s="62"/>
      <c r="H35" s="64"/>
      <c r="I35" s="101">
        <v>0</v>
      </c>
      <c r="J35" s="61"/>
      <c r="K35" s="101">
        <v>0</v>
      </c>
      <c r="L35" s="61"/>
      <c r="M35" s="101">
        <v>0</v>
      </c>
      <c r="N35" s="61"/>
      <c r="O35" s="101">
        <v>0</v>
      </c>
      <c r="P35" s="62"/>
      <c r="Q35" s="61"/>
      <c r="R35" s="101">
        <v>0</v>
      </c>
      <c r="S35" s="61"/>
      <c r="T35" s="101">
        <v>0</v>
      </c>
      <c r="U35" s="61"/>
      <c r="V35" s="101">
        <v>0</v>
      </c>
      <c r="W35" s="62"/>
      <c r="X35" s="62"/>
      <c r="Y35" s="62"/>
      <c r="Z35" s="61"/>
      <c r="AA35" s="3">
        <v>0</v>
      </c>
      <c r="AB35" s="60">
        <v>0</v>
      </c>
      <c r="AC35" s="62"/>
      <c r="AD35" s="61"/>
      <c r="AE35" s="4">
        <v>0</v>
      </c>
    </row>
    <row r="36" spans="5:31" ht="20.25" customHeight="1">
      <c r="E36" s="63" t="s">
        <v>66</v>
      </c>
      <c r="F36" s="62"/>
      <c r="G36" s="62"/>
      <c r="H36" s="64"/>
      <c r="I36" s="101">
        <v>0</v>
      </c>
      <c r="J36" s="61"/>
      <c r="K36" s="101">
        <v>0</v>
      </c>
      <c r="L36" s="61"/>
      <c r="M36" s="101">
        <v>0</v>
      </c>
      <c r="N36" s="61"/>
      <c r="O36" s="101">
        <v>0</v>
      </c>
      <c r="P36" s="62"/>
      <c r="Q36" s="61"/>
      <c r="R36" s="101">
        <v>0</v>
      </c>
      <c r="S36" s="61"/>
      <c r="T36" s="101">
        <v>0</v>
      </c>
      <c r="U36" s="61"/>
      <c r="V36" s="101">
        <v>0</v>
      </c>
      <c r="W36" s="62"/>
      <c r="X36" s="62"/>
      <c r="Y36" s="62"/>
      <c r="Z36" s="61"/>
      <c r="AA36" s="3">
        <v>0</v>
      </c>
      <c r="AB36" s="60">
        <v>0</v>
      </c>
      <c r="AC36" s="62"/>
      <c r="AD36" s="61"/>
      <c r="AE36" s="4">
        <v>0</v>
      </c>
    </row>
    <row r="37" spans="5:31">
      <c r="E37" s="63" t="s">
        <v>69</v>
      </c>
      <c r="F37" s="62"/>
      <c r="G37" s="62"/>
      <c r="H37" s="64"/>
      <c r="I37" s="101">
        <v>0</v>
      </c>
      <c r="J37" s="61"/>
      <c r="K37" s="101">
        <v>0</v>
      </c>
      <c r="L37" s="61"/>
      <c r="M37" s="101">
        <v>0</v>
      </c>
      <c r="N37" s="61"/>
      <c r="O37" s="101">
        <v>0</v>
      </c>
      <c r="P37" s="62"/>
      <c r="Q37" s="61"/>
      <c r="R37" s="101">
        <v>0</v>
      </c>
      <c r="S37" s="61"/>
      <c r="T37" s="101">
        <v>0</v>
      </c>
      <c r="U37" s="61"/>
      <c r="V37" s="101">
        <v>0</v>
      </c>
      <c r="W37" s="62"/>
      <c r="X37" s="62"/>
      <c r="Y37" s="62"/>
      <c r="Z37" s="61"/>
      <c r="AA37" s="3">
        <v>0</v>
      </c>
      <c r="AB37" s="60">
        <v>0</v>
      </c>
      <c r="AC37" s="62"/>
      <c r="AD37" s="61"/>
      <c r="AE37" s="4">
        <v>0</v>
      </c>
    </row>
    <row r="38" spans="5:31">
      <c r="E38" s="63" t="s">
        <v>73</v>
      </c>
      <c r="F38" s="62"/>
      <c r="G38" s="62"/>
      <c r="H38" s="64"/>
      <c r="I38" s="101">
        <v>0</v>
      </c>
      <c r="J38" s="61"/>
      <c r="K38" s="101">
        <v>0</v>
      </c>
      <c r="L38" s="61"/>
      <c r="M38" s="101">
        <v>0</v>
      </c>
      <c r="N38" s="61"/>
      <c r="O38" s="101">
        <v>0</v>
      </c>
      <c r="P38" s="62"/>
      <c r="Q38" s="61"/>
      <c r="R38" s="101">
        <v>0</v>
      </c>
      <c r="S38" s="61"/>
      <c r="T38" s="101">
        <v>0</v>
      </c>
      <c r="U38" s="61"/>
      <c r="V38" s="101">
        <v>0</v>
      </c>
      <c r="W38" s="62"/>
      <c r="X38" s="62"/>
      <c r="Y38" s="62"/>
      <c r="Z38" s="61"/>
      <c r="AA38" s="3">
        <v>0</v>
      </c>
      <c r="AB38" s="60">
        <v>0</v>
      </c>
      <c r="AC38" s="62"/>
      <c r="AD38" s="61"/>
      <c r="AE38" s="4">
        <v>0</v>
      </c>
    </row>
    <row r="39" spans="5:31">
      <c r="E39" s="63" t="s">
        <v>76</v>
      </c>
      <c r="F39" s="62"/>
      <c r="G39" s="62"/>
      <c r="H39" s="64"/>
      <c r="I39" s="101">
        <v>0</v>
      </c>
      <c r="J39" s="61"/>
      <c r="K39" s="101">
        <v>0</v>
      </c>
      <c r="L39" s="61"/>
      <c r="M39" s="101">
        <v>0</v>
      </c>
      <c r="N39" s="61"/>
      <c r="O39" s="101">
        <v>0</v>
      </c>
      <c r="P39" s="62"/>
      <c r="Q39" s="61"/>
      <c r="R39" s="101">
        <v>0</v>
      </c>
      <c r="S39" s="61"/>
      <c r="T39" s="101">
        <v>0</v>
      </c>
      <c r="U39" s="61"/>
      <c r="V39" s="101">
        <v>0</v>
      </c>
      <c r="W39" s="62"/>
      <c r="X39" s="62"/>
      <c r="Y39" s="62"/>
      <c r="Z39" s="61"/>
      <c r="AA39" s="3">
        <v>0</v>
      </c>
      <c r="AB39" s="60">
        <v>0</v>
      </c>
      <c r="AC39" s="62"/>
      <c r="AD39" s="61"/>
      <c r="AE39" s="4">
        <v>0</v>
      </c>
    </row>
    <row r="40" spans="5:31">
      <c r="E40" s="63" t="s">
        <v>80</v>
      </c>
      <c r="F40" s="62"/>
      <c r="G40" s="62"/>
      <c r="H40" s="64"/>
      <c r="I40" s="101">
        <v>0</v>
      </c>
      <c r="J40" s="61"/>
      <c r="K40" s="101">
        <v>0</v>
      </c>
      <c r="L40" s="61"/>
      <c r="M40" s="101">
        <v>0</v>
      </c>
      <c r="N40" s="61"/>
      <c r="O40" s="101">
        <v>0</v>
      </c>
      <c r="P40" s="62"/>
      <c r="Q40" s="61"/>
      <c r="R40" s="101">
        <v>0</v>
      </c>
      <c r="S40" s="61"/>
      <c r="T40" s="101">
        <v>0</v>
      </c>
      <c r="U40" s="61"/>
      <c r="V40" s="101">
        <v>0</v>
      </c>
      <c r="W40" s="62"/>
      <c r="X40" s="62"/>
      <c r="Y40" s="62"/>
      <c r="Z40" s="61"/>
      <c r="AA40" s="3">
        <v>0</v>
      </c>
      <c r="AB40" s="60">
        <v>0</v>
      </c>
      <c r="AC40" s="62"/>
      <c r="AD40" s="61"/>
      <c r="AE40" s="4">
        <v>0</v>
      </c>
    </row>
    <row r="41" spans="5:31" ht="25.5" customHeight="1">
      <c r="E41" s="63" t="s">
        <v>84</v>
      </c>
      <c r="F41" s="62"/>
      <c r="G41" s="62"/>
      <c r="H41" s="64"/>
      <c r="I41" s="101">
        <v>74</v>
      </c>
      <c r="J41" s="61"/>
      <c r="K41" s="101">
        <v>73.2</v>
      </c>
      <c r="L41" s="61"/>
      <c r="M41" s="101">
        <v>72.5</v>
      </c>
      <c r="N41" s="61"/>
      <c r="O41" s="101">
        <v>71.7</v>
      </c>
      <c r="P41" s="62"/>
      <c r="Q41" s="61"/>
      <c r="R41" s="101">
        <v>70.5</v>
      </c>
      <c r="S41" s="61"/>
      <c r="T41" s="101">
        <v>74</v>
      </c>
      <c r="U41" s="61"/>
      <c r="V41" s="101">
        <v>73.2</v>
      </c>
      <c r="W41" s="62"/>
      <c r="X41" s="62"/>
      <c r="Y41" s="62"/>
      <c r="Z41" s="61"/>
      <c r="AA41" s="3">
        <v>72.5</v>
      </c>
      <c r="AB41" s="60">
        <v>71.7</v>
      </c>
      <c r="AC41" s="62"/>
      <c r="AD41" s="61"/>
      <c r="AE41" s="4">
        <v>70.5</v>
      </c>
    </row>
    <row r="42" spans="5:31" ht="30.75" customHeight="1">
      <c r="E42" s="63" t="s">
        <v>88</v>
      </c>
      <c r="F42" s="62"/>
      <c r="G42" s="62"/>
      <c r="H42" s="64"/>
      <c r="I42" s="101">
        <v>34</v>
      </c>
      <c r="J42" s="61"/>
      <c r="K42" s="101">
        <v>33.200000000000003</v>
      </c>
      <c r="L42" s="61"/>
      <c r="M42" s="101">
        <v>32.5</v>
      </c>
      <c r="N42" s="61"/>
      <c r="O42" s="101">
        <v>31.7</v>
      </c>
      <c r="P42" s="62"/>
      <c r="Q42" s="61"/>
      <c r="R42" s="101">
        <v>30.5</v>
      </c>
      <c r="S42" s="61"/>
      <c r="T42" s="101">
        <v>34</v>
      </c>
      <c r="U42" s="61"/>
      <c r="V42" s="101">
        <v>33.200000000000003</v>
      </c>
      <c r="W42" s="62"/>
      <c r="X42" s="62"/>
      <c r="Y42" s="62"/>
      <c r="Z42" s="61"/>
      <c r="AA42" s="3">
        <v>32.5</v>
      </c>
      <c r="AB42" s="60">
        <v>31.7</v>
      </c>
      <c r="AC42" s="62"/>
      <c r="AD42" s="61"/>
      <c r="AE42" s="4">
        <v>30.5</v>
      </c>
    </row>
    <row r="43" spans="5:31">
      <c r="E43" s="63" t="s">
        <v>92</v>
      </c>
      <c r="F43" s="62"/>
      <c r="G43" s="62"/>
      <c r="H43" s="64"/>
      <c r="I43" s="104"/>
      <c r="J43" s="61"/>
      <c r="K43" s="104"/>
      <c r="L43" s="61"/>
      <c r="M43" s="104"/>
      <c r="N43" s="61"/>
      <c r="O43" s="104"/>
      <c r="P43" s="62"/>
      <c r="Q43" s="61"/>
      <c r="R43" s="104"/>
      <c r="S43" s="61"/>
      <c r="T43" s="104"/>
      <c r="U43" s="61"/>
      <c r="V43" s="104"/>
      <c r="W43" s="62"/>
      <c r="X43" s="62"/>
      <c r="Y43" s="62"/>
      <c r="Z43" s="61"/>
      <c r="AA43" s="5"/>
      <c r="AB43" s="74"/>
      <c r="AC43" s="62"/>
      <c r="AD43" s="61"/>
      <c r="AE43" s="6"/>
    </row>
    <row r="44" spans="5:31">
      <c r="E44" s="63" t="s">
        <v>96</v>
      </c>
      <c r="F44" s="62"/>
      <c r="G44" s="62"/>
      <c r="H44" s="64"/>
      <c r="I44" s="104"/>
      <c r="J44" s="61"/>
      <c r="K44" s="104"/>
      <c r="L44" s="61"/>
      <c r="M44" s="104"/>
      <c r="N44" s="61"/>
      <c r="O44" s="104"/>
      <c r="P44" s="62"/>
      <c r="Q44" s="61"/>
      <c r="R44" s="104"/>
      <c r="S44" s="61"/>
      <c r="T44" s="104"/>
      <c r="U44" s="61"/>
      <c r="V44" s="104"/>
      <c r="W44" s="62"/>
      <c r="X44" s="62"/>
      <c r="Y44" s="62"/>
      <c r="Z44" s="61"/>
      <c r="AA44" s="5"/>
      <c r="AB44" s="74"/>
      <c r="AC44" s="62"/>
      <c r="AD44" s="61"/>
      <c r="AE44" s="6"/>
    </row>
    <row r="45" spans="5:31" ht="18">
      <c r="E45" s="63" t="s">
        <v>100</v>
      </c>
      <c r="F45" s="62"/>
      <c r="G45" s="62"/>
      <c r="H45" s="64"/>
      <c r="I45" s="104" t="s">
        <v>957</v>
      </c>
      <c r="J45" s="61"/>
      <c r="K45" s="104" t="s">
        <v>957</v>
      </c>
      <c r="L45" s="61"/>
      <c r="M45" s="104" t="s">
        <v>957</v>
      </c>
      <c r="N45" s="61"/>
      <c r="O45" s="104" t="s">
        <v>957</v>
      </c>
      <c r="P45" s="62"/>
      <c r="Q45" s="61"/>
      <c r="R45" s="104" t="s">
        <v>957</v>
      </c>
      <c r="S45" s="61"/>
      <c r="T45" s="104" t="s">
        <v>957</v>
      </c>
      <c r="U45" s="61"/>
      <c r="V45" s="104" t="s">
        <v>957</v>
      </c>
      <c r="W45" s="62"/>
      <c r="X45" s="62"/>
      <c r="Y45" s="62"/>
      <c r="Z45" s="61"/>
      <c r="AA45" s="5" t="s">
        <v>957</v>
      </c>
      <c r="AB45" s="74" t="s">
        <v>957</v>
      </c>
      <c r="AC45" s="62"/>
      <c r="AD45" s="61"/>
      <c r="AE45" s="6" t="s">
        <v>957</v>
      </c>
    </row>
    <row r="46" spans="5:31">
      <c r="E46" s="70" t="s">
        <v>104</v>
      </c>
      <c r="F46" s="71"/>
      <c r="G46" s="71"/>
      <c r="H46" s="72"/>
      <c r="I46" s="102" t="s">
        <v>949</v>
      </c>
      <c r="J46" s="66"/>
      <c r="K46" s="102" t="s">
        <v>949</v>
      </c>
      <c r="L46" s="66"/>
      <c r="M46" s="102" t="s">
        <v>949</v>
      </c>
      <c r="N46" s="66"/>
      <c r="O46" s="102" t="s">
        <v>949</v>
      </c>
      <c r="P46" s="73"/>
      <c r="Q46" s="66"/>
      <c r="R46" s="102" t="s">
        <v>949</v>
      </c>
      <c r="S46" s="66"/>
      <c r="T46" s="103" t="s">
        <v>949</v>
      </c>
      <c r="U46" s="68"/>
      <c r="V46" s="103" t="s">
        <v>949</v>
      </c>
      <c r="W46" s="69"/>
      <c r="X46" s="69"/>
      <c r="Y46" s="69"/>
      <c r="Z46" s="68"/>
      <c r="AA46" s="11" t="s">
        <v>949</v>
      </c>
      <c r="AB46" s="67" t="s">
        <v>949</v>
      </c>
      <c r="AC46" s="69"/>
      <c r="AD46" s="68"/>
      <c r="AE46" s="12" t="s">
        <v>949</v>
      </c>
    </row>
    <row r="47" spans="5:31" ht="0" hidden="1" customHeight="1"/>
    <row r="48" spans="5:31" ht="15.95" customHeight="1">
      <c r="E48" s="15" t="s">
        <v>950</v>
      </c>
    </row>
    <row r="49" ht="2.4500000000000002" customHeight="1"/>
    <row r="50" ht="0.6" customHeight="1"/>
    <row r="51" ht="0" hidden="1" customHeight="1"/>
  </sheetData>
  <sheetProtection algorithmName="SHA-512" hashValue="s6cz8+ulgObZDx2vCpjCDPO54v1tm81HxtWA+KUvyB3+SHlGS1DhdIbpU9yPzqTqk98bILViA33x0gKDpRjUeQ==" saltValue="vI4QjeVJdt5OmnTbVBSTew==" spinCount="100000" sheet="1" objects="1" scenarios="1" sort="0" autoFilter="0" pivotTables="0"/>
  <mergeCells count="232">
    <mergeCell ref="B7:E9"/>
    <mergeCell ref="H7:AG7"/>
    <mergeCell ref="H9:AG10"/>
    <mergeCell ref="H12:AG12"/>
    <mergeCell ref="D14:K15"/>
    <mergeCell ref="N14:X14"/>
    <mergeCell ref="C1:AI1"/>
    <mergeCell ref="B3:E3"/>
    <mergeCell ref="H3:R5"/>
    <mergeCell ref="U3:V4"/>
    <mergeCell ref="X3:AH5"/>
    <mergeCell ref="Q17:AC18"/>
    <mergeCell ref="D18:K19"/>
    <mergeCell ref="N18:O19"/>
    <mergeCell ref="E22:H23"/>
    <mergeCell ref="I22:S22"/>
    <mergeCell ref="T22:AE22"/>
    <mergeCell ref="I23:J23"/>
    <mergeCell ref="K23:L23"/>
    <mergeCell ref="M23:N23"/>
    <mergeCell ref="O23:Q23"/>
    <mergeCell ref="R23:S23"/>
    <mergeCell ref="T23:U23"/>
    <mergeCell ref="V23:Z23"/>
    <mergeCell ref="AB23:AD23"/>
    <mergeCell ref="R24:S24"/>
    <mergeCell ref="T24:U24"/>
    <mergeCell ref="V24:Z24"/>
    <mergeCell ref="AB24:AD24"/>
    <mergeCell ref="E25:H25"/>
    <mergeCell ref="I25:J25"/>
    <mergeCell ref="K25:L25"/>
    <mergeCell ref="M25:N25"/>
    <mergeCell ref="O25:Q25"/>
    <mergeCell ref="R25:S25"/>
    <mergeCell ref="T25:U25"/>
    <mergeCell ref="V25:Z25"/>
    <mergeCell ref="AB25:AD25"/>
    <mergeCell ref="E24:H24"/>
    <mergeCell ref="I24:J24"/>
    <mergeCell ref="K24:L24"/>
    <mergeCell ref="M24:N24"/>
    <mergeCell ref="O24:Q24"/>
    <mergeCell ref="R26:S26"/>
    <mergeCell ref="T26:U26"/>
    <mergeCell ref="V26:Z26"/>
    <mergeCell ref="AB26:AD26"/>
    <mergeCell ref="E27:H27"/>
    <mergeCell ref="I27:J27"/>
    <mergeCell ref="K27:L27"/>
    <mergeCell ref="M27:N27"/>
    <mergeCell ref="O27:Q27"/>
    <mergeCell ref="R27:S27"/>
    <mergeCell ref="T27:U27"/>
    <mergeCell ref="V27:Z27"/>
    <mergeCell ref="AB27:AD27"/>
    <mergeCell ref="E26:H26"/>
    <mergeCell ref="I26:J26"/>
    <mergeCell ref="K26:L26"/>
    <mergeCell ref="M26:N26"/>
    <mergeCell ref="O26:Q26"/>
    <mergeCell ref="R28:S28"/>
    <mergeCell ref="T28:U28"/>
    <mergeCell ref="V28:Z28"/>
    <mergeCell ref="AB28:AD28"/>
    <mergeCell ref="E29:H29"/>
    <mergeCell ref="I29:J29"/>
    <mergeCell ref="K29:L29"/>
    <mergeCell ref="M29:N29"/>
    <mergeCell ref="O29:Q29"/>
    <mergeCell ref="R29:S29"/>
    <mergeCell ref="T29:U29"/>
    <mergeCell ref="V29:Z29"/>
    <mergeCell ref="AB29:AD29"/>
    <mergeCell ref="E28:H28"/>
    <mergeCell ref="I28:J28"/>
    <mergeCell ref="K28:L28"/>
    <mergeCell ref="M28:N28"/>
    <mergeCell ref="O28:Q28"/>
    <mergeCell ref="R30:S30"/>
    <mergeCell ref="T30:U30"/>
    <mergeCell ref="V30:Z30"/>
    <mergeCell ref="AB30:AD30"/>
    <mergeCell ref="E31:H31"/>
    <mergeCell ref="I31:J31"/>
    <mergeCell ref="K31:L31"/>
    <mergeCell ref="M31:N31"/>
    <mergeCell ref="O31:Q31"/>
    <mergeCell ref="R31:S31"/>
    <mergeCell ref="T31:U31"/>
    <mergeCell ref="V31:Z31"/>
    <mergeCell ref="AB31:AD31"/>
    <mergeCell ref="E30:H30"/>
    <mergeCell ref="I30:J30"/>
    <mergeCell ref="K30:L30"/>
    <mergeCell ref="M30:N30"/>
    <mergeCell ref="O30:Q30"/>
    <mergeCell ref="R32:S32"/>
    <mergeCell ref="T32:U32"/>
    <mergeCell ref="V32:Z32"/>
    <mergeCell ref="AB32:AD32"/>
    <mergeCell ref="E33:H33"/>
    <mergeCell ref="I33:J33"/>
    <mergeCell ref="K33:L33"/>
    <mergeCell ref="M33:N33"/>
    <mergeCell ref="O33:Q33"/>
    <mergeCell ref="R33:S33"/>
    <mergeCell ref="T33:U33"/>
    <mergeCell ref="V33:Z33"/>
    <mergeCell ref="AB33:AD33"/>
    <mergeCell ref="E32:H32"/>
    <mergeCell ref="I32:J32"/>
    <mergeCell ref="K32:L32"/>
    <mergeCell ref="M32:N32"/>
    <mergeCell ref="O32:Q32"/>
    <mergeCell ref="R34:S34"/>
    <mergeCell ref="T34:U34"/>
    <mergeCell ref="V34:Z34"/>
    <mergeCell ref="AB34:AD34"/>
    <mergeCell ref="E35:H35"/>
    <mergeCell ref="I35:J35"/>
    <mergeCell ref="K35:L35"/>
    <mergeCell ref="M35:N35"/>
    <mergeCell ref="O35:Q35"/>
    <mergeCell ref="R35:S35"/>
    <mergeCell ref="T35:U35"/>
    <mergeCell ref="V35:Z35"/>
    <mergeCell ref="AB35:AD35"/>
    <mergeCell ref="E34:H34"/>
    <mergeCell ref="I34:J34"/>
    <mergeCell ref="K34:L34"/>
    <mergeCell ref="M34:N34"/>
    <mergeCell ref="O34:Q34"/>
    <mergeCell ref="R36:S36"/>
    <mergeCell ref="T36:U36"/>
    <mergeCell ref="V36:Z36"/>
    <mergeCell ref="AB36:AD36"/>
    <mergeCell ref="E37:H37"/>
    <mergeCell ref="I37:J37"/>
    <mergeCell ref="K37:L37"/>
    <mergeCell ref="M37:N37"/>
    <mergeCell ref="O37:Q37"/>
    <mergeCell ref="R37:S37"/>
    <mergeCell ref="T37:U37"/>
    <mergeCell ref="V37:Z37"/>
    <mergeCell ref="AB37:AD37"/>
    <mergeCell ref="E36:H36"/>
    <mergeCell ref="I36:J36"/>
    <mergeCell ref="K36:L36"/>
    <mergeCell ref="M36:N36"/>
    <mergeCell ref="O36:Q36"/>
    <mergeCell ref="R38:S38"/>
    <mergeCell ref="T38:U38"/>
    <mergeCell ref="V38:Z38"/>
    <mergeCell ref="AB38:AD38"/>
    <mergeCell ref="E39:H39"/>
    <mergeCell ref="I39:J39"/>
    <mergeCell ref="K39:L39"/>
    <mergeCell ref="M39:N39"/>
    <mergeCell ref="O39:Q39"/>
    <mergeCell ref="R39:S39"/>
    <mergeCell ref="T39:U39"/>
    <mergeCell ref="V39:Z39"/>
    <mergeCell ref="AB39:AD39"/>
    <mergeCell ref="E38:H38"/>
    <mergeCell ref="I38:J38"/>
    <mergeCell ref="K38:L38"/>
    <mergeCell ref="M38:N38"/>
    <mergeCell ref="O38:Q38"/>
    <mergeCell ref="R40:S40"/>
    <mergeCell ref="T40:U40"/>
    <mergeCell ref="V40:Z40"/>
    <mergeCell ref="AB40:AD40"/>
    <mergeCell ref="E43:H43"/>
    <mergeCell ref="I43:J43"/>
    <mergeCell ref="K43:L43"/>
    <mergeCell ref="M43:N43"/>
    <mergeCell ref="O43:Q43"/>
    <mergeCell ref="R43:S43"/>
    <mergeCell ref="T43:U43"/>
    <mergeCell ref="V43:Z43"/>
    <mergeCell ref="AB43:AD43"/>
    <mergeCell ref="E40:H40"/>
    <mergeCell ref="I40:J40"/>
    <mergeCell ref="K40:L40"/>
    <mergeCell ref="M40:N40"/>
    <mergeCell ref="O40:Q40"/>
    <mergeCell ref="E41:H41"/>
    <mergeCell ref="I41:J41"/>
    <mergeCell ref="K41:L41"/>
    <mergeCell ref="M41:N41"/>
    <mergeCell ref="O41:Q41"/>
    <mergeCell ref="R41:S41"/>
    <mergeCell ref="R44:S44"/>
    <mergeCell ref="T44:U44"/>
    <mergeCell ref="V44:Z44"/>
    <mergeCell ref="AB44:AD44"/>
    <mergeCell ref="E45:H45"/>
    <mergeCell ref="I45:J45"/>
    <mergeCell ref="K45:L45"/>
    <mergeCell ref="M45:N45"/>
    <mergeCell ref="O45:Q45"/>
    <mergeCell ref="R45:S45"/>
    <mergeCell ref="T45:U45"/>
    <mergeCell ref="V45:Z45"/>
    <mergeCell ref="AB45:AD45"/>
    <mergeCell ref="E44:H44"/>
    <mergeCell ref="I44:J44"/>
    <mergeCell ref="K44:L44"/>
    <mergeCell ref="M44:N44"/>
    <mergeCell ref="O44:Q44"/>
    <mergeCell ref="R46:S46"/>
    <mergeCell ref="T46:U46"/>
    <mergeCell ref="V46:Z46"/>
    <mergeCell ref="AB46:AD46"/>
    <mergeCell ref="E46:H46"/>
    <mergeCell ref="I46:J46"/>
    <mergeCell ref="K46:L46"/>
    <mergeCell ref="M46:N46"/>
    <mergeCell ref="O46:Q46"/>
    <mergeCell ref="T41:U41"/>
    <mergeCell ref="V41:Z41"/>
    <mergeCell ref="AB41:AD41"/>
    <mergeCell ref="E42:H42"/>
    <mergeCell ref="I42:J42"/>
    <mergeCell ref="K42:L42"/>
    <mergeCell ref="M42:N42"/>
    <mergeCell ref="O42:Q42"/>
    <mergeCell ref="R42:S42"/>
    <mergeCell ref="T42:U42"/>
    <mergeCell ref="V42:Z42"/>
    <mergeCell ref="AB42:AD42"/>
  </mergeCells>
  <hyperlinks>
    <hyperlink ref="E48" location="INDEX!A1" display="Return to Index" xr:uid="{A68B38CF-42FF-4118-9AC3-E88D66AA7B7B}"/>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T058 - Warwick BSP (110/33kV)</oddFooter>
  </headerFooter>
</worksheet>
</file>

<file path=xl/worksheets/sheet2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1-000000000000}">
  <sheetPr codeName="Sheet270"/>
  <dimension ref="B1:AI50"/>
  <sheetViews>
    <sheetView showGridLines="0" topLeftCell="A34" zoomScale="130" zoomScaleNormal="130" workbookViewId="0">
      <selection activeCell="E50" sqref="E50"/>
    </sheetView>
  </sheetViews>
  <sheetFormatPr defaultRowHeight="15"/>
  <cols>
    <col min="1" max="2" width="0.140625" customWidth="1"/>
    <col min="3" max="4" width="0" hidden="1" customWidth="1"/>
    <col min="5" max="5" width="13.28515625" customWidth="1"/>
    <col min="6" max="7" width="0.28515625" customWidth="1"/>
    <col min="8" max="8" width="6.28515625" customWidth="1"/>
    <col min="9" max="9" width="0.42578125" customWidth="1"/>
    <col min="10" max="10" width="6.5703125" customWidth="1"/>
    <col min="11" max="11" width="5.5703125" customWidth="1"/>
    <col min="12" max="12" width="1.42578125" customWidth="1"/>
    <col min="13" max="13" width="0.28515625" customWidth="1"/>
    <col min="14" max="14" width="6.85546875" customWidth="1"/>
    <col min="15" max="15" width="3.140625" customWidth="1"/>
    <col min="16" max="16" width="0.42578125" customWidth="1"/>
    <col min="17" max="17" width="3.5703125" customWidth="1"/>
    <col min="18" max="18" width="6.85546875" customWidth="1"/>
    <col min="19" max="19" width="0.28515625" customWidth="1"/>
    <col min="20" max="20" width="0.42578125" customWidth="1"/>
    <col min="21" max="21" width="6.7109375" customWidth="1"/>
    <col min="22" max="22" width="1.42578125" customWidth="1"/>
    <col min="23" max="23" width="0.5703125" customWidth="1"/>
    <col min="24" max="24" width="1.28515625" customWidth="1"/>
    <col min="25" max="25" width="1.5703125" customWidth="1"/>
    <col min="26" max="26" width="2.140625" customWidth="1"/>
    <col min="27" max="27" width="7" customWidth="1"/>
    <col min="28" max="28" width="0.7109375" customWidth="1"/>
    <col min="29" max="29" width="0.42578125" customWidth="1"/>
    <col min="30" max="30" width="6" customWidth="1"/>
    <col min="31" max="31" width="7" customWidth="1"/>
    <col min="32" max="32" width="0" hidden="1" customWidth="1"/>
    <col min="33" max="33" width="1.140625" customWidth="1"/>
    <col min="34" max="34" width="0" hidden="1" customWidth="1"/>
    <col min="35" max="35" width="0.42578125" customWidth="1"/>
    <col min="36" max="36" width="8.85546875" customWidth="1"/>
  </cols>
  <sheetData>
    <row r="1" spans="2:35" ht="18" customHeight="1">
      <c r="C1" s="115" t="s">
        <v>1108</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row>
    <row r="2" spans="2:35" ht="4.7" customHeight="1"/>
    <row r="3" spans="2:35">
      <c r="B3" s="92" t="s">
        <v>13</v>
      </c>
      <c r="C3" s="160"/>
      <c r="D3" s="160"/>
      <c r="E3" s="160"/>
      <c r="H3" s="93" t="s">
        <v>2063</v>
      </c>
      <c r="I3" s="160"/>
      <c r="J3" s="160"/>
      <c r="K3" s="160"/>
      <c r="L3" s="160"/>
      <c r="M3" s="160"/>
      <c r="N3" s="160"/>
      <c r="O3" s="160"/>
      <c r="P3" s="160"/>
      <c r="Q3" s="160"/>
      <c r="R3" s="160"/>
      <c r="U3" s="94" t="s">
        <v>926</v>
      </c>
      <c r="V3" s="160"/>
      <c r="X3" s="95" t="s">
        <v>2064</v>
      </c>
      <c r="Y3" s="160"/>
      <c r="Z3" s="160"/>
      <c r="AA3" s="160"/>
      <c r="AB3" s="160"/>
      <c r="AC3" s="160"/>
      <c r="AD3" s="160"/>
      <c r="AE3" s="160"/>
      <c r="AF3" s="160"/>
      <c r="AG3" s="160"/>
      <c r="AH3" s="160"/>
    </row>
    <row r="4" spans="2:35">
      <c r="H4" s="160"/>
      <c r="I4" s="160"/>
      <c r="J4" s="160"/>
      <c r="K4" s="160"/>
      <c r="L4" s="160"/>
      <c r="M4" s="160"/>
      <c r="N4" s="160"/>
      <c r="O4" s="160"/>
      <c r="P4" s="160"/>
      <c r="Q4" s="160"/>
      <c r="R4" s="160"/>
      <c r="U4" s="160"/>
      <c r="V4" s="160"/>
      <c r="X4" s="160"/>
      <c r="Y4" s="160"/>
      <c r="Z4" s="160"/>
      <c r="AA4" s="160"/>
      <c r="AB4" s="160"/>
      <c r="AC4" s="160"/>
      <c r="AD4" s="160"/>
      <c r="AE4" s="160"/>
      <c r="AF4" s="160"/>
      <c r="AG4" s="160"/>
      <c r="AH4" s="160"/>
    </row>
    <row r="5" spans="2:35">
      <c r="H5" s="160"/>
      <c r="I5" s="160"/>
      <c r="J5" s="160"/>
      <c r="K5" s="160"/>
      <c r="L5" s="160"/>
      <c r="M5" s="160"/>
      <c r="N5" s="160"/>
      <c r="O5" s="160"/>
      <c r="P5" s="160"/>
      <c r="Q5" s="160"/>
      <c r="R5" s="160"/>
      <c r="X5" s="160"/>
      <c r="Y5" s="160"/>
      <c r="Z5" s="160"/>
      <c r="AA5" s="160"/>
      <c r="AB5" s="160"/>
      <c r="AC5" s="160"/>
      <c r="AD5" s="160"/>
      <c r="AE5" s="160"/>
      <c r="AF5" s="160"/>
      <c r="AG5" s="160"/>
      <c r="AH5" s="160"/>
    </row>
    <row r="6" spans="2:35" ht="2.1" customHeight="1"/>
    <row r="7" spans="2:35">
      <c r="B7" s="92" t="s">
        <v>928</v>
      </c>
      <c r="C7" s="160"/>
      <c r="D7" s="160"/>
      <c r="E7" s="160"/>
      <c r="H7" s="100" t="s">
        <v>973</v>
      </c>
      <c r="I7" s="160"/>
      <c r="J7" s="160"/>
      <c r="K7" s="160"/>
      <c r="L7" s="160"/>
      <c r="M7" s="160"/>
      <c r="N7" s="160"/>
      <c r="O7" s="160"/>
      <c r="P7" s="160"/>
      <c r="Q7" s="160"/>
      <c r="R7" s="160"/>
      <c r="S7" s="160"/>
      <c r="T7" s="160"/>
      <c r="U7" s="160"/>
      <c r="V7" s="160"/>
      <c r="W7" s="160"/>
      <c r="X7" s="160"/>
      <c r="Y7" s="160"/>
      <c r="Z7" s="160"/>
      <c r="AA7" s="160"/>
      <c r="AB7" s="160"/>
      <c r="AC7" s="160"/>
      <c r="AD7" s="160"/>
      <c r="AE7" s="160"/>
      <c r="AF7" s="160"/>
      <c r="AG7" s="160"/>
    </row>
    <row r="8" spans="2:35">
      <c r="B8" s="160"/>
      <c r="C8" s="160"/>
      <c r="D8" s="160"/>
      <c r="E8" s="160"/>
    </row>
    <row r="9" spans="2:35">
      <c r="B9" s="160"/>
      <c r="C9" s="160"/>
      <c r="D9" s="160"/>
      <c r="E9" s="160"/>
      <c r="H9" s="100" t="s">
        <v>2065</v>
      </c>
      <c r="I9" s="160"/>
      <c r="J9" s="160"/>
      <c r="K9" s="160"/>
      <c r="L9" s="160"/>
      <c r="M9" s="160"/>
      <c r="N9" s="160"/>
      <c r="O9" s="160"/>
      <c r="P9" s="160"/>
      <c r="Q9" s="160"/>
      <c r="R9" s="160"/>
      <c r="S9" s="160"/>
      <c r="T9" s="160"/>
      <c r="U9" s="160"/>
      <c r="V9" s="160"/>
      <c r="W9" s="160"/>
      <c r="X9" s="160"/>
      <c r="Y9" s="160"/>
      <c r="Z9" s="160"/>
      <c r="AA9" s="160"/>
      <c r="AB9" s="160"/>
      <c r="AC9" s="160"/>
      <c r="AD9" s="160"/>
      <c r="AE9" s="160"/>
      <c r="AF9" s="160"/>
      <c r="AG9" s="160"/>
    </row>
    <row r="10" spans="2:35" ht="11.45" customHeight="1">
      <c r="H10" s="160"/>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row>
    <row r="11" spans="2:35" ht="1.7" customHeight="1"/>
    <row r="12" spans="2:35" ht="12" customHeight="1">
      <c r="H12" s="100" t="s">
        <v>1990</v>
      </c>
      <c r="I12" s="160"/>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row>
    <row r="13" spans="2:35" ht="10.5" customHeight="1"/>
    <row r="14" spans="2:35" ht="13.5" customHeight="1">
      <c r="D14" s="92" t="s">
        <v>934</v>
      </c>
      <c r="E14" s="160"/>
      <c r="F14" s="160"/>
      <c r="G14" s="160"/>
      <c r="H14" s="160"/>
      <c r="I14" s="160"/>
      <c r="J14" s="160"/>
      <c r="K14" s="160"/>
      <c r="N14" s="96" t="s">
        <v>2066</v>
      </c>
      <c r="O14" s="160"/>
      <c r="P14" s="160"/>
      <c r="Q14" s="160"/>
      <c r="R14" s="160"/>
      <c r="S14" s="160"/>
      <c r="T14" s="160"/>
      <c r="U14" s="160"/>
      <c r="V14" s="160"/>
      <c r="W14" s="160"/>
      <c r="X14" s="160"/>
    </row>
    <row r="15" spans="2:35" ht="0.75" customHeight="1">
      <c r="D15" s="160"/>
      <c r="E15" s="160"/>
      <c r="F15" s="160"/>
      <c r="G15" s="160"/>
      <c r="H15" s="160"/>
      <c r="I15" s="160"/>
      <c r="J15" s="160"/>
      <c r="K15" s="160"/>
    </row>
    <row r="16" spans="2:35" ht="15.95" customHeight="1"/>
    <row r="17" spans="4:31" ht="15.95" customHeight="1">
      <c r="Q17" s="97" t="s">
        <v>936</v>
      </c>
      <c r="R17" s="160"/>
      <c r="S17" s="160"/>
      <c r="T17" s="160"/>
      <c r="U17" s="160"/>
      <c r="V17" s="160"/>
      <c r="W17" s="160"/>
      <c r="X17" s="160"/>
      <c r="Y17" s="160"/>
      <c r="Z17" s="98" t="s">
        <v>937</v>
      </c>
      <c r="AA17" s="160"/>
      <c r="AB17" s="160"/>
      <c r="AC17" s="160"/>
    </row>
    <row r="18" spans="4:31" ht="0.95" customHeight="1">
      <c r="D18" s="97" t="s">
        <v>936</v>
      </c>
      <c r="E18" s="160"/>
      <c r="F18" s="160"/>
      <c r="G18" s="160"/>
      <c r="H18" s="160"/>
      <c r="I18" s="160"/>
      <c r="J18" s="160"/>
      <c r="K18" s="160"/>
      <c r="N18" s="99" t="s">
        <v>937</v>
      </c>
      <c r="O18" s="160"/>
      <c r="Q18" s="160"/>
      <c r="R18" s="160"/>
      <c r="S18" s="160"/>
      <c r="T18" s="160"/>
      <c r="U18" s="160"/>
      <c r="V18" s="160"/>
      <c r="W18" s="160"/>
      <c r="X18" s="160"/>
      <c r="Y18" s="160"/>
      <c r="Z18" s="160"/>
      <c r="AA18" s="160"/>
      <c r="AB18" s="160"/>
      <c r="AC18" s="160"/>
    </row>
    <row r="19" spans="4:31" ht="0.95" customHeight="1">
      <c r="D19" s="160"/>
      <c r="E19" s="160"/>
      <c r="F19" s="160"/>
      <c r="G19" s="160"/>
      <c r="H19" s="160"/>
      <c r="I19" s="160"/>
      <c r="J19" s="160"/>
      <c r="K19" s="160"/>
      <c r="N19" s="160"/>
      <c r="O19" s="160"/>
    </row>
    <row r="20" spans="4:31" ht="0.95" customHeight="1"/>
    <row r="21" spans="4:31" ht="15" customHeight="1"/>
    <row r="22" spans="4:31" ht="15" customHeight="1">
      <c r="E22" s="78" t="s">
        <v>938</v>
      </c>
      <c r="F22" s="79"/>
      <c r="G22" s="79"/>
      <c r="H22" s="80"/>
      <c r="I22" s="84" t="s">
        <v>2</v>
      </c>
      <c r="J22" s="85"/>
      <c r="K22" s="85"/>
      <c r="L22" s="85"/>
      <c r="M22" s="85"/>
      <c r="N22" s="85"/>
      <c r="O22" s="85"/>
      <c r="P22" s="85"/>
      <c r="Q22" s="85"/>
      <c r="R22" s="85"/>
      <c r="S22" s="86"/>
      <c r="T22" s="87" t="s">
        <v>3</v>
      </c>
      <c r="U22" s="88"/>
      <c r="V22" s="88"/>
      <c r="W22" s="88"/>
      <c r="X22" s="88"/>
      <c r="Y22" s="88"/>
      <c r="Z22" s="88"/>
      <c r="AA22" s="88"/>
      <c r="AB22" s="88"/>
      <c r="AC22" s="88"/>
      <c r="AD22" s="88"/>
      <c r="AE22" s="89"/>
    </row>
    <row r="23" spans="4:31" ht="15" customHeight="1">
      <c r="E23" s="81"/>
      <c r="F23" s="82"/>
      <c r="G23" s="82"/>
      <c r="H23" s="83"/>
      <c r="I23" s="107" t="s">
        <v>6</v>
      </c>
      <c r="J23" s="61"/>
      <c r="K23" s="107" t="s">
        <v>7</v>
      </c>
      <c r="L23" s="61"/>
      <c r="M23" s="107" t="s">
        <v>8</v>
      </c>
      <c r="N23" s="61"/>
      <c r="O23" s="107" t="s">
        <v>9</v>
      </c>
      <c r="P23" s="62"/>
      <c r="Q23" s="61"/>
      <c r="R23" s="107" t="s">
        <v>10</v>
      </c>
      <c r="S23" s="61"/>
      <c r="T23" s="107" t="s">
        <v>939</v>
      </c>
      <c r="U23" s="61"/>
      <c r="V23" s="107" t="s">
        <v>940</v>
      </c>
      <c r="W23" s="62"/>
      <c r="X23" s="62"/>
      <c r="Y23" s="62"/>
      <c r="Z23" s="61"/>
      <c r="AA23" s="1" t="s">
        <v>941</v>
      </c>
      <c r="AB23" s="90" t="s">
        <v>942</v>
      </c>
      <c r="AC23" s="62"/>
      <c r="AD23" s="61"/>
      <c r="AE23" s="2" t="s">
        <v>943</v>
      </c>
    </row>
    <row r="24" spans="4:31" ht="13.15" customHeight="1">
      <c r="E24" s="63" t="s">
        <v>0</v>
      </c>
      <c r="F24" s="62"/>
      <c r="G24" s="62"/>
      <c r="H24" s="64"/>
      <c r="I24" s="101">
        <v>200</v>
      </c>
      <c r="J24" s="61"/>
      <c r="K24" s="101">
        <v>200</v>
      </c>
      <c r="L24" s="61"/>
      <c r="M24" s="101">
        <v>200</v>
      </c>
      <c r="N24" s="61"/>
      <c r="O24" s="101">
        <v>200</v>
      </c>
      <c r="P24" s="62"/>
      <c r="Q24" s="61"/>
      <c r="R24" s="101">
        <v>200</v>
      </c>
      <c r="S24" s="61"/>
      <c r="T24" s="101">
        <v>200</v>
      </c>
      <c r="U24" s="61"/>
      <c r="V24" s="101">
        <v>200</v>
      </c>
      <c r="W24" s="62"/>
      <c r="X24" s="62"/>
      <c r="Y24" s="62"/>
      <c r="Z24" s="61"/>
      <c r="AA24" s="3">
        <v>200</v>
      </c>
      <c r="AB24" s="60">
        <v>200</v>
      </c>
      <c r="AC24" s="62"/>
      <c r="AD24" s="61"/>
      <c r="AE24" s="4">
        <v>200</v>
      </c>
    </row>
    <row r="25" spans="4:31" ht="20.25" customHeight="1">
      <c r="E25" s="63" t="s">
        <v>24</v>
      </c>
      <c r="F25" s="62"/>
      <c r="G25" s="62"/>
      <c r="H25" s="64"/>
      <c r="I25" s="101">
        <v>0</v>
      </c>
      <c r="J25" s="61"/>
      <c r="K25" s="101">
        <v>0</v>
      </c>
      <c r="L25" s="61"/>
      <c r="M25" s="101">
        <v>0</v>
      </c>
      <c r="N25" s="61"/>
      <c r="O25" s="101">
        <v>0</v>
      </c>
      <c r="P25" s="62"/>
      <c r="Q25" s="61"/>
      <c r="R25" s="101">
        <v>0</v>
      </c>
      <c r="S25" s="61"/>
      <c r="T25" s="101">
        <v>0</v>
      </c>
      <c r="U25" s="61"/>
      <c r="V25" s="101">
        <v>0</v>
      </c>
      <c r="W25" s="62"/>
      <c r="X25" s="62"/>
      <c r="Y25" s="62"/>
      <c r="Z25" s="61"/>
      <c r="AA25" s="3">
        <v>0</v>
      </c>
      <c r="AB25" s="60">
        <v>0</v>
      </c>
      <c r="AC25" s="62"/>
      <c r="AD25" s="61"/>
      <c r="AE25" s="4">
        <v>0</v>
      </c>
    </row>
    <row r="26" spans="4:31" ht="13.15" customHeight="1">
      <c r="E26" s="63" t="s">
        <v>28</v>
      </c>
      <c r="F26" s="62"/>
      <c r="G26" s="62"/>
      <c r="H26" s="64"/>
      <c r="I26" s="101">
        <v>25.8</v>
      </c>
      <c r="J26" s="61"/>
      <c r="K26" s="101">
        <v>25.9</v>
      </c>
      <c r="L26" s="61"/>
      <c r="M26" s="101">
        <v>26</v>
      </c>
      <c r="N26" s="61"/>
      <c r="O26" s="101">
        <v>25.9</v>
      </c>
      <c r="P26" s="62"/>
      <c r="Q26" s="61"/>
      <c r="R26" s="101">
        <v>26.5</v>
      </c>
      <c r="S26" s="61"/>
      <c r="T26" s="101">
        <v>21.3</v>
      </c>
      <c r="U26" s="61"/>
      <c r="V26" s="101">
        <v>21.2</v>
      </c>
      <c r="W26" s="62"/>
      <c r="X26" s="62"/>
      <c r="Y26" s="62"/>
      <c r="Z26" s="61"/>
      <c r="AA26" s="3">
        <v>21.3</v>
      </c>
      <c r="AB26" s="60">
        <v>21.2</v>
      </c>
      <c r="AC26" s="62"/>
      <c r="AD26" s="61"/>
      <c r="AE26" s="4">
        <v>21.6</v>
      </c>
    </row>
    <row r="27" spans="4:31" ht="13.15" customHeight="1">
      <c r="E27" s="63" t="s">
        <v>32</v>
      </c>
      <c r="F27" s="62"/>
      <c r="G27" s="62"/>
      <c r="H27" s="64"/>
      <c r="I27" s="104"/>
      <c r="J27" s="61"/>
      <c r="K27" s="104"/>
      <c r="L27" s="61"/>
      <c r="M27" s="104"/>
      <c r="N27" s="61"/>
      <c r="O27" s="104"/>
      <c r="P27" s="62"/>
      <c r="Q27" s="61"/>
      <c r="R27" s="104"/>
      <c r="S27" s="61"/>
      <c r="T27" s="104"/>
      <c r="U27" s="61"/>
      <c r="V27" s="104"/>
      <c r="W27" s="62"/>
      <c r="X27" s="62"/>
      <c r="Y27" s="62"/>
      <c r="Z27" s="61"/>
      <c r="AA27" s="5"/>
      <c r="AB27" s="74"/>
      <c r="AC27" s="62"/>
      <c r="AD27" s="61"/>
      <c r="AE27" s="6"/>
    </row>
    <row r="28" spans="4:31" ht="13.15" customHeight="1">
      <c r="E28" s="63" t="s">
        <v>944</v>
      </c>
      <c r="F28" s="62"/>
      <c r="G28" s="62"/>
      <c r="H28" s="64"/>
      <c r="I28" s="104"/>
      <c r="J28" s="61"/>
      <c r="K28" s="104"/>
      <c r="L28" s="61"/>
      <c r="M28" s="104"/>
      <c r="N28" s="61"/>
      <c r="O28" s="104"/>
      <c r="P28" s="62"/>
      <c r="Q28" s="61"/>
      <c r="R28" s="104"/>
      <c r="S28" s="61"/>
      <c r="T28" s="104"/>
      <c r="U28" s="61"/>
      <c r="V28" s="104"/>
      <c r="W28" s="62"/>
      <c r="X28" s="62"/>
      <c r="Y28" s="62"/>
      <c r="Z28" s="61"/>
      <c r="AA28" s="5"/>
      <c r="AB28" s="74"/>
      <c r="AC28" s="62"/>
      <c r="AD28" s="61"/>
      <c r="AE28" s="6"/>
    </row>
    <row r="29" spans="4:31" ht="20.25" customHeight="1">
      <c r="E29" s="63" t="s">
        <v>38</v>
      </c>
      <c r="F29" s="62"/>
      <c r="G29" s="62"/>
      <c r="H29" s="64"/>
      <c r="I29" s="106">
        <v>0.99399999999999999</v>
      </c>
      <c r="J29" s="61"/>
      <c r="K29" s="106">
        <v>0.99399999999999999</v>
      </c>
      <c r="L29" s="61"/>
      <c r="M29" s="106">
        <v>0.99399999999999999</v>
      </c>
      <c r="N29" s="61"/>
      <c r="O29" s="106">
        <v>0.99399999999999999</v>
      </c>
      <c r="P29" s="62"/>
      <c r="Q29" s="61"/>
      <c r="R29" s="106">
        <v>0.99399999999999999</v>
      </c>
      <c r="S29" s="61"/>
      <c r="T29" s="106">
        <v>1</v>
      </c>
      <c r="U29" s="61"/>
      <c r="V29" s="106">
        <v>1</v>
      </c>
      <c r="W29" s="62"/>
      <c r="X29" s="62"/>
      <c r="Y29" s="62"/>
      <c r="Z29" s="61"/>
      <c r="AA29" s="7">
        <v>1</v>
      </c>
      <c r="AB29" s="77">
        <v>1</v>
      </c>
      <c r="AC29" s="62"/>
      <c r="AD29" s="61"/>
      <c r="AE29" s="8">
        <v>1</v>
      </c>
    </row>
    <row r="30" spans="4:31" ht="13.15" customHeight="1">
      <c r="E30" s="63" t="s">
        <v>41</v>
      </c>
      <c r="F30" s="62"/>
      <c r="G30" s="62"/>
      <c r="H30" s="64"/>
      <c r="I30" s="101">
        <v>100</v>
      </c>
      <c r="J30" s="61"/>
      <c r="K30" s="101">
        <v>100</v>
      </c>
      <c r="L30" s="61"/>
      <c r="M30" s="101">
        <v>100</v>
      </c>
      <c r="N30" s="61"/>
      <c r="O30" s="101">
        <v>100</v>
      </c>
      <c r="P30" s="62"/>
      <c r="Q30" s="61"/>
      <c r="R30" s="101">
        <v>100</v>
      </c>
      <c r="S30" s="61"/>
      <c r="T30" s="101">
        <v>100</v>
      </c>
      <c r="U30" s="61"/>
      <c r="V30" s="101">
        <v>100</v>
      </c>
      <c r="W30" s="62"/>
      <c r="X30" s="62"/>
      <c r="Y30" s="62"/>
      <c r="Z30" s="61"/>
      <c r="AA30" s="3">
        <v>100</v>
      </c>
      <c r="AB30" s="60">
        <v>100</v>
      </c>
      <c r="AC30" s="62"/>
      <c r="AD30" s="61"/>
      <c r="AE30" s="4">
        <v>100</v>
      </c>
    </row>
    <row r="31" spans="4:31" ht="13.15" customHeight="1">
      <c r="E31" s="75" t="s">
        <v>45</v>
      </c>
      <c r="F31" s="62"/>
      <c r="G31" s="62"/>
      <c r="H31" s="64"/>
      <c r="I31" s="105">
        <v>24.4</v>
      </c>
      <c r="J31" s="61"/>
      <c r="K31" s="105">
        <v>24.5</v>
      </c>
      <c r="L31" s="61"/>
      <c r="M31" s="105">
        <v>24.6</v>
      </c>
      <c r="N31" s="61"/>
      <c r="O31" s="105">
        <v>24.5</v>
      </c>
      <c r="P31" s="62"/>
      <c r="Q31" s="61"/>
      <c r="R31" s="105">
        <v>25</v>
      </c>
      <c r="S31" s="61"/>
      <c r="T31" s="105">
        <v>19.899999999999999</v>
      </c>
      <c r="U31" s="61"/>
      <c r="V31" s="105">
        <v>19.8</v>
      </c>
      <c r="W31" s="62"/>
      <c r="X31" s="62"/>
      <c r="Y31" s="62"/>
      <c r="Z31" s="61"/>
      <c r="AA31" s="9">
        <v>19.899999999999999</v>
      </c>
      <c r="AB31" s="76">
        <v>19.8</v>
      </c>
      <c r="AC31" s="62"/>
      <c r="AD31" s="61"/>
      <c r="AE31" s="10">
        <v>20.2</v>
      </c>
    </row>
    <row r="32" spans="4:31" ht="20.25" customHeight="1">
      <c r="E32" s="63" t="s">
        <v>945</v>
      </c>
      <c r="F32" s="62"/>
      <c r="G32" s="62"/>
      <c r="H32" s="64"/>
      <c r="I32" s="104">
        <v>1.2</v>
      </c>
      <c r="J32" s="61"/>
      <c r="K32" s="104">
        <v>1.2</v>
      </c>
      <c r="L32" s="61"/>
      <c r="M32" s="104">
        <v>1.2</v>
      </c>
      <c r="N32" s="61"/>
      <c r="O32" s="104">
        <v>1.2</v>
      </c>
      <c r="P32" s="62"/>
      <c r="Q32" s="61"/>
      <c r="R32" s="104">
        <v>1.3</v>
      </c>
      <c r="S32" s="61"/>
      <c r="T32" s="104">
        <v>1</v>
      </c>
      <c r="U32" s="61"/>
      <c r="V32" s="104">
        <v>1</v>
      </c>
      <c r="W32" s="62"/>
      <c r="X32" s="62"/>
      <c r="Y32" s="62"/>
      <c r="Z32" s="61"/>
      <c r="AA32" s="5">
        <v>1</v>
      </c>
      <c r="AB32" s="74">
        <v>1</v>
      </c>
      <c r="AC32" s="62"/>
      <c r="AD32" s="61"/>
      <c r="AE32" s="6">
        <v>1</v>
      </c>
    </row>
    <row r="33" spans="5:31" ht="20.25" customHeight="1">
      <c r="E33" s="63" t="s">
        <v>946</v>
      </c>
      <c r="F33" s="62"/>
      <c r="G33" s="62"/>
      <c r="H33" s="64"/>
      <c r="I33" s="104" t="s">
        <v>2067</v>
      </c>
      <c r="J33" s="61"/>
      <c r="K33" s="104" t="s">
        <v>2067</v>
      </c>
      <c r="L33" s="61"/>
      <c r="M33" s="104" t="s">
        <v>2067</v>
      </c>
      <c r="N33" s="61"/>
      <c r="O33" s="104" t="s">
        <v>2067</v>
      </c>
      <c r="P33" s="62"/>
      <c r="Q33" s="61"/>
      <c r="R33" s="104" t="s">
        <v>2067</v>
      </c>
      <c r="S33" s="61"/>
      <c r="T33" s="104" t="s">
        <v>2067</v>
      </c>
      <c r="U33" s="61"/>
      <c r="V33" s="104" t="s">
        <v>2067</v>
      </c>
      <c r="W33" s="62"/>
      <c r="X33" s="62"/>
      <c r="Y33" s="62"/>
      <c r="Z33" s="61"/>
      <c r="AA33" s="5" t="s">
        <v>2067</v>
      </c>
      <c r="AB33" s="74" t="s">
        <v>2067</v>
      </c>
      <c r="AC33" s="62"/>
      <c r="AD33" s="61"/>
      <c r="AE33" s="6" t="s">
        <v>2067</v>
      </c>
    </row>
    <row r="34" spans="5:31" ht="13.15" customHeight="1">
      <c r="E34" s="63" t="s">
        <v>57</v>
      </c>
      <c r="F34" s="62"/>
      <c r="G34" s="62"/>
      <c r="H34" s="64"/>
      <c r="I34" s="104"/>
      <c r="J34" s="61"/>
      <c r="K34" s="104"/>
      <c r="L34" s="61"/>
      <c r="M34" s="104"/>
      <c r="N34" s="61"/>
      <c r="O34" s="104"/>
      <c r="P34" s="62"/>
      <c r="Q34" s="61"/>
      <c r="R34" s="104"/>
      <c r="S34" s="61"/>
      <c r="T34" s="104"/>
      <c r="U34" s="61"/>
      <c r="V34" s="104"/>
      <c r="W34" s="62"/>
      <c r="X34" s="62"/>
      <c r="Y34" s="62"/>
      <c r="Z34" s="61"/>
      <c r="AA34" s="5"/>
      <c r="AB34" s="74"/>
      <c r="AC34" s="62"/>
      <c r="AD34" s="61"/>
      <c r="AE34" s="6"/>
    </row>
    <row r="35" spans="5:31">
      <c r="E35" s="63" t="s">
        <v>61</v>
      </c>
      <c r="F35" s="62"/>
      <c r="G35" s="62"/>
      <c r="H35" s="64"/>
      <c r="I35" s="101">
        <v>0</v>
      </c>
      <c r="J35" s="61"/>
      <c r="K35" s="101">
        <v>0</v>
      </c>
      <c r="L35" s="61"/>
      <c r="M35" s="101">
        <v>0</v>
      </c>
      <c r="N35" s="61"/>
      <c r="O35" s="101">
        <v>0</v>
      </c>
      <c r="P35" s="62"/>
      <c r="Q35" s="61"/>
      <c r="R35" s="101">
        <v>0</v>
      </c>
      <c r="S35" s="61"/>
      <c r="T35" s="101">
        <v>0</v>
      </c>
      <c r="U35" s="61"/>
      <c r="V35" s="101">
        <v>0</v>
      </c>
      <c r="W35" s="62"/>
      <c r="X35" s="62"/>
      <c r="Y35" s="62"/>
      <c r="Z35" s="61"/>
      <c r="AA35" s="3">
        <v>0</v>
      </c>
      <c r="AB35" s="60">
        <v>0</v>
      </c>
      <c r="AC35" s="62"/>
      <c r="AD35" s="61"/>
      <c r="AE35" s="4">
        <v>0</v>
      </c>
    </row>
    <row r="36" spans="5:31" ht="20.25" customHeight="1">
      <c r="E36" s="63" t="s">
        <v>66</v>
      </c>
      <c r="F36" s="62"/>
      <c r="G36" s="62"/>
      <c r="H36" s="64"/>
      <c r="I36" s="101">
        <v>0</v>
      </c>
      <c r="J36" s="61"/>
      <c r="K36" s="101">
        <v>0</v>
      </c>
      <c r="L36" s="61"/>
      <c r="M36" s="101">
        <v>0</v>
      </c>
      <c r="N36" s="61"/>
      <c r="O36" s="101">
        <v>0</v>
      </c>
      <c r="P36" s="62"/>
      <c r="Q36" s="61"/>
      <c r="R36" s="101">
        <v>0</v>
      </c>
      <c r="S36" s="61"/>
      <c r="T36" s="101">
        <v>0</v>
      </c>
      <c r="U36" s="61"/>
      <c r="V36" s="101">
        <v>0</v>
      </c>
      <c r="W36" s="62"/>
      <c r="X36" s="62"/>
      <c r="Y36" s="62"/>
      <c r="Z36" s="61"/>
      <c r="AA36" s="3">
        <v>0</v>
      </c>
      <c r="AB36" s="60">
        <v>0</v>
      </c>
      <c r="AC36" s="62"/>
      <c r="AD36" s="61"/>
      <c r="AE36" s="4">
        <v>0</v>
      </c>
    </row>
    <row r="37" spans="5:31">
      <c r="E37" s="63" t="s">
        <v>69</v>
      </c>
      <c r="F37" s="62"/>
      <c r="G37" s="62"/>
      <c r="H37" s="64"/>
      <c r="I37" s="101">
        <v>1</v>
      </c>
      <c r="J37" s="61"/>
      <c r="K37" s="101">
        <v>1</v>
      </c>
      <c r="L37" s="61"/>
      <c r="M37" s="101">
        <v>1</v>
      </c>
      <c r="N37" s="61"/>
      <c r="O37" s="101">
        <v>1</v>
      </c>
      <c r="P37" s="62"/>
      <c r="Q37" s="61"/>
      <c r="R37" s="101">
        <v>1</v>
      </c>
      <c r="S37" s="61"/>
      <c r="T37" s="101">
        <v>1</v>
      </c>
      <c r="U37" s="61"/>
      <c r="V37" s="101">
        <v>1</v>
      </c>
      <c r="W37" s="62"/>
      <c r="X37" s="62"/>
      <c r="Y37" s="62"/>
      <c r="Z37" s="61"/>
      <c r="AA37" s="3">
        <v>1</v>
      </c>
      <c r="AB37" s="60">
        <v>1</v>
      </c>
      <c r="AC37" s="62"/>
      <c r="AD37" s="61"/>
      <c r="AE37" s="4">
        <v>1</v>
      </c>
    </row>
    <row r="38" spans="5:31">
      <c r="E38" s="63" t="s">
        <v>73</v>
      </c>
      <c r="F38" s="62"/>
      <c r="G38" s="62"/>
      <c r="H38" s="64"/>
      <c r="I38" s="101">
        <v>2</v>
      </c>
      <c r="J38" s="61"/>
      <c r="K38" s="101">
        <v>2</v>
      </c>
      <c r="L38" s="61"/>
      <c r="M38" s="101">
        <v>2</v>
      </c>
      <c r="N38" s="61"/>
      <c r="O38" s="101">
        <v>2</v>
      </c>
      <c r="P38" s="62"/>
      <c r="Q38" s="61"/>
      <c r="R38" s="101">
        <v>2</v>
      </c>
      <c r="S38" s="61"/>
      <c r="T38" s="101">
        <v>2</v>
      </c>
      <c r="U38" s="61"/>
      <c r="V38" s="101">
        <v>2</v>
      </c>
      <c r="W38" s="62"/>
      <c r="X38" s="62"/>
      <c r="Y38" s="62"/>
      <c r="Z38" s="61"/>
      <c r="AA38" s="3">
        <v>2</v>
      </c>
      <c r="AB38" s="60">
        <v>2</v>
      </c>
      <c r="AC38" s="62"/>
      <c r="AD38" s="61"/>
      <c r="AE38" s="4">
        <v>2</v>
      </c>
    </row>
    <row r="39" spans="5:31">
      <c r="E39" s="63" t="s">
        <v>76</v>
      </c>
      <c r="F39" s="62"/>
      <c r="G39" s="62"/>
      <c r="H39" s="64"/>
      <c r="I39" s="101">
        <v>0</v>
      </c>
      <c r="J39" s="61"/>
      <c r="K39" s="101">
        <v>0</v>
      </c>
      <c r="L39" s="61"/>
      <c r="M39" s="101">
        <v>0</v>
      </c>
      <c r="N39" s="61"/>
      <c r="O39" s="101">
        <v>0</v>
      </c>
      <c r="P39" s="62"/>
      <c r="Q39" s="61"/>
      <c r="R39" s="101">
        <v>0</v>
      </c>
      <c r="S39" s="61"/>
      <c r="T39" s="101">
        <v>0</v>
      </c>
      <c r="U39" s="61"/>
      <c r="V39" s="101">
        <v>0</v>
      </c>
      <c r="W39" s="62"/>
      <c r="X39" s="62"/>
      <c r="Y39" s="62"/>
      <c r="Z39" s="61"/>
      <c r="AA39" s="3">
        <v>0</v>
      </c>
      <c r="AB39" s="60">
        <v>0</v>
      </c>
      <c r="AC39" s="62"/>
      <c r="AD39" s="61"/>
      <c r="AE39" s="4">
        <v>0</v>
      </c>
    </row>
    <row r="40" spans="5:31">
      <c r="E40" s="63" t="s">
        <v>80</v>
      </c>
      <c r="F40" s="62"/>
      <c r="G40" s="62"/>
      <c r="H40" s="64"/>
      <c r="I40" s="101">
        <v>0</v>
      </c>
      <c r="J40" s="61"/>
      <c r="K40" s="101">
        <v>0</v>
      </c>
      <c r="L40" s="61"/>
      <c r="M40" s="101">
        <v>0</v>
      </c>
      <c r="N40" s="61"/>
      <c r="O40" s="101">
        <v>0</v>
      </c>
      <c r="P40" s="62"/>
      <c r="Q40" s="61"/>
      <c r="R40" s="101">
        <v>0</v>
      </c>
      <c r="S40" s="61"/>
      <c r="T40" s="101">
        <v>0</v>
      </c>
      <c r="U40" s="61"/>
      <c r="V40" s="101">
        <v>0</v>
      </c>
      <c r="W40" s="62"/>
      <c r="X40" s="62"/>
      <c r="Y40" s="62"/>
      <c r="Z40" s="61"/>
      <c r="AA40" s="3">
        <v>0</v>
      </c>
      <c r="AB40" s="60">
        <v>0</v>
      </c>
      <c r="AC40" s="62"/>
      <c r="AD40" s="61"/>
      <c r="AE40" s="4">
        <v>0</v>
      </c>
    </row>
    <row r="41" spans="5:31" ht="26.25" customHeight="1">
      <c r="E41" s="63" t="s">
        <v>84</v>
      </c>
      <c r="F41" s="62"/>
      <c r="G41" s="62"/>
      <c r="H41" s="64"/>
      <c r="I41" s="101"/>
      <c r="J41" s="61"/>
      <c r="K41" s="101"/>
      <c r="L41" s="61"/>
      <c r="M41" s="101"/>
      <c r="N41" s="61"/>
      <c r="O41" s="101"/>
      <c r="P41" s="62"/>
      <c r="Q41" s="61"/>
      <c r="R41" s="101"/>
      <c r="S41" s="61"/>
      <c r="T41" s="101"/>
      <c r="U41" s="61"/>
      <c r="V41" s="101"/>
      <c r="W41" s="62"/>
      <c r="X41" s="62"/>
      <c r="Y41" s="62"/>
      <c r="Z41" s="61"/>
      <c r="AA41" s="3"/>
      <c r="AB41" s="60"/>
      <c r="AC41" s="62"/>
      <c r="AD41" s="61"/>
      <c r="AE41" s="4"/>
    </row>
    <row r="42" spans="5:31" ht="26.25" customHeight="1">
      <c r="E42" s="63" t="s">
        <v>88</v>
      </c>
      <c r="F42" s="62"/>
      <c r="G42" s="62"/>
      <c r="H42" s="64"/>
      <c r="I42" s="101"/>
      <c r="J42" s="61"/>
      <c r="K42" s="101"/>
      <c r="L42" s="61"/>
      <c r="M42" s="101"/>
      <c r="N42" s="61"/>
      <c r="O42" s="101"/>
      <c r="P42" s="62"/>
      <c r="Q42" s="61"/>
      <c r="R42" s="101"/>
      <c r="S42" s="61"/>
      <c r="T42" s="101"/>
      <c r="U42" s="61"/>
      <c r="V42" s="101"/>
      <c r="W42" s="62"/>
      <c r="X42" s="62"/>
      <c r="Y42" s="62"/>
      <c r="Z42" s="61"/>
      <c r="AA42" s="3"/>
      <c r="AB42" s="60"/>
      <c r="AC42" s="62"/>
      <c r="AD42" s="61"/>
      <c r="AE42" s="4"/>
    </row>
    <row r="43" spans="5:31">
      <c r="E43" s="63" t="s">
        <v>92</v>
      </c>
      <c r="F43" s="62"/>
      <c r="G43" s="62"/>
      <c r="H43" s="64"/>
      <c r="I43" s="104"/>
      <c r="J43" s="61"/>
      <c r="K43" s="104"/>
      <c r="L43" s="61"/>
      <c r="M43" s="104"/>
      <c r="N43" s="61"/>
      <c r="O43" s="104"/>
      <c r="P43" s="62"/>
      <c r="Q43" s="61"/>
      <c r="R43" s="104"/>
      <c r="S43" s="61"/>
      <c r="T43" s="104"/>
      <c r="U43" s="61"/>
      <c r="V43" s="104"/>
      <c r="W43" s="62"/>
      <c r="X43" s="62"/>
      <c r="Y43" s="62"/>
      <c r="Z43" s="61"/>
      <c r="AA43" s="5"/>
      <c r="AB43" s="74"/>
      <c r="AC43" s="62"/>
      <c r="AD43" s="61"/>
      <c r="AE43" s="6"/>
    </row>
    <row r="44" spans="5:31">
      <c r="E44" s="63" t="s">
        <v>96</v>
      </c>
      <c r="F44" s="62"/>
      <c r="G44" s="62"/>
      <c r="H44" s="64"/>
      <c r="I44" s="104"/>
      <c r="J44" s="61"/>
      <c r="K44" s="104"/>
      <c r="L44" s="61"/>
      <c r="M44" s="104"/>
      <c r="N44" s="61"/>
      <c r="O44" s="104"/>
      <c r="P44" s="62"/>
      <c r="Q44" s="61"/>
      <c r="R44" s="104"/>
      <c r="S44" s="61"/>
      <c r="T44" s="104"/>
      <c r="U44" s="61"/>
      <c r="V44" s="104"/>
      <c r="W44" s="62"/>
      <c r="X44" s="62"/>
      <c r="Y44" s="62"/>
      <c r="Z44" s="61"/>
      <c r="AA44" s="5"/>
      <c r="AB44" s="74"/>
      <c r="AC44" s="62"/>
      <c r="AD44" s="61"/>
      <c r="AE44" s="6"/>
    </row>
    <row r="45" spans="5:31" ht="0" hidden="1" customHeight="1">
      <c r="E45" s="63" t="s">
        <v>100</v>
      </c>
      <c r="F45" s="62"/>
      <c r="G45" s="62"/>
      <c r="H45" s="64"/>
      <c r="I45" s="104" t="s">
        <v>948</v>
      </c>
      <c r="J45" s="61"/>
      <c r="K45" s="104" t="s">
        <v>948</v>
      </c>
      <c r="L45" s="61"/>
      <c r="M45" s="104" t="s">
        <v>948</v>
      </c>
      <c r="N45" s="61"/>
      <c r="O45" s="104" t="s">
        <v>948</v>
      </c>
      <c r="P45" s="62"/>
      <c r="Q45" s="61"/>
      <c r="R45" s="104" t="s">
        <v>948</v>
      </c>
      <c r="S45" s="61"/>
      <c r="T45" s="104" t="s">
        <v>948</v>
      </c>
      <c r="U45" s="61"/>
      <c r="V45" s="104" t="s">
        <v>948</v>
      </c>
      <c r="W45" s="62"/>
      <c r="X45" s="62"/>
      <c r="Y45" s="62"/>
      <c r="Z45" s="61"/>
      <c r="AA45" s="5" t="s">
        <v>948</v>
      </c>
      <c r="AB45" s="74" t="s">
        <v>948</v>
      </c>
      <c r="AC45" s="62"/>
      <c r="AD45" s="61"/>
      <c r="AE45" s="6" t="s">
        <v>948</v>
      </c>
    </row>
    <row r="46" spans="5:31" ht="15.95" customHeight="1">
      <c r="E46" s="70" t="s">
        <v>104</v>
      </c>
      <c r="F46" s="71"/>
      <c r="G46" s="71"/>
      <c r="H46" s="72"/>
      <c r="I46" s="102" t="s">
        <v>949</v>
      </c>
      <c r="J46" s="66"/>
      <c r="K46" s="102" t="s">
        <v>949</v>
      </c>
      <c r="L46" s="66"/>
      <c r="M46" s="102" t="s">
        <v>949</v>
      </c>
      <c r="N46" s="66"/>
      <c r="O46" s="102" t="s">
        <v>949</v>
      </c>
      <c r="P46" s="73"/>
      <c r="Q46" s="66"/>
      <c r="R46" s="102" t="s">
        <v>949</v>
      </c>
      <c r="S46" s="66"/>
      <c r="T46" s="103" t="s">
        <v>949</v>
      </c>
      <c r="U46" s="68"/>
      <c r="V46" s="103" t="s">
        <v>949</v>
      </c>
      <c r="W46" s="69"/>
      <c r="X46" s="69"/>
      <c r="Y46" s="69"/>
      <c r="Z46" s="68"/>
      <c r="AA46" s="11" t="s">
        <v>949</v>
      </c>
      <c r="AB46" s="67" t="s">
        <v>949</v>
      </c>
      <c r="AC46" s="69"/>
      <c r="AD46" s="68"/>
      <c r="AE46" s="12" t="s">
        <v>949</v>
      </c>
    </row>
    <row r="47" spans="5:31" ht="2.4500000000000002" customHeight="1"/>
    <row r="48" spans="5:31" ht="0.6" customHeight="1">
      <c r="E48" s="15" t="s">
        <v>950</v>
      </c>
    </row>
    <row r="49" spans="5:5" ht="0" hidden="1" customHeight="1"/>
    <row r="50" spans="5:5">
      <c r="E50" s="15" t="s">
        <v>950</v>
      </c>
    </row>
  </sheetData>
  <sheetProtection algorithmName="SHA-512" hashValue="4ZQITCrnBVxV6Ex79ZeqfeK3JzEm6uzQsZ6BGXaD+LB9ES27R1N/TPB/btLWW/RN1LiRGxbPhB3eaSTYs7eHCw==" saltValue="1hBzZaAYwdvgDTi069q2jQ==" spinCount="100000" sheet="1" objects="1" scenarios="1" sort="0" autoFilter="0" pivotTables="0"/>
  <mergeCells count="232">
    <mergeCell ref="B7:E9"/>
    <mergeCell ref="H7:AG7"/>
    <mergeCell ref="H9:AG10"/>
    <mergeCell ref="H12:AG12"/>
    <mergeCell ref="D14:K15"/>
    <mergeCell ref="N14:X14"/>
    <mergeCell ref="C1:AI1"/>
    <mergeCell ref="B3:E3"/>
    <mergeCell ref="H3:R5"/>
    <mergeCell ref="U3:V4"/>
    <mergeCell ref="X3:AH5"/>
    <mergeCell ref="Q17:AC18"/>
    <mergeCell ref="D18:K19"/>
    <mergeCell ref="N18:O19"/>
    <mergeCell ref="E22:H23"/>
    <mergeCell ref="I22:S22"/>
    <mergeCell ref="T22:AE22"/>
    <mergeCell ref="I23:J23"/>
    <mergeCell ref="K23:L23"/>
    <mergeCell ref="M23:N23"/>
    <mergeCell ref="O23:Q23"/>
    <mergeCell ref="R23:S23"/>
    <mergeCell ref="T23:U23"/>
    <mergeCell ref="V23:Z23"/>
    <mergeCell ref="AB23:AD23"/>
    <mergeCell ref="R24:S24"/>
    <mergeCell ref="T24:U24"/>
    <mergeCell ref="V24:Z24"/>
    <mergeCell ref="AB24:AD24"/>
    <mergeCell ref="E25:H25"/>
    <mergeCell ref="I25:J25"/>
    <mergeCell ref="K25:L25"/>
    <mergeCell ref="M25:N25"/>
    <mergeCell ref="O25:Q25"/>
    <mergeCell ref="R25:S25"/>
    <mergeCell ref="T25:U25"/>
    <mergeCell ref="V25:Z25"/>
    <mergeCell ref="AB25:AD25"/>
    <mergeCell ref="E24:H24"/>
    <mergeCell ref="I24:J24"/>
    <mergeCell ref="K24:L24"/>
    <mergeCell ref="M24:N24"/>
    <mergeCell ref="O24:Q24"/>
    <mergeCell ref="R26:S26"/>
    <mergeCell ref="T26:U26"/>
    <mergeCell ref="V26:Z26"/>
    <mergeCell ref="AB26:AD26"/>
    <mergeCell ref="E27:H27"/>
    <mergeCell ref="I27:J27"/>
    <mergeCell ref="K27:L27"/>
    <mergeCell ref="M27:N27"/>
    <mergeCell ref="O27:Q27"/>
    <mergeCell ref="R27:S27"/>
    <mergeCell ref="T27:U27"/>
    <mergeCell ref="V27:Z27"/>
    <mergeCell ref="AB27:AD27"/>
    <mergeCell ref="E26:H26"/>
    <mergeCell ref="I26:J26"/>
    <mergeCell ref="K26:L26"/>
    <mergeCell ref="M26:N26"/>
    <mergeCell ref="O26:Q26"/>
    <mergeCell ref="R28:S28"/>
    <mergeCell ref="T28:U28"/>
    <mergeCell ref="V28:Z28"/>
    <mergeCell ref="AB28:AD28"/>
    <mergeCell ref="E29:H29"/>
    <mergeCell ref="I29:J29"/>
    <mergeCell ref="K29:L29"/>
    <mergeCell ref="M29:N29"/>
    <mergeCell ref="O29:Q29"/>
    <mergeCell ref="R29:S29"/>
    <mergeCell ref="T29:U29"/>
    <mergeCell ref="V29:Z29"/>
    <mergeCell ref="AB29:AD29"/>
    <mergeCell ref="E28:H28"/>
    <mergeCell ref="I28:J28"/>
    <mergeCell ref="K28:L28"/>
    <mergeCell ref="M28:N28"/>
    <mergeCell ref="O28:Q28"/>
    <mergeCell ref="R30:S30"/>
    <mergeCell ref="T30:U30"/>
    <mergeCell ref="V30:Z30"/>
    <mergeCell ref="AB30:AD30"/>
    <mergeCell ref="E31:H31"/>
    <mergeCell ref="I31:J31"/>
    <mergeCell ref="K31:L31"/>
    <mergeCell ref="M31:N31"/>
    <mergeCell ref="O31:Q31"/>
    <mergeCell ref="R31:S31"/>
    <mergeCell ref="T31:U31"/>
    <mergeCell ref="V31:Z31"/>
    <mergeCell ref="AB31:AD31"/>
    <mergeCell ref="E30:H30"/>
    <mergeCell ref="I30:J30"/>
    <mergeCell ref="K30:L30"/>
    <mergeCell ref="M30:N30"/>
    <mergeCell ref="O30:Q30"/>
    <mergeCell ref="R32:S32"/>
    <mergeCell ref="T32:U32"/>
    <mergeCell ref="V32:Z32"/>
    <mergeCell ref="AB32:AD32"/>
    <mergeCell ref="E33:H33"/>
    <mergeCell ref="I33:J33"/>
    <mergeCell ref="K33:L33"/>
    <mergeCell ref="M33:N33"/>
    <mergeCell ref="O33:Q33"/>
    <mergeCell ref="R33:S33"/>
    <mergeCell ref="T33:U33"/>
    <mergeCell ref="V33:Z33"/>
    <mergeCell ref="AB33:AD33"/>
    <mergeCell ref="E32:H32"/>
    <mergeCell ref="I32:J32"/>
    <mergeCell ref="K32:L32"/>
    <mergeCell ref="M32:N32"/>
    <mergeCell ref="O32:Q32"/>
    <mergeCell ref="R34:S34"/>
    <mergeCell ref="T34:U34"/>
    <mergeCell ref="V34:Z34"/>
    <mergeCell ref="AB34:AD34"/>
    <mergeCell ref="E35:H35"/>
    <mergeCell ref="I35:J35"/>
    <mergeCell ref="K35:L35"/>
    <mergeCell ref="M35:N35"/>
    <mergeCell ref="O35:Q35"/>
    <mergeCell ref="R35:S35"/>
    <mergeCell ref="T35:U35"/>
    <mergeCell ref="V35:Z35"/>
    <mergeCell ref="AB35:AD35"/>
    <mergeCell ref="E34:H34"/>
    <mergeCell ref="I34:J34"/>
    <mergeCell ref="K34:L34"/>
    <mergeCell ref="M34:N34"/>
    <mergeCell ref="O34:Q34"/>
    <mergeCell ref="R36:S36"/>
    <mergeCell ref="T36:U36"/>
    <mergeCell ref="V36:Z36"/>
    <mergeCell ref="AB36:AD36"/>
    <mergeCell ref="E37:H37"/>
    <mergeCell ref="I37:J37"/>
    <mergeCell ref="K37:L37"/>
    <mergeCell ref="M37:N37"/>
    <mergeCell ref="O37:Q37"/>
    <mergeCell ref="R37:S37"/>
    <mergeCell ref="T37:U37"/>
    <mergeCell ref="V37:Z37"/>
    <mergeCell ref="AB37:AD37"/>
    <mergeCell ref="E36:H36"/>
    <mergeCell ref="I36:J36"/>
    <mergeCell ref="K36:L36"/>
    <mergeCell ref="M36:N36"/>
    <mergeCell ref="O36:Q36"/>
    <mergeCell ref="R38:S38"/>
    <mergeCell ref="T38:U38"/>
    <mergeCell ref="V38:Z38"/>
    <mergeCell ref="AB38:AD38"/>
    <mergeCell ref="E39:H39"/>
    <mergeCell ref="I39:J39"/>
    <mergeCell ref="K39:L39"/>
    <mergeCell ref="M39:N39"/>
    <mergeCell ref="O39:Q39"/>
    <mergeCell ref="R39:S39"/>
    <mergeCell ref="T39:U39"/>
    <mergeCell ref="V39:Z39"/>
    <mergeCell ref="AB39:AD39"/>
    <mergeCell ref="E38:H38"/>
    <mergeCell ref="I38:J38"/>
    <mergeCell ref="K38:L38"/>
    <mergeCell ref="M38:N38"/>
    <mergeCell ref="O38:Q38"/>
    <mergeCell ref="R40:S40"/>
    <mergeCell ref="T40:U40"/>
    <mergeCell ref="V40:Z40"/>
    <mergeCell ref="AB40:AD40"/>
    <mergeCell ref="E43:H43"/>
    <mergeCell ref="I43:J43"/>
    <mergeCell ref="K43:L43"/>
    <mergeCell ref="M43:N43"/>
    <mergeCell ref="O43:Q43"/>
    <mergeCell ref="R43:S43"/>
    <mergeCell ref="T43:U43"/>
    <mergeCell ref="V43:Z43"/>
    <mergeCell ref="AB43:AD43"/>
    <mergeCell ref="E40:H40"/>
    <mergeCell ref="I40:J40"/>
    <mergeCell ref="K40:L40"/>
    <mergeCell ref="M40:N40"/>
    <mergeCell ref="O40:Q40"/>
    <mergeCell ref="E41:H41"/>
    <mergeCell ref="I41:J41"/>
    <mergeCell ref="K41:L41"/>
    <mergeCell ref="M41:N41"/>
    <mergeCell ref="O41:Q41"/>
    <mergeCell ref="R41:S41"/>
    <mergeCell ref="R44:S44"/>
    <mergeCell ref="T44:U44"/>
    <mergeCell ref="V44:Z44"/>
    <mergeCell ref="AB44:AD44"/>
    <mergeCell ref="E45:H45"/>
    <mergeCell ref="I45:J45"/>
    <mergeCell ref="K45:L45"/>
    <mergeCell ref="M45:N45"/>
    <mergeCell ref="O45:Q45"/>
    <mergeCell ref="R45:S45"/>
    <mergeCell ref="T45:U45"/>
    <mergeCell ref="V45:Z45"/>
    <mergeCell ref="AB45:AD45"/>
    <mergeCell ref="E44:H44"/>
    <mergeCell ref="I44:J44"/>
    <mergeCell ref="K44:L44"/>
    <mergeCell ref="M44:N44"/>
    <mergeCell ref="O44:Q44"/>
    <mergeCell ref="R46:S46"/>
    <mergeCell ref="T46:U46"/>
    <mergeCell ref="V46:Z46"/>
    <mergeCell ref="AB46:AD46"/>
    <mergeCell ref="E46:H46"/>
    <mergeCell ref="I46:J46"/>
    <mergeCell ref="K46:L46"/>
    <mergeCell ref="M46:N46"/>
    <mergeCell ref="O46:Q46"/>
    <mergeCell ref="T41:U41"/>
    <mergeCell ref="V41:Z41"/>
    <mergeCell ref="AB41:AD41"/>
    <mergeCell ref="E42:H42"/>
    <mergeCell ref="I42:J42"/>
    <mergeCell ref="K42:L42"/>
    <mergeCell ref="M42:N42"/>
    <mergeCell ref="O42:Q42"/>
    <mergeCell ref="R42:S42"/>
    <mergeCell ref="T42:U42"/>
    <mergeCell ref="V42:Z42"/>
    <mergeCell ref="AB42:AD42"/>
  </mergeCells>
  <hyperlinks>
    <hyperlink ref="E48" location="INDEX!A1" display="Return to Index" xr:uid="{E9B02F0F-90EE-4DB9-90AB-A3FF0A0C3835}"/>
    <hyperlink ref="E50" location="INDEX!A1" display="Return to Index" xr:uid="{3ED8BCBD-9F47-4453-A2AE-A50A0E866E97}"/>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T065 - Alligator Creek BSP (132/33kV)</oddFooter>
  </headerFooter>
</worksheet>
</file>

<file path=xl/worksheets/sheet2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1-000000000000}">
  <sheetPr codeName="Sheet271"/>
  <dimension ref="B1:AI51"/>
  <sheetViews>
    <sheetView showGridLines="0" topLeftCell="A34" zoomScale="120" zoomScaleNormal="120" workbookViewId="0">
      <selection activeCell="E48" sqref="E48"/>
    </sheetView>
  </sheetViews>
  <sheetFormatPr defaultRowHeight="15"/>
  <cols>
    <col min="1" max="2" width="0.140625" customWidth="1"/>
    <col min="3" max="4" width="0" hidden="1" customWidth="1"/>
    <col min="5" max="5" width="13.28515625" customWidth="1"/>
    <col min="6" max="7" width="0.28515625" customWidth="1"/>
    <col min="8" max="8" width="6.28515625" customWidth="1"/>
    <col min="9" max="9" width="0.42578125" customWidth="1"/>
    <col min="10" max="10" width="6.5703125" customWidth="1"/>
    <col min="11" max="11" width="5.5703125" customWidth="1"/>
    <col min="12" max="12" width="1.42578125" customWidth="1"/>
    <col min="13" max="13" width="0.28515625" customWidth="1"/>
    <col min="14" max="14" width="6.85546875" customWidth="1"/>
    <col min="15" max="15" width="3.140625" customWidth="1"/>
    <col min="16" max="16" width="0.42578125" customWidth="1"/>
    <col min="17" max="17" width="3.5703125" customWidth="1"/>
    <col min="18" max="18" width="6.85546875" customWidth="1"/>
    <col min="19" max="19" width="0.28515625" customWidth="1"/>
    <col min="20" max="20" width="0.42578125" customWidth="1"/>
    <col min="21" max="21" width="6.7109375" customWidth="1"/>
    <col min="22" max="22" width="1.42578125" customWidth="1"/>
    <col min="23" max="23" width="0.5703125" customWidth="1"/>
    <col min="24" max="24" width="1.28515625" customWidth="1"/>
    <col min="25" max="25" width="1.5703125" customWidth="1"/>
    <col min="26" max="26" width="2.140625" customWidth="1"/>
    <col min="27" max="27" width="7" customWidth="1"/>
    <col min="28" max="28" width="0.7109375" customWidth="1"/>
    <col min="29" max="29" width="0.42578125" customWidth="1"/>
    <col min="30" max="30" width="6" customWidth="1"/>
    <col min="31" max="31" width="7" customWidth="1"/>
    <col min="32" max="32" width="0" hidden="1" customWidth="1"/>
    <col min="33" max="33" width="1.140625" customWidth="1"/>
    <col min="34" max="34" width="0" hidden="1" customWidth="1"/>
    <col min="35" max="35" width="0.42578125" customWidth="1"/>
    <col min="36" max="36" width="8.85546875" customWidth="1"/>
  </cols>
  <sheetData>
    <row r="1" spans="2:35" ht="18" customHeight="1">
      <c r="C1" s="115" t="s">
        <v>1108</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row>
    <row r="2" spans="2:35" ht="4.7" customHeight="1"/>
    <row r="3" spans="2:35">
      <c r="B3" s="92" t="s">
        <v>13</v>
      </c>
      <c r="C3" s="160"/>
      <c r="D3" s="160"/>
      <c r="E3" s="160"/>
      <c r="H3" s="93" t="s">
        <v>2068</v>
      </c>
      <c r="I3" s="160"/>
      <c r="J3" s="160"/>
      <c r="K3" s="160"/>
      <c r="L3" s="160"/>
      <c r="M3" s="160"/>
      <c r="N3" s="160"/>
      <c r="O3" s="160"/>
      <c r="P3" s="160"/>
      <c r="Q3" s="160"/>
      <c r="R3" s="160"/>
      <c r="U3" s="94" t="s">
        <v>926</v>
      </c>
      <c r="V3" s="160"/>
      <c r="X3" s="95" t="s">
        <v>1213</v>
      </c>
      <c r="Y3" s="160"/>
      <c r="Z3" s="160"/>
      <c r="AA3" s="160"/>
      <c r="AB3" s="160"/>
      <c r="AC3" s="160"/>
      <c r="AD3" s="160"/>
      <c r="AE3" s="160"/>
      <c r="AF3" s="160"/>
      <c r="AG3" s="160"/>
      <c r="AH3" s="160"/>
    </row>
    <row r="4" spans="2:35">
      <c r="H4" s="160"/>
      <c r="I4" s="160"/>
      <c r="J4" s="160"/>
      <c r="K4" s="160"/>
      <c r="L4" s="160"/>
      <c r="M4" s="160"/>
      <c r="N4" s="160"/>
      <c r="O4" s="160"/>
      <c r="P4" s="160"/>
      <c r="Q4" s="160"/>
      <c r="R4" s="160"/>
      <c r="U4" s="160"/>
      <c r="V4" s="160"/>
      <c r="X4" s="160"/>
      <c r="Y4" s="160"/>
      <c r="Z4" s="160"/>
      <c r="AA4" s="160"/>
      <c r="AB4" s="160"/>
      <c r="AC4" s="160"/>
      <c r="AD4" s="160"/>
      <c r="AE4" s="160"/>
      <c r="AF4" s="160"/>
      <c r="AG4" s="160"/>
      <c r="AH4" s="160"/>
    </row>
    <row r="5" spans="2:35">
      <c r="H5" s="160"/>
      <c r="I5" s="160"/>
      <c r="J5" s="160"/>
      <c r="K5" s="160"/>
      <c r="L5" s="160"/>
      <c r="M5" s="160"/>
      <c r="N5" s="160"/>
      <c r="O5" s="160"/>
      <c r="P5" s="160"/>
      <c r="Q5" s="160"/>
      <c r="R5" s="160"/>
      <c r="X5" s="160"/>
      <c r="Y5" s="160"/>
      <c r="Z5" s="160"/>
      <c r="AA5" s="160"/>
      <c r="AB5" s="160"/>
      <c r="AC5" s="160"/>
      <c r="AD5" s="160"/>
      <c r="AE5" s="160"/>
      <c r="AF5" s="160"/>
      <c r="AG5" s="160"/>
      <c r="AH5" s="160"/>
    </row>
    <row r="6" spans="2:35" ht="2.1" customHeight="1"/>
    <row r="7" spans="2:35">
      <c r="B7" s="92" t="s">
        <v>928</v>
      </c>
      <c r="C7" s="160"/>
      <c r="D7" s="160"/>
      <c r="E7" s="160"/>
      <c r="H7" s="100" t="s">
        <v>929</v>
      </c>
      <c r="I7" s="160"/>
      <c r="J7" s="160"/>
      <c r="K7" s="160"/>
      <c r="L7" s="160"/>
      <c r="M7" s="160"/>
      <c r="N7" s="160"/>
      <c r="O7" s="160"/>
      <c r="P7" s="160"/>
      <c r="Q7" s="160"/>
      <c r="R7" s="160"/>
      <c r="S7" s="160"/>
      <c r="T7" s="160"/>
      <c r="U7" s="160"/>
      <c r="V7" s="160"/>
      <c r="W7" s="160"/>
      <c r="X7" s="160"/>
      <c r="Y7" s="160"/>
      <c r="Z7" s="160"/>
      <c r="AA7" s="160"/>
      <c r="AB7" s="160"/>
      <c r="AC7" s="160"/>
      <c r="AD7" s="160"/>
      <c r="AE7" s="160"/>
      <c r="AF7" s="160"/>
      <c r="AG7" s="160"/>
    </row>
    <row r="8" spans="2:35">
      <c r="B8" s="160"/>
      <c r="C8" s="160"/>
      <c r="D8" s="160"/>
      <c r="E8" s="160"/>
    </row>
    <row r="9" spans="2:35">
      <c r="B9" s="160"/>
      <c r="C9" s="160"/>
      <c r="D9" s="160"/>
      <c r="E9" s="160"/>
      <c r="H9" s="100" t="s">
        <v>2069</v>
      </c>
      <c r="I9" s="160"/>
      <c r="J9" s="160"/>
      <c r="K9" s="160"/>
      <c r="L9" s="160"/>
      <c r="M9" s="160"/>
      <c r="N9" s="160"/>
      <c r="O9" s="160"/>
      <c r="P9" s="160"/>
      <c r="Q9" s="160"/>
      <c r="R9" s="160"/>
      <c r="S9" s="160"/>
      <c r="T9" s="160"/>
      <c r="U9" s="160"/>
      <c r="V9" s="160"/>
      <c r="W9" s="160"/>
      <c r="X9" s="160"/>
      <c r="Y9" s="160"/>
      <c r="Z9" s="160"/>
      <c r="AA9" s="160"/>
      <c r="AB9" s="160"/>
      <c r="AC9" s="160"/>
      <c r="AD9" s="160"/>
      <c r="AE9" s="160"/>
      <c r="AF9" s="160"/>
      <c r="AG9" s="160"/>
    </row>
    <row r="10" spans="2:35" ht="11.45" customHeight="1">
      <c r="H10" s="160"/>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row>
    <row r="11" spans="2:35" ht="1.7" customHeight="1"/>
    <row r="12" spans="2:35" ht="12" customHeight="1">
      <c r="H12" s="100" t="s">
        <v>2070</v>
      </c>
      <c r="I12" s="160"/>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row>
    <row r="13" spans="2:35" ht="10.5" customHeight="1"/>
    <row r="14" spans="2:35" ht="13.5" customHeight="1">
      <c r="D14" s="92" t="s">
        <v>934</v>
      </c>
      <c r="E14" s="160"/>
      <c r="F14" s="160"/>
      <c r="G14" s="160"/>
      <c r="H14" s="160"/>
      <c r="I14" s="160"/>
      <c r="J14" s="160"/>
      <c r="K14" s="160"/>
      <c r="N14" s="96" t="s">
        <v>2066</v>
      </c>
      <c r="O14" s="160"/>
      <c r="P14" s="160"/>
      <c r="Q14" s="160"/>
      <c r="R14" s="160"/>
      <c r="S14" s="160"/>
      <c r="T14" s="160"/>
      <c r="U14" s="160"/>
      <c r="V14" s="160"/>
      <c r="W14" s="160"/>
      <c r="X14" s="160"/>
    </row>
    <row r="15" spans="2:35" ht="0.75" customHeight="1">
      <c r="D15" s="160"/>
      <c r="E15" s="160"/>
      <c r="F15" s="160"/>
      <c r="G15" s="160"/>
      <c r="H15" s="160"/>
      <c r="I15" s="160"/>
      <c r="J15" s="160"/>
      <c r="K15" s="160"/>
    </row>
    <row r="16" spans="2:35" ht="15.95" customHeight="1"/>
    <row r="17" spans="4:31" ht="15.95" customHeight="1">
      <c r="Q17" s="97" t="s">
        <v>936</v>
      </c>
      <c r="R17" s="160"/>
      <c r="S17" s="160"/>
      <c r="T17" s="160"/>
      <c r="U17" s="160"/>
      <c r="V17" s="160"/>
      <c r="W17" s="160"/>
      <c r="X17" s="160"/>
      <c r="Y17" s="160"/>
      <c r="Z17" s="98" t="s">
        <v>937</v>
      </c>
      <c r="AA17" s="160"/>
      <c r="AB17" s="160"/>
      <c r="AC17" s="160"/>
    </row>
    <row r="18" spans="4:31" ht="0.95" customHeight="1">
      <c r="D18" s="97" t="s">
        <v>936</v>
      </c>
      <c r="E18" s="160"/>
      <c r="F18" s="160"/>
      <c r="G18" s="160"/>
      <c r="H18" s="160"/>
      <c r="I18" s="160"/>
      <c r="J18" s="160"/>
      <c r="K18" s="160"/>
      <c r="N18" s="99" t="s">
        <v>937</v>
      </c>
      <c r="O18" s="160"/>
      <c r="Q18" s="160"/>
      <c r="R18" s="160"/>
      <c r="S18" s="160"/>
      <c r="T18" s="160"/>
      <c r="U18" s="160"/>
      <c r="V18" s="160"/>
      <c r="W18" s="160"/>
      <c r="X18" s="160"/>
      <c r="Y18" s="160"/>
      <c r="Z18" s="160"/>
      <c r="AA18" s="160"/>
      <c r="AB18" s="160"/>
      <c r="AC18" s="160"/>
    </row>
    <row r="19" spans="4:31" ht="0.95" customHeight="1">
      <c r="D19" s="160"/>
      <c r="E19" s="160"/>
      <c r="F19" s="160"/>
      <c r="G19" s="160"/>
      <c r="H19" s="160"/>
      <c r="I19" s="160"/>
      <c r="J19" s="160"/>
      <c r="K19" s="160"/>
      <c r="N19" s="160"/>
      <c r="O19" s="160"/>
    </row>
    <row r="20" spans="4:31" ht="0.95" customHeight="1"/>
    <row r="21" spans="4:31" ht="15" customHeight="1"/>
    <row r="22" spans="4:31" ht="15" customHeight="1">
      <c r="E22" s="78" t="s">
        <v>938</v>
      </c>
      <c r="F22" s="79"/>
      <c r="G22" s="79"/>
      <c r="H22" s="80"/>
      <c r="I22" s="84" t="s">
        <v>2</v>
      </c>
      <c r="J22" s="85"/>
      <c r="K22" s="85"/>
      <c r="L22" s="85"/>
      <c r="M22" s="85"/>
      <c r="N22" s="85"/>
      <c r="O22" s="85"/>
      <c r="P22" s="85"/>
      <c r="Q22" s="85"/>
      <c r="R22" s="85"/>
      <c r="S22" s="86"/>
      <c r="T22" s="87" t="s">
        <v>3</v>
      </c>
      <c r="U22" s="88"/>
      <c r="V22" s="88"/>
      <c r="W22" s="88"/>
      <c r="X22" s="88"/>
      <c r="Y22" s="88"/>
      <c r="Z22" s="88"/>
      <c r="AA22" s="88"/>
      <c r="AB22" s="88"/>
      <c r="AC22" s="88"/>
      <c r="AD22" s="88"/>
      <c r="AE22" s="89"/>
    </row>
    <row r="23" spans="4:31" ht="15" customHeight="1">
      <c r="E23" s="81"/>
      <c r="F23" s="82"/>
      <c r="G23" s="82"/>
      <c r="H23" s="83"/>
      <c r="I23" s="107" t="s">
        <v>6</v>
      </c>
      <c r="J23" s="61"/>
      <c r="K23" s="107" t="s">
        <v>7</v>
      </c>
      <c r="L23" s="61"/>
      <c r="M23" s="107" t="s">
        <v>8</v>
      </c>
      <c r="N23" s="61"/>
      <c r="O23" s="107" t="s">
        <v>9</v>
      </c>
      <c r="P23" s="62"/>
      <c r="Q23" s="61"/>
      <c r="R23" s="107" t="s">
        <v>10</v>
      </c>
      <c r="S23" s="61"/>
      <c r="T23" s="107" t="s">
        <v>939</v>
      </c>
      <c r="U23" s="61"/>
      <c r="V23" s="107" t="s">
        <v>940</v>
      </c>
      <c r="W23" s="62"/>
      <c r="X23" s="62"/>
      <c r="Y23" s="62"/>
      <c r="Z23" s="61"/>
      <c r="AA23" s="1" t="s">
        <v>941</v>
      </c>
      <c r="AB23" s="90" t="s">
        <v>942</v>
      </c>
      <c r="AC23" s="62"/>
      <c r="AD23" s="61"/>
      <c r="AE23" s="2" t="s">
        <v>943</v>
      </c>
    </row>
    <row r="24" spans="4:31" ht="13.15" customHeight="1">
      <c r="E24" s="63" t="s">
        <v>0</v>
      </c>
      <c r="F24" s="62"/>
      <c r="G24" s="62"/>
      <c r="H24" s="64"/>
      <c r="I24" s="101">
        <v>48</v>
      </c>
      <c r="J24" s="61"/>
      <c r="K24" s="101">
        <v>48</v>
      </c>
      <c r="L24" s="61"/>
      <c r="M24" s="101">
        <v>48</v>
      </c>
      <c r="N24" s="61"/>
      <c r="O24" s="101">
        <v>48</v>
      </c>
      <c r="P24" s="62"/>
      <c r="Q24" s="61"/>
      <c r="R24" s="101">
        <v>48</v>
      </c>
      <c r="S24" s="61"/>
      <c r="T24" s="101">
        <v>48</v>
      </c>
      <c r="U24" s="61"/>
      <c r="V24" s="101">
        <v>48</v>
      </c>
      <c r="W24" s="62"/>
      <c r="X24" s="62"/>
      <c r="Y24" s="62"/>
      <c r="Z24" s="61"/>
      <c r="AA24" s="3">
        <v>48</v>
      </c>
      <c r="AB24" s="60">
        <v>48</v>
      </c>
      <c r="AC24" s="62"/>
      <c r="AD24" s="61"/>
      <c r="AE24" s="4">
        <v>48</v>
      </c>
    </row>
    <row r="25" spans="4:31" ht="20.25" customHeight="1">
      <c r="E25" s="63" t="s">
        <v>24</v>
      </c>
      <c r="F25" s="62"/>
      <c r="G25" s="62"/>
      <c r="H25" s="64"/>
      <c r="I25" s="101">
        <v>0</v>
      </c>
      <c r="J25" s="61"/>
      <c r="K25" s="101">
        <v>0</v>
      </c>
      <c r="L25" s="61"/>
      <c r="M25" s="101">
        <v>0</v>
      </c>
      <c r="N25" s="61"/>
      <c r="O25" s="101">
        <v>0</v>
      </c>
      <c r="P25" s="62"/>
      <c r="Q25" s="61"/>
      <c r="R25" s="101">
        <v>0</v>
      </c>
      <c r="S25" s="61"/>
      <c r="T25" s="101">
        <v>0.6</v>
      </c>
      <c r="U25" s="61"/>
      <c r="V25" s="101">
        <v>0.6</v>
      </c>
      <c r="W25" s="62"/>
      <c r="X25" s="62"/>
      <c r="Y25" s="62"/>
      <c r="Z25" s="61"/>
      <c r="AA25" s="3">
        <v>0.6</v>
      </c>
      <c r="AB25" s="60">
        <v>0.6</v>
      </c>
      <c r="AC25" s="62"/>
      <c r="AD25" s="61"/>
      <c r="AE25" s="4">
        <v>0.6</v>
      </c>
    </row>
    <row r="26" spans="4:31" ht="13.15" customHeight="1">
      <c r="E26" s="63" t="s">
        <v>28</v>
      </c>
      <c r="F26" s="62"/>
      <c r="G26" s="62"/>
      <c r="H26" s="64"/>
      <c r="I26" s="101">
        <v>25.9</v>
      </c>
      <c r="J26" s="61"/>
      <c r="K26" s="101">
        <v>25.8</v>
      </c>
      <c r="L26" s="61"/>
      <c r="M26" s="101">
        <v>25.7</v>
      </c>
      <c r="N26" s="61"/>
      <c r="O26" s="101">
        <v>25.5</v>
      </c>
      <c r="P26" s="62"/>
      <c r="Q26" s="61"/>
      <c r="R26" s="101">
        <v>25.9</v>
      </c>
      <c r="S26" s="61"/>
      <c r="T26" s="101">
        <v>20.399999999999999</v>
      </c>
      <c r="U26" s="61"/>
      <c r="V26" s="101">
        <v>20.2</v>
      </c>
      <c r="W26" s="62"/>
      <c r="X26" s="62"/>
      <c r="Y26" s="62"/>
      <c r="Z26" s="61"/>
      <c r="AA26" s="3">
        <v>20.100000000000001</v>
      </c>
      <c r="AB26" s="60">
        <v>19.8</v>
      </c>
      <c r="AC26" s="62"/>
      <c r="AD26" s="61"/>
      <c r="AE26" s="4">
        <v>20</v>
      </c>
    </row>
    <row r="27" spans="4:31" ht="13.15" customHeight="1">
      <c r="E27" s="63" t="s">
        <v>32</v>
      </c>
      <c r="F27" s="62"/>
      <c r="G27" s="62"/>
      <c r="H27" s="64"/>
      <c r="I27" s="104"/>
      <c r="J27" s="61"/>
      <c r="K27" s="104"/>
      <c r="L27" s="61"/>
      <c r="M27" s="104"/>
      <c r="N27" s="61"/>
      <c r="O27" s="104"/>
      <c r="P27" s="62"/>
      <c r="Q27" s="61"/>
      <c r="R27" s="104"/>
      <c r="S27" s="61"/>
      <c r="T27" s="104"/>
      <c r="U27" s="61"/>
      <c r="V27" s="104"/>
      <c r="W27" s="62"/>
      <c r="X27" s="62"/>
      <c r="Y27" s="62"/>
      <c r="Z27" s="61"/>
      <c r="AA27" s="5"/>
      <c r="AB27" s="74"/>
      <c r="AC27" s="62"/>
      <c r="AD27" s="61"/>
      <c r="AE27" s="6"/>
    </row>
    <row r="28" spans="4:31" ht="13.15" customHeight="1">
      <c r="E28" s="63" t="s">
        <v>944</v>
      </c>
      <c r="F28" s="62"/>
      <c r="G28" s="62"/>
      <c r="H28" s="64"/>
      <c r="I28" s="104"/>
      <c r="J28" s="61"/>
      <c r="K28" s="104"/>
      <c r="L28" s="61"/>
      <c r="M28" s="104"/>
      <c r="N28" s="61"/>
      <c r="O28" s="104"/>
      <c r="P28" s="62"/>
      <c r="Q28" s="61"/>
      <c r="R28" s="104"/>
      <c r="S28" s="61"/>
      <c r="T28" s="104"/>
      <c r="U28" s="61"/>
      <c r="V28" s="104"/>
      <c r="W28" s="62"/>
      <c r="X28" s="62"/>
      <c r="Y28" s="62"/>
      <c r="Z28" s="61"/>
      <c r="AA28" s="5"/>
      <c r="AB28" s="74"/>
      <c r="AC28" s="62"/>
      <c r="AD28" s="61"/>
      <c r="AE28" s="6"/>
    </row>
    <row r="29" spans="4:31" ht="20.25" customHeight="1">
      <c r="E29" s="63" t="s">
        <v>38</v>
      </c>
      <c r="F29" s="62"/>
      <c r="G29" s="62"/>
      <c r="H29" s="64"/>
      <c r="I29" s="106">
        <v>0.96199999999999997</v>
      </c>
      <c r="J29" s="61"/>
      <c r="K29" s="106">
        <v>0.96199999999999997</v>
      </c>
      <c r="L29" s="61"/>
      <c r="M29" s="106">
        <v>0.96199999999999997</v>
      </c>
      <c r="N29" s="61"/>
      <c r="O29" s="106">
        <v>0.96199999999999997</v>
      </c>
      <c r="P29" s="62"/>
      <c r="Q29" s="61"/>
      <c r="R29" s="106">
        <v>0.96199999999999997</v>
      </c>
      <c r="S29" s="61"/>
      <c r="T29" s="106">
        <v>0.94299999999999995</v>
      </c>
      <c r="U29" s="61"/>
      <c r="V29" s="106">
        <v>0.94299999999999995</v>
      </c>
      <c r="W29" s="62"/>
      <c r="X29" s="62"/>
      <c r="Y29" s="62"/>
      <c r="Z29" s="61"/>
      <c r="AA29" s="7">
        <v>0.94299999999999995</v>
      </c>
      <c r="AB29" s="77">
        <v>0.94299999999999995</v>
      </c>
      <c r="AC29" s="62"/>
      <c r="AD29" s="61"/>
      <c r="AE29" s="8">
        <v>0.94299999999999995</v>
      </c>
    </row>
    <row r="30" spans="4:31" ht="13.15" customHeight="1">
      <c r="E30" s="63" t="s">
        <v>41</v>
      </c>
      <c r="F30" s="62"/>
      <c r="G30" s="62"/>
      <c r="H30" s="64"/>
      <c r="I30" s="101">
        <v>24</v>
      </c>
      <c r="J30" s="61"/>
      <c r="K30" s="101">
        <v>24</v>
      </c>
      <c r="L30" s="61"/>
      <c r="M30" s="101">
        <v>24</v>
      </c>
      <c r="N30" s="61"/>
      <c r="O30" s="101">
        <v>24</v>
      </c>
      <c r="P30" s="62"/>
      <c r="Q30" s="61"/>
      <c r="R30" s="101">
        <v>24</v>
      </c>
      <c r="S30" s="61"/>
      <c r="T30" s="101">
        <v>24</v>
      </c>
      <c r="U30" s="61"/>
      <c r="V30" s="101">
        <v>24</v>
      </c>
      <c r="W30" s="62"/>
      <c r="X30" s="62"/>
      <c r="Y30" s="62"/>
      <c r="Z30" s="61"/>
      <c r="AA30" s="3">
        <v>24</v>
      </c>
      <c r="AB30" s="60">
        <v>24</v>
      </c>
      <c r="AC30" s="62"/>
      <c r="AD30" s="61"/>
      <c r="AE30" s="4">
        <v>24</v>
      </c>
    </row>
    <row r="31" spans="4:31" ht="13.15" customHeight="1">
      <c r="E31" s="75" t="s">
        <v>45</v>
      </c>
      <c r="F31" s="62"/>
      <c r="G31" s="62"/>
      <c r="H31" s="64"/>
      <c r="I31" s="105">
        <v>24.5</v>
      </c>
      <c r="J31" s="61"/>
      <c r="K31" s="105">
        <v>24.4</v>
      </c>
      <c r="L31" s="61"/>
      <c r="M31" s="105">
        <v>24.3</v>
      </c>
      <c r="N31" s="61"/>
      <c r="O31" s="105">
        <v>24.1</v>
      </c>
      <c r="P31" s="62"/>
      <c r="Q31" s="61"/>
      <c r="R31" s="105">
        <v>24.4</v>
      </c>
      <c r="S31" s="61"/>
      <c r="T31" s="105">
        <v>18.8</v>
      </c>
      <c r="U31" s="61"/>
      <c r="V31" s="105">
        <v>18.600000000000001</v>
      </c>
      <c r="W31" s="62"/>
      <c r="X31" s="62"/>
      <c r="Y31" s="62"/>
      <c r="Z31" s="61"/>
      <c r="AA31" s="9">
        <v>18.5</v>
      </c>
      <c r="AB31" s="76">
        <v>18.2</v>
      </c>
      <c r="AC31" s="62"/>
      <c r="AD31" s="61"/>
      <c r="AE31" s="10">
        <v>18.399999999999999</v>
      </c>
    </row>
    <row r="32" spans="4:31" ht="20.25" customHeight="1">
      <c r="E32" s="63" t="s">
        <v>945</v>
      </c>
      <c r="F32" s="62"/>
      <c r="G32" s="62"/>
      <c r="H32" s="64"/>
      <c r="I32" s="104">
        <v>1.2</v>
      </c>
      <c r="J32" s="61"/>
      <c r="K32" s="104">
        <v>1.2</v>
      </c>
      <c r="L32" s="61"/>
      <c r="M32" s="104">
        <v>1.2</v>
      </c>
      <c r="N32" s="61"/>
      <c r="O32" s="104">
        <v>1.2</v>
      </c>
      <c r="P32" s="62"/>
      <c r="Q32" s="61"/>
      <c r="R32" s="104">
        <v>1.2</v>
      </c>
      <c r="S32" s="61"/>
      <c r="T32" s="104">
        <v>0.9</v>
      </c>
      <c r="U32" s="61"/>
      <c r="V32" s="104">
        <v>0.9</v>
      </c>
      <c r="W32" s="62"/>
      <c r="X32" s="62"/>
      <c r="Y32" s="62"/>
      <c r="Z32" s="61"/>
      <c r="AA32" s="5">
        <v>0.9</v>
      </c>
      <c r="AB32" s="74">
        <v>0.9</v>
      </c>
      <c r="AC32" s="62"/>
      <c r="AD32" s="61"/>
      <c r="AE32" s="6">
        <v>0.9</v>
      </c>
    </row>
    <row r="33" spans="5:31" ht="20.25" customHeight="1">
      <c r="E33" s="63" t="s">
        <v>946</v>
      </c>
      <c r="F33" s="62"/>
      <c r="G33" s="62"/>
      <c r="H33" s="64"/>
      <c r="I33" s="104" t="s">
        <v>2071</v>
      </c>
      <c r="J33" s="61"/>
      <c r="K33" s="104" t="s">
        <v>2071</v>
      </c>
      <c r="L33" s="61"/>
      <c r="M33" s="104" t="s">
        <v>2071</v>
      </c>
      <c r="N33" s="61"/>
      <c r="O33" s="104" t="s">
        <v>2071</v>
      </c>
      <c r="P33" s="62"/>
      <c r="Q33" s="61"/>
      <c r="R33" s="104" t="s">
        <v>2071</v>
      </c>
      <c r="S33" s="61"/>
      <c r="T33" s="104" t="s">
        <v>2071</v>
      </c>
      <c r="U33" s="61"/>
      <c r="V33" s="104" t="s">
        <v>2071</v>
      </c>
      <c r="W33" s="62"/>
      <c r="X33" s="62"/>
      <c r="Y33" s="62"/>
      <c r="Z33" s="61"/>
      <c r="AA33" s="5" t="s">
        <v>2071</v>
      </c>
      <c r="AB33" s="74" t="s">
        <v>2071</v>
      </c>
      <c r="AC33" s="62"/>
      <c r="AD33" s="61"/>
      <c r="AE33" s="6" t="s">
        <v>2071</v>
      </c>
    </row>
    <row r="34" spans="5:31" ht="13.15" customHeight="1">
      <c r="E34" s="63" t="s">
        <v>57</v>
      </c>
      <c r="F34" s="62"/>
      <c r="G34" s="62"/>
      <c r="H34" s="64"/>
      <c r="I34" s="101">
        <v>0.5</v>
      </c>
      <c r="J34" s="61"/>
      <c r="K34" s="101">
        <v>0.4</v>
      </c>
      <c r="L34" s="61"/>
      <c r="M34" s="101">
        <v>0.3</v>
      </c>
      <c r="N34" s="61"/>
      <c r="O34" s="101">
        <v>0.1</v>
      </c>
      <c r="P34" s="62"/>
      <c r="Q34" s="61"/>
      <c r="R34" s="101">
        <v>0.4</v>
      </c>
      <c r="S34" s="61"/>
      <c r="T34" s="104"/>
      <c r="U34" s="61"/>
      <c r="V34" s="104"/>
      <c r="W34" s="62"/>
      <c r="X34" s="62"/>
      <c r="Y34" s="62"/>
      <c r="Z34" s="61"/>
      <c r="AA34" s="5"/>
      <c r="AB34" s="74"/>
      <c r="AC34" s="62"/>
      <c r="AD34" s="61"/>
      <c r="AE34" s="6"/>
    </row>
    <row r="35" spans="5:31">
      <c r="E35" s="63" t="s">
        <v>61</v>
      </c>
      <c r="F35" s="62"/>
      <c r="G35" s="62"/>
      <c r="H35" s="64"/>
      <c r="I35" s="101">
        <v>0</v>
      </c>
      <c r="J35" s="61"/>
      <c r="K35" s="101">
        <v>0</v>
      </c>
      <c r="L35" s="61"/>
      <c r="M35" s="101">
        <v>0</v>
      </c>
      <c r="N35" s="61"/>
      <c r="O35" s="101">
        <v>0</v>
      </c>
      <c r="P35" s="62"/>
      <c r="Q35" s="61"/>
      <c r="R35" s="101">
        <v>0</v>
      </c>
      <c r="S35" s="61"/>
      <c r="T35" s="101">
        <v>0</v>
      </c>
      <c r="U35" s="61"/>
      <c r="V35" s="101">
        <v>0</v>
      </c>
      <c r="W35" s="62"/>
      <c r="X35" s="62"/>
      <c r="Y35" s="62"/>
      <c r="Z35" s="61"/>
      <c r="AA35" s="3">
        <v>0</v>
      </c>
      <c r="AB35" s="60">
        <v>0</v>
      </c>
      <c r="AC35" s="62"/>
      <c r="AD35" s="61"/>
      <c r="AE35" s="4">
        <v>0</v>
      </c>
    </row>
    <row r="36" spans="5:31" ht="20.25" customHeight="1">
      <c r="E36" s="63" t="s">
        <v>66</v>
      </c>
      <c r="F36" s="62"/>
      <c r="G36" s="62"/>
      <c r="H36" s="64"/>
      <c r="I36" s="101">
        <v>6.7</v>
      </c>
      <c r="J36" s="61"/>
      <c r="K36" s="101">
        <v>6.7</v>
      </c>
      <c r="L36" s="61"/>
      <c r="M36" s="101">
        <v>6.7</v>
      </c>
      <c r="N36" s="61"/>
      <c r="O36" s="101">
        <v>6.7</v>
      </c>
      <c r="P36" s="62"/>
      <c r="Q36" s="61"/>
      <c r="R36" s="101">
        <v>6.7</v>
      </c>
      <c r="S36" s="61"/>
      <c r="T36" s="101">
        <v>6.7</v>
      </c>
      <c r="U36" s="61"/>
      <c r="V36" s="101">
        <v>6.7</v>
      </c>
      <c r="W36" s="62"/>
      <c r="X36" s="62"/>
      <c r="Y36" s="62"/>
      <c r="Z36" s="61"/>
      <c r="AA36" s="3">
        <v>6.7</v>
      </c>
      <c r="AB36" s="60">
        <v>6.7</v>
      </c>
      <c r="AC36" s="62"/>
      <c r="AD36" s="61"/>
      <c r="AE36" s="4">
        <v>6.7</v>
      </c>
    </row>
    <row r="37" spans="5:31">
      <c r="E37" s="63" t="s">
        <v>69</v>
      </c>
      <c r="F37" s="62"/>
      <c r="G37" s="62"/>
      <c r="H37" s="64"/>
      <c r="I37" s="101">
        <v>0</v>
      </c>
      <c r="J37" s="61"/>
      <c r="K37" s="101">
        <v>0</v>
      </c>
      <c r="L37" s="61"/>
      <c r="M37" s="101">
        <v>0</v>
      </c>
      <c r="N37" s="61"/>
      <c r="O37" s="101">
        <v>0</v>
      </c>
      <c r="P37" s="62"/>
      <c r="Q37" s="61"/>
      <c r="R37" s="101">
        <v>0</v>
      </c>
      <c r="S37" s="61"/>
      <c r="T37" s="101">
        <v>0</v>
      </c>
      <c r="U37" s="61"/>
      <c r="V37" s="101">
        <v>0</v>
      </c>
      <c r="W37" s="62"/>
      <c r="X37" s="62"/>
      <c r="Y37" s="62"/>
      <c r="Z37" s="61"/>
      <c r="AA37" s="3">
        <v>0</v>
      </c>
      <c r="AB37" s="60">
        <v>0</v>
      </c>
      <c r="AC37" s="62"/>
      <c r="AD37" s="61"/>
      <c r="AE37" s="4">
        <v>0</v>
      </c>
    </row>
    <row r="38" spans="5:31">
      <c r="E38" s="63" t="s">
        <v>73</v>
      </c>
      <c r="F38" s="62"/>
      <c r="G38" s="62"/>
      <c r="H38" s="64"/>
      <c r="I38" s="101">
        <v>0.7</v>
      </c>
      <c r="J38" s="61"/>
      <c r="K38" s="101">
        <v>0.7</v>
      </c>
      <c r="L38" s="61"/>
      <c r="M38" s="101">
        <v>0.7</v>
      </c>
      <c r="N38" s="61"/>
      <c r="O38" s="101">
        <v>0.7</v>
      </c>
      <c r="P38" s="62"/>
      <c r="Q38" s="61"/>
      <c r="R38" s="101">
        <v>0.7</v>
      </c>
      <c r="S38" s="61"/>
      <c r="T38" s="101">
        <v>0.7</v>
      </c>
      <c r="U38" s="61"/>
      <c r="V38" s="101">
        <v>0.7</v>
      </c>
      <c r="W38" s="62"/>
      <c r="X38" s="62"/>
      <c r="Y38" s="62"/>
      <c r="Z38" s="61"/>
      <c r="AA38" s="3">
        <v>0.7</v>
      </c>
      <c r="AB38" s="60">
        <v>0.7</v>
      </c>
      <c r="AC38" s="62"/>
      <c r="AD38" s="61"/>
      <c r="AE38" s="4">
        <v>0.7</v>
      </c>
    </row>
    <row r="39" spans="5:31">
      <c r="E39" s="63" t="s">
        <v>76</v>
      </c>
      <c r="F39" s="62"/>
      <c r="G39" s="62"/>
      <c r="H39" s="64"/>
      <c r="I39" s="101">
        <v>0</v>
      </c>
      <c r="J39" s="61"/>
      <c r="K39" s="101">
        <v>0</v>
      </c>
      <c r="L39" s="61"/>
      <c r="M39" s="101">
        <v>0</v>
      </c>
      <c r="N39" s="61"/>
      <c r="O39" s="101">
        <v>0</v>
      </c>
      <c r="P39" s="62"/>
      <c r="Q39" s="61"/>
      <c r="R39" s="101">
        <v>0</v>
      </c>
      <c r="S39" s="61"/>
      <c r="T39" s="101">
        <v>0</v>
      </c>
      <c r="U39" s="61"/>
      <c r="V39" s="101">
        <v>0</v>
      </c>
      <c r="W39" s="62"/>
      <c r="X39" s="62"/>
      <c r="Y39" s="62"/>
      <c r="Z39" s="61"/>
      <c r="AA39" s="3">
        <v>0</v>
      </c>
      <c r="AB39" s="60">
        <v>0</v>
      </c>
      <c r="AC39" s="62"/>
      <c r="AD39" s="61"/>
      <c r="AE39" s="4">
        <v>0</v>
      </c>
    </row>
    <row r="40" spans="5:31">
      <c r="E40" s="63" t="s">
        <v>80</v>
      </c>
      <c r="F40" s="62"/>
      <c r="G40" s="62"/>
      <c r="H40" s="64"/>
      <c r="I40" s="101">
        <v>0</v>
      </c>
      <c r="J40" s="61"/>
      <c r="K40" s="101">
        <v>0</v>
      </c>
      <c r="L40" s="61"/>
      <c r="M40" s="101">
        <v>0</v>
      </c>
      <c r="N40" s="61"/>
      <c r="O40" s="101">
        <v>0</v>
      </c>
      <c r="P40" s="62"/>
      <c r="Q40" s="61"/>
      <c r="R40" s="101">
        <v>0</v>
      </c>
      <c r="S40" s="61"/>
      <c r="T40" s="101">
        <v>0</v>
      </c>
      <c r="U40" s="61"/>
      <c r="V40" s="101">
        <v>0</v>
      </c>
      <c r="W40" s="62"/>
      <c r="X40" s="62"/>
      <c r="Y40" s="62"/>
      <c r="Z40" s="61"/>
      <c r="AA40" s="3">
        <v>0</v>
      </c>
      <c r="AB40" s="60">
        <v>0</v>
      </c>
      <c r="AC40" s="62"/>
      <c r="AD40" s="61"/>
      <c r="AE40" s="4">
        <v>0</v>
      </c>
    </row>
    <row r="41" spans="5:31" ht="25.5" customHeight="1">
      <c r="E41" s="63" t="s">
        <v>84</v>
      </c>
      <c r="F41" s="62"/>
      <c r="G41" s="62"/>
      <c r="H41" s="64"/>
      <c r="I41" s="101">
        <v>0</v>
      </c>
      <c r="J41" s="61"/>
      <c r="K41" s="101">
        <v>0</v>
      </c>
      <c r="L41" s="61"/>
      <c r="M41" s="101">
        <v>0</v>
      </c>
      <c r="N41" s="61"/>
      <c r="O41" s="101">
        <v>0</v>
      </c>
      <c r="P41" s="62"/>
      <c r="Q41" s="61"/>
      <c r="R41" s="101">
        <v>0</v>
      </c>
      <c r="S41" s="61"/>
      <c r="T41" s="101">
        <v>0</v>
      </c>
      <c r="U41" s="61"/>
      <c r="V41" s="101">
        <v>0</v>
      </c>
      <c r="W41" s="62"/>
      <c r="X41" s="62"/>
      <c r="Y41" s="62"/>
      <c r="Z41" s="61"/>
      <c r="AA41" s="3">
        <v>0</v>
      </c>
      <c r="AB41" s="60">
        <v>0</v>
      </c>
      <c r="AC41" s="62"/>
      <c r="AD41" s="61"/>
      <c r="AE41" s="4">
        <v>0</v>
      </c>
    </row>
    <row r="42" spans="5:31" ht="30.75" customHeight="1">
      <c r="E42" s="63" t="s">
        <v>88</v>
      </c>
      <c r="F42" s="62"/>
      <c r="G42" s="62"/>
      <c r="H42" s="64"/>
      <c r="I42" s="101">
        <v>0</v>
      </c>
      <c r="J42" s="61"/>
      <c r="K42" s="101">
        <v>0</v>
      </c>
      <c r="L42" s="61"/>
      <c r="M42" s="101">
        <v>0</v>
      </c>
      <c r="N42" s="61"/>
      <c r="O42" s="101">
        <v>0</v>
      </c>
      <c r="P42" s="62"/>
      <c r="Q42" s="61"/>
      <c r="R42" s="101">
        <v>0</v>
      </c>
      <c r="S42" s="61"/>
      <c r="T42" s="101">
        <v>0</v>
      </c>
      <c r="U42" s="61"/>
      <c r="V42" s="101">
        <v>0</v>
      </c>
      <c r="W42" s="62"/>
      <c r="X42" s="62"/>
      <c r="Y42" s="62"/>
      <c r="Z42" s="61"/>
      <c r="AA42" s="3">
        <v>0</v>
      </c>
      <c r="AB42" s="60">
        <v>0</v>
      </c>
      <c r="AC42" s="62"/>
      <c r="AD42" s="61"/>
      <c r="AE42" s="4">
        <v>0</v>
      </c>
    </row>
    <row r="43" spans="5:31">
      <c r="E43" s="63" t="s">
        <v>92</v>
      </c>
      <c r="F43" s="62"/>
      <c r="G43" s="62"/>
      <c r="H43" s="64"/>
      <c r="I43" s="104"/>
      <c r="J43" s="61"/>
      <c r="K43" s="104"/>
      <c r="L43" s="61"/>
      <c r="M43" s="104"/>
      <c r="N43" s="61"/>
      <c r="O43" s="104"/>
      <c r="P43" s="62"/>
      <c r="Q43" s="61"/>
      <c r="R43" s="104"/>
      <c r="S43" s="61"/>
      <c r="T43" s="104"/>
      <c r="U43" s="61"/>
      <c r="V43" s="104"/>
      <c r="W43" s="62"/>
      <c r="X43" s="62"/>
      <c r="Y43" s="62"/>
      <c r="Z43" s="61"/>
      <c r="AA43" s="5"/>
      <c r="AB43" s="74"/>
      <c r="AC43" s="62"/>
      <c r="AD43" s="61"/>
      <c r="AE43" s="6"/>
    </row>
    <row r="44" spans="5:31">
      <c r="E44" s="63" t="s">
        <v>96</v>
      </c>
      <c r="F44" s="62"/>
      <c r="G44" s="62"/>
      <c r="H44" s="64"/>
      <c r="I44" s="104"/>
      <c r="J44" s="61"/>
      <c r="K44" s="104"/>
      <c r="L44" s="61"/>
      <c r="M44" s="104"/>
      <c r="N44" s="61"/>
      <c r="O44" s="104"/>
      <c r="P44" s="62"/>
      <c r="Q44" s="61"/>
      <c r="R44" s="104"/>
      <c r="S44" s="61"/>
      <c r="T44" s="104"/>
      <c r="U44" s="61"/>
      <c r="V44" s="104"/>
      <c r="W44" s="62"/>
      <c r="X44" s="62"/>
      <c r="Y44" s="62"/>
      <c r="Z44" s="61"/>
      <c r="AA44" s="5"/>
      <c r="AB44" s="74"/>
      <c r="AC44" s="62"/>
      <c r="AD44" s="61"/>
      <c r="AE44" s="6"/>
    </row>
    <row r="45" spans="5:31" ht="18">
      <c r="E45" s="63" t="s">
        <v>100</v>
      </c>
      <c r="F45" s="62"/>
      <c r="G45" s="62"/>
      <c r="H45" s="64"/>
      <c r="I45" s="104" t="s">
        <v>948</v>
      </c>
      <c r="J45" s="61"/>
      <c r="K45" s="104" t="s">
        <v>948</v>
      </c>
      <c r="L45" s="61"/>
      <c r="M45" s="104" t="s">
        <v>948</v>
      </c>
      <c r="N45" s="61"/>
      <c r="O45" s="104" t="s">
        <v>948</v>
      </c>
      <c r="P45" s="62"/>
      <c r="Q45" s="61"/>
      <c r="R45" s="104" t="s">
        <v>948</v>
      </c>
      <c r="S45" s="61"/>
      <c r="T45" s="104" t="s">
        <v>948</v>
      </c>
      <c r="U45" s="61"/>
      <c r="V45" s="104" t="s">
        <v>948</v>
      </c>
      <c r="W45" s="62"/>
      <c r="X45" s="62"/>
      <c r="Y45" s="62"/>
      <c r="Z45" s="61"/>
      <c r="AA45" s="5" t="s">
        <v>948</v>
      </c>
      <c r="AB45" s="74" t="s">
        <v>948</v>
      </c>
      <c r="AC45" s="62"/>
      <c r="AD45" s="61"/>
      <c r="AE45" s="6" t="s">
        <v>948</v>
      </c>
    </row>
    <row r="46" spans="5:31">
      <c r="E46" s="70" t="s">
        <v>104</v>
      </c>
      <c r="F46" s="71"/>
      <c r="G46" s="71"/>
      <c r="H46" s="72"/>
      <c r="I46" s="102" t="s">
        <v>949</v>
      </c>
      <c r="J46" s="66"/>
      <c r="K46" s="102" t="s">
        <v>949</v>
      </c>
      <c r="L46" s="66"/>
      <c r="M46" s="102" t="s">
        <v>949</v>
      </c>
      <c r="N46" s="66"/>
      <c r="O46" s="102" t="s">
        <v>949</v>
      </c>
      <c r="P46" s="73"/>
      <c r="Q46" s="66"/>
      <c r="R46" s="102" t="s">
        <v>949</v>
      </c>
      <c r="S46" s="66"/>
      <c r="T46" s="103" t="s">
        <v>949</v>
      </c>
      <c r="U46" s="68"/>
      <c r="V46" s="103" t="s">
        <v>949</v>
      </c>
      <c r="W46" s="69"/>
      <c r="X46" s="69"/>
      <c r="Y46" s="69"/>
      <c r="Z46" s="68"/>
      <c r="AA46" s="11" t="s">
        <v>949</v>
      </c>
      <c r="AB46" s="67" t="s">
        <v>949</v>
      </c>
      <c r="AC46" s="69"/>
      <c r="AD46" s="68"/>
      <c r="AE46" s="12" t="s">
        <v>949</v>
      </c>
    </row>
    <row r="47" spans="5:31" ht="0" hidden="1" customHeight="1"/>
    <row r="48" spans="5:31" ht="15.95" customHeight="1">
      <c r="E48" s="15" t="s">
        <v>950</v>
      </c>
    </row>
    <row r="49" ht="2.4500000000000002" customHeight="1"/>
    <row r="50" ht="0.6" customHeight="1"/>
    <row r="51" ht="0" hidden="1" customHeight="1"/>
  </sheetData>
  <sheetProtection algorithmName="SHA-512" hashValue="uFkYSiKcHQqPTPLaVI69ZDd1Lx46KX1JvQY7gi4PSL7fnJ5t9NKLrceEOzH2jn5XnCpax+t0qMW6wJhtjZ0BDw==" saltValue="mXDGZu5T312MOZwiOy6FPg==" spinCount="100000" sheet="1" objects="1" scenarios="1" sort="0" autoFilter="0" pivotTables="0"/>
  <mergeCells count="232">
    <mergeCell ref="B7:E9"/>
    <mergeCell ref="H7:AG7"/>
    <mergeCell ref="H9:AG10"/>
    <mergeCell ref="H12:AG12"/>
    <mergeCell ref="D14:K15"/>
    <mergeCell ref="N14:X14"/>
    <mergeCell ref="C1:AI1"/>
    <mergeCell ref="B3:E3"/>
    <mergeCell ref="H3:R5"/>
    <mergeCell ref="U3:V4"/>
    <mergeCell ref="X3:AH5"/>
    <mergeCell ref="Q17:AC18"/>
    <mergeCell ref="D18:K19"/>
    <mergeCell ref="N18:O19"/>
    <mergeCell ref="E22:H23"/>
    <mergeCell ref="I22:S22"/>
    <mergeCell ref="T22:AE22"/>
    <mergeCell ref="I23:J23"/>
    <mergeCell ref="K23:L23"/>
    <mergeCell ref="M23:N23"/>
    <mergeCell ref="O23:Q23"/>
    <mergeCell ref="R23:S23"/>
    <mergeCell ref="T23:U23"/>
    <mergeCell ref="V23:Z23"/>
    <mergeCell ref="AB23:AD23"/>
    <mergeCell ref="R24:S24"/>
    <mergeCell ref="T24:U24"/>
    <mergeCell ref="V24:Z24"/>
    <mergeCell ref="AB24:AD24"/>
    <mergeCell ref="E25:H25"/>
    <mergeCell ref="I25:J25"/>
    <mergeCell ref="K25:L25"/>
    <mergeCell ref="M25:N25"/>
    <mergeCell ref="O25:Q25"/>
    <mergeCell ref="R25:S25"/>
    <mergeCell ref="T25:U25"/>
    <mergeCell ref="V25:Z25"/>
    <mergeCell ref="AB25:AD25"/>
    <mergeCell ref="E24:H24"/>
    <mergeCell ref="I24:J24"/>
    <mergeCell ref="K24:L24"/>
    <mergeCell ref="M24:N24"/>
    <mergeCell ref="O24:Q24"/>
    <mergeCell ref="R26:S26"/>
    <mergeCell ref="T26:U26"/>
    <mergeCell ref="V26:Z26"/>
    <mergeCell ref="AB26:AD26"/>
    <mergeCell ref="E27:H27"/>
    <mergeCell ref="I27:J27"/>
    <mergeCell ref="K27:L27"/>
    <mergeCell ref="M27:N27"/>
    <mergeCell ref="O27:Q27"/>
    <mergeCell ref="R27:S27"/>
    <mergeCell ref="T27:U27"/>
    <mergeCell ref="V27:Z27"/>
    <mergeCell ref="AB27:AD27"/>
    <mergeCell ref="E26:H26"/>
    <mergeCell ref="I26:J26"/>
    <mergeCell ref="K26:L26"/>
    <mergeCell ref="M26:N26"/>
    <mergeCell ref="O26:Q26"/>
    <mergeCell ref="R28:S28"/>
    <mergeCell ref="T28:U28"/>
    <mergeCell ref="V28:Z28"/>
    <mergeCell ref="AB28:AD28"/>
    <mergeCell ref="E29:H29"/>
    <mergeCell ref="I29:J29"/>
    <mergeCell ref="K29:L29"/>
    <mergeCell ref="M29:N29"/>
    <mergeCell ref="O29:Q29"/>
    <mergeCell ref="R29:S29"/>
    <mergeCell ref="T29:U29"/>
    <mergeCell ref="V29:Z29"/>
    <mergeCell ref="AB29:AD29"/>
    <mergeCell ref="E28:H28"/>
    <mergeCell ref="I28:J28"/>
    <mergeCell ref="K28:L28"/>
    <mergeCell ref="M28:N28"/>
    <mergeCell ref="O28:Q28"/>
    <mergeCell ref="R30:S30"/>
    <mergeCell ref="T30:U30"/>
    <mergeCell ref="V30:Z30"/>
    <mergeCell ref="AB30:AD30"/>
    <mergeCell ref="E31:H31"/>
    <mergeCell ref="I31:J31"/>
    <mergeCell ref="K31:L31"/>
    <mergeCell ref="M31:N31"/>
    <mergeCell ref="O31:Q31"/>
    <mergeCell ref="R31:S31"/>
    <mergeCell ref="T31:U31"/>
    <mergeCell ref="V31:Z31"/>
    <mergeCell ref="AB31:AD31"/>
    <mergeCell ref="E30:H30"/>
    <mergeCell ref="I30:J30"/>
    <mergeCell ref="K30:L30"/>
    <mergeCell ref="M30:N30"/>
    <mergeCell ref="O30:Q30"/>
    <mergeCell ref="R32:S32"/>
    <mergeCell ref="T32:U32"/>
    <mergeCell ref="V32:Z32"/>
    <mergeCell ref="AB32:AD32"/>
    <mergeCell ref="E33:H33"/>
    <mergeCell ref="I33:J33"/>
    <mergeCell ref="K33:L33"/>
    <mergeCell ref="M33:N33"/>
    <mergeCell ref="O33:Q33"/>
    <mergeCell ref="R33:S33"/>
    <mergeCell ref="T33:U33"/>
    <mergeCell ref="V33:Z33"/>
    <mergeCell ref="AB33:AD33"/>
    <mergeCell ref="E32:H32"/>
    <mergeCell ref="I32:J32"/>
    <mergeCell ref="K32:L32"/>
    <mergeCell ref="M32:N32"/>
    <mergeCell ref="O32:Q32"/>
    <mergeCell ref="R34:S34"/>
    <mergeCell ref="T34:U34"/>
    <mergeCell ref="V34:Z34"/>
    <mergeCell ref="AB34:AD34"/>
    <mergeCell ref="E35:H35"/>
    <mergeCell ref="I35:J35"/>
    <mergeCell ref="K35:L35"/>
    <mergeCell ref="M35:N35"/>
    <mergeCell ref="O35:Q35"/>
    <mergeCell ref="R35:S35"/>
    <mergeCell ref="T35:U35"/>
    <mergeCell ref="V35:Z35"/>
    <mergeCell ref="AB35:AD35"/>
    <mergeCell ref="E34:H34"/>
    <mergeCell ref="I34:J34"/>
    <mergeCell ref="K34:L34"/>
    <mergeCell ref="M34:N34"/>
    <mergeCell ref="O34:Q34"/>
    <mergeCell ref="R36:S36"/>
    <mergeCell ref="T36:U36"/>
    <mergeCell ref="V36:Z36"/>
    <mergeCell ref="AB36:AD36"/>
    <mergeCell ref="E37:H37"/>
    <mergeCell ref="I37:J37"/>
    <mergeCell ref="K37:L37"/>
    <mergeCell ref="M37:N37"/>
    <mergeCell ref="O37:Q37"/>
    <mergeCell ref="R37:S37"/>
    <mergeCell ref="T37:U37"/>
    <mergeCell ref="V37:Z37"/>
    <mergeCell ref="AB37:AD37"/>
    <mergeCell ref="E36:H36"/>
    <mergeCell ref="I36:J36"/>
    <mergeCell ref="K36:L36"/>
    <mergeCell ref="M36:N36"/>
    <mergeCell ref="O36:Q36"/>
    <mergeCell ref="R38:S38"/>
    <mergeCell ref="T38:U38"/>
    <mergeCell ref="V38:Z38"/>
    <mergeCell ref="AB38:AD38"/>
    <mergeCell ref="E39:H39"/>
    <mergeCell ref="I39:J39"/>
    <mergeCell ref="K39:L39"/>
    <mergeCell ref="M39:N39"/>
    <mergeCell ref="O39:Q39"/>
    <mergeCell ref="R39:S39"/>
    <mergeCell ref="T39:U39"/>
    <mergeCell ref="V39:Z39"/>
    <mergeCell ref="AB39:AD39"/>
    <mergeCell ref="E38:H38"/>
    <mergeCell ref="I38:J38"/>
    <mergeCell ref="K38:L38"/>
    <mergeCell ref="M38:N38"/>
    <mergeCell ref="O38:Q38"/>
    <mergeCell ref="R40:S40"/>
    <mergeCell ref="T40:U40"/>
    <mergeCell ref="V40:Z40"/>
    <mergeCell ref="AB40:AD40"/>
    <mergeCell ref="E43:H43"/>
    <mergeCell ref="I43:J43"/>
    <mergeCell ref="K43:L43"/>
    <mergeCell ref="M43:N43"/>
    <mergeCell ref="O43:Q43"/>
    <mergeCell ref="R43:S43"/>
    <mergeCell ref="T43:U43"/>
    <mergeCell ref="V43:Z43"/>
    <mergeCell ref="AB43:AD43"/>
    <mergeCell ref="E40:H40"/>
    <mergeCell ref="I40:J40"/>
    <mergeCell ref="K40:L40"/>
    <mergeCell ref="M40:N40"/>
    <mergeCell ref="O40:Q40"/>
    <mergeCell ref="E41:H41"/>
    <mergeCell ref="I41:J41"/>
    <mergeCell ref="K41:L41"/>
    <mergeCell ref="M41:N41"/>
    <mergeCell ref="O41:Q41"/>
    <mergeCell ref="R41:S41"/>
    <mergeCell ref="R44:S44"/>
    <mergeCell ref="T44:U44"/>
    <mergeCell ref="V44:Z44"/>
    <mergeCell ref="AB44:AD44"/>
    <mergeCell ref="E45:H45"/>
    <mergeCell ref="I45:J45"/>
    <mergeCell ref="K45:L45"/>
    <mergeCell ref="M45:N45"/>
    <mergeCell ref="O45:Q45"/>
    <mergeCell ref="R45:S45"/>
    <mergeCell ref="T45:U45"/>
    <mergeCell ref="V45:Z45"/>
    <mergeCell ref="AB45:AD45"/>
    <mergeCell ref="E44:H44"/>
    <mergeCell ref="I44:J44"/>
    <mergeCell ref="K44:L44"/>
    <mergeCell ref="M44:N44"/>
    <mergeCell ref="O44:Q44"/>
    <mergeCell ref="R46:S46"/>
    <mergeCell ref="T46:U46"/>
    <mergeCell ref="V46:Z46"/>
    <mergeCell ref="AB46:AD46"/>
    <mergeCell ref="E46:H46"/>
    <mergeCell ref="I46:J46"/>
    <mergeCell ref="K46:L46"/>
    <mergeCell ref="M46:N46"/>
    <mergeCell ref="O46:Q46"/>
    <mergeCell ref="T41:U41"/>
    <mergeCell ref="V41:Z41"/>
    <mergeCell ref="AB41:AD41"/>
    <mergeCell ref="E42:H42"/>
    <mergeCell ref="I42:J42"/>
    <mergeCell ref="K42:L42"/>
    <mergeCell ref="M42:N42"/>
    <mergeCell ref="O42:Q42"/>
    <mergeCell ref="R42:S42"/>
    <mergeCell ref="T42:U42"/>
    <mergeCell ref="V42:Z42"/>
    <mergeCell ref="AB42:AD42"/>
  </mergeCells>
  <hyperlinks>
    <hyperlink ref="E48" location="INDEX!A1" display="Return to Index" xr:uid="{59119FD7-A6F8-43EF-949C-99FEF594CAE1}"/>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T072 - Barcaldine BSP (132/66kV)</oddFooter>
  </headerFooter>
</worksheet>
</file>

<file path=xl/worksheets/sheet2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1-000000000000}">
  <sheetPr codeName="Sheet300"/>
  <dimension ref="B1:AI51"/>
  <sheetViews>
    <sheetView showGridLines="0" topLeftCell="A29" zoomScale="130" zoomScaleNormal="130" workbookViewId="0">
      <selection activeCell="E48" sqref="E48"/>
    </sheetView>
  </sheetViews>
  <sheetFormatPr defaultRowHeight="15"/>
  <cols>
    <col min="1" max="2" width="0.140625" customWidth="1"/>
    <col min="3" max="4" width="0" hidden="1" customWidth="1"/>
    <col min="5" max="5" width="13.28515625" customWidth="1"/>
    <col min="6" max="7" width="0.28515625" customWidth="1"/>
    <col min="8" max="8" width="6.28515625" customWidth="1"/>
    <col min="9" max="9" width="0.42578125" customWidth="1"/>
    <col min="10" max="10" width="6.5703125" customWidth="1"/>
    <col min="11" max="11" width="5.5703125" customWidth="1"/>
    <col min="12" max="12" width="1.42578125" customWidth="1"/>
    <col min="13" max="13" width="0.28515625" customWidth="1"/>
    <col min="14" max="14" width="6.85546875" customWidth="1"/>
    <col min="15" max="15" width="3.140625" customWidth="1"/>
    <col min="16" max="16" width="0.42578125" customWidth="1"/>
    <col min="17" max="17" width="3.5703125" customWidth="1"/>
    <col min="18" max="18" width="6.85546875" customWidth="1"/>
    <col min="19" max="19" width="0.28515625" customWidth="1"/>
    <col min="20" max="20" width="0.42578125" customWidth="1"/>
    <col min="21" max="21" width="6.7109375" customWidth="1"/>
    <col min="22" max="22" width="1.42578125" customWidth="1"/>
    <col min="23" max="23" width="0.5703125" customWidth="1"/>
    <col min="24" max="24" width="1.28515625" customWidth="1"/>
    <col min="25" max="25" width="1.5703125" customWidth="1"/>
    <col min="26" max="26" width="2.140625" customWidth="1"/>
    <col min="27" max="27" width="7" customWidth="1"/>
    <col min="28" max="28" width="0.7109375" customWidth="1"/>
    <col min="29" max="29" width="0.42578125" customWidth="1"/>
    <col min="30" max="30" width="6" customWidth="1"/>
    <col min="31" max="31" width="7" customWidth="1"/>
    <col min="32" max="32" width="0" hidden="1" customWidth="1"/>
    <col min="33" max="33" width="1.140625" customWidth="1"/>
    <col min="34" max="34" width="0" hidden="1" customWidth="1"/>
    <col min="35" max="35" width="0.42578125" customWidth="1"/>
    <col min="36" max="36" width="8.85546875" customWidth="1"/>
  </cols>
  <sheetData>
    <row r="1" spans="2:35" ht="18" customHeight="1">
      <c r="C1" s="115" t="s">
        <v>1108</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row>
    <row r="2" spans="2:35" ht="4.7" customHeight="1"/>
    <row r="3" spans="2:35">
      <c r="B3" s="92" t="s">
        <v>13</v>
      </c>
      <c r="C3" s="160"/>
      <c r="D3" s="160"/>
      <c r="E3" s="160"/>
      <c r="H3" s="93" t="s">
        <v>2072</v>
      </c>
      <c r="I3" s="160"/>
      <c r="J3" s="160"/>
      <c r="K3" s="160"/>
      <c r="L3" s="160"/>
      <c r="M3" s="160"/>
      <c r="N3" s="160"/>
      <c r="O3" s="160"/>
      <c r="P3" s="160"/>
      <c r="Q3" s="160"/>
      <c r="R3" s="160"/>
      <c r="U3" s="94" t="s">
        <v>926</v>
      </c>
      <c r="V3" s="160"/>
      <c r="X3" s="95" t="s">
        <v>1243</v>
      </c>
      <c r="Y3" s="160"/>
      <c r="Z3" s="160"/>
      <c r="AA3" s="160"/>
      <c r="AB3" s="160"/>
      <c r="AC3" s="160"/>
      <c r="AD3" s="160"/>
      <c r="AE3" s="160"/>
      <c r="AF3" s="160"/>
      <c r="AG3" s="160"/>
      <c r="AH3" s="160"/>
    </row>
    <row r="4" spans="2:35">
      <c r="H4" s="160"/>
      <c r="I4" s="160"/>
      <c r="J4" s="160"/>
      <c r="K4" s="160"/>
      <c r="L4" s="160"/>
      <c r="M4" s="160"/>
      <c r="N4" s="160"/>
      <c r="O4" s="160"/>
      <c r="P4" s="160"/>
      <c r="Q4" s="160"/>
      <c r="R4" s="160"/>
      <c r="U4" s="160"/>
      <c r="V4" s="160"/>
      <c r="X4" s="160"/>
      <c r="Y4" s="160"/>
      <c r="Z4" s="160"/>
      <c r="AA4" s="160"/>
      <c r="AB4" s="160"/>
      <c r="AC4" s="160"/>
      <c r="AD4" s="160"/>
      <c r="AE4" s="160"/>
      <c r="AF4" s="160"/>
      <c r="AG4" s="160"/>
      <c r="AH4" s="160"/>
    </row>
    <row r="5" spans="2:35">
      <c r="H5" s="160"/>
      <c r="I5" s="160"/>
      <c r="J5" s="160"/>
      <c r="K5" s="160"/>
      <c r="L5" s="160"/>
      <c r="M5" s="160"/>
      <c r="N5" s="160"/>
      <c r="O5" s="160"/>
      <c r="P5" s="160"/>
      <c r="Q5" s="160"/>
      <c r="R5" s="160"/>
      <c r="X5" s="160"/>
      <c r="Y5" s="160"/>
      <c r="Z5" s="160"/>
      <c r="AA5" s="160"/>
      <c r="AB5" s="160"/>
      <c r="AC5" s="160"/>
      <c r="AD5" s="160"/>
      <c r="AE5" s="160"/>
      <c r="AF5" s="160"/>
      <c r="AG5" s="160"/>
      <c r="AH5" s="160"/>
    </row>
    <row r="6" spans="2:35" ht="2.1" customHeight="1"/>
    <row r="7" spans="2:35">
      <c r="B7" s="92" t="s">
        <v>928</v>
      </c>
      <c r="C7" s="160"/>
      <c r="D7" s="160"/>
      <c r="E7" s="160"/>
      <c r="H7" s="100" t="s">
        <v>960</v>
      </c>
      <c r="I7" s="160"/>
      <c r="J7" s="160"/>
      <c r="K7" s="160"/>
      <c r="L7" s="160"/>
      <c r="M7" s="160"/>
      <c r="N7" s="160"/>
      <c r="O7" s="160"/>
      <c r="P7" s="160"/>
      <c r="Q7" s="160"/>
      <c r="R7" s="160"/>
      <c r="S7" s="160"/>
      <c r="T7" s="160"/>
      <c r="U7" s="160"/>
      <c r="V7" s="160"/>
      <c r="W7" s="160"/>
      <c r="X7" s="160"/>
      <c r="Y7" s="160"/>
      <c r="Z7" s="160"/>
      <c r="AA7" s="160"/>
      <c r="AB7" s="160"/>
      <c r="AC7" s="160"/>
      <c r="AD7" s="160"/>
      <c r="AE7" s="160"/>
      <c r="AF7" s="160"/>
      <c r="AG7" s="160"/>
    </row>
    <row r="8" spans="2:35">
      <c r="B8" s="160"/>
      <c r="C8" s="160"/>
      <c r="D8" s="160"/>
      <c r="E8" s="160"/>
    </row>
    <row r="9" spans="2:35">
      <c r="B9" s="160"/>
      <c r="C9" s="160"/>
      <c r="D9" s="160"/>
      <c r="E9" s="160"/>
      <c r="H9" s="100" t="s">
        <v>2073</v>
      </c>
      <c r="I9" s="160"/>
      <c r="J9" s="160"/>
      <c r="K9" s="160"/>
      <c r="L9" s="160"/>
      <c r="M9" s="160"/>
      <c r="N9" s="160"/>
      <c r="O9" s="160"/>
      <c r="P9" s="160"/>
      <c r="Q9" s="160"/>
      <c r="R9" s="160"/>
      <c r="S9" s="160"/>
      <c r="T9" s="160"/>
      <c r="U9" s="160"/>
      <c r="V9" s="160"/>
      <c r="W9" s="160"/>
      <c r="X9" s="160"/>
      <c r="Y9" s="160"/>
      <c r="Z9" s="160"/>
      <c r="AA9" s="160"/>
      <c r="AB9" s="160"/>
      <c r="AC9" s="160"/>
      <c r="AD9" s="160"/>
      <c r="AE9" s="160"/>
      <c r="AF9" s="160"/>
      <c r="AG9" s="160"/>
    </row>
    <row r="10" spans="2:35" ht="11.45" customHeight="1">
      <c r="H10" s="160"/>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row>
    <row r="11" spans="2:35" ht="1.7" customHeight="1"/>
    <row r="12" spans="2:35" ht="12" customHeight="1">
      <c r="H12" s="100" t="s">
        <v>2014</v>
      </c>
      <c r="I12" s="160"/>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row>
    <row r="13" spans="2:35" ht="10.5" customHeight="1"/>
    <row r="14" spans="2:35" ht="13.5" customHeight="1">
      <c r="D14" s="92" t="s">
        <v>934</v>
      </c>
      <c r="E14" s="160"/>
      <c r="F14" s="160"/>
      <c r="G14" s="160"/>
      <c r="H14" s="160"/>
      <c r="I14" s="160"/>
      <c r="J14" s="160"/>
      <c r="K14" s="160"/>
      <c r="N14" s="96" t="s">
        <v>2074</v>
      </c>
      <c r="O14" s="160"/>
      <c r="P14" s="160"/>
      <c r="Q14" s="160"/>
      <c r="R14" s="160"/>
      <c r="S14" s="160"/>
      <c r="T14" s="160"/>
      <c r="U14" s="160"/>
      <c r="V14" s="160"/>
      <c r="W14" s="160"/>
      <c r="X14" s="160"/>
    </row>
    <row r="15" spans="2:35" ht="0.75" customHeight="1">
      <c r="D15" s="160"/>
      <c r="E15" s="160"/>
      <c r="F15" s="160"/>
      <c r="G15" s="160"/>
      <c r="H15" s="160"/>
      <c r="I15" s="160"/>
      <c r="J15" s="160"/>
      <c r="K15" s="160"/>
    </row>
    <row r="16" spans="2:35" ht="15.95" customHeight="1"/>
    <row r="17" spans="4:31" ht="15.95" customHeight="1">
      <c r="Q17" s="97" t="s">
        <v>936</v>
      </c>
      <c r="R17" s="160"/>
      <c r="S17" s="160"/>
      <c r="T17" s="160"/>
      <c r="U17" s="160"/>
      <c r="V17" s="160"/>
      <c r="W17" s="160"/>
      <c r="X17" s="160"/>
      <c r="Y17" s="160"/>
      <c r="Z17" s="98" t="s">
        <v>937</v>
      </c>
      <c r="AA17" s="160"/>
      <c r="AB17" s="160"/>
      <c r="AC17" s="160"/>
    </row>
    <row r="18" spans="4:31" ht="0.95" customHeight="1">
      <c r="D18" s="97" t="s">
        <v>936</v>
      </c>
      <c r="E18" s="160"/>
      <c r="F18" s="160"/>
      <c r="G18" s="160"/>
      <c r="H18" s="160"/>
      <c r="I18" s="160"/>
      <c r="J18" s="160"/>
      <c r="K18" s="160"/>
      <c r="N18" s="99" t="s">
        <v>937</v>
      </c>
      <c r="O18" s="160"/>
      <c r="Q18" s="160"/>
      <c r="R18" s="160"/>
      <c r="S18" s="160"/>
      <c r="T18" s="160"/>
      <c r="U18" s="160"/>
      <c r="V18" s="160"/>
      <c r="W18" s="160"/>
      <c r="X18" s="160"/>
      <c r="Y18" s="160"/>
      <c r="Z18" s="160"/>
      <c r="AA18" s="160"/>
      <c r="AB18" s="160"/>
      <c r="AC18" s="160"/>
    </row>
    <row r="19" spans="4:31" ht="0.95" customHeight="1">
      <c r="D19" s="160"/>
      <c r="E19" s="160"/>
      <c r="F19" s="160"/>
      <c r="G19" s="160"/>
      <c r="H19" s="160"/>
      <c r="I19" s="160"/>
      <c r="J19" s="160"/>
      <c r="K19" s="160"/>
      <c r="N19" s="160"/>
      <c r="O19" s="160"/>
    </row>
    <row r="20" spans="4:31" ht="0.95" customHeight="1"/>
    <row r="21" spans="4:31" ht="15" customHeight="1"/>
    <row r="22" spans="4:31" ht="15" customHeight="1">
      <c r="E22" s="78" t="s">
        <v>938</v>
      </c>
      <c r="F22" s="79"/>
      <c r="G22" s="79"/>
      <c r="H22" s="80"/>
      <c r="I22" s="84" t="s">
        <v>2</v>
      </c>
      <c r="J22" s="85"/>
      <c r="K22" s="85"/>
      <c r="L22" s="85"/>
      <c r="M22" s="85"/>
      <c r="N22" s="85"/>
      <c r="O22" s="85"/>
      <c r="P22" s="85"/>
      <c r="Q22" s="85"/>
      <c r="R22" s="85"/>
      <c r="S22" s="86"/>
      <c r="T22" s="87" t="s">
        <v>3</v>
      </c>
      <c r="U22" s="88"/>
      <c r="V22" s="88"/>
      <c r="W22" s="88"/>
      <c r="X22" s="88"/>
      <c r="Y22" s="88"/>
      <c r="Z22" s="88"/>
      <c r="AA22" s="88"/>
      <c r="AB22" s="88"/>
      <c r="AC22" s="88"/>
      <c r="AD22" s="88"/>
      <c r="AE22" s="89"/>
    </row>
    <row r="23" spans="4:31" ht="15" customHeight="1">
      <c r="E23" s="81"/>
      <c r="F23" s="82"/>
      <c r="G23" s="82"/>
      <c r="H23" s="83"/>
      <c r="I23" s="107" t="s">
        <v>6</v>
      </c>
      <c r="J23" s="61"/>
      <c r="K23" s="107" t="s">
        <v>7</v>
      </c>
      <c r="L23" s="61"/>
      <c r="M23" s="107" t="s">
        <v>8</v>
      </c>
      <c r="N23" s="61"/>
      <c r="O23" s="107" t="s">
        <v>9</v>
      </c>
      <c r="P23" s="62"/>
      <c r="Q23" s="61"/>
      <c r="R23" s="107" t="s">
        <v>10</v>
      </c>
      <c r="S23" s="61"/>
      <c r="T23" s="107" t="s">
        <v>939</v>
      </c>
      <c r="U23" s="61"/>
      <c r="V23" s="107" t="s">
        <v>940</v>
      </c>
      <c r="W23" s="62"/>
      <c r="X23" s="62"/>
      <c r="Y23" s="62"/>
      <c r="Z23" s="61"/>
      <c r="AA23" s="1" t="s">
        <v>941</v>
      </c>
      <c r="AB23" s="90" t="s">
        <v>942</v>
      </c>
      <c r="AC23" s="62"/>
      <c r="AD23" s="61"/>
      <c r="AE23" s="2" t="s">
        <v>943</v>
      </c>
    </row>
    <row r="24" spans="4:31" ht="13.15" customHeight="1">
      <c r="E24" s="63" t="s">
        <v>0</v>
      </c>
      <c r="F24" s="62"/>
      <c r="G24" s="62"/>
      <c r="H24" s="64"/>
      <c r="I24" s="101">
        <v>97.8</v>
      </c>
      <c r="J24" s="61"/>
      <c r="K24" s="101">
        <v>97.8</v>
      </c>
      <c r="L24" s="61"/>
      <c r="M24" s="101">
        <v>97.8</v>
      </c>
      <c r="N24" s="61"/>
      <c r="O24" s="101">
        <v>97.8</v>
      </c>
      <c r="P24" s="62"/>
      <c r="Q24" s="61"/>
      <c r="R24" s="101">
        <v>97.8</v>
      </c>
      <c r="S24" s="61"/>
      <c r="T24" s="101">
        <v>115.2</v>
      </c>
      <c r="U24" s="61"/>
      <c r="V24" s="101">
        <v>115.2</v>
      </c>
      <c r="W24" s="62"/>
      <c r="X24" s="62"/>
      <c r="Y24" s="62"/>
      <c r="Z24" s="61"/>
      <c r="AA24" s="3">
        <v>115.2</v>
      </c>
      <c r="AB24" s="60">
        <v>115.2</v>
      </c>
      <c r="AC24" s="62"/>
      <c r="AD24" s="61"/>
      <c r="AE24" s="4">
        <v>115.2</v>
      </c>
    </row>
    <row r="25" spans="4:31" ht="20.25" customHeight="1">
      <c r="E25" s="63" t="s">
        <v>24</v>
      </c>
      <c r="F25" s="62"/>
      <c r="G25" s="62"/>
      <c r="H25" s="64"/>
      <c r="I25" s="101">
        <v>0</v>
      </c>
      <c r="J25" s="61"/>
      <c r="K25" s="101">
        <v>0</v>
      </c>
      <c r="L25" s="61"/>
      <c r="M25" s="101">
        <v>0</v>
      </c>
      <c r="N25" s="61"/>
      <c r="O25" s="101">
        <v>0</v>
      </c>
      <c r="P25" s="62"/>
      <c r="Q25" s="61"/>
      <c r="R25" s="101">
        <v>0</v>
      </c>
      <c r="S25" s="61"/>
      <c r="T25" s="101">
        <v>0</v>
      </c>
      <c r="U25" s="61"/>
      <c r="V25" s="101">
        <v>0</v>
      </c>
      <c r="W25" s="62"/>
      <c r="X25" s="62"/>
      <c r="Y25" s="62"/>
      <c r="Z25" s="61"/>
      <c r="AA25" s="3">
        <v>0</v>
      </c>
      <c r="AB25" s="60">
        <v>0</v>
      </c>
      <c r="AC25" s="62"/>
      <c r="AD25" s="61"/>
      <c r="AE25" s="4">
        <v>0</v>
      </c>
    </row>
    <row r="26" spans="4:31" ht="13.15" customHeight="1">
      <c r="E26" s="63" t="s">
        <v>28</v>
      </c>
      <c r="F26" s="62"/>
      <c r="G26" s="62"/>
      <c r="H26" s="64"/>
      <c r="I26" s="101">
        <v>33.700000000000003</v>
      </c>
      <c r="J26" s="61"/>
      <c r="K26" s="101">
        <v>34.200000000000003</v>
      </c>
      <c r="L26" s="61"/>
      <c r="M26" s="101">
        <v>34.1</v>
      </c>
      <c r="N26" s="61"/>
      <c r="O26" s="101">
        <v>33.9</v>
      </c>
      <c r="P26" s="62"/>
      <c r="Q26" s="61"/>
      <c r="R26" s="101">
        <v>34.200000000000003</v>
      </c>
      <c r="S26" s="61"/>
      <c r="T26" s="101">
        <v>28.2</v>
      </c>
      <c r="U26" s="61"/>
      <c r="V26" s="101">
        <v>28.5</v>
      </c>
      <c r="W26" s="62"/>
      <c r="X26" s="62"/>
      <c r="Y26" s="62"/>
      <c r="Z26" s="61"/>
      <c r="AA26" s="3">
        <v>28.4</v>
      </c>
      <c r="AB26" s="60">
        <v>28.2</v>
      </c>
      <c r="AC26" s="62"/>
      <c r="AD26" s="61"/>
      <c r="AE26" s="4">
        <v>28.4</v>
      </c>
    </row>
    <row r="27" spans="4:31" ht="13.15" customHeight="1">
      <c r="E27" s="63" t="s">
        <v>32</v>
      </c>
      <c r="F27" s="62"/>
      <c r="G27" s="62"/>
      <c r="H27" s="64"/>
      <c r="I27" s="104"/>
      <c r="J27" s="61"/>
      <c r="K27" s="104"/>
      <c r="L27" s="61"/>
      <c r="M27" s="104"/>
      <c r="N27" s="61"/>
      <c r="O27" s="104"/>
      <c r="P27" s="62"/>
      <c r="Q27" s="61"/>
      <c r="R27" s="104"/>
      <c r="S27" s="61"/>
      <c r="T27" s="104"/>
      <c r="U27" s="61"/>
      <c r="V27" s="104"/>
      <c r="W27" s="62"/>
      <c r="X27" s="62"/>
      <c r="Y27" s="62"/>
      <c r="Z27" s="61"/>
      <c r="AA27" s="5"/>
      <c r="AB27" s="74"/>
      <c r="AC27" s="62"/>
      <c r="AD27" s="61"/>
      <c r="AE27" s="6"/>
    </row>
    <row r="28" spans="4:31" ht="13.15" customHeight="1">
      <c r="E28" s="63" t="s">
        <v>944</v>
      </c>
      <c r="F28" s="62"/>
      <c r="G28" s="62"/>
      <c r="H28" s="64"/>
      <c r="I28" s="104"/>
      <c r="J28" s="61"/>
      <c r="K28" s="104"/>
      <c r="L28" s="61"/>
      <c r="M28" s="104"/>
      <c r="N28" s="61"/>
      <c r="O28" s="104"/>
      <c r="P28" s="62"/>
      <c r="Q28" s="61"/>
      <c r="R28" s="104"/>
      <c r="S28" s="61"/>
      <c r="T28" s="104"/>
      <c r="U28" s="61"/>
      <c r="V28" s="104"/>
      <c r="W28" s="62"/>
      <c r="X28" s="62"/>
      <c r="Y28" s="62"/>
      <c r="Z28" s="61"/>
      <c r="AA28" s="5"/>
      <c r="AB28" s="74"/>
      <c r="AC28" s="62"/>
      <c r="AD28" s="61"/>
      <c r="AE28" s="6"/>
    </row>
    <row r="29" spans="4:31" ht="20.25" customHeight="1">
      <c r="E29" s="63" t="s">
        <v>38</v>
      </c>
      <c r="F29" s="62"/>
      <c r="G29" s="62"/>
      <c r="H29" s="64"/>
      <c r="I29" s="106">
        <v>0.998</v>
      </c>
      <c r="J29" s="61"/>
      <c r="K29" s="106">
        <v>0.998</v>
      </c>
      <c r="L29" s="61"/>
      <c r="M29" s="106">
        <v>0.998</v>
      </c>
      <c r="N29" s="61"/>
      <c r="O29" s="106">
        <v>0.998</v>
      </c>
      <c r="P29" s="62"/>
      <c r="Q29" s="61"/>
      <c r="R29" s="106">
        <v>0.998</v>
      </c>
      <c r="S29" s="61"/>
      <c r="T29" s="106">
        <v>0.999</v>
      </c>
      <c r="U29" s="61"/>
      <c r="V29" s="106">
        <v>0.999</v>
      </c>
      <c r="W29" s="62"/>
      <c r="X29" s="62"/>
      <c r="Y29" s="62"/>
      <c r="Z29" s="61"/>
      <c r="AA29" s="7">
        <v>0.999</v>
      </c>
      <c r="AB29" s="77">
        <v>0.999</v>
      </c>
      <c r="AC29" s="62"/>
      <c r="AD29" s="61"/>
      <c r="AE29" s="8">
        <v>0.999</v>
      </c>
    </row>
    <row r="30" spans="4:31" ht="13.15" customHeight="1">
      <c r="E30" s="63" t="s">
        <v>41</v>
      </c>
      <c r="F30" s="62"/>
      <c r="G30" s="62"/>
      <c r="H30" s="64"/>
      <c r="I30" s="101">
        <v>0</v>
      </c>
      <c r="J30" s="61"/>
      <c r="K30" s="101">
        <v>0</v>
      </c>
      <c r="L30" s="61"/>
      <c r="M30" s="101">
        <v>0</v>
      </c>
      <c r="N30" s="61"/>
      <c r="O30" s="101">
        <v>0</v>
      </c>
      <c r="P30" s="62"/>
      <c r="Q30" s="61"/>
      <c r="R30" s="101">
        <v>0</v>
      </c>
      <c r="S30" s="61"/>
      <c r="T30" s="101">
        <v>0</v>
      </c>
      <c r="U30" s="61"/>
      <c r="V30" s="101">
        <v>0</v>
      </c>
      <c r="W30" s="62"/>
      <c r="X30" s="62"/>
      <c r="Y30" s="62"/>
      <c r="Z30" s="61"/>
      <c r="AA30" s="3">
        <v>0</v>
      </c>
      <c r="AB30" s="60">
        <v>0</v>
      </c>
      <c r="AC30" s="62"/>
      <c r="AD30" s="61"/>
      <c r="AE30" s="4">
        <v>0</v>
      </c>
    </row>
    <row r="31" spans="4:31" ht="13.15" customHeight="1">
      <c r="E31" s="75" t="s">
        <v>45</v>
      </c>
      <c r="F31" s="62"/>
      <c r="G31" s="62"/>
      <c r="H31" s="64"/>
      <c r="I31" s="105">
        <v>31.6</v>
      </c>
      <c r="J31" s="61"/>
      <c r="K31" s="105">
        <v>32.1</v>
      </c>
      <c r="L31" s="61"/>
      <c r="M31" s="105">
        <v>32</v>
      </c>
      <c r="N31" s="61"/>
      <c r="O31" s="105">
        <v>31.9</v>
      </c>
      <c r="P31" s="62"/>
      <c r="Q31" s="61"/>
      <c r="R31" s="105">
        <v>32.1</v>
      </c>
      <c r="S31" s="61"/>
      <c r="T31" s="105">
        <v>26.9</v>
      </c>
      <c r="U31" s="61"/>
      <c r="V31" s="105">
        <v>27.1</v>
      </c>
      <c r="W31" s="62"/>
      <c r="X31" s="62"/>
      <c r="Y31" s="62"/>
      <c r="Z31" s="61"/>
      <c r="AA31" s="9">
        <v>27.1</v>
      </c>
      <c r="AB31" s="76">
        <v>26.9</v>
      </c>
      <c r="AC31" s="62"/>
      <c r="AD31" s="61"/>
      <c r="AE31" s="10">
        <v>27.1</v>
      </c>
    </row>
    <row r="32" spans="4:31" ht="20.25" customHeight="1">
      <c r="E32" s="63" t="s">
        <v>945</v>
      </c>
      <c r="F32" s="62"/>
      <c r="G32" s="62"/>
      <c r="H32" s="64"/>
      <c r="I32" s="104">
        <v>1.6</v>
      </c>
      <c r="J32" s="61"/>
      <c r="K32" s="104">
        <v>1.6</v>
      </c>
      <c r="L32" s="61"/>
      <c r="M32" s="104">
        <v>1.6</v>
      </c>
      <c r="N32" s="61"/>
      <c r="O32" s="104">
        <v>1.6</v>
      </c>
      <c r="P32" s="62"/>
      <c r="Q32" s="61"/>
      <c r="R32" s="104">
        <v>1.6</v>
      </c>
      <c r="S32" s="61"/>
      <c r="T32" s="104">
        <v>1.3</v>
      </c>
      <c r="U32" s="61"/>
      <c r="V32" s="104">
        <v>1.4</v>
      </c>
      <c r="W32" s="62"/>
      <c r="X32" s="62"/>
      <c r="Y32" s="62"/>
      <c r="Z32" s="61"/>
      <c r="AA32" s="5">
        <v>1.4</v>
      </c>
      <c r="AB32" s="74">
        <v>1.3</v>
      </c>
      <c r="AC32" s="62"/>
      <c r="AD32" s="61"/>
      <c r="AE32" s="6">
        <v>1.4</v>
      </c>
    </row>
    <row r="33" spans="5:31" ht="20.25" customHeight="1">
      <c r="E33" s="63" t="s">
        <v>946</v>
      </c>
      <c r="F33" s="62"/>
      <c r="G33" s="62"/>
      <c r="H33" s="64"/>
      <c r="I33" s="104" t="s">
        <v>2075</v>
      </c>
      <c r="J33" s="61"/>
      <c r="K33" s="104" t="s">
        <v>2075</v>
      </c>
      <c r="L33" s="61"/>
      <c r="M33" s="104" t="s">
        <v>2075</v>
      </c>
      <c r="N33" s="61"/>
      <c r="O33" s="104" t="s">
        <v>2075</v>
      </c>
      <c r="P33" s="62"/>
      <c r="Q33" s="61"/>
      <c r="R33" s="104" t="s">
        <v>2075</v>
      </c>
      <c r="S33" s="61"/>
      <c r="T33" s="104" t="s">
        <v>2075</v>
      </c>
      <c r="U33" s="61"/>
      <c r="V33" s="104" t="s">
        <v>2075</v>
      </c>
      <c r="W33" s="62"/>
      <c r="X33" s="62"/>
      <c r="Y33" s="62"/>
      <c r="Z33" s="61"/>
      <c r="AA33" s="5" t="s">
        <v>2075</v>
      </c>
      <c r="AB33" s="74" t="s">
        <v>2075</v>
      </c>
      <c r="AC33" s="62"/>
      <c r="AD33" s="61"/>
      <c r="AE33" s="6" t="s">
        <v>2075</v>
      </c>
    </row>
    <row r="34" spans="5:31" ht="13.15" customHeight="1">
      <c r="E34" s="63" t="s">
        <v>57</v>
      </c>
      <c r="F34" s="62"/>
      <c r="G34" s="62"/>
      <c r="H34" s="64"/>
      <c r="I34" s="101">
        <v>31.6</v>
      </c>
      <c r="J34" s="61"/>
      <c r="K34" s="101">
        <v>32.1</v>
      </c>
      <c r="L34" s="61"/>
      <c r="M34" s="101">
        <v>32</v>
      </c>
      <c r="N34" s="61"/>
      <c r="O34" s="101">
        <v>31.9</v>
      </c>
      <c r="P34" s="62"/>
      <c r="Q34" s="61"/>
      <c r="R34" s="101">
        <v>32.1</v>
      </c>
      <c r="S34" s="61"/>
      <c r="T34" s="101">
        <v>26.9</v>
      </c>
      <c r="U34" s="61"/>
      <c r="V34" s="101">
        <v>27.1</v>
      </c>
      <c r="W34" s="62"/>
      <c r="X34" s="62"/>
      <c r="Y34" s="62"/>
      <c r="Z34" s="61"/>
      <c r="AA34" s="3">
        <v>27.1</v>
      </c>
      <c r="AB34" s="60">
        <v>26.9</v>
      </c>
      <c r="AC34" s="62"/>
      <c r="AD34" s="61"/>
      <c r="AE34" s="4">
        <v>27.1</v>
      </c>
    </row>
    <row r="35" spans="5:31">
      <c r="E35" s="63" t="s">
        <v>61</v>
      </c>
      <c r="F35" s="62"/>
      <c r="G35" s="62"/>
      <c r="H35" s="64"/>
      <c r="I35" s="101">
        <v>50</v>
      </c>
      <c r="J35" s="61"/>
      <c r="K35" s="101">
        <v>50</v>
      </c>
      <c r="L35" s="61"/>
      <c r="M35" s="101">
        <v>50</v>
      </c>
      <c r="N35" s="61"/>
      <c r="O35" s="101">
        <v>50</v>
      </c>
      <c r="P35" s="62"/>
      <c r="Q35" s="61"/>
      <c r="R35" s="101">
        <v>50</v>
      </c>
      <c r="S35" s="61"/>
      <c r="T35" s="101">
        <v>50</v>
      </c>
      <c r="U35" s="61"/>
      <c r="V35" s="101">
        <v>50</v>
      </c>
      <c r="W35" s="62"/>
      <c r="X35" s="62"/>
      <c r="Y35" s="62"/>
      <c r="Z35" s="61"/>
      <c r="AA35" s="3">
        <v>50</v>
      </c>
      <c r="AB35" s="60">
        <v>50</v>
      </c>
      <c r="AC35" s="62"/>
      <c r="AD35" s="61"/>
      <c r="AE35" s="4">
        <v>50</v>
      </c>
    </row>
    <row r="36" spans="5:31" ht="20.25" customHeight="1">
      <c r="E36" s="63" t="s">
        <v>66</v>
      </c>
      <c r="F36" s="62"/>
      <c r="G36" s="62"/>
      <c r="H36" s="64"/>
      <c r="I36" s="101">
        <v>0</v>
      </c>
      <c r="J36" s="61"/>
      <c r="K36" s="101">
        <v>0</v>
      </c>
      <c r="L36" s="61"/>
      <c r="M36" s="101">
        <v>0</v>
      </c>
      <c r="N36" s="61"/>
      <c r="O36" s="101">
        <v>0</v>
      </c>
      <c r="P36" s="62"/>
      <c r="Q36" s="61"/>
      <c r="R36" s="101">
        <v>0</v>
      </c>
      <c r="S36" s="61"/>
      <c r="T36" s="101">
        <v>0</v>
      </c>
      <c r="U36" s="61"/>
      <c r="V36" s="101">
        <v>0</v>
      </c>
      <c r="W36" s="62"/>
      <c r="X36" s="62"/>
      <c r="Y36" s="62"/>
      <c r="Z36" s="61"/>
      <c r="AA36" s="3">
        <v>0</v>
      </c>
      <c r="AB36" s="60">
        <v>0</v>
      </c>
      <c r="AC36" s="62"/>
      <c r="AD36" s="61"/>
      <c r="AE36" s="4">
        <v>0</v>
      </c>
    </row>
    <row r="37" spans="5:31">
      <c r="E37" s="63" t="s">
        <v>69</v>
      </c>
      <c r="F37" s="62"/>
      <c r="G37" s="62"/>
      <c r="H37" s="64"/>
      <c r="I37" s="101">
        <v>0</v>
      </c>
      <c r="J37" s="61"/>
      <c r="K37" s="101">
        <v>0</v>
      </c>
      <c r="L37" s="61"/>
      <c r="M37" s="101">
        <v>0</v>
      </c>
      <c r="N37" s="61"/>
      <c r="O37" s="101">
        <v>0</v>
      </c>
      <c r="P37" s="62"/>
      <c r="Q37" s="61"/>
      <c r="R37" s="101">
        <v>0</v>
      </c>
      <c r="S37" s="61"/>
      <c r="T37" s="101">
        <v>0</v>
      </c>
      <c r="U37" s="61"/>
      <c r="V37" s="101">
        <v>0</v>
      </c>
      <c r="W37" s="62"/>
      <c r="X37" s="62"/>
      <c r="Y37" s="62"/>
      <c r="Z37" s="61"/>
      <c r="AA37" s="3">
        <v>0</v>
      </c>
      <c r="AB37" s="60">
        <v>0</v>
      </c>
      <c r="AC37" s="62"/>
      <c r="AD37" s="61"/>
      <c r="AE37" s="4">
        <v>0</v>
      </c>
    </row>
    <row r="38" spans="5:31">
      <c r="E38" s="63" t="s">
        <v>73</v>
      </c>
      <c r="F38" s="62"/>
      <c r="G38" s="62"/>
      <c r="H38" s="64"/>
      <c r="I38" s="101">
        <v>0</v>
      </c>
      <c r="J38" s="61"/>
      <c r="K38" s="101">
        <v>0</v>
      </c>
      <c r="L38" s="61"/>
      <c r="M38" s="101">
        <v>0</v>
      </c>
      <c r="N38" s="61"/>
      <c r="O38" s="101">
        <v>0</v>
      </c>
      <c r="P38" s="62"/>
      <c r="Q38" s="61"/>
      <c r="R38" s="101">
        <v>0</v>
      </c>
      <c r="S38" s="61"/>
      <c r="T38" s="101">
        <v>0</v>
      </c>
      <c r="U38" s="61"/>
      <c r="V38" s="101">
        <v>0</v>
      </c>
      <c r="W38" s="62"/>
      <c r="X38" s="62"/>
      <c r="Y38" s="62"/>
      <c r="Z38" s="61"/>
      <c r="AA38" s="3">
        <v>0</v>
      </c>
      <c r="AB38" s="60">
        <v>0</v>
      </c>
      <c r="AC38" s="62"/>
      <c r="AD38" s="61"/>
      <c r="AE38" s="4">
        <v>0</v>
      </c>
    </row>
    <row r="39" spans="5:31">
      <c r="E39" s="63" t="s">
        <v>76</v>
      </c>
      <c r="F39" s="62"/>
      <c r="G39" s="62"/>
      <c r="H39" s="64"/>
      <c r="I39" s="101">
        <v>0</v>
      </c>
      <c r="J39" s="61"/>
      <c r="K39" s="101">
        <v>0</v>
      </c>
      <c r="L39" s="61"/>
      <c r="M39" s="101">
        <v>0</v>
      </c>
      <c r="N39" s="61"/>
      <c r="O39" s="101">
        <v>0</v>
      </c>
      <c r="P39" s="62"/>
      <c r="Q39" s="61"/>
      <c r="R39" s="101">
        <v>0</v>
      </c>
      <c r="S39" s="61"/>
      <c r="T39" s="101">
        <v>0</v>
      </c>
      <c r="U39" s="61"/>
      <c r="V39" s="101">
        <v>0</v>
      </c>
      <c r="W39" s="62"/>
      <c r="X39" s="62"/>
      <c r="Y39" s="62"/>
      <c r="Z39" s="61"/>
      <c r="AA39" s="3">
        <v>0</v>
      </c>
      <c r="AB39" s="60">
        <v>0</v>
      </c>
      <c r="AC39" s="62"/>
      <c r="AD39" s="61"/>
      <c r="AE39" s="4">
        <v>0</v>
      </c>
    </row>
    <row r="40" spans="5:31">
      <c r="E40" s="63" t="s">
        <v>80</v>
      </c>
      <c r="F40" s="62"/>
      <c r="G40" s="62"/>
      <c r="H40" s="64"/>
      <c r="I40" s="101">
        <v>0</v>
      </c>
      <c r="J40" s="61"/>
      <c r="K40" s="101">
        <v>0</v>
      </c>
      <c r="L40" s="61"/>
      <c r="M40" s="101">
        <v>0</v>
      </c>
      <c r="N40" s="61"/>
      <c r="O40" s="101">
        <v>0</v>
      </c>
      <c r="P40" s="62"/>
      <c r="Q40" s="61"/>
      <c r="R40" s="101">
        <v>0</v>
      </c>
      <c r="S40" s="61"/>
      <c r="T40" s="101">
        <v>0</v>
      </c>
      <c r="U40" s="61"/>
      <c r="V40" s="101">
        <v>0</v>
      </c>
      <c r="W40" s="62"/>
      <c r="X40" s="62"/>
      <c r="Y40" s="62"/>
      <c r="Z40" s="61"/>
      <c r="AA40" s="3">
        <v>0</v>
      </c>
      <c r="AB40" s="60">
        <v>0</v>
      </c>
      <c r="AC40" s="62"/>
      <c r="AD40" s="61"/>
      <c r="AE40" s="4">
        <v>0</v>
      </c>
    </row>
    <row r="41" spans="5:31" ht="25.5" customHeight="1">
      <c r="E41" s="63" t="s">
        <v>84</v>
      </c>
      <c r="F41" s="62"/>
      <c r="G41" s="62"/>
      <c r="H41" s="64"/>
      <c r="I41" s="101">
        <v>57</v>
      </c>
      <c r="J41" s="61"/>
      <c r="K41" s="101">
        <v>56</v>
      </c>
      <c r="L41" s="61"/>
      <c r="M41" s="101">
        <v>55</v>
      </c>
      <c r="N41" s="61"/>
      <c r="O41" s="101">
        <v>54</v>
      </c>
      <c r="P41" s="62"/>
      <c r="Q41" s="61"/>
      <c r="R41" s="101">
        <v>52</v>
      </c>
      <c r="S41" s="61"/>
      <c r="T41" s="101">
        <v>57</v>
      </c>
      <c r="U41" s="61"/>
      <c r="V41" s="101">
        <v>56</v>
      </c>
      <c r="W41" s="62"/>
      <c r="X41" s="62"/>
      <c r="Y41" s="62"/>
      <c r="Z41" s="61"/>
      <c r="AA41" s="3">
        <v>55</v>
      </c>
      <c r="AB41" s="60">
        <v>54</v>
      </c>
      <c r="AC41" s="62"/>
      <c r="AD41" s="61"/>
      <c r="AE41" s="4">
        <v>52</v>
      </c>
    </row>
    <row r="42" spans="5:31" ht="30.75" customHeight="1">
      <c r="E42" s="63" t="s">
        <v>88</v>
      </c>
      <c r="F42" s="62"/>
      <c r="G42" s="62"/>
      <c r="H42" s="64"/>
      <c r="I42" s="101">
        <v>30</v>
      </c>
      <c r="J42" s="61"/>
      <c r="K42" s="101">
        <v>29</v>
      </c>
      <c r="L42" s="61"/>
      <c r="M42" s="101">
        <v>28</v>
      </c>
      <c r="N42" s="61"/>
      <c r="O42" s="101">
        <v>27</v>
      </c>
      <c r="P42" s="62"/>
      <c r="Q42" s="61"/>
      <c r="R42" s="101">
        <v>26</v>
      </c>
      <c r="S42" s="61"/>
      <c r="T42" s="101">
        <v>30</v>
      </c>
      <c r="U42" s="61"/>
      <c r="V42" s="101">
        <v>29</v>
      </c>
      <c r="W42" s="62"/>
      <c r="X42" s="62"/>
      <c r="Y42" s="62"/>
      <c r="Z42" s="61"/>
      <c r="AA42" s="3">
        <v>28</v>
      </c>
      <c r="AB42" s="60">
        <v>27</v>
      </c>
      <c r="AC42" s="62"/>
      <c r="AD42" s="61"/>
      <c r="AE42" s="4">
        <v>26</v>
      </c>
    </row>
    <row r="43" spans="5:31">
      <c r="E43" s="63" t="s">
        <v>92</v>
      </c>
      <c r="F43" s="62"/>
      <c r="G43" s="62"/>
      <c r="H43" s="64"/>
      <c r="I43" s="104"/>
      <c r="J43" s="61"/>
      <c r="K43" s="104"/>
      <c r="L43" s="61"/>
      <c r="M43" s="104"/>
      <c r="N43" s="61"/>
      <c r="O43" s="104"/>
      <c r="P43" s="62"/>
      <c r="Q43" s="61"/>
      <c r="R43" s="104"/>
      <c r="S43" s="61"/>
      <c r="T43" s="104"/>
      <c r="U43" s="61"/>
      <c r="V43" s="104"/>
      <c r="W43" s="62"/>
      <c r="X43" s="62"/>
      <c r="Y43" s="62"/>
      <c r="Z43" s="61"/>
      <c r="AA43" s="5"/>
      <c r="AB43" s="74"/>
      <c r="AC43" s="62"/>
      <c r="AD43" s="61"/>
      <c r="AE43" s="6"/>
    </row>
    <row r="44" spans="5:31">
      <c r="E44" s="63" t="s">
        <v>96</v>
      </c>
      <c r="F44" s="62"/>
      <c r="G44" s="62"/>
      <c r="H44" s="64"/>
      <c r="I44" s="104"/>
      <c r="J44" s="61"/>
      <c r="K44" s="104"/>
      <c r="L44" s="61"/>
      <c r="M44" s="104"/>
      <c r="N44" s="61"/>
      <c r="O44" s="104"/>
      <c r="P44" s="62"/>
      <c r="Q44" s="61"/>
      <c r="R44" s="104"/>
      <c r="S44" s="61"/>
      <c r="T44" s="104"/>
      <c r="U44" s="61"/>
      <c r="V44" s="104"/>
      <c r="W44" s="62"/>
      <c r="X44" s="62"/>
      <c r="Y44" s="62"/>
      <c r="Z44" s="61"/>
      <c r="AA44" s="5"/>
      <c r="AB44" s="74"/>
      <c r="AC44" s="62"/>
      <c r="AD44" s="61"/>
      <c r="AE44" s="6"/>
    </row>
    <row r="45" spans="5:31" ht="18">
      <c r="E45" s="63" t="s">
        <v>100</v>
      </c>
      <c r="F45" s="62"/>
      <c r="G45" s="62"/>
      <c r="H45" s="64"/>
      <c r="I45" s="104" t="s">
        <v>957</v>
      </c>
      <c r="J45" s="61"/>
      <c r="K45" s="104" t="s">
        <v>957</v>
      </c>
      <c r="L45" s="61"/>
      <c r="M45" s="104" t="s">
        <v>957</v>
      </c>
      <c r="N45" s="61"/>
      <c r="O45" s="104" t="s">
        <v>957</v>
      </c>
      <c r="P45" s="62"/>
      <c r="Q45" s="61"/>
      <c r="R45" s="104" t="s">
        <v>957</v>
      </c>
      <c r="S45" s="61"/>
      <c r="T45" s="104" t="s">
        <v>957</v>
      </c>
      <c r="U45" s="61"/>
      <c r="V45" s="104" t="s">
        <v>957</v>
      </c>
      <c r="W45" s="62"/>
      <c r="X45" s="62"/>
      <c r="Y45" s="62"/>
      <c r="Z45" s="61"/>
      <c r="AA45" s="5" t="s">
        <v>957</v>
      </c>
      <c r="AB45" s="74" t="s">
        <v>957</v>
      </c>
      <c r="AC45" s="62"/>
      <c r="AD45" s="61"/>
      <c r="AE45" s="6" t="s">
        <v>957</v>
      </c>
    </row>
    <row r="46" spans="5:31">
      <c r="E46" s="70" t="s">
        <v>104</v>
      </c>
      <c r="F46" s="71"/>
      <c r="G46" s="71"/>
      <c r="H46" s="72"/>
      <c r="I46" s="102" t="s">
        <v>949</v>
      </c>
      <c r="J46" s="66"/>
      <c r="K46" s="102" t="s">
        <v>949</v>
      </c>
      <c r="L46" s="66"/>
      <c r="M46" s="102" t="s">
        <v>949</v>
      </c>
      <c r="N46" s="66"/>
      <c r="O46" s="102" t="s">
        <v>949</v>
      </c>
      <c r="P46" s="73"/>
      <c r="Q46" s="66"/>
      <c r="R46" s="102" t="s">
        <v>949</v>
      </c>
      <c r="S46" s="66"/>
      <c r="T46" s="103" t="s">
        <v>949</v>
      </c>
      <c r="U46" s="68"/>
      <c r="V46" s="103" t="s">
        <v>949</v>
      </c>
      <c r="W46" s="69"/>
      <c r="X46" s="69"/>
      <c r="Y46" s="69"/>
      <c r="Z46" s="68"/>
      <c r="AA46" s="11" t="s">
        <v>949</v>
      </c>
      <c r="AB46" s="67" t="s">
        <v>949</v>
      </c>
      <c r="AC46" s="69"/>
      <c r="AD46" s="68"/>
      <c r="AE46" s="12" t="s">
        <v>949</v>
      </c>
    </row>
    <row r="47" spans="5:31" ht="0" hidden="1" customHeight="1"/>
    <row r="48" spans="5:31" ht="15.95" customHeight="1">
      <c r="E48" s="15" t="s">
        <v>950</v>
      </c>
    </row>
    <row r="49" ht="2.4500000000000002" customHeight="1"/>
    <row r="50" ht="0.6" customHeight="1"/>
    <row r="51" ht="0" hidden="1" customHeight="1"/>
  </sheetData>
  <sheetProtection algorithmName="SHA-512" hashValue="iTE1jOVQTCL691EZZnlnjOXkCOEM4/MgnJXXHfmgy102LOtWsWXASMn5nQueNGbH0yqWkLdjzvQJzxl78/kMpw==" saltValue="Kt/a7BOk9ZhBSLFo+p48sw==" spinCount="100000" sheet="1" objects="1" scenarios="1" sort="0" autoFilter="0" pivotTables="0"/>
  <mergeCells count="232">
    <mergeCell ref="B7:E9"/>
    <mergeCell ref="H7:AG7"/>
    <mergeCell ref="H9:AG10"/>
    <mergeCell ref="H12:AG12"/>
    <mergeCell ref="D14:K15"/>
    <mergeCell ref="N14:X14"/>
    <mergeCell ref="C1:AI1"/>
    <mergeCell ref="B3:E3"/>
    <mergeCell ref="H3:R5"/>
    <mergeCell ref="U3:V4"/>
    <mergeCell ref="X3:AH5"/>
    <mergeCell ref="Q17:AC18"/>
    <mergeCell ref="D18:K19"/>
    <mergeCell ref="N18:O19"/>
    <mergeCell ref="E22:H23"/>
    <mergeCell ref="I22:S22"/>
    <mergeCell ref="T22:AE22"/>
    <mergeCell ref="I23:J23"/>
    <mergeCell ref="K23:L23"/>
    <mergeCell ref="M23:N23"/>
    <mergeCell ref="O23:Q23"/>
    <mergeCell ref="R23:S23"/>
    <mergeCell ref="T23:U23"/>
    <mergeCell ref="V23:Z23"/>
    <mergeCell ref="AB23:AD23"/>
    <mergeCell ref="R24:S24"/>
    <mergeCell ref="T24:U24"/>
    <mergeCell ref="V24:Z24"/>
    <mergeCell ref="AB24:AD24"/>
    <mergeCell ref="E25:H25"/>
    <mergeCell ref="I25:J25"/>
    <mergeCell ref="K25:L25"/>
    <mergeCell ref="M25:N25"/>
    <mergeCell ref="O25:Q25"/>
    <mergeCell ref="R25:S25"/>
    <mergeCell ref="T25:U25"/>
    <mergeCell ref="V25:Z25"/>
    <mergeCell ref="AB25:AD25"/>
    <mergeCell ref="E24:H24"/>
    <mergeCell ref="I24:J24"/>
    <mergeCell ref="K24:L24"/>
    <mergeCell ref="M24:N24"/>
    <mergeCell ref="O24:Q24"/>
    <mergeCell ref="R26:S26"/>
    <mergeCell ref="T26:U26"/>
    <mergeCell ref="V26:Z26"/>
    <mergeCell ref="AB26:AD26"/>
    <mergeCell ref="E27:H27"/>
    <mergeCell ref="I27:J27"/>
    <mergeCell ref="K27:L27"/>
    <mergeCell ref="M27:N27"/>
    <mergeCell ref="O27:Q27"/>
    <mergeCell ref="R27:S27"/>
    <mergeCell ref="T27:U27"/>
    <mergeCell ref="V27:Z27"/>
    <mergeCell ref="AB27:AD27"/>
    <mergeCell ref="E26:H26"/>
    <mergeCell ref="I26:J26"/>
    <mergeCell ref="K26:L26"/>
    <mergeCell ref="M26:N26"/>
    <mergeCell ref="O26:Q26"/>
    <mergeCell ref="R28:S28"/>
    <mergeCell ref="T28:U28"/>
    <mergeCell ref="V28:Z28"/>
    <mergeCell ref="AB28:AD28"/>
    <mergeCell ref="E29:H29"/>
    <mergeCell ref="I29:J29"/>
    <mergeCell ref="K29:L29"/>
    <mergeCell ref="M29:N29"/>
    <mergeCell ref="O29:Q29"/>
    <mergeCell ref="R29:S29"/>
    <mergeCell ref="T29:U29"/>
    <mergeCell ref="V29:Z29"/>
    <mergeCell ref="AB29:AD29"/>
    <mergeCell ref="E28:H28"/>
    <mergeCell ref="I28:J28"/>
    <mergeCell ref="K28:L28"/>
    <mergeCell ref="M28:N28"/>
    <mergeCell ref="O28:Q28"/>
    <mergeCell ref="R30:S30"/>
    <mergeCell ref="T30:U30"/>
    <mergeCell ref="V30:Z30"/>
    <mergeCell ref="AB30:AD30"/>
    <mergeCell ref="E31:H31"/>
    <mergeCell ref="I31:J31"/>
    <mergeCell ref="K31:L31"/>
    <mergeCell ref="M31:N31"/>
    <mergeCell ref="O31:Q31"/>
    <mergeCell ref="R31:S31"/>
    <mergeCell ref="T31:U31"/>
    <mergeCell ref="V31:Z31"/>
    <mergeCell ref="AB31:AD31"/>
    <mergeCell ref="E30:H30"/>
    <mergeCell ref="I30:J30"/>
    <mergeCell ref="K30:L30"/>
    <mergeCell ref="M30:N30"/>
    <mergeCell ref="O30:Q30"/>
    <mergeCell ref="R32:S32"/>
    <mergeCell ref="T32:U32"/>
    <mergeCell ref="V32:Z32"/>
    <mergeCell ref="AB32:AD32"/>
    <mergeCell ref="E33:H33"/>
    <mergeCell ref="I33:J33"/>
    <mergeCell ref="K33:L33"/>
    <mergeCell ref="M33:N33"/>
    <mergeCell ref="O33:Q33"/>
    <mergeCell ref="R33:S33"/>
    <mergeCell ref="T33:U33"/>
    <mergeCell ref="V33:Z33"/>
    <mergeCell ref="AB33:AD33"/>
    <mergeCell ref="E32:H32"/>
    <mergeCell ref="I32:J32"/>
    <mergeCell ref="K32:L32"/>
    <mergeCell ref="M32:N32"/>
    <mergeCell ref="O32:Q32"/>
    <mergeCell ref="R34:S34"/>
    <mergeCell ref="T34:U34"/>
    <mergeCell ref="V34:Z34"/>
    <mergeCell ref="AB34:AD34"/>
    <mergeCell ref="E35:H35"/>
    <mergeCell ref="I35:J35"/>
    <mergeCell ref="K35:L35"/>
    <mergeCell ref="M35:N35"/>
    <mergeCell ref="O35:Q35"/>
    <mergeCell ref="R35:S35"/>
    <mergeCell ref="T35:U35"/>
    <mergeCell ref="V35:Z35"/>
    <mergeCell ref="AB35:AD35"/>
    <mergeCell ref="E34:H34"/>
    <mergeCell ref="I34:J34"/>
    <mergeCell ref="K34:L34"/>
    <mergeCell ref="M34:N34"/>
    <mergeCell ref="O34:Q34"/>
    <mergeCell ref="R36:S36"/>
    <mergeCell ref="T36:U36"/>
    <mergeCell ref="V36:Z36"/>
    <mergeCell ref="AB36:AD36"/>
    <mergeCell ref="E37:H37"/>
    <mergeCell ref="I37:J37"/>
    <mergeCell ref="K37:L37"/>
    <mergeCell ref="M37:N37"/>
    <mergeCell ref="O37:Q37"/>
    <mergeCell ref="R37:S37"/>
    <mergeCell ref="T37:U37"/>
    <mergeCell ref="V37:Z37"/>
    <mergeCell ref="AB37:AD37"/>
    <mergeCell ref="E36:H36"/>
    <mergeCell ref="I36:J36"/>
    <mergeCell ref="K36:L36"/>
    <mergeCell ref="M36:N36"/>
    <mergeCell ref="O36:Q36"/>
    <mergeCell ref="R38:S38"/>
    <mergeCell ref="T38:U38"/>
    <mergeCell ref="V38:Z38"/>
    <mergeCell ref="AB38:AD38"/>
    <mergeCell ref="E39:H39"/>
    <mergeCell ref="I39:J39"/>
    <mergeCell ref="K39:L39"/>
    <mergeCell ref="M39:N39"/>
    <mergeCell ref="O39:Q39"/>
    <mergeCell ref="R39:S39"/>
    <mergeCell ref="T39:U39"/>
    <mergeCell ref="V39:Z39"/>
    <mergeCell ref="AB39:AD39"/>
    <mergeCell ref="E38:H38"/>
    <mergeCell ref="I38:J38"/>
    <mergeCell ref="K38:L38"/>
    <mergeCell ref="M38:N38"/>
    <mergeCell ref="O38:Q38"/>
    <mergeCell ref="R40:S40"/>
    <mergeCell ref="T40:U40"/>
    <mergeCell ref="V40:Z40"/>
    <mergeCell ref="AB40:AD40"/>
    <mergeCell ref="E43:H43"/>
    <mergeCell ref="I43:J43"/>
    <mergeCell ref="K43:L43"/>
    <mergeCell ref="M43:N43"/>
    <mergeCell ref="O43:Q43"/>
    <mergeCell ref="R43:S43"/>
    <mergeCell ref="T43:U43"/>
    <mergeCell ref="V43:Z43"/>
    <mergeCell ref="AB43:AD43"/>
    <mergeCell ref="E40:H40"/>
    <mergeCell ref="I40:J40"/>
    <mergeCell ref="K40:L40"/>
    <mergeCell ref="M40:N40"/>
    <mergeCell ref="O40:Q40"/>
    <mergeCell ref="E41:H41"/>
    <mergeCell ref="I41:J41"/>
    <mergeCell ref="K41:L41"/>
    <mergeCell ref="M41:N41"/>
    <mergeCell ref="O41:Q41"/>
    <mergeCell ref="R41:S41"/>
    <mergeCell ref="R44:S44"/>
    <mergeCell ref="T44:U44"/>
    <mergeCell ref="V44:Z44"/>
    <mergeCell ref="AB44:AD44"/>
    <mergeCell ref="E45:H45"/>
    <mergeCell ref="I45:J45"/>
    <mergeCell ref="K45:L45"/>
    <mergeCell ref="M45:N45"/>
    <mergeCell ref="O45:Q45"/>
    <mergeCell ref="R45:S45"/>
    <mergeCell ref="T45:U45"/>
    <mergeCell ref="V45:Z45"/>
    <mergeCell ref="AB45:AD45"/>
    <mergeCell ref="E44:H44"/>
    <mergeCell ref="I44:J44"/>
    <mergeCell ref="K44:L44"/>
    <mergeCell ref="M44:N44"/>
    <mergeCell ref="O44:Q44"/>
    <mergeCell ref="R46:S46"/>
    <mergeCell ref="T46:U46"/>
    <mergeCell ref="V46:Z46"/>
    <mergeCell ref="AB46:AD46"/>
    <mergeCell ref="E46:H46"/>
    <mergeCell ref="I46:J46"/>
    <mergeCell ref="K46:L46"/>
    <mergeCell ref="M46:N46"/>
    <mergeCell ref="O46:Q46"/>
    <mergeCell ref="T41:U41"/>
    <mergeCell ref="V41:Z41"/>
    <mergeCell ref="AB41:AD41"/>
    <mergeCell ref="E42:H42"/>
    <mergeCell ref="I42:J42"/>
    <mergeCell ref="K42:L42"/>
    <mergeCell ref="M42:N42"/>
    <mergeCell ref="O42:Q42"/>
    <mergeCell ref="R42:S42"/>
    <mergeCell ref="T42:U42"/>
    <mergeCell ref="V42:Z42"/>
    <mergeCell ref="AB42:AD42"/>
  </mergeCells>
  <hyperlinks>
    <hyperlink ref="E48" location="INDEX!A1" display="Return to Index" xr:uid="{001A532C-9F2A-4C63-ABE8-C9370FFEADAB}"/>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T083 - Roma 33kV BSP (132/33kV)</oddFooter>
  </headerFooter>
</worksheet>
</file>

<file path=xl/worksheets/sheet2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1-000000000000}">
  <sheetPr codeName="Sheet295"/>
  <dimension ref="B1:AI51"/>
  <sheetViews>
    <sheetView showGridLines="0" topLeftCell="A22" zoomScale="130" zoomScaleNormal="130" workbookViewId="0">
      <selection activeCell="E48" sqref="E48"/>
    </sheetView>
  </sheetViews>
  <sheetFormatPr defaultRowHeight="15"/>
  <cols>
    <col min="1" max="2" width="0.140625" customWidth="1"/>
    <col min="3" max="4" width="0" hidden="1" customWidth="1"/>
    <col min="5" max="5" width="13.28515625" customWidth="1"/>
    <col min="6" max="7" width="0.28515625" customWidth="1"/>
    <col min="8" max="8" width="6.28515625" customWidth="1"/>
    <col min="9" max="9" width="0.42578125" customWidth="1"/>
    <col min="10" max="10" width="6.5703125" customWidth="1"/>
    <col min="11" max="11" width="5.5703125" customWidth="1"/>
    <col min="12" max="12" width="1.42578125" customWidth="1"/>
    <col min="13" max="13" width="0.28515625" customWidth="1"/>
    <col min="14" max="14" width="6.85546875" customWidth="1"/>
    <col min="15" max="15" width="3.140625" customWidth="1"/>
    <col min="16" max="16" width="0.42578125" customWidth="1"/>
    <col min="17" max="17" width="3.5703125" customWidth="1"/>
    <col min="18" max="18" width="6.85546875" customWidth="1"/>
    <col min="19" max="19" width="0.28515625" customWidth="1"/>
    <col min="20" max="20" width="0.42578125" customWidth="1"/>
    <col min="21" max="21" width="6.7109375" customWidth="1"/>
    <col min="22" max="22" width="1.42578125" customWidth="1"/>
    <col min="23" max="23" width="0.5703125" customWidth="1"/>
    <col min="24" max="24" width="1.28515625" customWidth="1"/>
    <col min="25" max="25" width="1.5703125" customWidth="1"/>
    <col min="26" max="26" width="2.140625" customWidth="1"/>
    <col min="27" max="27" width="7" customWidth="1"/>
    <col min="28" max="28" width="0.7109375" customWidth="1"/>
    <col min="29" max="29" width="0.42578125" customWidth="1"/>
    <col min="30" max="30" width="6" customWidth="1"/>
    <col min="31" max="31" width="7" customWidth="1"/>
    <col min="32" max="32" width="0" hidden="1" customWidth="1"/>
    <col min="33" max="33" width="1.140625" customWidth="1"/>
    <col min="34" max="34" width="0" hidden="1" customWidth="1"/>
    <col min="35" max="35" width="0.42578125" customWidth="1"/>
    <col min="36" max="36" width="8.85546875" customWidth="1"/>
  </cols>
  <sheetData>
    <row r="1" spans="2:35" ht="18" customHeight="1">
      <c r="C1" s="115" t="s">
        <v>1108</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row>
    <row r="2" spans="2:35" ht="4.7" customHeight="1"/>
    <row r="3" spans="2:35">
      <c r="B3" s="92" t="s">
        <v>13</v>
      </c>
      <c r="C3" s="160"/>
      <c r="D3" s="160"/>
      <c r="E3" s="160"/>
      <c r="H3" s="93" t="s">
        <v>2076</v>
      </c>
      <c r="I3" s="160"/>
      <c r="J3" s="160"/>
      <c r="K3" s="160"/>
      <c r="L3" s="160"/>
      <c r="M3" s="160"/>
      <c r="N3" s="160"/>
      <c r="O3" s="160"/>
      <c r="P3" s="160"/>
      <c r="Q3" s="160"/>
      <c r="R3" s="160"/>
      <c r="U3" s="94" t="s">
        <v>926</v>
      </c>
      <c r="V3" s="160"/>
      <c r="X3" s="95" t="s">
        <v>1398</v>
      </c>
      <c r="Y3" s="160"/>
      <c r="Z3" s="160"/>
      <c r="AA3" s="160"/>
      <c r="AB3" s="160"/>
      <c r="AC3" s="160"/>
      <c r="AD3" s="160"/>
      <c r="AE3" s="160"/>
      <c r="AF3" s="160"/>
      <c r="AG3" s="160"/>
      <c r="AH3" s="160"/>
    </row>
    <row r="4" spans="2:35">
      <c r="H4" s="160"/>
      <c r="I4" s="160"/>
      <c r="J4" s="160"/>
      <c r="K4" s="160"/>
      <c r="L4" s="160"/>
      <c r="M4" s="160"/>
      <c r="N4" s="160"/>
      <c r="O4" s="160"/>
      <c r="P4" s="160"/>
      <c r="Q4" s="160"/>
      <c r="R4" s="160"/>
      <c r="U4" s="160"/>
      <c r="V4" s="160"/>
      <c r="X4" s="160"/>
      <c r="Y4" s="160"/>
      <c r="Z4" s="160"/>
      <c r="AA4" s="160"/>
      <c r="AB4" s="160"/>
      <c r="AC4" s="160"/>
      <c r="AD4" s="160"/>
      <c r="AE4" s="160"/>
      <c r="AF4" s="160"/>
      <c r="AG4" s="160"/>
      <c r="AH4" s="160"/>
    </row>
    <row r="5" spans="2:35">
      <c r="H5" s="160"/>
      <c r="I5" s="160"/>
      <c r="J5" s="160"/>
      <c r="K5" s="160"/>
      <c r="L5" s="160"/>
      <c r="M5" s="160"/>
      <c r="N5" s="160"/>
      <c r="O5" s="160"/>
      <c r="P5" s="160"/>
      <c r="Q5" s="160"/>
      <c r="R5" s="160"/>
      <c r="X5" s="160"/>
      <c r="Y5" s="160"/>
      <c r="Z5" s="160"/>
      <c r="AA5" s="160"/>
      <c r="AB5" s="160"/>
      <c r="AC5" s="160"/>
      <c r="AD5" s="160"/>
      <c r="AE5" s="160"/>
      <c r="AF5" s="160"/>
      <c r="AG5" s="160"/>
      <c r="AH5" s="160"/>
    </row>
    <row r="6" spans="2:35" ht="2.1" customHeight="1"/>
    <row r="7" spans="2:35">
      <c r="B7" s="92" t="s">
        <v>928</v>
      </c>
      <c r="C7" s="160"/>
      <c r="D7" s="160"/>
      <c r="E7" s="160"/>
      <c r="H7" s="100" t="s">
        <v>953</v>
      </c>
      <c r="I7" s="160"/>
      <c r="J7" s="160"/>
      <c r="K7" s="160"/>
      <c r="L7" s="160"/>
      <c r="M7" s="160"/>
      <c r="N7" s="160"/>
      <c r="O7" s="160"/>
      <c r="P7" s="160"/>
      <c r="Q7" s="160"/>
      <c r="R7" s="160"/>
      <c r="S7" s="160"/>
      <c r="T7" s="160"/>
      <c r="U7" s="160"/>
      <c r="V7" s="160"/>
      <c r="W7" s="160"/>
      <c r="X7" s="160"/>
      <c r="Y7" s="160"/>
      <c r="Z7" s="160"/>
      <c r="AA7" s="160"/>
      <c r="AB7" s="160"/>
      <c r="AC7" s="160"/>
      <c r="AD7" s="160"/>
      <c r="AE7" s="160"/>
      <c r="AF7" s="160"/>
      <c r="AG7" s="160"/>
    </row>
    <row r="8" spans="2:35">
      <c r="B8" s="160"/>
      <c r="C8" s="160"/>
      <c r="D8" s="160"/>
      <c r="E8" s="160"/>
    </row>
    <row r="9" spans="2:35">
      <c r="B9" s="160"/>
      <c r="C9" s="160"/>
      <c r="D9" s="160"/>
      <c r="E9" s="160"/>
      <c r="H9" s="100" t="s">
        <v>2077</v>
      </c>
      <c r="I9" s="160"/>
      <c r="J9" s="160"/>
      <c r="K9" s="160"/>
      <c r="L9" s="160"/>
      <c r="M9" s="160"/>
      <c r="N9" s="160"/>
      <c r="O9" s="160"/>
      <c r="P9" s="160"/>
      <c r="Q9" s="160"/>
      <c r="R9" s="160"/>
      <c r="S9" s="160"/>
      <c r="T9" s="160"/>
      <c r="U9" s="160"/>
      <c r="V9" s="160"/>
      <c r="W9" s="160"/>
      <c r="X9" s="160"/>
      <c r="Y9" s="160"/>
      <c r="Z9" s="160"/>
      <c r="AA9" s="160"/>
      <c r="AB9" s="160"/>
      <c r="AC9" s="160"/>
      <c r="AD9" s="160"/>
      <c r="AE9" s="160"/>
      <c r="AF9" s="160"/>
      <c r="AG9" s="160"/>
    </row>
    <row r="10" spans="2:35" ht="11.45" customHeight="1">
      <c r="H10" s="160"/>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row>
    <row r="11" spans="2:35" ht="1.7" customHeight="1"/>
    <row r="12" spans="2:35" ht="12" customHeight="1">
      <c r="H12" s="100" t="s">
        <v>2078</v>
      </c>
      <c r="I12" s="160"/>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row>
    <row r="13" spans="2:35" ht="10.5" customHeight="1"/>
    <row r="14" spans="2:35" ht="13.5" customHeight="1">
      <c r="D14" s="92" t="s">
        <v>934</v>
      </c>
      <c r="E14" s="160"/>
      <c r="F14" s="160"/>
      <c r="G14" s="160"/>
      <c r="H14" s="160"/>
      <c r="I14" s="160"/>
      <c r="J14" s="160"/>
      <c r="K14" s="160"/>
      <c r="N14" s="96" t="s">
        <v>2079</v>
      </c>
      <c r="O14" s="160"/>
      <c r="P14" s="160"/>
      <c r="Q14" s="160"/>
      <c r="R14" s="160"/>
      <c r="S14" s="160"/>
      <c r="T14" s="160"/>
      <c r="U14" s="160"/>
      <c r="V14" s="160"/>
      <c r="W14" s="160"/>
      <c r="X14" s="160"/>
    </row>
    <row r="15" spans="2:35" ht="0.75" customHeight="1">
      <c r="D15" s="160"/>
      <c r="E15" s="160"/>
      <c r="F15" s="160"/>
      <c r="G15" s="160"/>
      <c r="H15" s="160"/>
      <c r="I15" s="160"/>
      <c r="J15" s="160"/>
      <c r="K15" s="160"/>
    </row>
    <row r="16" spans="2:35" ht="15.95" customHeight="1"/>
    <row r="17" spans="4:31" ht="15.95" customHeight="1">
      <c r="Q17" s="97" t="s">
        <v>936</v>
      </c>
      <c r="R17" s="160"/>
      <c r="S17" s="160"/>
      <c r="T17" s="160"/>
      <c r="U17" s="160"/>
      <c r="V17" s="160"/>
      <c r="W17" s="160"/>
      <c r="X17" s="160"/>
      <c r="Y17" s="160"/>
      <c r="Z17" s="98" t="s">
        <v>937</v>
      </c>
      <c r="AA17" s="160"/>
      <c r="AB17" s="160"/>
      <c r="AC17" s="160"/>
    </row>
    <row r="18" spans="4:31" ht="0.95" customHeight="1">
      <c r="D18" s="97" t="s">
        <v>936</v>
      </c>
      <c r="E18" s="160"/>
      <c r="F18" s="160"/>
      <c r="G18" s="160"/>
      <c r="H18" s="160"/>
      <c r="I18" s="160"/>
      <c r="J18" s="160"/>
      <c r="K18" s="160"/>
      <c r="N18" s="99" t="s">
        <v>937</v>
      </c>
      <c r="O18" s="160"/>
      <c r="Q18" s="160"/>
      <c r="R18" s="160"/>
      <c r="S18" s="160"/>
      <c r="T18" s="160"/>
      <c r="U18" s="160"/>
      <c r="V18" s="160"/>
      <c r="W18" s="160"/>
      <c r="X18" s="160"/>
      <c r="Y18" s="160"/>
      <c r="Z18" s="160"/>
      <c r="AA18" s="160"/>
      <c r="AB18" s="160"/>
      <c r="AC18" s="160"/>
    </row>
    <row r="19" spans="4:31" ht="0.95" customHeight="1">
      <c r="D19" s="160"/>
      <c r="E19" s="160"/>
      <c r="F19" s="160"/>
      <c r="G19" s="160"/>
      <c r="H19" s="160"/>
      <c r="I19" s="160"/>
      <c r="J19" s="160"/>
      <c r="K19" s="160"/>
      <c r="N19" s="160"/>
      <c r="O19" s="160"/>
    </row>
    <row r="20" spans="4:31" ht="0.95" customHeight="1"/>
    <row r="21" spans="4:31" ht="15" customHeight="1"/>
    <row r="22" spans="4:31" ht="15" customHeight="1">
      <c r="E22" s="78" t="s">
        <v>938</v>
      </c>
      <c r="F22" s="79"/>
      <c r="G22" s="79"/>
      <c r="H22" s="80"/>
      <c r="I22" s="84" t="s">
        <v>2</v>
      </c>
      <c r="J22" s="85"/>
      <c r="K22" s="85"/>
      <c r="L22" s="85"/>
      <c r="M22" s="85"/>
      <c r="N22" s="85"/>
      <c r="O22" s="85"/>
      <c r="P22" s="85"/>
      <c r="Q22" s="85"/>
      <c r="R22" s="85"/>
      <c r="S22" s="86"/>
      <c r="T22" s="87" t="s">
        <v>3</v>
      </c>
      <c r="U22" s="88"/>
      <c r="V22" s="88"/>
      <c r="W22" s="88"/>
      <c r="X22" s="88"/>
      <c r="Y22" s="88"/>
      <c r="Z22" s="88"/>
      <c r="AA22" s="88"/>
      <c r="AB22" s="88"/>
      <c r="AC22" s="88"/>
      <c r="AD22" s="88"/>
      <c r="AE22" s="89"/>
    </row>
    <row r="23" spans="4:31" ht="15" customHeight="1">
      <c r="E23" s="81"/>
      <c r="F23" s="82"/>
      <c r="G23" s="82"/>
      <c r="H23" s="83"/>
      <c r="I23" s="107" t="s">
        <v>6</v>
      </c>
      <c r="J23" s="61"/>
      <c r="K23" s="107" t="s">
        <v>7</v>
      </c>
      <c r="L23" s="61"/>
      <c r="M23" s="107" t="s">
        <v>8</v>
      </c>
      <c r="N23" s="61"/>
      <c r="O23" s="107" t="s">
        <v>9</v>
      </c>
      <c r="P23" s="62"/>
      <c r="Q23" s="61"/>
      <c r="R23" s="107" t="s">
        <v>10</v>
      </c>
      <c r="S23" s="61"/>
      <c r="T23" s="107" t="s">
        <v>939</v>
      </c>
      <c r="U23" s="61"/>
      <c r="V23" s="107" t="s">
        <v>940</v>
      </c>
      <c r="W23" s="62"/>
      <c r="X23" s="62"/>
      <c r="Y23" s="62"/>
      <c r="Z23" s="61"/>
      <c r="AA23" s="1" t="s">
        <v>941</v>
      </c>
      <c r="AB23" s="90" t="s">
        <v>942</v>
      </c>
      <c r="AC23" s="62"/>
      <c r="AD23" s="61"/>
      <c r="AE23" s="2" t="s">
        <v>943</v>
      </c>
    </row>
    <row r="24" spans="4:31" ht="13.15" customHeight="1">
      <c r="E24" s="63" t="s">
        <v>0</v>
      </c>
      <c r="F24" s="62"/>
      <c r="G24" s="62"/>
      <c r="H24" s="64"/>
      <c r="I24" s="101">
        <v>68</v>
      </c>
      <c r="J24" s="61"/>
      <c r="K24" s="101">
        <v>68</v>
      </c>
      <c r="L24" s="61"/>
      <c r="M24" s="101">
        <v>68</v>
      </c>
      <c r="N24" s="61"/>
      <c r="O24" s="101">
        <v>68</v>
      </c>
      <c r="P24" s="62"/>
      <c r="Q24" s="61"/>
      <c r="R24" s="101">
        <v>68</v>
      </c>
      <c r="S24" s="61"/>
      <c r="T24" s="101">
        <v>68</v>
      </c>
      <c r="U24" s="61"/>
      <c r="V24" s="101">
        <v>68</v>
      </c>
      <c r="W24" s="62"/>
      <c r="X24" s="62"/>
      <c r="Y24" s="62"/>
      <c r="Z24" s="61"/>
      <c r="AA24" s="3">
        <v>68</v>
      </c>
      <c r="AB24" s="60">
        <v>68</v>
      </c>
      <c r="AC24" s="62"/>
      <c r="AD24" s="61"/>
      <c r="AE24" s="4">
        <v>68</v>
      </c>
    </row>
    <row r="25" spans="4:31" ht="20.25" customHeight="1">
      <c r="E25" s="63" t="s">
        <v>24</v>
      </c>
      <c r="F25" s="62"/>
      <c r="G25" s="62"/>
      <c r="H25" s="64"/>
      <c r="I25" s="101">
        <v>0</v>
      </c>
      <c r="J25" s="61"/>
      <c r="K25" s="101">
        <v>0</v>
      </c>
      <c r="L25" s="61"/>
      <c r="M25" s="101">
        <v>0</v>
      </c>
      <c r="N25" s="61"/>
      <c r="O25" s="101">
        <v>0</v>
      </c>
      <c r="P25" s="62"/>
      <c r="Q25" s="61"/>
      <c r="R25" s="101">
        <v>0</v>
      </c>
      <c r="S25" s="61"/>
      <c r="T25" s="101">
        <v>0</v>
      </c>
      <c r="U25" s="61"/>
      <c r="V25" s="101">
        <v>0</v>
      </c>
      <c r="W25" s="62"/>
      <c r="X25" s="62"/>
      <c r="Y25" s="62"/>
      <c r="Z25" s="61"/>
      <c r="AA25" s="3">
        <v>0</v>
      </c>
      <c r="AB25" s="60">
        <v>0</v>
      </c>
      <c r="AC25" s="62"/>
      <c r="AD25" s="61"/>
      <c r="AE25" s="4">
        <v>0</v>
      </c>
    </row>
    <row r="26" spans="4:31" ht="13.15" customHeight="1">
      <c r="E26" s="63" t="s">
        <v>28</v>
      </c>
      <c r="F26" s="62"/>
      <c r="G26" s="62"/>
      <c r="H26" s="64"/>
      <c r="I26" s="101">
        <v>54.5</v>
      </c>
      <c r="J26" s="61"/>
      <c r="K26" s="101">
        <v>54.4</v>
      </c>
      <c r="L26" s="61"/>
      <c r="M26" s="101">
        <v>54.2</v>
      </c>
      <c r="N26" s="61"/>
      <c r="O26" s="101">
        <v>53.9</v>
      </c>
      <c r="P26" s="62"/>
      <c r="Q26" s="61"/>
      <c r="R26" s="101">
        <v>54.5</v>
      </c>
      <c r="S26" s="61"/>
      <c r="T26" s="101">
        <v>46.2</v>
      </c>
      <c r="U26" s="61"/>
      <c r="V26" s="101">
        <v>45.9</v>
      </c>
      <c r="W26" s="62"/>
      <c r="X26" s="62"/>
      <c r="Y26" s="62"/>
      <c r="Z26" s="61"/>
      <c r="AA26" s="3">
        <v>45.8</v>
      </c>
      <c r="AB26" s="60">
        <v>45.5</v>
      </c>
      <c r="AC26" s="62"/>
      <c r="AD26" s="61"/>
      <c r="AE26" s="4">
        <v>45.8</v>
      </c>
    </row>
    <row r="27" spans="4:31" ht="13.15" customHeight="1">
      <c r="E27" s="63" t="s">
        <v>32</v>
      </c>
      <c r="F27" s="62"/>
      <c r="G27" s="62"/>
      <c r="H27" s="64"/>
      <c r="I27" s="104"/>
      <c r="J27" s="61"/>
      <c r="K27" s="104"/>
      <c r="L27" s="61"/>
      <c r="M27" s="104"/>
      <c r="N27" s="61"/>
      <c r="O27" s="104"/>
      <c r="P27" s="62"/>
      <c r="Q27" s="61"/>
      <c r="R27" s="104"/>
      <c r="S27" s="61"/>
      <c r="T27" s="104"/>
      <c r="U27" s="61"/>
      <c r="V27" s="104"/>
      <c r="W27" s="62"/>
      <c r="X27" s="62"/>
      <c r="Y27" s="62"/>
      <c r="Z27" s="61"/>
      <c r="AA27" s="5"/>
      <c r="AB27" s="74"/>
      <c r="AC27" s="62"/>
      <c r="AD27" s="61"/>
      <c r="AE27" s="6"/>
    </row>
    <row r="28" spans="4:31" ht="13.15" customHeight="1">
      <c r="E28" s="63" t="s">
        <v>944</v>
      </c>
      <c r="F28" s="62"/>
      <c r="G28" s="62"/>
      <c r="H28" s="64"/>
      <c r="I28" s="104"/>
      <c r="J28" s="61"/>
      <c r="K28" s="104"/>
      <c r="L28" s="61"/>
      <c r="M28" s="104"/>
      <c r="N28" s="61"/>
      <c r="O28" s="104"/>
      <c r="P28" s="62"/>
      <c r="Q28" s="61"/>
      <c r="R28" s="104"/>
      <c r="S28" s="61"/>
      <c r="T28" s="104"/>
      <c r="U28" s="61"/>
      <c r="V28" s="104"/>
      <c r="W28" s="62"/>
      <c r="X28" s="62"/>
      <c r="Y28" s="62"/>
      <c r="Z28" s="61"/>
      <c r="AA28" s="5"/>
      <c r="AB28" s="74"/>
      <c r="AC28" s="62"/>
      <c r="AD28" s="61"/>
      <c r="AE28" s="6"/>
    </row>
    <row r="29" spans="4:31" ht="20.25" customHeight="1">
      <c r="E29" s="63" t="s">
        <v>38</v>
      </c>
      <c r="F29" s="62"/>
      <c r="G29" s="62"/>
      <c r="H29" s="64"/>
      <c r="I29" s="106">
        <v>0.999</v>
      </c>
      <c r="J29" s="61"/>
      <c r="K29" s="106">
        <v>0.999</v>
      </c>
      <c r="L29" s="61"/>
      <c r="M29" s="106">
        <v>0.999</v>
      </c>
      <c r="N29" s="61"/>
      <c r="O29" s="106">
        <v>0.999</v>
      </c>
      <c r="P29" s="62"/>
      <c r="Q29" s="61"/>
      <c r="R29" s="106">
        <v>0.999</v>
      </c>
      <c r="S29" s="61"/>
      <c r="T29" s="106">
        <v>1</v>
      </c>
      <c r="U29" s="61"/>
      <c r="V29" s="106">
        <v>1</v>
      </c>
      <c r="W29" s="62"/>
      <c r="X29" s="62"/>
      <c r="Y29" s="62"/>
      <c r="Z29" s="61"/>
      <c r="AA29" s="7">
        <v>1</v>
      </c>
      <c r="AB29" s="77">
        <v>1</v>
      </c>
      <c r="AC29" s="62"/>
      <c r="AD29" s="61"/>
      <c r="AE29" s="8">
        <v>1</v>
      </c>
    </row>
    <row r="30" spans="4:31" ht="13.15" customHeight="1">
      <c r="E30" s="63" t="s">
        <v>41</v>
      </c>
      <c r="F30" s="62"/>
      <c r="G30" s="62"/>
      <c r="H30" s="64"/>
      <c r="I30" s="101">
        <v>37.4</v>
      </c>
      <c r="J30" s="61"/>
      <c r="K30" s="101">
        <v>37.4</v>
      </c>
      <c r="L30" s="61"/>
      <c r="M30" s="101">
        <v>37.4</v>
      </c>
      <c r="N30" s="61"/>
      <c r="O30" s="101">
        <v>37.4</v>
      </c>
      <c r="P30" s="62"/>
      <c r="Q30" s="61"/>
      <c r="R30" s="101">
        <v>37.4</v>
      </c>
      <c r="S30" s="61"/>
      <c r="T30" s="101">
        <v>37.4</v>
      </c>
      <c r="U30" s="61"/>
      <c r="V30" s="101">
        <v>37.4</v>
      </c>
      <c r="W30" s="62"/>
      <c r="X30" s="62"/>
      <c r="Y30" s="62"/>
      <c r="Z30" s="61"/>
      <c r="AA30" s="3">
        <v>37.4</v>
      </c>
      <c r="AB30" s="60">
        <v>37.4</v>
      </c>
      <c r="AC30" s="62"/>
      <c r="AD30" s="61"/>
      <c r="AE30" s="4">
        <v>37.4</v>
      </c>
    </row>
    <row r="31" spans="4:31" ht="13.15" customHeight="1">
      <c r="E31" s="75" t="s">
        <v>45</v>
      </c>
      <c r="F31" s="62"/>
      <c r="G31" s="62"/>
      <c r="H31" s="64"/>
      <c r="I31" s="105">
        <v>50.9</v>
      </c>
      <c r="J31" s="61"/>
      <c r="K31" s="105">
        <v>50.8</v>
      </c>
      <c r="L31" s="61"/>
      <c r="M31" s="105">
        <v>50.7</v>
      </c>
      <c r="N31" s="61"/>
      <c r="O31" s="105">
        <v>50.3</v>
      </c>
      <c r="P31" s="62"/>
      <c r="Q31" s="61"/>
      <c r="R31" s="105">
        <v>50.9</v>
      </c>
      <c r="S31" s="61"/>
      <c r="T31" s="105">
        <v>43.7</v>
      </c>
      <c r="U31" s="61"/>
      <c r="V31" s="105">
        <v>43.4</v>
      </c>
      <c r="W31" s="62"/>
      <c r="X31" s="62"/>
      <c r="Y31" s="62"/>
      <c r="Z31" s="61"/>
      <c r="AA31" s="9">
        <v>43.4</v>
      </c>
      <c r="AB31" s="76">
        <v>43.1</v>
      </c>
      <c r="AC31" s="62"/>
      <c r="AD31" s="61"/>
      <c r="AE31" s="10">
        <v>43.4</v>
      </c>
    </row>
    <row r="32" spans="4:31" ht="20.25" customHeight="1">
      <c r="E32" s="63" t="s">
        <v>945</v>
      </c>
      <c r="F32" s="62"/>
      <c r="G32" s="62"/>
      <c r="H32" s="64"/>
      <c r="I32" s="104">
        <v>2.5</v>
      </c>
      <c r="J32" s="61"/>
      <c r="K32" s="104">
        <v>2.5</v>
      </c>
      <c r="L32" s="61"/>
      <c r="M32" s="104">
        <v>2.5</v>
      </c>
      <c r="N32" s="61"/>
      <c r="O32" s="104">
        <v>2.5</v>
      </c>
      <c r="P32" s="62"/>
      <c r="Q32" s="61"/>
      <c r="R32" s="104">
        <v>2.5</v>
      </c>
      <c r="S32" s="61"/>
      <c r="T32" s="104">
        <v>2.2000000000000002</v>
      </c>
      <c r="U32" s="61"/>
      <c r="V32" s="104">
        <v>2.2000000000000002</v>
      </c>
      <c r="W32" s="62"/>
      <c r="X32" s="62"/>
      <c r="Y32" s="62"/>
      <c r="Z32" s="61"/>
      <c r="AA32" s="5">
        <v>2.2000000000000002</v>
      </c>
      <c r="AB32" s="74">
        <v>2.2000000000000002</v>
      </c>
      <c r="AC32" s="62"/>
      <c r="AD32" s="61"/>
      <c r="AE32" s="6">
        <v>2.2000000000000002</v>
      </c>
    </row>
    <row r="33" spans="5:31" ht="20.25" customHeight="1">
      <c r="E33" s="63" t="s">
        <v>946</v>
      </c>
      <c r="F33" s="62"/>
      <c r="G33" s="62"/>
      <c r="H33" s="64"/>
      <c r="I33" s="104" t="s">
        <v>1652</v>
      </c>
      <c r="J33" s="61"/>
      <c r="K33" s="104" t="s">
        <v>1652</v>
      </c>
      <c r="L33" s="61"/>
      <c r="M33" s="104" t="s">
        <v>1652</v>
      </c>
      <c r="N33" s="61"/>
      <c r="O33" s="104" t="s">
        <v>1652</v>
      </c>
      <c r="P33" s="62"/>
      <c r="Q33" s="61"/>
      <c r="R33" s="104" t="s">
        <v>1652</v>
      </c>
      <c r="S33" s="61"/>
      <c r="T33" s="104" t="s">
        <v>1652</v>
      </c>
      <c r="U33" s="61"/>
      <c r="V33" s="104" t="s">
        <v>1652</v>
      </c>
      <c r="W33" s="62"/>
      <c r="X33" s="62"/>
      <c r="Y33" s="62"/>
      <c r="Z33" s="61"/>
      <c r="AA33" s="5" t="s">
        <v>1652</v>
      </c>
      <c r="AB33" s="74" t="s">
        <v>1652</v>
      </c>
      <c r="AC33" s="62"/>
      <c r="AD33" s="61"/>
      <c r="AE33" s="6" t="s">
        <v>1652</v>
      </c>
    </row>
    <row r="34" spans="5:31" ht="13.15" customHeight="1">
      <c r="E34" s="63" t="s">
        <v>57</v>
      </c>
      <c r="F34" s="62"/>
      <c r="G34" s="62"/>
      <c r="H34" s="64"/>
      <c r="I34" s="101">
        <v>13.5</v>
      </c>
      <c r="J34" s="61"/>
      <c r="K34" s="101">
        <v>13.4</v>
      </c>
      <c r="L34" s="61"/>
      <c r="M34" s="101">
        <v>13.3</v>
      </c>
      <c r="N34" s="61"/>
      <c r="O34" s="101">
        <v>12.9</v>
      </c>
      <c r="P34" s="62"/>
      <c r="Q34" s="61"/>
      <c r="R34" s="101">
        <v>13.5</v>
      </c>
      <c r="S34" s="61"/>
      <c r="T34" s="101">
        <v>6.3</v>
      </c>
      <c r="U34" s="61"/>
      <c r="V34" s="101">
        <v>6</v>
      </c>
      <c r="W34" s="62"/>
      <c r="X34" s="62"/>
      <c r="Y34" s="62"/>
      <c r="Z34" s="61"/>
      <c r="AA34" s="3">
        <v>6</v>
      </c>
      <c r="AB34" s="60">
        <v>5.7</v>
      </c>
      <c r="AC34" s="62"/>
      <c r="AD34" s="61"/>
      <c r="AE34" s="4">
        <v>6</v>
      </c>
    </row>
    <row r="35" spans="5:31">
      <c r="E35" s="63" t="s">
        <v>61</v>
      </c>
      <c r="F35" s="62"/>
      <c r="G35" s="62"/>
      <c r="H35" s="64"/>
      <c r="I35" s="101">
        <v>0</v>
      </c>
      <c r="J35" s="61"/>
      <c r="K35" s="101">
        <v>0</v>
      </c>
      <c r="L35" s="61"/>
      <c r="M35" s="101">
        <v>0</v>
      </c>
      <c r="N35" s="61"/>
      <c r="O35" s="101">
        <v>0</v>
      </c>
      <c r="P35" s="62"/>
      <c r="Q35" s="61"/>
      <c r="R35" s="101">
        <v>0</v>
      </c>
      <c r="S35" s="61"/>
      <c r="T35" s="101">
        <v>0</v>
      </c>
      <c r="U35" s="61"/>
      <c r="V35" s="101">
        <v>0</v>
      </c>
      <c r="W35" s="62"/>
      <c r="X35" s="62"/>
      <c r="Y35" s="62"/>
      <c r="Z35" s="61"/>
      <c r="AA35" s="3">
        <v>0</v>
      </c>
      <c r="AB35" s="60">
        <v>0</v>
      </c>
      <c r="AC35" s="62"/>
      <c r="AD35" s="61"/>
      <c r="AE35" s="4">
        <v>0</v>
      </c>
    </row>
    <row r="36" spans="5:31" ht="20.25" customHeight="1">
      <c r="E36" s="63" t="s">
        <v>66</v>
      </c>
      <c r="F36" s="62"/>
      <c r="G36" s="62"/>
      <c r="H36" s="64"/>
      <c r="I36" s="101">
        <v>0</v>
      </c>
      <c r="J36" s="61"/>
      <c r="K36" s="101">
        <v>0</v>
      </c>
      <c r="L36" s="61"/>
      <c r="M36" s="101">
        <v>0</v>
      </c>
      <c r="N36" s="61"/>
      <c r="O36" s="101">
        <v>0</v>
      </c>
      <c r="P36" s="62"/>
      <c r="Q36" s="61"/>
      <c r="R36" s="101">
        <v>0</v>
      </c>
      <c r="S36" s="61"/>
      <c r="T36" s="101">
        <v>0</v>
      </c>
      <c r="U36" s="61"/>
      <c r="V36" s="101">
        <v>0</v>
      </c>
      <c r="W36" s="62"/>
      <c r="X36" s="62"/>
      <c r="Y36" s="62"/>
      <c r="Z36" s="61"/>
      <c r="AA36" s="3">
        <v>0</v>
      </c>
      <c r="AB36" s="60">
        <v>0</v>
      </c>
      <c r="AC36" s="62"/>
      <c r="AD36" s="61"/>
      <c r="AE36" s="4">
        <v>0</v>
      </c>
    </row>
    <row r="37" spans="5:31">
      <c r="E37" s="63" t="s">
        <v>69</v>
      </c>
      <c r="F37" s="62"/>
      <c r="G37" s="62"/>
      <c r="H37" s="64"/>
      <c r="I37" s="101">
        <v>19.100000000000001</v>
      </c>
      <c r="J37" s="61"/>
      <c r="K37" s="101">
        <v>19.100000000000001</v>
      </c>
      <c r="L37" s="61"/>
      <c r="M37" s="101">
        <v>19.100000000000001</v>
      </c>
      <c r="N37" s="61"/>
      <c r="O37" s="101">
        <v>19.100000000000001</v>
      </c>
      <c r="P37" s="62"/>
      <c r="Q37" s="61"/>
      <c r="R37" s="101">
        <v>19.100000000000001</v>
      </c>
      <c r="S37" s="61"/>
      <c r="T37" s="101">
        <v>19.100000000000001</v>
      </c>
      <c r="U37" s="61"/>
      <c r="V37" s="101">
        <v>19.100000000000001</v>
      </c>
      <c r="W37" s="62"/>
      <c r="X37" s="62"/>
      <c r="Y37" s="62"/>
      <c r="Z37" s="61"/>
      <c r="AA37" s="3">
        <v>19.100000000000001</v>
      </c>
      <c r="AB37" s="60">
        <v>19.100000000000001</v>
      </c>
      <c r="AC37" s="62"/>
      <c r="AD37" s="61"/>
      <c r="AE37" s="4">
        <v>19.100000000000001</v>
      </c>
    </row>
    <row r="38" spans="5:31">
      <c r="E38" s="63" t="s">
        <v>73</v>
      </c>
      <c r="F38" s="62"/>
      <c r="G38" s="62"/>
      <c r="H38" s="64"/>
      <c r="I38" s="101">
        <v>0</v>
      </c>
      <c r="J38" s="61"/>
      <c r="K38" s="101">
        <v>0</v>
      </c>
      <c r="L38" s="61"/>
      <c r="M38" s="101">
        <v>0</v>
      </c>
      <c r="N38" s="61"/>
      <c r="O38" s="101">
        <v>0</v>
      </c>
      <c r="P38" s="62"/>
      <c r="Q38" s="61"/>
      <c r="R38" s="101">
        <v>0</v>
      </c>
      <c r="S38" s="61"/>
      <c r="T38" s="101">
        <v>0</v>
      </c>
      <c r="U38" s="61"/>
      <c r="V38" s="101">
        <v>0</v>
      </c>
      <c r="W38" s="62"/>
      <c r="X38" s="62"/>
      <c r="Y38" s="62"/>
      <c r="Z38" s="61"/>
      <c r="AA38" s="3">
        <v>0</v>
      </c>
      <c r="AB38" s="60">
        <v>0</v>
      </c>
      <c r="AC38" s="62"/>
      <c r="AD38" s="61"/>
      <c r="AE38" s="4">
        <v>0</v>
      </c>
    </row>
    <row r="39" spans="5:31">
      <c r="E39" s="63" t="s">
        <v>76</v>
      </c>
      <c r="F39" s="62"/>
      <c r="G39" s="62"/>
      <c r="H39" s="64"/>
      <c r="I39" s="101">
        <v>7.9000000953674299</v>
      </c>
      <c r="J39" s="61"/>
      <c r="K39" s="101">
        <v>7.9000000953674299</v>
      </c>
      <c r="L39" s="61"/>
      <c r="M39" s="101">
        <v>7.9000000953674299</v>
      </c>
      <c r="N39" s="61"/>
      <c r="O39" s="101">
        <v>7.9000000953674299</v>
      </c>
      <c r="P39" s="62"/>
      <c r="Q39" s="61"/>
      <c r="R39" s="101">
        <v>7.9000000953674299</v>
      </c>
      <c r="S39" s="61"/>
      <c r="T39" s="101">
        <v>7.9000000953674299</v>
      </c>
      <c r="U39" s="61"/>
      <c r="V39" s="101">
        <v>7.9000000953674299</v>
      </c>
      <c r="W39" s="62"/>
      <c r="X39" s="62"/>
      <c r="Y39" s="62"/>
      <c r="Z39" s="61"/>
      <c r="AA39" s="3">
        <v>7.9000000953674299</v>
      </c>
      <c r="AB39" s="60">
        <v>7.9000000953674299</v>
      </c>
      <c r="AC39" s="62"/>
      <c r="AD39" s="61"/>
      <c r="AE39" s="4">
        <v>7.9000000953674299</v>
      </c>
    </row>
    <row r="40" spans="5:31">
      <c r="E40" s="63" t="s">
        <v>80</v>
      </c>
      <c r="F40" s="62"/>
      <c r="G40" s="62"/>
      <c r="H40" s="64"/>
      <c r="I40" s="101">
        <v>0</v>
      </c>
      <c r="J40" s="61"/>
      <c r="K40" s="101">
        <v>0</v>
      </c>
      <c r="L40" s="61"/>
      <c r="M40" s="101">
        <v>0</v>
      </c>
      <c r="N40" s="61"/>
      <c r="O40" s="101">
        <v>0</v>
      </c>
      <c r="P40" s="62"/>
      <c r="Q40" s="61"/>
      <c r="R40" s="101">
        <v>0</v>
      </c>
      <c r="S40" s="61"/>
      <c r="T40" s="101">
        <v>0</v>
      </c>
      <c r="U40" s="61"/>
      <c r="V40" s="101">
        <v>0</v>
      </c>
      <c r="W40" s="62"/>
      <c r="X40" s="62"/>
      <c r="Y40" s="62"/>
      <c r="Z40" s="61"/>
      <c r="AA40" s="3">
        <v>0</v>
      </c>
      <c r="AB40" s="60">
        <v>0</v>
      </c>
      <c r="AC40" s="62"/>
      <c r="AD40" s="61"/>
      <c r="AE40" s="4">
        <v>0</v>
      </c>
    </row>
    <row r="41" spans="5:31" ht="25.5" customHeight="1">
      <c r="E41" s="63" t="s">
        <v>84</v>
      </c>
      <c r="F41" s="62"/>
      <c r="G41" s="62"/>
      <c r="H41" s="64"/>
      <c r="I41" s="101">
        <v>50</v>
      </c>
      <c r="J41" s="61"/>
      <c r="K41" s="101">
        <v>50</v>
      </c>
      <c r="L41" s="61"/>
      <c r="M41" s="101">
        <v>50</v>
      </c>
      <c r="N41" s="61"/>
      <c r="O41" s="101">
        <v>50</v>
      </c>
      <c r="P41" s="62"/>
      <c r="Q41" s="61"/>
      <c r="R41" s="101">
        <v>50</v>
      </c>
      <c r="S41" s="61"/>
      <c r="T41" s="101">
        <v>50</v>
      </c>
      <c r="U41" s="61"/>
      <c r="V41" s="101">
        <v>50</v>
      </c>
      <c r="W41" s="62"/>
      <c r="X41" s="62"/>
      <c r="Y41" s="62"/>
      <c r="Z41" s="61"/>
      <c r="AA41" s="3">
        <v>50</v>
      </c>
      <c r="AB41" s="60">
        <v>50</v>
      </c>
      <c r="AC41" s="62"/>
      <c r="AD41" s="61"/>
      <c r="AE41" s="4">
        <v>50</v>
      </c>
    </row>
    <row r="42" spans="5:31" ht="30.75" customHeight="1">
      <c r="E42" s="63" t="s">
        <v>88</v>
      </c>
      <c r="F42" s="62"/>
      <c r="G42" s="62"/>
      <c r="H42" s="64"/>
      <c r="I42" s="101">
        <v>25</v>
      </c>
      <c r="J42" s="61"/>
      <c r="K42" s="101">
        <v>25</v>
      </c>
      <c r="L42" s="61"/>
      <c r="M42" s="101">
        <v>25</v>
      </c>
      <c r="N42" s="61"/>
      <c r="O42" s="101">
        <v>25</v>
      </c>
      <c r="P42" s="62"/>
      <c r="Q42" s="61"/>
      <c r="R42" s="101">
        <v>25</v>
      </c>
      <c r="S42" s="61"/>
      <c r="T42" s="101">
        <v>25</v>
      </c>
      <c r="U42" s="61"/>
      <c r="V42" s="101">
        <v>25</v>
      </c>
      <c r="W42" s="62"/>
      <c r="X42" s="62"/>
      <c r="Y42" s="62"/>
      <c r="Z42" s="61"/>
      <c r="AA42" s="3">
        <v>25</v>
      </c>
      <c r="AB42" s="60">
        <v>25</v>
      </c>
      <c r="AC42" s="62"/>
      <c r="AD42" s="61"/>
      <c r="AE42" s="4">
        <v>25</v>
      </c>
    </row>
    <row r="43" spans="5:31">
      <c r="E43" s="63" t="s">
        <v>92</v>
      </c>
      <c r="F43" s="62"/>
      <c r="G43" s="62"/>
      <c r="H43" s="64"/>
      <c r="I43" s="104"/>
      <c r="J43" s="61"/>
      <c r="K43" s="104"/>
      <c r="L43" s="61"/>
      <c r="M43" s="104"/>
      <c r="N43" s="61"/>
      <c r="O43" s="104"/>
      <c r="P43" s="62"/>
      <c r="Q43" s="61"/>
      <c r="R43" s="104"/>
      <c r="S43" s="61"/>
      <c r="T43" s="104"/>
      <c r="U43" s="61"/>
      <c r="V43" s="104"/>
      <c r="W43" s="62"/>
      <c r="X43" s="62"/>
      <c r="Y43" s="62"/>
      <c r="Z43" s="61"/>
      <c r="AA43" s="5"/>
      <c r="AB43" s="74"/>
      <c r="AC43" s="62"/>
      <c r="AD43" s="61"/>
      <c r="AE43" s="6"/>
    </row>
    <row r="44" spans="5:31">
      <c r="E44" s="63" t="s">
        <v>96</v>
      </c>
      <c r="F44" s="62"/>
      <c r="G44" s="62"/>
      <c r="H44" s="64"/>
      <c r="I44" s="104"/>
      <c r="J44" s="61"/>
      <c r="K44" s="104"/>
      <c r="L44" s="61"/>
      <c r="M44" s="104"/>
      <c r="N44" s="61"/>
      <c r="O44" s="104"/>
      <c r="P44" s="62"/>
      <c r="Q44" s="61"/>
      <c r="R44" s="104"/>
      <c r="S44" s="61"/>
      <c r="T44" s="104"/>
      <c r="U44" s="61"/>
      <c r="V44" s="104"/>
      <c r="W44" s="62"/>
      <c r="X44" s="62"/>
      <c r="Y44" s="62"/>
      <c r="Z44" s="61"/>
      <c r="AA44" s="5"/>
      <c r="AB44" s="74"/>
      <c r="AC44" s="62"/>
      <c r="AD44" s="61"/>
      <c r="AE44" s="6"/>
    </row>
    <row r="45" spans="5:31" ht="18">
      <c r="E45" s="63" t="s">
        <v>100</v>
      </c>
      <c r="F45" s="62"/>
      <c r="G45" s="62"/>
      <c r="H45" s="64"/>
      <c r="I45" s="104" t="s">
        <v>957</v>
      </c>
      <c r="J45" s="61"/>
      <c r="K45" s="104" t="s">
        <v>957</v>
      </c>
      <c r="L45" s="61"/>
      <c r="M45" s="104" t="s">
        <v>957</v>
      </c>
      <c r="N45" s="61"/>
      <c r="O45" s="104" t="s">
        <v>957</v>
      </c>
      <c r="P45" s="62"/>
      <c r="Q45" s="61"/>
      <c r="R45" s="104" t="s">
        <v>957</v>
      </c>
      <c r="S45" s="61"/>
      <c r="T45" s="104" t="s">
        <v>957</v>
      </c>
      <c r="U45" s="61"/>
      <c r="V45" s="104" t="s">
        <v>957</v>
      </c>
      <c r="W45" s="62"/>
      <c r="X45" s="62"/>
      <c r="Y45" s="62"/>
      <c r="Z45" s="61"/>
      <c r="AA45" s="5" t="s">
        <v>957</v>
      </c>
      <c r="AB45" s="74" t="s">
        <v>957</v>
      </c>
      <c r="AC45" s="62"/>
      <c r="AD45" s="61"/>
      <c r="AE45" s="6" t="s">
        <v>957</v>
      </c>
    </row>
    <row r="46" spans="5:31">
      <c r="E46" s="70" t="s">
        <v>104</v>
      </c>
      <c r="F46" s="71"/>
      <c r="G46" s="71"/>
      <c r="H46" s="72"/>
      <c r="I46" s="102" t="s">
        <v>949</v>
      </c>
      <c r="J46" s="66"/>
      <c r="K46" s="102" t="s">
        <v>949</v>
      </c>
      <c r="L46" s="66"/>
      <c r="M46" s="102" t="s">
        <v>949</v>
      </c>
      <c r="N46" s="66"/>
      <c r="O46" s="102" t="s">
        <v>949</v>
      </c>
      <c r="P46" s="73"/>
      <c r="Q46" s="66"/>
      <c r="R46" s="102" t="s">
        <v>949</v>
      </c>
      <c r="S46" s="66"/>
      <c r="T46" s="103" t="s">
        <v>949</v>
      </c>
      <c r="U46" s="68"/>
      <c r="V46" s="103" t="s">
        <v>949</v>
      </c>
      <c r="W46" s="69"/>
      <c r="X46" s="69"/>
      <c r="Y46" s="69"/>
      <c r="Z46" s="68"/>
      <c r="AA46" s="11" t="s">
        <v>949</v>
      </c>
      <c r="AB46" s="67" t="s">
        <v>949</v>
      </c>
      <c r="AC46" s="69"/>
      <c r="AD46" s="68"/>
      <c r="AE46" s="12" t="s">
        <v>949</v>
      </c>
    </row>
    <row r="47" spans="5:31" ht="0" hidden="1" customHeight="1"/>
    <row r="48" spans="5:31" ht="15.95" customHeight="1">
      <c r="E48" s="15" t="s">
        <v>950</v>
      </c>
    </row>
    <row r="49" ht="2.4500000000000002" customHeight="1"/>
    <row r="50" ht="0.6" customHeight="1"/>
    <row r="51" ht="0" hidden="1" customHeight="1"/>
  </sheetData>
  <sheetProtection algorithmName="SHA-512" hashValue="JFkKcdUxVbmkKtTausMz/n6qI/60/eostf+gExhzrvb/7S0kwiMkQU/1SRheMymVopsQi1yalcPgmCKdJoopMw==" saltValue="/WN0HtVykcMCToCRkUglYg==" spinCount="100000" sheet="1" objects="1" scenarios="1" sort="0" autoFilter="0" pivotTables="0"/>
  <mergeCells count="232">
    <mergeCell ref="B7:E9"/>
    <mergeCell ref="H7:AG7"/>
    <mergeCell ref="H9:AG10"/>
    <mergeCell ref="H12:AG12"/>
    <mergeCell ref="D14:K15"/>
    <mergeCell ref="N14:X14"/>
    <mergeCell ref="C1:AI1"/>
    <mergeCell ref="B3:E3"/>
    <mergeCell ref="H3:R5"/>
    <mergeCell ref="U3:V4"/>
    <mergeCell ref="X3:AH5"/>
    <mergeCell ref="Q17:AC18"/>
    <mergeCell ref="D18:K19"/>
    <mergeCell ref="N18:O19"/>
    <mergeCell ref="E22:H23"/>
    <mergeCell ref="I22:S22"/>
    <mergeCell ref="T22:AE22"/>
    <mergeCell ref="I23:J23"/>
    <mergeCell ref="K23:L23"/>
    <mergeCell ref="M23:N23"/>
    <mergeCell ref="O23:Q23"/>
    <mergeCell ref="R23:S23"/>
    <mergeCell ref="T23:U23"/>
    <mergeCell ref="V23:Z23"/>
    <mergeCell ref="AB23:AD23"/>
    <mergeCell ref="R24:S24"/>
    <mergeCell ref="T24:U24"/>
    <mergeCell ref="V24:Z24"/>
    <mergeCell ref="AB24:AD24"/>
    <mergeCell ref="E25:H25"/>
    <mergeCell ref="I25:J25"/>
    <mergeCell ref="K25:L25"/>
    <mergeCell ref="M25:N25"/>
    <mergeCell ref="O25:Q25"/>
    <mergeCell ref="R25:S25"/>
    <mergeCell ref="T25:U25"/>
    <mergeCell ref="V25:Z25"/>
    <mergeCell ref="AB25:AD25"/>
    <mergeCell ref="E24:H24"/>
    <mergeCell ref="I24:J24"/>
    <mergeCell ref="K24:L24"/>
    <mergeCell ref="M24:N24"/>
    <mergeCell ref="O24:Q24"/>
    <mergeCell ref="R26:S26"/>
    <mergeCell ref="T26:U26"/>
    <mergeCell ref="V26:Z26"/>
    <mergeCell ref="AB26:AD26"/>
    <mergeCell ref="E27:H27"/>
    <mergeCell ref="I27:J27"/>
    <mergeCell ref="K27:L27"/>
    <mergeCell ref="M27:N27"/>
    <mergeCell ref="O27:Q27"/>
    <mergeCell ref="R27:S27"/>
    <mergeCell ref="T27:U27"/>
    <mergeCell ref="V27:Z27"/>
    <mergeCell ref="AB27:AD27"/>
    <mergeCell ref="E26:H26"/>
    <mergeCell ref="I26:J26"/>
    <mergeCell ref="K26:L26"/>
    <mergeCell ref="M26:N26"/>
    <mergeCell ref="O26:Q26"/>
    <mergeCell ref="R28:S28"/>
    <mergeCell ref="T28:U28"/>
    <mergeCell ref="V28:Z28"/>
    <mergeCell ref="AB28:AD28"/>
    <mergeCell ref="E29:H29"/>
    <mergeCell ref="I29:J29"/>
    <mergeCell ref="K29:L29"/>
    <mergeCell ref="M29:N29"/>
    <mergeCell ref="O29:Q29"/>
    <mergeCell ref="R29:S29"/>
    <mergeCell ref="T29:U29"/>
    <mergeCell ref="V29:Z29"/>
    <mergeCell ref="AB29:AD29"/>
    <mergeCell ref="E28:H28"/>
    <mergeCell ref="I28:J28"/>
    <mergeCell ref="K28:L28"/>
    <mergeCell ref="M28:N28"/>
    <mergeCell ref="O28:Q28"/>
    <mergeCell ref="R30:S30"/>
    <mergeCell ref="T30:U30"/>
    <mergeCell ref="V30:Z30"/>
    <mergeCell ref="AB30:AD30"/>
    <mergeCell ref="E31:H31"/>
    <mergeCell ref="I31:J31"/>
    <mergeCell ref="K31:L31"/>
    <mergeCell ref="M31:N31"/>
    <mergeCell ref="O31:Q31"/>
    <mergeCell ref="R31:S31"/>
    <mergeCell ref="T31:U31"/>
    <mergeCell ref="V31:Z31"/>
    <mergeCell ref="AB31:AD31"/>
    <mergeCell ref="E30:H30"/>
    <mergeCell ref="I30:J30"/>
    <mergeCell ref="K30:L30"/>
    <mergeCell ref="M30:N30"/>
    <mergeCell ref="O30:Q30"/>
    <mergeCell ref="R32:S32"/>
    <mergeCell ref="T32:U32"/>
    <mergeCell ref="V32:Z32"/>
    <mergeCell ref="AB32:AD32"/>
    <mergeCell ref="E33:H33"/>
    <mergeCell ref="I33:J33"/>
    <mergeCell ref="K33:L33"/>
    <mergeCell ref="M33:N33"/>
    <mergeCell ref="O33:Q33"/>
    <mergeCell ref="R33:S33"/>
    <mergeCell ref="T33:U33"/>
    <mergeCell ref="V33:Z33"/>
    <mergeCell ref="AB33:AD33"/>
    <mergeCell ref="E32:H32"/>
    <mergeCell ref="I32:J32"/>
    <mergeCell ref="K32:L32"/>
    <mergeCell ref="M32:N32"/>
    <mergeCell ref="O32:Q32"/>
    <mergeCell ref="R34:S34"/>
    <mergeCell ref="T34:U34"/>
    <mergeCell ref="V34:Z34"/>
    <mergeCell ref="AB34:AD34"/>
    <mergeCell ref="E35:H35"/>
    <mergeCell ref="I35:J35"/>
    <mergeCell ref="K35:L35"/>
    <mergeCell ref="M35:N35"/>
    <mergeCell ref="O35:Q35"/>
    <mergeCell ref="R35:S35"/>
    <mergeCell ref="T35:U35"/>
    <mergeCell ref="V35:Z35"/>
    <mergeCell ref="AB35:AD35"/>
    <mergeCell ref="E34:H34"/>
    <mergeCell ref="I34:J34"/>
    <mergeCell ref="K34:L34"/>
    <mergeCell ref="M34:N34"/>
    <mergeCell ref="O34:Q34"/>
    <mergeCell ref="R36:S36"/>
    <mergeCell ref="T36:U36"/>
    <mergeCell ref="V36:Z36"/>
    <mergeCell ref="AB36:AD36"/>
    <mergeCell ref="E37:H37"/>
    <mergeCell ref="I37:J37"/>
    <mergeCell ref="K37:L37"/>
    <mergeCell ref="M37:N37"/>
    <mergeCell ref="O37:Q37"/>
    <mergeCell ref="R37:S37"/>
    <mergeCell ref="T37:U37"/>
    <mergeCell ref="V37:Z37"/>
    <mergeCell ref="AB37:AD37"/>
    <mergeCell ref="E36:H36"/>
    <mergeCell ref="I36:J36"/>
    <mergeCell ref="K36:L36"/>
    <mergeCell ref="M36:N36"/>
    <mergeCell ref="O36:Q36"/>
    <mergeCell ref="R38:S38"/>
    <mergeCell ref="T38:U38"/>
    <mergeCell ref="V38:Z38"/>
    <mergeCell ref="AB38:AD38"/>
    <mergeCell ref="E39:H39"/>
    <mergeCell ref="I39:J39"/>
    <mergeCell ref="K39:L39"/>
    <mergeCell ref="M39:N39"/>
    <mergeCell ref="O39:Q39"/>
    <mergeCell ref="R39:S39"/>
    <mergeCell ref="T39:U39"/>
    <mergeCell ref="V39:Z39"/>
    <mergeCell ref="AB39:AD39"/>
    <mergeCell ref="E38:H38"/>
    <mergeCell ref="I38:J38"/>
    <mergeCell ref="K38:L38"/>
    <mergeCell ref="M38:N38"/>
    <mergeCell ref="O38:Q38"/>
    <mergeCell ref="R40:S40"/>
    <mergeCell ref="T40:U40"/>
    <mergeCell ref="V40:Z40"/>
    <mergeCell ref="AB40:AD40"/>
    <mergeCell ref="E43:H43"/>
    <mergeCell ref="I43:J43"/>
    <mergeCell ref="K43:L43"/>
    <mergeCell ref="M43:N43"/>
    <mergeCell ref="O43:Q43"/>
    <mergeCell ref="R43:S43"/>
    <mergeCell ref="T43:U43"/>
    <mergeCell ref="V43:Z43"/>
    <mergeCell ref="AB43:AD43"/>
    <mergeCell ref="E40:H40"/>
    <mergeCell ref="I40:J40"/>
    <mergeCell ref="K40:L40"/>
    <mergeCell ref="M40:N40"/>
    <mergeCell ref="O40:Q40"/>
    <mergeCell ref="E41:H41"/>
    <mergeCell ref="I41:J41"/>
    <mergeCell ref="K41:L41"/>
    <mergeCell ref="M41:N41"/>
    <mergeCell ref="O41:Q41"/>
    <mergeCell ref="R41:S41"/>
    <mergeCell ref="R44:S44"/>
    <mergeCell ref="T44:U44"/>
    <mergeCell ref="V44:Z44"/>
    <mergeCell ref="AB44:AD44"/>
    <mergeCell ref="E45:H45"/>
    <mergeCell ref="I45:J45"/>
    <mergeCell ref="K45:L45"/>
    <mergeCell ref="M45:N45"/>
    <mergeCell ref="O45:Q45"/>
    <mergeCell ref="R45:S45"/>
    <mergeCell ref="T45:U45"/>
    <mergeCell ref="V45:Z45"/>
    <mergeCell ref="AB45:AD45"/>
    <mergeCell ref="E44:H44"/>
    <mergeCell ref="I44:J44"/>
    <mergeCell ref="K44:L44"/>
    <mergeCell ref="M44:N44"/>
    <mergeCell ref="O44:Q44"/>
    <mergeCell ref="R46:S46"/>
    <mergeCell ref="T46:U46"/>
    <mergeCell ref="V46:Z46"/>
    <mergeCell ref="AB46:AD46"/>
    <mergeCell ref="E46:H46"/>
    <mergeCell ref="I46:J46"/>
    <mergeCell ref="K46:L46"/>
    <mergeCell ref="M46:N46"/>
    <mergeCell ref="O46:Q46"/>
    <mergeCell ref="T41:U41"/>
    <mergeCell ref="V41:Z41"/>
    <mergeCell ref="AB41:AD41"/>
    <mergeCell ref="E42:H42"/>
    <mergeCell ref="I42:J42"/>
    <mergeCell ref="K42:L42"/>
    <mergeCell ref="M42:N42"/>
    <mergeCell ref="O42:Q42"/>
    <mergeCell ref="R42:S42"/>
    <mergeCell ref="T42:U42"/>
    <mergeCell ref="V42:Z42"/>
    <mergeCell ref="AB42:AD42"/>
  </mergeCells>
  <hyperlinks>
    <hyperlink ref="E48" location="INDEX!A1" display="Return to Index" xr:uid="{E30D8933-B069-4E01-8235-1BCEEE756735}"/>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T095 - Millchester BSP (132/66kV)</oddFooter>
  </headerFooter>
</worksheet>
</file>

<file path=xl/worksheets/sheet2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1-000000000000}">
  <sheetPr codeName="Sheet305"/>
  <dimension ref="B1:AI51"/>
  <sheetViews>
    <sheetView showGridLines="0" topLeftCell="A22" zoomScale="115" zoomScaleNormal="115" workbookViewId="0">
      <selection activeCell="E48" sqref="E48"/>
    </sheetView>
  </sheetViews>
  <sheetFormatPr defaultRowHeight="15"/>
  <cols>
    <col min="1" max="2" width="0.140625" customWidth="1"/>
    <col min="3" max="4" width="0" hidden="1" customWidth="1"/>
    <col min="5" max="5" width="13.28515625" customWidth="1"/>
    <col min="6" max="7" width="0.28515625" customWidth="1"/>
    <col min="8" max="8" width="6.28515625" customWidth="1"/>
    <col min="9" max="9" width="0.42578125" customWidth="1"/>
    <col min="10" max="10" width="6.5703125" customWidth="1"/>
    <col min="11" max="11" width="5.5703125" customWidth="1"/>
    <col min="12" max="12" width="1.42578125" customWidth="1"/>
    <col min="13" max="13" width="0.28515625" customWidth="1"/>
    <col min="14" max="14" width="6.85546875" customWidth="1"/>
    <col min="15" max="15" width="3.140625" customWidth="1"/>
    <col min="16" max="16" width="0.42578125" customWidth="1"/>
    <col min="17" max="17" width="3.5703125" customWidth="1"/>
    <col min="18" max="18" width="6.85546875" customWidth="1"/>
    <col min="19" max="19" width="0.28515625" customWidth="1"/>
    <col min="20" max="20" width="0.42578125" customWidth="1"/>
    <col min="21" max="21" width="6.7109375" customWidth="1"/>
    <col min="22" max="22" width="1.42578125" customWidth="1"/>
    <col min="23" max="23" width="0.5703125" customWidth="1"/>
    <col min="24" max="24" width="1.28515625" customWidth="1"/>
    <col min="25" max="25" width="1.5703125" customWidth="1"/>
    <col min="26" max="26" width="2.140625" customWidth="1"/>
    <col min="27" max="27" width="7" customWidth="1"/>
    <col min="28" max="28" width="0.7109375" customWidth="1"/>
    <col min="29" max="29" width="0.42578125" customWidth="1"/>
    <col min="30" max="30" width="6" customWidth="1"/>
    <col min="31" max="31" width="7" customWidth="1"/>
    <col min="32" max="32" width="0" hidden="1" customWidth="1"/>
    <col min="33" max="33" width="1.140625" customWidth="1"/>
    <col min="34" max="34" width="0" hidden="1" customWidth="1"/>
    <col min="35" max="35" width="0.42578125" customWidth="1"/>
    <col min="36" max="36" width="8.85546875" customWidth="1"/>
  </cols>
  <sheetData>
    <row r="1" spans="2:35" ht="18" customHeight="1">
      <c r="C1" s="115" t="s">
        <v>1108</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row>
    <row r="2" spans="2:35" ht="4.7" customHeight="1"/>
    <row r="3" spans="2:35">
      <c r="B3" s="92" t="s">
        <v>13</v>
      </c>
      <c r="C3" s="160"/>
      <c r="D3" s="160"/>
      <c r="E3" s="160"/>
      <c r="H3" s="93" t="s">
        <v>2080</v>
      </c>
      <c r="I3" s="160"/>
      <c r="J3" s="160"/>
      <c r="K3" s="160"/>
      <c r="L3" s="160"/>
      <c r="M3" s="160"/>
      <c r="N3" s="160"/>
      <c r="O3" s="160"/>
      <c r="P3" s="160"/>
      <c r="Q3" s="160"/>
      <c r="R3" s="160"/>
      <c r="U3" s="94" t="s">
        <v>926</v>
      </c>
      <c r="V3" s="160"/>
      <c r="X3" s="95" t="s">
        <v>1552</v>
      </c>
      <c r="Y3" s="160"/>
      <c r="Z3" s="160"/>
      <c r="AA3" s="160"/>
      <c r="AB3" s="160"/>
      <c r="AC3" s="160"/>
      <c r="AD3" s="160"/>
      <c r="AE3" s="160"/>
      <c r="AF3" s="160"/>
      <c r="AG3" s="160"/>
      <c r="AH3" s="160"/>
    </row>
    <row r="4" spans="2:35">
      <c r="H4" s="160"/>
      <c r="I4" s="160"/>
      <c r="J4" s="160"/>
      <c r="K4" s="160"/>
      <c r="L4" s="160"/>
      <c r="M4" s="160"/>
      <c r="N4" s="160"/>
      <c r="O4" s="160"/>
      <c r="P4" s="160"/>
      <c r="Q4" s="160"/>
      <c r="R4" s="160"/>
      <c r="U4" s="160"/>
      <c r="V4" s="160"/>
      <c r="X4" s="160"/>
      <c r="Y4" s="160"/>
      <c r="Z4" s="160"/>
      <c r="AA4" s="160"/>
      <c r="AB4" s="160"/>
      <c r="AC4" s="160"/>
      <c r="AD4" s="160"/>
      <c r="AE4" s="160"/>
      <c r="AF4" s="160"/>
      <c r="AG4" s="160"/>
      <c r="AH4" s="160"/>
    </row>
    <row r="5" spans="2:35">
      <c r="H5" s="160"/>
      <c r="I5" s="160"/>
      <c r="J5" s="160"/>
      <c r="K5" s="160"/>
      <c r="L5" s="160"/>
      <c r="M5" s="160"/>
      <c r="N5" s="160"/>
      <c r="O5" s="160"/>
      <c r="P5" s="160"/>
      <c r="Q5" s="160"/>
      <c r="R5" s="160"/>
      <c r="X5" s="160"/>
      <c r="Y5" s="160"/>
      <c r="Z5" s="160"/>
      <c r="AA5" s="160"/>
      <c r="AB5" s="160"/>
      <c r="AC5" s="160"/>
      <c r="AD5" s="160"/>
      <c r="AE5" s="160"/>
      <c r="AF5" s="160"/>
      <c r="AG5" s="160"/>
      <c r="AH5" s="160"/>
    </row>
    <row r="6" spans="2:35" ht="2.1" customHeight="1"/>
    <row r="7" spans="2:35">
      <c r="B7" s="92" t="s">
        <v>928</v>
      </c>
      <c r="C7" s="160"/>
      <c r="D7" s="160"/>
      <c r="E7" s="160"/>
      <c r="H7" s="100" t="s">
        <v>960</v>
      </c>
      <c r="I7" s="160"/>
      <c r="J7" s="160"/>
      <c r="K7" s="160"/>
      <c r="L7" s="160"/>
      <c r="M7" s="160"/>
      <c r="N7" s="160"/>
      <c r="O7" s="160"/>
      <c r="P7" s="160"/>
      <c r="Q7" s="160"/>
      <c r="R7" s="160"/>
      <c r="S7" s="160"/>
      <c r="T7" s="160"/>
      <c r="U7" s="160"/>
      <c r="V7" s="160"/>
      <c r="W7" s="160"/>
      <c r="X7" s="160"/>
      <c r="Y7" s="160"/>
      <c r="Z7" s="160"/>
      <c r="AA7" s="160"/>
      <c r="AB7" s="160"/>
      <c r="AC7" s="160"/>
      <c r="AD7" s="160"/>
      <c r="AE7" s="160"/>
      <c r="AF7" s="160"/>
      <c r="AG7" s="160"/>
    </row>
    <row r="8" spans="2:35">
      <c r="B8" s="160"/>
      <c r="C8" s="160"/>
      <c r="D8" s="160"/>
      <c r="E8" s="160"/>
    </row>
    <row r="9" spans="2:35">
      <c r="B9" s="160"/>
      <c r="C9" s="160"/>
      <c r="D9" s="160"/>
      <c r="E9" s="160"/>
      <c r="H9" s="100" t="s">
        <v>2081</v>
      </c>
      <c r="I9" s="160"/>
      <c r="J9" s="160"/>
      <c r="K9" s="160"/>
      <c r="L9" s="160"/>
      <c r="M9" s="160"/>
      <c r="N9" s="160"/>
      <c r="O9" s="160"/>
      <c r="P9" s="160"/>
      <c r="Q9" s="160"/>
      <c r="R9" s="160"/>
      <c r="S9" s="160"/>
      <c r="T9" s="160"/>
      <c r="U9" s="160"/>
      <c r="V9" s="160"/>
      <c r="W9" s="160"/>
      <c r="X9" s="160"/>
      <c r="Y9" s="160"/>
      <c r="Z9" s="160"/>
      <c r="AA9" s="160"/>
      <c r="AB9" s="160"/>
      <c r="AC9" s="160"/>
      <c r="AD9" s="160"/>
      <c r="AE9" s="160"/>
      <c r="AF9" s="160"/>
      <c r="AG9" s="160"/>
    </row>
    <row r="10" spans="2:35" ht="11.45" customHeight="1">
      <c r="H10" s="160"/>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row>
    <row r="11" spans="2:35" ht="1.7" customHeight="1"/>
    <row r="12" spans="2:35" ht="12" customHeight="1">
      <c r="H12" s="100" t="s">
        <v>1021</v>
      </c>
      <c r="I12" s="160"/>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row>
    <row r="13" spans="2:35" ht="10.5" customHeight="1"/>
    <row r="14" spans="2:35" ht="13.5" customHeight="1">
      <c r="D14" s="92" t="s">
        <v>934</v>
      </c>
      <c r="E14" s="160"/>
      <c r="F14" s="160"/>
      <c r="G14" s="160"/>
      <c r="H14" s="160"/>
      <c r="I14" s="160"/>
      <c r="J14" s="160"/>
      <c r="K14" s="160"/>
      <c r="N14" s="96" t="s">
        <v>2082</v>
      </c>
      <c r="O14" s="160"/>
      <c r="P14" s="160"/>
      <c r="Q14" s="160"/>
      <c r="R14" s="160"/>
      <c r="S14" s="160"/>
      <c r="T14" s="160"/>
      <c r="U14" s="160"/>
      <c r="V14" s="160"/>
      <c r="W14" s="160"/>
      <c r="X14" s="160"/>
    </row>
    <row r="15" spans="2:35" ht="0.75" customHeight="1">
      <c r="D15" s="160"/>
      <c r="E15" s="160"/>
      <c r="F15" s="160"/>
      <c r="G15" s="160"/>
      <c r="H15" s="160"/>
      <c r="I15" s="160"/>
      <c r="J15" s="160"/>
      <c r="K15" s="160"/>
    </row>
    <row r="16" spans="2:35" ht="15.95" customHeight="1"/>
    <row r="17" spans="4:31" ht="15.95" customHeight="1">
      <c r="Q17" s="97" t="s">
        <v>936</v>
      </c>
      <c r="R17" s="160"/>
      <c r="S17" s="160"/>
      <c r="T17" s="160"/>
      <c r="U17" s="160"/>
      <c r="V17" s="160"/>
      <c r="W17" s="160"/>
      <c r="X17" s="160"/>
      <c r="Y17" s="160"/>
      <c r="Z17" s="98" t="s">
        <v>937</v>
      </c>
      <c r="AA17" s="160"/>
      <c r="AB17" s="160"/>
      <c r="AC17" s="160"/>
    </row>
    <row r="18" spans="4:31" ht="0.95" customHeight="1">
      <c r="D18" s="97" t="s">
        <v>936</v>
      </c>
      <c r="E18" s="160"/>
      <c r="F18" s="160"/>
      <c r="G18" s="160"/>
      <c r="H18" s="160"/>
      <c r="I18" s="160"/>
      <c r="J18" s="160"/>
      <c r="K18" s="160"/>
      <c r="N18" s="99" t="s">
        <v>937</v>
      </c>
      <c r="O18" s="160"/>
      <c r="Q18" s="160"/>
      <c r="R18" s="160"/>
      <c r="S18" s="160"/>
      <c r="T18" s="160"/>
      <c r="U18" s="160"/>
      <c r="V18" s="160"/>
      <c r="W18" s="160"/>
      <c r="X18" s="160"/>
      <c r="Y18" s="160"/>
      <c r="Z18" s="160"/>
      <c r="AA18" s="160"/>
      <c r="AB18" s="160"/>
      <c r="AC18" s="160"/>
    </row>
    <row r="19" spans="4:31" ht="0.95" customHeight="1">
      <c r="D19" s="160"/>
      <c r="E19" s="160"/>
      <c r="F19" s="160"/>
      <c r="G19" s="160"/>
      <c r="H19" s="160"/>
      <c r="I19" s="160"/>
      <c r="J19" s="160"/>
      <c r="K19" s="160"/>
      <c r="N19" s="160"/>
      <c r="O19" s="160"/>
    </row>
    <row r="20" spans="4:31" ht="0.95" customHeight="1"/>
    <row r="21" spans="4:31" ht="15" customHeight="1"/>
    <row r="22" spans="4:31" ht="15" customHeight="1">
      <c r="E22" s="78" t="s">
        <v>938</v>
      </c>
      <c r="F22" s="79"/>
      <c r="G22" s="79"/>
      <c r="H22" s="80"/>
      <c r="I22" s="84" t="s">
        <v>2</v>
      </c>
      <c r="J22" s="85"/>
      <c r="K22" s="85"/>
      <c r="L22" s="85"/>
      <c r="M22" s="85"/>
      <c r="N22" s="85"/>
      <c r="O22" s="85"/>
      <c r="P22" s="85"/>
      <c r="Q22" s="85"/>
      <c r="R22" s="85"/>
      <c r="S22" s="86"/>
      <c r="T22" s="87" t="s">
        <v>3</v>
      </c>
      <c r="U22" s="88"/>
      <c r="V22" s="88"/>
      <c r="W22" s="88"/>
      <c r="X22" s="88"/>
      <c r="Y22" s="88"/>
      <c r="Z22" s="88"/>
      <c r="AA22" s="88"/>
      <c r="AB22" s="88"/>
      <c r="AC22" s="88"/>
      <c r="AD22" s="88"/>
      <c r="AE22" s="89"/>
    </row>
    <row r="23" spans="4:31" ht="15" customHeight="1">
      <c r="E23" s="81"/>
      <c r="F23" s="82"/>
      <c r="G23" s="82"/>
      <c r="H23" s="83"/>
      <c r="I23" s="107" t="s">
        <v>6</v>
      </c>
      <c r="J23" s="61"/>
      <c r="K23" s="107" t="s">
        <v>7</v>
      </c>
      <c r="L23" s="61"/>
      <c r="M23" s="107" t="s">
        <v>8</v>
      </c>
      <c r="N23" s="61"/>
      <c r="O23" s="107" t="s">
        <v>9</v>
      </c>
      <c r="P23" s="62"/>
      <c r="Q23" s="61"/>
      <c r="R23" s="107" t="s">
        <v>10</v>
      </c>
      <c r="S23" s="61"/>
      <c r="T23" s="107" t="s">
        <v>939</v>
      </c>
      <c r="U23" s="61"/>
      <c r="V23" s="107" t="s">
        <v>940</v>
      </c>
      <c r="W23" s="62"/>
      <c r="X23" s="62"/>
      <c r="Y23" s="62"/>
      <c r="Z23" s="61"/>
      <c r="AA23" s="1" t="s">
        <v>941</v>
      </c>
      <c r="AB23" s="90" t="s">
        <v>942</v>
      </c>
      <c r="AC23" s="62"/>
      <c r="AD23" s="61"/>
      <c r="AE23" s="2" t="s">
        <v>943</v>
      </c>
    </row>
    <row r="24" spans="4:31" ht="13.15" customHeight="1">
      <c r="E24" s="63" t="s">
        <v>0</v>
      </c>
      <c r="F24" s="62"/>
      <c r="G24" s="62"/>
      <c r="H24" s="64"/>
      <c r="I24" s="101">
        <v>239</v>
      </c>
      <c r="J24" s="61"/>
      <c r="K24" s="101">
        <v>239</v>
      </c>
      <c r="L24" s="61"/>
      <c r="M24" s="101">
        <v>239</v>
      </c>
      <c r="N24" s="61"/>
      <c r="O24" s="101">
        <v>239</v>
      </c>
      <c r="P24" s="62"/>
      <c r="Q24" s="61"/>
      <c r="R24" s="101">
        <v>239</v>
      </c>
      <c r="S24" s="61"/>
      <c r="T24" s="101">
        <v>286.2</v>
      </c>
      <c r="U24" s="61"/>
      <c r="V24" s="101">
        <v>286.2</v>
      </c>
      <c r="W24" s="62"/>
      <c r="X24" s="62"/>
      <c r="Y24" s="62"/>
      <c r="Z24" s="61"/>
      <c r="AA24" s="3">
        <v>286.2</v>
      </c>
      <c r="AB24" s="60">
        <v>286.2</v>
      </c>
      <c r="AC24" s="62"/>
      <c r="AD24" s="61"/>
      <c r="AE24" s="4">
        <v>286.2</v>
      </c>
    </row>
    <row r="25" spans="4:31" ht="20.25" customHeight="1">
      <c r="E25" s="63" t="s">
        <v>24</v>
      </c>
      <c r="F25" s="62"/>
      <c r="G25" s="62"/>
      <c r="H25" s="64"/>
      <c r="I25" s="101">
        <v>0</v>
      </c>
      <c r="J25" s="61"/>
      <c r="K25" s="101">
        <v>0</v>
      </c>
      <c r="L25" s="61"/>
      <c r="M25" s="101">
        <v>0</v>
      </c>
      <c r="N25" s="61"/>
      <c r="O25" s="101">
        <v>0</v>
      </c>
      <c r="P25" s="62"/>
      <c r="Q25" s="61"/>
      <c r="R25" s="101">
        <v>0</v>
      </c>
      <c r="S25" s="61"/>
      <c r="T25" s="101">
        <v>0</v>
      </c>
      <c r="U25" s="61"/>
      <c r="V25" s="101">
        <v>0</v>
      </c>
      <c r="W25" s="62"/>
      <c r="X25" s="62"/>
      <c r="Y25" s="62"/>
      <c r="Z25" s="61"/>
      <c r="AA25" s="3">
        <v>0</v>
      </c>
      <c r="AB25" s="60">
        <v>0</v>
      </c>
      <c r="AC25" s="62"/>
      <c r="AD25" s="61"/>
      <c r="AE25" s="4">
        <v>0</v>
      </c>
    </row>
    <row r="26" spans="4:31" ht="13.15" customHeight="1">
      <c r="E26" s="63" t="s">
        <v>28</v>
      </c>
      <c r="F26" s="62"/>
      <c r="G26" s="62"/>
      <c r="H26" s="64"/>
      <c r="I26" s="101">
        <v>78.599999999999994</v>
      </c>
      <c r="J26" s="61"/>
      <c r="K26" s="101">
        <v>81.7</v>
      </c>
      <c r="L26" s="61"/>
      <c r="M26" s="101">
        <v>84.9</v>
      </c>
      <c r="N26" s="61"/>
      <c r="O26" s="101">
        <v>84.9</v>
      </c>
      <c r="P26" s="62"/>
      <c r="Q26" s="61"/>
      <c r="R26" s="101">
        <v>86.8</v>
      </c>
      <c r="S26" s="61"/>
      <c r="T26" s="101">
        <v>121.3</v>
      </c>
      <c r="U26" s="61"/>
      <c r="V26" s="101">
        <v>123.1</v>
      </c>
      <c r="W26" s="62"/>
      <c r="X26" s="62"/>
      <c r="Y26" s="62"/>
      <c r="Z26" s="61"/>
      <c r="AA26" s="3">
        <v>125.9</v>
      </c>
      <c r="AB26" s="60">
        <v>125.3</v>
      </c>
      <c r="AC26" s="62"/>
      <c r="AD26" s="61"/>
      <c r="AE26" s="4">
        <v>127.4</v>
      </c>
    </row>
    <row r="27" spans="4:31" ht="13.15" customHeight="1">
      <c r="E27" s="63" t="s">
        <v>32</v>
      </c>
      <c r="F27" s="62"/>
      <c r="G27" s="62"/>
      <c r="H27" s="64"/>
      <c r="I27" s="104"/>
      <c r="J27" s="61"/>
      <c r="K27" s="104"/>
      <c r="L27" s="61"/>
      <c r="M27" s="104"/>
      <c r="N27" s="61"/>
      <c r="O27" s="104"/>
      <c r="P27" s="62"/>
      <c r="Q27" s="61"/>
      <c r="R27" s="104"/>
      <c r="S27" s="61"/>
      <c r="T27" s="104"/>
      <c r="U27" s="61"/>
      <c r="V27" s="104"/>
      <c r="W27" s="62"/>
      <c r="X27" s="62"/>
      <c r="Y27" s="62"/>
      <c r="Z27" s="61"/>
      <c r="AA27" s="5"/>
      <c r="AB27" s="74"/>
      <c r="AC27" s="62"/>
      <c r="AD27" s="61"/>
      <c r="AE27" s="6"/>
    </row>
    <row r="28" spans="4:31" ht="13.15" customHeight="1">
      <c r="E28" s="63" t="s">
        <v>944</v>
      </c>
      <c r="F28" s="62"/>
      <c r="G28" s="62"/>
      <c r="H28" s="64"/>
      <c r="I28" s="104"/>
      <c r="J28" s="61"/>
      <c r="K28" s="104"/>
      <c r="L28" s="61"/>
      <c r="M28" s="104"/>
      <c r="N28" s="61"/>
      <c r="O28" s="104"/>
      <c r="P28" s="62"/>
      <c r="Q28" s="61"/>
      <c r="R28" s="104"/>
      <c r="S28" s="61"/>
      <c r="T28" s="104"/>
      <c r="U28" s="61"/>
      <c r="V28" s="104"/>
      <c r="W28" s="62"/>
      <c r="X28" s="62"/>
      <c r="Y28" s="62"/>
      <c r="Z28" s="61"/>
      <c r="AA28" s="5"/>
      <c r="AB28" s="74"/>
      <c r="AC28" s="62"/>
      <c r="AD28" s="61"/>
      <c r="AE28" s="6"/>
    </row>
    <row r="29" spans="4:31" ht="20.25" customHeight="1">
      <c r="E29" s="63" t="s">
        <v>38</v>
      </c>
      <c r="F29" s="62"/>
      <c r="G29" s="62"/>
      <c r="H29" s="64"/>
      <c r="I29" s="106">
        <v>0.99199999999999999</v>
      </c>
      <c r="J29" s="61"/>
      <c r="K29" s="106">
        <v>0.99199999999999999</v>
      </c>
      <c r="L29" s="61"/>
      <c r="M29" s="106">
        <v>0.99199999999999999</v>
      </c>
      <c r="N29" s="61"/>
      <c r="O29" s="106">
        <v>0.99199999999999999</v>
      </c>
      <c r="P29" s="62"/>
      <c r="Q29" s="61"/>
      <c r="R29" s="106">
        <v>0.99199999999999999</v>
      </c>
      <c r="S29" s="61"/>
      <c r="T29" s="106">
        <v>0.99399999999999999</v>
      </c>
      <c r="U29" s="61"/>
      <c r="V29" s="106">
        <v>0.99399999999999999</v>
      </c>
      <c r="W29" s="62"/>
      <c r="X29" s="62"/>
      <c r="Y29" s="62"/>
      <c r="Z29" s="61"/>
      <c r="AA29" s="7">
        <v>0.99399999999999999</v>
      </c>
      <c r="AB29" s="77">
        <v>0.99399999999999999</v>
      </c>
      <c r="AC29" s="62"/>
      <c r="AD29" s="61"/>
      <c r="AE29" s="8">
        <v>0.99399999999999999</v>
      </c>
    </row>
    <row r="30" spans="4:31" ht="13.15" customHeight="1">
      <c r="E30" s="63" t="s">
        <v>41</v>
      </c>
      <c r="F30" s="62"/>
      <c r="G30" s="62"/>
      <c r="H30" s="64"/>
      <c r="I30" s="101">
        <v>132.30000000000001</v>
      </c>
      <c r="J30" s="61"/>
      <c r="K30" s="101">
        <v>132.30000000000001</v>
      </c>
      <c r="L30" s="61"/>
      <c r="M30" s="101">
        <v>132.30000000000001</v>
      </c>
      <c r="N30" s="61"/>
      <c r="O30" s="101">
        <v>132.30000000000001</v>
      </c>
      <c r="P30" s="62"/>
      <c r="Q30" s="61"/>
      <c r="R30" s="101">
        <v>132.30000000000001</v>
      </c>
      <c r="S30" s="61"/>
      <c r="T30" s="101">
        <v>157.1</v>
      </c>
      <c r="U30" s="61"/>
      <c r="V30" s="101">
        <v>157.1</v>
      </c>
      <c r="W30" s="62"/>
      <c r="X30" s="62"/>
      <c r="Y30" s="62"/>
      <c r="Z30" s="61"/>
      <c r="AA30" s="3">
        <v>157.1</v>
      </c>
      <c r="AB30" s="60">
        <v>157.1</v>
      </c>
      <c r="AC30" s="62"/>
      <c r="AD30" s="61"/>
      <c r="AE30" s="4">
        <v>157.1</v>
      </c>
    </row>
    <row r="31" spans="4:31" ht="13.15" customHeight="1">
      <c r="E31" s="75" t="s">
        <v>45</v>
      </c>
      <c r="F31" s="62"/>
      <c r="G31" s="62"/>
      <c r="H31" s="64"/>
      <c r="I31" s="105">
        <v>70.3</v>
      </c>
      <c r="J31" s="61"/>
      <c r="K31" s="105">
        <v>73.3</v>
      </c>
      <c r="L31" s="61"/>
      <c r="M31" s="105">
        <v>76.5</v>
      </c>
      <c r="N31" s="61"/>
      <c r="O31" s="105">
        <v>76.5</v>
      </c>
      <c r="P31" s="62"/>
      <c r="Q31" s="61"/>
      <c r="R31" s="105">
        <v>78.2</v>
      </c>
      <c r="S31" s="61"/>
      <c r="T31" s="105">
        <v>110.9</v>
      </c>
      <c r="U31" s="61"/>
      <c r="V31" s="105">
        <v>112.8</v>
      </c>
      <c r="W31" s="62"/>
      <c r="X31" s="62"/>
      <c r="Y31" s="62"/>
      <c r="Z31" s="61"/>
      <c r="AA31" s="9">
        <v>115.6</v>
      </c>
      <c r="AB31" s="76">
        <v>115.1</v>
      </c>
      <c r="AC31" s="62"/>
      <c r="AD31" s="61"/>
      <c r="AE31" s="10">
        <v>117</v>
      </c>
    </row>
    <row r="32" spans="4:31" ht="20.25" customHeight="1">
      <c r="E32" s="63" t="s">
        <v>945</v>
      </c>
      <c r="F32" s="62"/>
      <c r="G32" s="62"/>
      <c r="H32" s="64"/>
      <c r="I32" s="104">
        <v>3.5</v>
      </c>
      <c r="J32" s="61"/>
      <c r="K32" s="104">
        <v>3.7</v>
      </c>
      <c r="L32" s="61"/>
      <c r="M32" s="104">
        <v>3.8</v>
      </c>
      <c r="N32" s="61"/>
      <c r="O32" s="104">
        <v>3.8</v>
      </c>
      <c r="P32" s="62"/>
      <c r="Q32" s="61"/>
      <c r="R32" s="104">
        <v>3.9</v>
      </c>
      <c r="S32" s="61"/>
      <c r="T32" s="104">
        <v>5.5</v>
      </c>
      <c r="U32" s="61"/>
      <c r="V32" s="104">
        <v>5.6</v>
      </c>
      <c r="W32" s="62"/>
      <c r="X32" s="62"/>
      <c r="Y32" s="62"/>
      <c r="Z32" s="61"/>
      <c r="AA32" s="5">
        <v>5.8</v>
      </c>
      <c r="AB32" s="74">
        <v>5.8</v>
      </c>
      <c r="AC32" s="62"/>
      <c r="AD32" s="61"/>
      <c r="AE32" s="6">
        <v>5.9</v>
      </c>
    </row>
    <row r="33" spans="5:31" ht="20.25" customHeight="1">
      <c r="E33" s="63" t="s">
        <v>946</v>
      </c>
      <c r="F33" s="62"/>
      <c r="G33" s="62"/>
      <c r="H33" s="64"/>
      <c r="I33" s="104" t="s">
        <v>1454</v>
      </c>
      <c r="J33" s="61"/>
      <c r="K33" s="104" t="s">
        <v>1454</v>
      </c>
      <c r="L33" s="61"/>
      <c r="M33" s="104" t="s">
        <v>1454</v>
      </c>
      <c r="N33" s="61"/>
      <c r="O33" s="104" t="s">
        <v>1454</v>
      </c>
      <c r="P33" s="62"/>
      <c r="Q33" s="61"/>
      <c r="R33" s="104" t="s">
        <v>1454</v>
      </c>
      <c r="S33" s="61"/>
      <c r="T33" s="104" t="s">
        <v>1454</v>
      </c>
      <c r="U33" s="61"/>
      <c r="V33" s="104" t="s">
        <v>1454</v>
      </c>
      <c r="W33" s="62"/>
      <c r="X33" s="62"/>
      <c r="Y33" s="62"/>
      <c r="Z33" s="61"/>
      <c r="AA33" s="5" t="s">
        <v>1454</v>
      </c>
      <c r="AB33" s="74" t="s">
        <v>1454</v>
      </c>
      <c r="AC33" s="62"/>
      <c r="AD33" s="61"/>
      <c r="AE33" s="6" t="s">
        <v>1454</v>
      </c>
    </row>
    <row r="34" spans="5:31" ht="13.15" customHeight="1">
      <c r="E34" s="63" t="s">
        <v>57</v>
      </c>
      <c r="F34" s="62"/>
      <c r="G34" s="62"/>
      <c r="H34" s="64"/>
      <c r="I34" s="104"/>
      <c r="J34" s="61"/>
      <c r="K34" s="104"/>
      <c r="L34" s="61"/>
      <c r="M34" s="104"/>
      <c r="N34" s="61"/>
      <c r="O34" s="104"/>
      <c r="P34" s="62"/>
      <c r="Q34" s="61"/>
      <c r="R34" s="104"/>
      <c r="S34" s="61"/>
      <c r="T34" s="104"/>
      <c r="U34" s="61"/>
      <c r="V34" s="104"/>
      <c r="W34" s="62"/>
      <c r="X34" s="62"/>
      <c r="Y34" s="62"/>
      <c r="Z34" s="61"/>
      <c r="AA34" s="5"/>
      <c r="AB34" s="74"/>
      <c r="AC34" s="62"/>
      <c r="AD34" s="61"/>
      <c r="AE34" s="6"/>
    </row>
    <row r="35" spans="5:31">
      <c r="E35" s="63" t="s">
        <v>61</v>
      </c>
      <c r="F35" s="62"/>
      <c r="G35" s="62"/>
      <c r="H35" s="64"/>
      <c r="I35" s="101">
        <v>0</v>
      </c>
      <c r="J35" s="61"/>
      <c r="K35" s="101">
        <v>0</v>
      </c>
      <c r="L35" s="61"/>
      <c r="M35" s="101">
        <v>0</v>
      </c>
      <c r="N35" s="61"/>
      <c r="O35" s="101">
        <v>0</v>
      </c>
      <c r="P35" s="62"/>
      <c r="Q35" s="61"/>
      <c r="R35" s="101">
        <v>0</v>
      </c>
      <c r="S35" s="61"/>
      <c r="T35" s="101">
        <v>0</v>
      </c>
      <c r="U35" s="61"/>
      <c r="V35" s="101">
        <v>0</v>
      </c>
      <c r="W35" s="62"/>
      <c r="X35" s="62"/>
      <c r="Y35" s="62"/>
      <c r="Z35" s="61"/>
      <c r="AA35" s="3">
        <v>0</v>
      </c>
      <c r="AB35" s="60">
        <v>0</v>
      </c>
      <c r="AC35" s="62"/>
      <c r="AD35" s="61"/>
      <c r="AE35" s="4">
        <v>0</v>
      </c>
    </row>
    <row r="36" spans="5:31" ht="20.25" customHeight="1">
      <c r="E36" s="63" t="s">
        <v>66</v>
      </c>
      <c r="F36" s="62"/>
      <c r="G36" s="62"/>
      <c r="H36" s="64"/>
      <c r="I36" s="101">
        <v>0</v>
      </c>
      <c r="J36" s="61"/>
      <c r="K36" s="101">
        <v>0</v>
      </c>
      <c r="L36" s="61"/>
      <c r="M36" s="101">
        <v>0</v>
      </c>
      <c r="N36" s="61"/>
      <c r="O36" s="101">
        <v>0</v>
      </c>
      <c r="P36" s="62"/>
      <c r="Q36" s="61"/>
      <c r="R36" s="101">
        <v>0</v>
      </c>
      <c r="S36" s="61"/>
      <c r="T36" s="101">
        <v>0</v>
      </c>
      <c r="U36" s="61"/>
      <c r="V36" s="101">
        <v>0</v>
      </c>
      <c r="W36" s="62"/>
      <c r="X36" s="62"/>
      <c r="Y36" s="62"/>
      <c r="Z36" s="61"/>
      <c r="AA36" s="3">
        <v>0</v>
      </c>
      <c r="AB36" s="60">
        <v>0</v>
      </c>
      <c r="AC36" s="62"/>
      <c r="AD36" s="61"/>
      <c r="AE36" s="4">
        <v>0</v>
      </c>
    </row>
    <row r="37" spans="5:31">
      <c r="E37" s="63" t="s">
        <v>69</v>
      </c>
      <c r="F37" s="62"/>
      <c r="G37" s="62"/>
      <c r="H37" s="64"/>
      <c r="I37" s="101">
        <v>0</v>
      </c>
      <c r="J37" s="61"/>
      <c r="K37" s="101">
        <v>0</v>
      </c>
      <c r="L37" s="61"/>
      <c r="M37" s="101">
        <v>0</v>
      </c>
      <c r="N37" s="61"/>
      <c r="O37" s="101">
        <v>0</v>
      </c>
      <c r="P37" s="62"/>
      <c r="Q37" s="61"/>
      <c r="R37" s="101">
        <v>0</v>
      </c>
      <c r="S37" s="61"/>
      <c r="T37" s="101">
        <v>0</v>
      </c>
      <c r="U37" s="61"/>
      <c r="V37" s="101">
        <v>0</v>
      </c>
      <c r="W37" s="62"/>
      <c r="X37" s="62"/>
      <c r="Y37" s="62"/>
      <c r="Z37" s="61"/>
      <c r="AA37" s="3">
        <v>0</v>
      </c>
      <c r="AB37" s="60">
        <v>0</v>
      </c>
      <c r="AC37" s="62"/>
      <c r="AD37" s="61"/>
      <c r="AE37" s="4">
        <v>0</v>
      </c>
    </row>
    <row r="38" spans="5:31">
      <c r="E38" s="63" t="s">
        <v>73</v>
      </c>
      <c r="F38" s="62"/>
      <c r="G38" s="62"/>
      <c r="H38" s="64"/>
      <c r="I38" s="101">
        <v>0</v>
      </c>
      <c r="J38" s="61"/>
      <c r="K38" s="101">
        <v>0</v>
      </c>
      <c r="L38" s="61"/>
      <c r="M38" s="101">
        <v>0</v>
      </c>
      <c r="N38" s="61"/>
      <c r="O38" s="101">
        <v>0</v>
      </c>
      <c r="P38" s="62"/>
      <c r="Q38" s="61"/>
      <c r="R38" s="101">
        <v>0</v>
      </c>
      <c r="S38" s="61"/>
      <c r="T38" s="101">
        <v>0</v>
      </c>
      <c r="U38" s="61"/>
      <c r="V38" s="101">
        <v>0</v>
      </c>
      <c r="W38" s="62"/>
      <c r="X38" s="62"/>
      <c r="Y38" s="62"/>
      <c r="Z38" s="61"/>
      <c r="AA38" s="3">
        <v>0</v>
      </c>
      <c r="AB38" s="60">
        <v>0</v>
      </c>
      <c r="AC38" s="62"/>
      <c r="AD38" s="61"/>
      <c r="AE38" s="4">
        <v>0</v>
      </c>
    </row>
    <row r="39" spans="5:31">
      <c r="E39" s="63" t="s">
        <v>76</v>
      </c>
      <c r="F39" s="62"/>
      <c r="G39" s="62"/>
      <c r="H39" s="64"/>
      <c r="I39" s="101">
        <v>0</v>
      </c>
      <c r="J39" s="61"/>
      <c r="K39" s="101">
        <v>0</v>
      </c>
      <c r="L39" s="61"/>
      <c r="M39" s="101">
        <v>0</v>
      </c>
      <c r="N39" s="61"/>
      <c r="O39" s="101">
        <v>0</v>
      </c>
      <c r="P39" s="62"/>
      <c r="Q39" s="61"/>
      <c r="R39" s="101">
        <v>0</v>
      </c>
      <c r="S39" s="61"/>
      <c r="T39" s="101">
        <v>0</v>
      </c>
      <c r="U39" s="61"/>
      <c r="V39" s="101">
        <v>0</v>
      </c>
      <c r="W39" s="62"/>
      <c r="X39" s="62"/>
      <c r="Y39" s="62"/>
      <c r="Z39" s="61"/>
      <c r="AA39" s="3">
        <v>0</v>
      </c>
      <c r="AB39" s="60">
        <v>0</v>
      </c>
      <c r="AC39" s="62"/>
      <c r="AD39" s="61"/>
      <c r="AE39" s="4">
        <v>0</v>
      </c>
    </row>
    <row r="40" spans="5:31">
      <c r="E40" s="63" t="s">
        <v>80</v>
      </c>
      <c r="F40" s="62"/>
      <c r="G40" s="62"/>
      <c r="H40" s="64"/>
      <c r="I40" s="101">
        <v>0</v>
      </c>
      <c r="J40" s="61"/>
      <c r="K40" s="101">
        <v>0</v>
      </c>
      <c r="L40" s="61"/>
      <c r="M40" s="101">
        <v>0</v>
      </c>
      <c r="N40" s="61"/>
      <c r="O40" s="101">
        <v>0</v>
      </c>
      <c r="P40" s="62"/>
      <c r="Q40" s="61"/>
      <c r="R40" s="101">
        <v>0</v>
      </c>
      <c r="S40" s="61"/>
      <c r="T40" s="101">
        <v>0</v>
      </c>
      <c r="U40" s="61"/>
      <c r="V40" s="101">
        <v>0</v>
      </c>
      <c r="W40" s="62"/>
      <c r="X40" s="62"/>
      <c r="Y40" s="62"/>
      <c r="Z40" s="61"/>
      <c r="AA40" s="3">
        <v>0</v>
      </c>
      <c r="AB40" s="60">
        <v>0</v>
      </c>
      <c r="AC40" s="62"/>
      <c r="AD40" s="61"/>
      <c r="AE40" s="4">
        <v>0</v>
      </c>
    </row>
    <row r="41" spans="5:31" ht="25.5" customHeight="1">
      <c r="E41" s="63" t="s">
        <v>84</v>
      </c>
      <c r="F41" s="62"/>
      <c r="G41" s="62"/>
      <c r="H41" s="64"/>
      <c r="I41" s="101">
        <v>128</v>
      </c>
      <c r="J41" s="61"/>
      <c r="K41" s="101">
        <v>128</v>
      </c>
      <c r="L41" s="61"/>
      <c r="M41" s="101">
        <v>128</v>
      </c>
      <c r="N41" s="61"/>
      <c r="O41" s="101">
        <v>128</v>
      </c>
      <c r="P41" s="62"/>
      <c r="Q41" s="61"/>
      <c r="R41" s="101">
        <v>128</v>
      </c>
      <c r="S41" s="61"/>
      <c r="T41" s="101">
        <v>128</v>
      </c>
      <c r="U41" s="61"/>
      <c r="V41" s="101">
        <v>128</v>
      </c>
      <c r="W41" s="62"/>
      <c r="X41" s="62"/>
      <c r="Y41" s="62"/>
      <c r="Z41" s="61"/>
      <c r="AA41" s="3">
        <v>128</v>
      </c>
      <c r="AB41" s="60">
        <v>128</v>
      </c>
      <c r="AC41" s="62"/>
      <c r="AD41" s="61"/>
      <c r="AE41" s="4">
        <v>128</v>
      </c>
    </row>
    <row r="42" spans="5:31" ht="30.75" customHeight="1">
      <c r="E42" s="63" t="s">
        <v>88</v>
      </c>
      <c r="F42" s="62"/>
      <c r="G42" s="62"/>
      <c r="H42" s="64"/>
      <c r="I42" s="101">
        <v>64</v>
      </c>
      <c r="J42" s="61"/>
      <c r="K42" s="101">
        <v>64</v>
      </c>
      <c r="L42" s="61"/>
      <c r="M42" s="101">
        <v>64</v>
      </c>
      <c r="N42" s="61"/>
      <c r="O42" s="101">
        <v>64</v>
      </c>
      <c r="P42" s="62"/>
      <c r="Q42" s="61"/>
      <c r="R42" s="101">
        <v>64</v>
      </c>
      <c r="S42" s="61"/>
      <c r="T42" s="101">
        <v>64</v>
      </c>
      <c r="U42" s="61"/>
      <c r="V42" s="101">
        <v>64</v>
      </c>
      <c r="W42" s="62"/>
      <c r="X42" s="62"/>
      <c r="Y42" s="62"/>
      <c r="Z42" s="61"/>
      <c r="AA42" s="3">
        <v>64</v>
      </c>
      <c r="AB42" s="60">
        <v>64</v>
      </c>
      <c r="AC42" s="62"/>
      <c r="AD42" s="61"/>
      <c r="AE42" s="4">
        <v>64</v>
      </c>
    </row>
    <row r="43" spans="5:31">
      <c r="E43" s="63" t="s">
        <v>92</v>
      </c>
      <c r="F43" s="62"/>
      <c r="G43" s="62"/>
      <c r="H43" s="64"/>
      <c r="I43" s="104"/>
      <c r="J43" s="61"/>
      <c r="K43" s="104"/>
      <c r="L43" s="61"/>
      <c r="M43" s="104"/>
      <c r="N43" s="61"/>
      <c r="O43" s="104"/>
      <c r="P43" s="62"/>
      <c r="Q43" s="61"/>
      <c r="R43" s="104"/>
      <c r="S43" s="61"/>
      <c r="T43" s="104"/>
      <c r="U43" s="61"/>
      <c r="V43" s="104"/>
      <c r="W43" s="62"/>
      <c r="X43" s="62"/>
      <c r="Y43" s="62"/>
      <c r="Z43" s="61"/>
      <c r="AA43" s="5"/>
      <c r="AB43" s="74"/>
      <c r="AC43" s="62"/>
      <c r="AD43" s="61"/>
      <c r="AE43" s="6"/>
    </row>
    <row r="44" spans="5:31">
      <c r="E44" s="63" t="s">
        <v>96</v>
      </c>
      <c r="F44" s="62"/>
      <c r="G44" s="62"/>
      <c r="H44" s="64"/>
      <c r="I44" s="104"/>
      <c r="J44" s="61"/>
      <c r="K44" s="104"/>
      <c r="L44" s="61"/>
      <c r="M44" s="104"/>
      <c r="N44" s="61"/>
      <c r="O44" s="104"/>
      <c r="P44" s="62"/>
      <c r="Q44" s="61"/>
      <c r="R44" s="104"/>
      <c r="S44" s="61"/>
      <c r="T44" s="104"/>
      <c r="U44" s="61"/>
      <c r="V44" s="104"/>
      <c r="W44" s="62"/>
      <c r="X44" s="62"/>
      <c r="Y44" s="62"/>
      <c r="Z44" s="61"/>
      <c r="AA44" s="5"/>
      <c r="AB44" s="74"/>
      <c r="AC44" s="62"/>
      <c r="AD44" s="61"/>
      <c r="AE44" s="6"/>
    </row>
    <row r="45" spans="5:31" ht="18">
      <c r="E45" s="63" t="s">
        <v>100</v>
      </c>
      <c r="F45" s="62"/>
      <c r="G45" s="62"/>
      <c r="H45" s="64"/>
      <c r="I45" s="104" t="s">
        <v>957</v>
      </c>
      <c r="J45" s="61"/>
      <c r="K45" s="104" t="s">
        <v>957</v>
      </c>
      <c r="L45" s="61"/>
      <c r="M45" s="104" t="s">
        <v>957</v>
      </c>
      <c r="N45" s="61"/>
      <c r="O45" s="104" t="s">
        <v>957</v>
      </c>
      <c r="P45" s="62"/>
      <c r="Q45" s="61"/>
      <c r="R45" s="104" t="s">
        <v>957</v>
      </c>
      <c r="S45" s="61"/>
      <c r="T45" s="104" t="s">
        <v>957</v>
      </c>
      <c r="U45" s="61"/>
      <c r="V45" s="104" t="s">
        <v>957</v>
      </c>
      <c r="W45" s="62"/>
      <c r="X45" s="62"/>
      <c r="Y45" s="62"/>
      <c r="Z45" s="61"/>
      <c r="AA45" s="5" t="s">
        <v>957</v>
      </c>
      <c r="AB45" s="74" t="s">
        <v>957</v>
      </c>
      <c r="AC45" s="62"/>
      <c r="AD45" s="61"/>
      <c r="AE45" s="6" t="s">
        <v>957</v>
      </c>
    </row>
    <row r="46" spans="5:31">
      <c r="E46" s="70" t="s">
        <v>104</v>
      </c>
      <c r="F46" s="71"/>
      <c r="G46" s="71"/>
      <c r="H46" s="72"/>
      <c r="I46" s="102" t="s">
        <v>949</v>
      </c>
      <c r="J46" s="66"/>
      <c r="K46" s="102" t="s">
        <v>949</v>
      </c>
      <c r="L46" s="66"/>
      <c r="M46" s="102" t="s">
        <v>949</v>
      </c>
      <c r="N46" s="66"/>
      <c r="O46" s="102" t="s">
        <v>949</v>
      </c>
      <c r="P46" s="73"/>
      <c r="Q46" s="66"/>
      <c r="R46" s="102" t="s">
        <v>949</v>
      </c>
      <c r="S46" s="66"/>
      <c r="T46" s="103" t="s">
        <v>949</v>
      </c>
      <c r="U46" s="68"/>
      <c r="V46" s="103" t="s">
        <v>949</v>
      </c>
      <c r="W46" s="69"/>
      <c r="X46" s="69"/>
      <c r="Y46" s="69"/>
      <c r="Z46" s="68"/>
      <c r="AA46" s="11" t="s">
        <v>949</v>
      </c>
      <c r="AB46" s="67" t="s">
        <v>949</v>
      </c>
      <c r="AC46" s="69"/>
      <c r="AD46" s="68"/>
      <c r="AE46" s="12" t="s">
        <v>949</v>
      </c>
    </row>
    <row r="47" spans="5:31" ht="0" hidden="1" customHeight="1"/>
    <row r="48" spans="5:31" ht="15.95" customHeight="1">
      <c r="E48" s="15" t="s">
        <v>950</v>
      </c>
    </row>
    <row r="49" ht="2.4500000000000002" customHeight="1"/>
    <row r="50" ht="0.6" customHeight="1"/>
    <row r="51" ht="0" hidden="1" customHeight="1"/>
  </sheetData>
  <sheetProtection algorithmName="SHA-512" hashValue="V6DWdOYiiSDemc6vZqoeqNB+XfgZQc4cyGUrzDXV4enh2jUDViDVyvfd8mFEl2NGQBKTRAg+W2jS6KOmLqBEWA==" saltValue="1F9QtCb2zyV+DxQs+dgF4A==" spinCount="100000" sheet="1" objects="1" scenarios="1" sort="0" autoFilter="0" pivotTables="0"/>
  <mergeCells count="232">
    <mergeCell ref="B7:E9"/>
    <mergeCell ref="H7:AG7"/>
    <mergeCell ref="H9:AG10"/>
    <mergeCell ref="H12:AG12"/>
    <mergeCell ref="D14:K15"/>
    <mergeCell ref="N14:X14"/>
    <mergeCell ref="C1:AI1"/>
    <mergeCell ref="B3:E3"/>
    <mergeCell ref="H3:R5"/>
    <mergeCell ref="U3:V4"/>
    <mergeCell ref="X3:AH5"/>
    <mergeCell ref="Q17:AC18"/>
    <mergeCell ref="D18:K19"/>
    <mergeCell ref="N18:O19"/>
    <mergeCell ref="E22:H23"/>
    <mergeCell ref="I22:S22"/>
    <mergeCell ref="T22:AE22"/>
    <mergeCell ref="I23:J23"/>
    <mergeCell ref="K23:L23"/>
    <mergeCell ref="M23:N23"/>
    <mergeCell ref="O23:Q23"/>
    <mergeCell ref="R23:S23"/>
    <mergeCell ref="T23:U23"/>
    <mergeCell ref="V23:Z23"/>
    <mergeCell ref="AB23:AD23"/>
    <mergeCell ref="R24:S24"/>
    <mergeCell ref="T24:U24"/>
    <mergeCell ref="V24:Z24"/>
    <mergeCell ref="AB24:AD24"/>
    <mergeCell ref="E25:H25"/>
    <mergeCell ref="I25:J25"/>
    <mergeCell ref="K25:L25"/>
    <mergeCell ref="M25:N25"/>
    <mergeCell ref="O25:Q25"/>
    <mergeCell ref="R25:S25"/>
    <mergeCell ref="T25:U25"/>
    <mergeCell ref="V25:Z25"/>
    <mergeCell ref="AB25:AD25"/>
    <mergeCell ref="E24:H24"/>
    <mergeCell ref="I24:J24"/>
    <mergeCell ref="K24:L24"/>
    <mergeCell ref="M24:N24"/>
    <mergeCell ref="O24:Q24"/>
    <mergeCell ref="R26:S26"/>
    <mergeCell ref="T26:U26"/>
    <mergeCell ref="V26:Z26"/>
    <mergeCell ref="AB26:AD26"/>
    <mergeCell ref="E27:H27"/>
    <mergeCell ref="I27:J27"/>
    <mergeCell ref="K27:L27"/>
    <mergeCell ref="M27:N27"/>
    <mergeCell ref="O27:Q27"/>
    <mergeCell ref="R27:S27"/>
    <mergeCell ref="T27:U27"/>
    <mergeCell ref="V27:Z27"/>
    <mergeCell ref="AB27:AD27"/>
    <mergeCell ref="E26:H26"/>
    <mergeCell ref="I26:J26"/>
    <mergeCell ref="K26:L26"/>
    <mergeCell ref="M26:N26"/>
    <mergeCell ref="O26:Q26"/>
    <mergeCell ref="R28:S28"/>
    <mergeCell ref="T28:U28"/>
    <mergeCell ref="V28:Z28"/>
    <mergeCell ref="AB28:AD28"/>
    <mergeCell ref="E29:H29"/>
    <mergeCell ref="I29:J29"/>
    <mergeCell ref="K29:L29"/>
    <mergeCell ref="M29:N29"/>
    <mergeCell ref="O29:Q29"/>
    <mergeCell ref="R29:S29"/>
    <mergeCell ref="T29:U29"/>
    <mergeCell ref="V29:Z29"/>
    <mergeCell ref="AB29:AD29"/>
    <mergeCell ref="E28:H28"/>
    <mergeCell ref="I28:J28"/>
    <mergeCell ref="K28:L28"/>
    <mergeCell ref="M28:N28"/>
    <mergeCell ref="O28:Q28"/>
    <mergeCell ref="R30:S30"/>
    <mergeCell ref="T30:U30"/>
    <mergeCell ref="V30:Z30"/>
    <mergeCell ref="AB30:AD30"/>
    <mergeCell ref="E31:H31"/>
    <mergeCell ref="I31:J31"/>
    <mergeCell ref="K31:L31"/>
    <mergeCell ref="M31:N31"/>
    <mergeCell ref="O31:Q31"/>
    <mergeCell ref="R31:S31"/>
    <mergeCell ref="T31:U31"/>
    <mergeCell ref="V31:Z31"/>
    <mergeCell ref="AB31:AD31"/>
    <mergeCell ref="E30:H30"/>
    <mergeCell ref="I30:J30"/>
    <mergeCell ref="K30:L30"/>
    <mergeCell ref="M30:N30"/>
    <mergeCell ref="O30:Q30"/>
    <mergeCell ref="R32:S32"/>
    <mergeCell ref="T32:U32"/>
    <mergeCell ref="V32:Z32"/>
    <mergeCell ref="AB32:AD32"/>
    <mergeCell ref="E33:H33"/>
    <mergeCell ref="I33:J33"/>
    <mergeCell ref="K33:L33"/>
    <mergeCell ref="M33:N33"/>
    <mergeCell ref="O33:Q33"/>
    <mergeCell ref="R33:S33"/>
    <mergeCell ref="T33:U33"/>
    <mergeCell ref="V33:Z33"/>
    <mergeCell ref="AB33:AD33"/>
    <mergeCell ref="E32:H32"/>
    <mergeCell ref="I32:J32"/>
    <mergeCell ref="K32:L32"/>
    <mergeCell ref="M32:N32"/>
    <mergeCell ref="O32:Q32"/>
    <mergeCell ref="R34:S34"/>
    <mergeCell ref="T34:U34"/>
    <mergeCell ref="V34:Z34"/>
    <mergeCell ref="AB34:AD34"/>
    <mergeCell ref="E35:H35"/>
    <mergeCell ref="I35:J35"/>
    <mergeCell ref="K35:L35"/>
    <mergeCell ref="M35:N35"/>
    <mergeCell ref="O35:Q35"/>
    <mergeCell ref="R35:S35"/>
    <mergeCell ref="T35:U35"/>
    <mergeCell ref="V35:Z35"/>
    <mergeCell ref="AB35:AD35"/>
    <mergeCell ref="E34:H34"/>
    <mergeCell ref="I34:J34"/>
    <mergeCell ref="K34:L34"/>
    <mergeCell ref="M34:N34"/>
    <mergeCell ref="O34:Q34"/>
    <mergeCell ref="R36:S36"/>
    <mergeCell ref="T36:U36"/>
    <mergeCell ref="V36:Z36"/>
    <mergeCell ref="AB36:AD36"/>
    <mergeCell ref="E37:H37"/>
    <mergeCell ref="I37:J37"/>
    <mergeCell ref="K37:L37"/>
    <mergeCell ref="M37:N37"/>
    <mergeCell ref="O37:Q37"/>
    <mergeCell ref="R37:S37"/>
    <mergeCell ref="T37:U37"/>
    <mergeCell ref="V37:Z37"/>
    <mergeCell ref="AB37:AD37"/>
    <mergeCell ref="E36:H36"/>
    <mergeCell ref="I36:J36"/>
    <mergeCell ref="K36:L36"/>
    <mergeCell ref="M36:N36"/>
    <mergeCell ref="O36:Q36"/>
    <mergeCell ref="R38:S38"/>
    <mergeCell ref="T38:U38"/>
    <mergeCell ref="V38:Z38"/>
    <mergeCell ref="AB38:AD38"/>
    <mergeCell ref="E39:H39"/>
    <mergeCell ref="I39:J39"/>
    <mergeCell ref="K39:L39"/>
    <mergeCell ref="M39:N39"/>
    <mergeCell ref="O39:Q39"/>
    <mergeCell ref="R39:S39"/>
    <mergeCell ref="T39:U39"/>
    <mergeCell ref="V39:Z39"/>
    <mergeCell ref="AB39:AD39"/>
    <mergeCell ref="E38:H38"/>
    <mergeCell ref="I38:J38"/>
    <mergeCell ref="K38:L38"/>
    <mergeCell ref="M38:N38"/>
    <mergeCell ref="O38:Q38"/>
    <mergeCell ref="R40:S40"/>
    <mergeCell ref="T40:U40"/>
    <mergeCell ref="V40:Z40"/>
    <mergeCell ref="AB40:AD40"/>
    <mergeCell ref="E43:H43"/>
    <mergeCell ref="I43:J43"/>
    <mergeCell ref="K43:L43"/>
    <mergeCell ref="M43:N43"/>
    <mergeCell ref="O43:Q43"/>
    <mergeCell ref="R43:S43"/>
    <mergeCell ref="T43:U43"/>
    <mergeCell ref="V43:Z43"/>
    <mergeCell ref="AB43:AD43"/>
    <mergeCell ref="E40:H40"/>
    <mergeCell ref="I40:J40"/>
    <mergeCell ref="K40:L40"/>
    <mergeCell ref="M40:N40"/>
    <mergeCell ref="O40:Q40"/>
    <mergeCell ref="E41:H41"/>
    <mergeCell ref="I41:J41"/>
    <mergeCell ref="K41:L41"/>
    <mergeCell ref="M41:N41"/>
    <mergeCell ref="O41:Q41"/>
    <mergeCell ref="R41:S41"/>
    <mergeCell ref="R44:S44"/>
    <mergeCell ref="T44:U44"/>
    <mergeCell ref="V44:Z44"/>
    <mergeCell ref="AB44:AD44"/>
    <mergeCell ref="E45:H45"/>
    <mergeCell ref="I45:J45"/>
    <mergeCell ref="K45:L45"/>
    <mergeCell ref="M45:N45"/>
    <mergeCell ref="O45:Q45"/>
    <mergeCell ref="R45:S45"/>
    <mergeCell ref="T45:U45"/>
    <mergeCell ref="V45:Z45"/>
    <mergeCell ref="AB45:AD45"/>
    <mergeCell ref="E44:H44"/>
    <mergeCell ref="I44:J44"/>
    <mergeCell ref="K44:L44"/>
    <mergeCell ref="M44:N44"/>
    <mergeCell ref="O44:Q44"/>
    <mergeCell ref="R46:S46"/>
    <mergeCell ref="T46:U46"/>
    <mergeCell ref="V46:Z46"/>
    <mergeCell ref="AB46:AD46"/>
    <mergeCell ref="E46:H46"/>
    <mergeCell ref="I46:J46"/>
    <mergeCell ref="K46:L46"/>
    <mergeCell ref="M46:N46"/>
    <mergeCell ref="O46:Q46"/>
    <mergeCell ref="T41:U41"/>
    <mergeCell ref="V41:Z41"/>
    <mergeCell ref="AB41:AD41"/>
    <mergeCell ref="E42:H42"/>
    <mergeCell ref="I42:J42"/>
    <mergeCell ref="K42:L42"/>
    <mergeCell ref="M42:N42"/>
    <mergeCell ref="O42:Q42"/>
    <mergeCell ref="R42:S42"/>
    <mergeCell ref="T42:U42"/>
    <mergeCell ref="V42:Z42"/>
    <mergeCell ref="AB42:AD42"/>
  </mergeCells>
  <hyperlinks>
    <hyperlink ref="E48" location="INDEX!A1" display="Return to Index" xr:uid="{C31A0BEA-11AC-4899-826B-85E6A1DFE4BF}"/>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T116 - Torrington BSP (110/33kV)</oddFooter>
  </headerFooter>
</worksheet>
</file>

<file path=xl/worksheets/sheet2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1-000000000000}">
  <sheetPr codeName="Sheet273"/>
  <dimension ref="B1:AI51"/>
  <sheetViews>
    <sheetView showGridLines="0" topLeftCell="A25" zoomScale="130" zoomScaleNormal="130" workbookViewId="0">
      <selection activeCell="E48" sqref="E48"/>
    </sheetView>
  </sheetViews>
  <sheetFormatPr defaultRowHeight="15"/>
  <cols>
    <col min="1" max="2" width="0.140625" customWidth="1"/>
    <col min="3" max="4" width="0" hidden="1" customWidth="1"/>
    <col min="5" max="5" width="13.28515625" customWidth="1"/>
    <col min="6" max="7" width="0.28515625" customWidth="1"/>
    <col min="8" max="8" width="6.28515625" customWidth="1"/>
    <col min="9" max="9" width="0.42578125" customWidth="1"/>
    <col min="10" max="10" width="6.5703125" customWidth="1"/>
    <col min="11" max="11" width="5.5703125" customWidth="1"/>
    <col min="12" max="12" width="1.42578125" customWidth="1"/>
    <col min="13" max="13" width="0.28515625" customWidth="1"/>
    <col min="14" max="14" width="6.85546875" customWidth="1"/>
    <col min="15" max="15" width="3.140625" customWidth="1"/>
    <col min="16" max="16" width="0.42578125" customWidth="1"/>
    <col min="17" max="17" width="3.5703125" customWidth="1"/>
    <col min="18" max="18" width="6.85546875" customWidth="1"/>
    <col min="19" max="19" width="0.28515625" customWidth="1"/>
    <col min="20" max="20" width="0.42578125" customWidth="1"/>
    <col min="21" max="21" width="6.7109375" customWidth="1"/>
    <col min="22" max="22" width="1.42578125" customWidth="1"/>
    <col min="23" max="23" width="0.5703125" customWidth="1"/>
    <col min="24" max="24" width="1.28515625" customWidth="1"/>
    <col min="25" max="25" width="1.5703125" customWidth="1"/>
    <col min="26" max="26" width="2.140625" customWidth="1"/>
    <col min="27" max="27" width="7" customWidth="1"/>
    <col min="28" max="28" width="0.7109375" customWidth="1"/>
    <col min="29" max="29" width="0.42578125" customWidth="1"/>
    <col min="30" max="30" width="6" customWidth="1"/>
    <col min="31" max="31" width="7" customWidth="1"/>
    <col min="32" max="32" width="0" hidden="1" customWidth="1"/>
    <col min="33" max="33" width="1.140625" customWidth="1"/>
    <col min="34" max="34" width="0" hidden="1" customWidth="1"/>
    <col min="35" max="35" width="0.42578125" customWidth="1"/>
    <col min="36" max="36" width="8.85546875" customWidth="1"/>
  </cols>
  <sheetData>
    <row r="1" spans="2:35" ht="18" customHeight="1">
      <c r="C1" s="115" t="s">
        <v>1108</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row>
    <row r="2" spans="2:35" ht="4.7" customHeight="1"/>
    <row r="3" spans="2:35">
      <c r="B3" s="92" t="s">
        <v>13</v>
      </c>
      <c r="C3" s="160"/>
      <c r="D3" s="160"/>
      <c r="E3" s="160"/>
      <c r="H3" s="93" t="s">
        <v>2083</v>
      </c>
      <c r="I3" s="160"/>
      <c r="J3" s="160"/>
      <c r="K3" s="160"/>
      <c r="L3" s="160"/>
      <c r="M3" s="160"/>
      <c r="N3" s="160"/>
      <c r="O3" s="160"/>
      <c r="P3" s="160"/>
      <c r="Q3" s="160"/>
      <c r="R3" s="160"/>
      <c r="U3" s="94" t="s">
        <v>926</v>
      </c>
      <c r="V3" s="160"/>
      <c r="X3" s="95" t="s">
        <v>2084</v>
      </c>
      <c r="Y3" s="160"/>
      <c r="Z3" s="160"/>
      <c r="AA3" s="160"/>
      <c r="AB3" s="160"/>
      <c r="AC3" s="160"/>
      <c r="AD3" s="160"/>
      <c r="AE3" s="160"/>
      <c r="AF3" s="160"/>
      <c r="AG3" s="160"/>
      <c r="AH3" s="160"/>
    </row>
    <row r="4" spans="2:35">
      <c r="H4" s="160"/>
      <c r="I4" s="160"/>
      <c r="J4" s="160"/>
      <c r="K4" s="160"/>
      <c r="L4" s="160"/>
      <c r="M4" s="160"/>
      <c r="N4" s="160"/>
      <c r="O4" s="160"/>
      <c r="P4" s="160"/>
      <c r="Q4" s="160"/>
      <c r="R4" s="160"/>
      <c r="U4" s="160"/>
      <c r="V4" s="160"/>
      <c r="X4" s="160"/>
      <c r="Y4" s="160"/>
      <c r="Z4" s="160"/>
      <c r="AA4" s="160"/>
      <c r="AB4" s="160"/>
      <c r="AC4" s="160"/>
      <c r="AD4" s="160"/>
      <c r="AE4" s="160"/>
      <c r="AF4" s="160"/>
      <c r="AG4" s="160"/>
      <c r="AH4" s="160"/>
    </row>
    <row r="5" spans="2:35">
      <c r="H5" s="160"/>
      <c r="I5" s="160"/>
      <c r="J5" s="160"/>
      <c r="K5" s="160"/>
      <c r="L5" s="160"/>
      <c r="M5" s="160"/>
      <c r="N5" s="160"/>
      <c r="O5" s="160"/>
      <c r="P5" s="160"/>
      <c r="Q5" s="160"/>
      <c r="R5" s="160"/>
      <c r="X5" s="160"/>
      <c r="Y5" s="160"/>
      <c r="Z5" s="160"/>
      <c r="AA5" s="160"/>
      <c r="AB5" s="160"/>
      <c r="AC5" s="160"/>
      <c r="AD5" s="160"/>
      <c r="AE5" s="160"/>
      <c r="AF5" s="160"/>
      <c r="AG5" s="160"/>
      <c r="AH5" s="160"/>
    </row>
    <row r="6" spans="2:35" ht="2.1" customHeight="1"/>
    <row r="7" spans="2:35">
      <c r="B7" s="92" t="s">
        <v>928</v>
      </c>
      <c r="C7" s="160"/>
      <c r="D7" s="160"/>
      <c r="E7" s="160"/>
      <c r="H7" s="100" t="s">
        <v>929</v>
      </c>
      <c r="I7" s="160"/>
      <c r="J7" s="160"/>
      <c r="K7" s="160"/>
      <c r="L7" s="160"/>
      <c r="M7" s="160"/>
      <c r="N7" s="160"/>
      <c r="O7" s="160"/>
      <c r="P7" s="160"/>
      <c r="Q7" s="160"/>
      <c r="R7" s="160"/>
      <c r="S7" s="160"/>
      <c r="T7" s="160"/>
      <c r="U7" s="160"/>
      <c r="V7" s="160"/>
      <c r="W7" s="160"/>
      <c r="X7" s="160"/>
      <c r="Y7" s="160"/>
      <c r="Z7" s="160"/>
      <c r="AA7" s="160"/>
      <c r="AB7" s="160"/>
      <c r="AC7" s="160"/>
      <c r="AD7" s="160"/>
      <c r="AE7" s="160"/>
      <c r="AF7" s="160"/>
      <c r="AG7" s="160"/>
    </row>
    <row r="8" spans="2:35">
      <c r="B8" s="160"/>
      <c r="C8" s="160"/>
      <c r="D8" s="160"/>
      <c r="E8" s="160"/>
    </row>
    <row r="9" spans="2:35">
      <c r="B9" s="160"/>
      <c r="C9" s="160"/>
      <c r="D9" s="160"/>
      <c r="E9" s="160"/>
      <c r="H9" s="100" t="s">
        <v>1436</v>
      </c>
      <c r="I9" s="160"/>
      <c r="J9" s="160"/>
      <c r="K9" s="160"/>
      <c r="L9" s="160"/>
      <c r="M9" s="160"/>
      <c r="N9" s="160"/>
      <c r="O9" s="160"/>
      <c r="P9" s="160"/>
      <c r="Q9" s="160"/>
      <c r="R9" s="160"/>
      <c r="S9" s="160"/>
      <c r="T9" s="160"/>
      <c r="U9" s="160"/>
      <c r="V9" s="160"/>
      <c r="W9" s="160"/>
      <c r="X9" s="160"/>
      <c r="Y9" s="160"/>
      <c r="Z9" s="160"/>
      <c r="AA9" s="160"/>
      <c r="AB9" s="160"/>
      <c r="AC9" s="160"/>
      <c r="AD9" s="160"/>
      <c r="AE9" s="160"/>
      <c r="AF9" s="160"/>
      <c r="AG9" s="160"/>
    </row>
    <row r="10" spans="2:35" ht="11.45" customHeight="1">
      <c r="H10" s="160"/>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row>
    <row r="11" spans="2:35" ht="1.7" customHeight="1"/>
    <row r="12" spans="2:35" ht="12" customHeight="1">
      <c r="H12" s="100" t="s">
        <v>931</v>
      </c>
      <c r="I12" s="160"/>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row>
    <row r="13" spans="2:35" ht="10.5" customHeight="1"/>
    <row r="14" spans="2:35" ht="13.5" customHeight="1">
      <c r="D14" s="92" t="s">
        <v>934</v>
      </c>
      <c r="E14" s="160"/>
      <c r="F14" s="160"/>
      <c r="G14" s="160"/>
      <c r="H14" s="160"/>
      <c r="I14" s="160"/>
      <c r="J14" s="160"/>
      <c r="K14" s="160"/>
      <c r="N14" s="96" t="s">
        <v>2085</v>
      </c>
      <c r="O14" s="160"/>
      <c r="P14" s="160"/>
      <c r="Q14" s="160"/>
      <c r="R14" s="160"/>
      <c r="S14" s="160"/>
      <c r="T14" s="160"/>
      <c r="U14" s="160"/>
      <c r="V14" s="160"/>
      <c r="W14" s="160"/>
      <c r="X14" s="160"/>
    </row>
    <row r="15" spans="2:35" ht="0.75" customHeight="1">
      <c r="D15" s="160"/>
      <c r="E15" s="160"/>
      <c r="F15" s="160"/>
      <c r="G15" s="160"/>
      <c r="H15" s="160"/>
      <c r="I15" s="160"/>
      <c r="J15" s="160"/>
      <c r="K15" s="160"/>
    </row>
    <row r="16" spans="2:35" ht="15.95" customHeight="1"/>
    <row r="17" spans="4:31" ht="15.95" customHeight="1">
      <c r="Q17" s="97" t="s">
        <v>936</v>
      </c>
      <c r="R17" s="160"/>
      <c r="S17" s="160"/>
      <c r="T17" s="160"/>
      <c r="U17" s="160"/>
      <c r="V17" s="160"/>
      <c r="W17" s="160"/>
      <c r="X17" s="160"/>
      <c r="Y17" s="160"/>
      <c r="Z17" s="98" t="s">
        <v>937</v>
      </c>
      <c r="AA17" s="160"/>
      <c r="AB17" s="160"/>
      <c r="AC17" s="160"/>
    </row>
    <row r="18" spans="4:31" ht="0.95" customHeight="1">
      <c r="D18" s="97" t="s">
        <v>936</v>
      </c>
      <c r="E18" s="160"/>
      <c r="F18" s="160"/>
      <c r="G18" s="160"/>
      <c r="H18" s="160"/>
      <c r="I18" s="160"/>
      <c r="J18" s="160"/>
      <c r="K18" s="160"/>
      <c r="N18" s="99" t="s">
        <v>937</v>
      </c>
      <c r="O18" s="160"/>
      <c r="Q18" s="160"/>
      <c r="R18" s="160"/>
      <c r="S18" s="160"/>
      <c r="T18" s="160"/>
      <c r="U18" s="160"/>
      <c r="V18" s="160"/>
      <c r="W18" s="160"/>
      <c r="X18" s="160"/>
      <c r="Y18" s="160"/>
      <c r="Z18" s="160"/>
      <c r="AA18" s="160"/>
      <c r="AB18" s="160"/>
      <c r="AC18" s="160"/>
    </row>
    <row r="19" spans="4:31" ht="0.95" customHeight="1">
      <c r="D19" s="160"/>
      <c r="E19" s="160"/>
      <c r="F19" s="160"/>
      <c r="G19" s="160"/>
      <c r="H19" s="160"/>
      <c r="I19" s="160"/>
      <c r="J19" s="160"/>
      <c r="K19" s="160"/>
      <c r="N19" s="160"/>
      <c r="O19" s="160"/>
    </row>
    <row r="20" spans="4:31" ht="0.95" customHeight="1"/>
    <row r="21" spans="4:31" ht="15" customHeight="1"/>
    <row r="22" spans="4:31" ht="15" customHeight="1">
      <c r="E22" s="78" t="s">
        <v>938</v>
      </c>
      <c r="F22" s="79"/>
      <c r="G22" s="79"/>
      <c r="H22" s="80"/>
      <c r="I22" s="84" t="s">
        <v>2</v>
      </c>
      <c r="J22" s="85"/>
      <c r="K22" s="85"/>
      <c r="L22" s="85"/>
      <c r="M22" s="85"/>
      <c r="N22" s="85"/>
      <c r="O22" s="85"/>
      <c r="P22" s="85"/>
      <c r="Q22" s="85"/>
      <c r="R22" s="85"/>
      <c r="S22" s="86"/>
      <c r="T22" s="87" t="s">
        <v>3</v>
      </c>
      <c r="U22" s="88"/>
      <c r="V22" s="88"/>
      <c r="W22" s="88"/>
      <c r="X22" s="88"/>
      <c r="Y22" s="88"/>
      <c r="Z22" s="88"/>
      <c r="AA22" s="88"/>
      <c r="AB22" s="88"/>
      <c r="AC22" s="88"/>
      <c r="AD22" s="88"/>
      <c r="AE22" s="89"/>
    </row>
    <row r="23" spans="4:31" ht="15" customHeight="1">
      <c r="E23" s="81"/>
      <c r="F23" s="82"/>
      <c r="G23" s="82"/>
      <c r="H23" s="83"/>
      <c r="I23" s="107" t="s">
        <v>6</v>
      </c>
      <c r="J23" s="61"/>
      <c r="K23" s="107" t="s">
        <v>7</v>
      </c>
      <c r="L23" s="61"/>
      <c r="M23" s="107" t="s">
        <v>8</v>
      </c>
      <c r="N23" s="61"/>
      <c r="O23" s="107" t="s">
        <v>9</v>
      </c>
      <c r="P23" s="62"/>
      <c r="Q23" s="61"/>
      <c r="R23" s="107" t="s">
        <v>10</v>
      </c>
      <c r="S23" s="61"/>
      <c r="T23" s="107" t="s">
        <v>939</v>
      </c>
      <c r="U23" s="61"/>
      <c r="V23" s="107" t="s">
        <v>940</v>
      </c>
      <c r="W23" s="62"/>
      <c r="X23" s="62"/>
      <c r="Y23" s="62"/>
      <c r="Z23" s="61"/>
      <c r="AA23" s="1" t="s">
        <v>941</v>
      </c>
      <c r="AB23" s="90" t="s">
        <v>942</v>
      </c>
      <c r="AC23" s="62"/>
      <c r="AD23" s="61"/>
      <c r="AE23" s="2" t="s">
        <v>943</v>
      </c>
    </row>
    <row r="24" spans="4:31" ht="13.15" customHeight="1">
      <c r="E24" s="63" t="s">
        <v>0</v>
      </c>
      <c r="F24" s="62"/>
      <c r="G24" s="62"/>
      <c r="H24" s="64"/>
      <c r="I24" s="101">
        <v>151.19999999999999</v>
      </c>
      <c r="J24" s="61"/>
      <c r="K24" s="101">
        <v>151.19999999999999</v>
      </c>
      <c r="L24" s="61"/>
      <c r="M24" s="101">
        <v>151.19999999999999</v>
      </c>
      <c r="N24" s="61"/>
      <c r="O24" s="101">
        <v>151.19999999999999</v>
      </c>
      <c r="P24" s="62"/>
      <c r="Q24" s="61"/>
      <c r="R24" s="101">
        <v>151.19999999999999</v>
      </c>
      <c r="S24" s="61"/>
      <c r="T24" s="101">
        <v>162</v>
      </c>
      <c r="U24" s="61"/>
      <c r="V24" s="101">
        <v>162</v>
      </c>
      <c r="W24" s="62"/>
      <c r="X24" s="62"/>
      <c r="Y24" s="62"/>
      <c r="Z24" s="61"/>
      <c r="AA24" s="3">
        <v>162</v>
      </c>
      <c r="AB24" s="60">
        <v>162</v>
      </c>
      <c r="AC24" s="62"/>
      <c r="AD24" s="61"/>
      <c r="AE24" s="4">
        <v>162</v>
      </c>
    </row>
    <row r="25" spans="4:31" ht="20.25" customHeight="1">
      <c r="E25" s="63" t="s">
        <v>24</v>
      </c>
      <c r="F25" s="62"/>
      <c r="G25" s="62"/>
      <c r="H25" s="64"/>
      <c r="I25" s="101">
        <v>0</v>
      </c>
      <c r="J25" s="61"/>
      <c r="K25" s="101">
        <v>0</v>
      </c>
      <c r="L25" s="61"/>
      <c r="M25" s="101">
        <v>0</v>
      </c>
      <c r="N25" s="61"/>
      <c r="O25" s="101">
        <v>0</v>
      </c>
      <c r="P25" s="62"/>
      <c r="Q25" s="61"/>
      <c r="R25" s="101">
        <v>0</v>
      </c>
      <c r="S25" s="61"/>
      <c r="T25" s="101">
        <v>0</v>
      </c>
      <c r="U25" s="61"/>
      <c r="V25" s="101">
        <v>0</v>
      </c>
      <c r="W25" s="62"/>
      <c r="X25" s="62"/>
      <c r="Y25" s="62"/>
      <c r="Z25" s="61"/>
      <c r="AA25" s="3">
        <v>0</v>
      </c>
      <c r="AB25" s="60">
        <v>0</v>
      </c>
      <c r="AC25" s="62"/>
      <c r="AD25" s="61"/>
      <c r="AE25" s="4">
        <v>0</v>
      </c>
    </row>
    <row r="26" spans="4:31" ht="13.15" customHeight="1">
      <c r="E26" s="63" t="s">
        <v>28</v>
      </c>
      <c r="F26" s="62"/>
      <c r="G26" s="62"/>
      <c r="H26" s="64"/>
      <c r="I26" s="101">
        <v>57.6</v>
      </c>
      <c r="J26" s="61"/>
      <c r="K26" s="101">
        <v>66.599999999999994</v>
      </c>
      <c r="L26" s="61"/>
      <c r="M26" s="101">
        <v>66.599999999999994</v>
      </c>
      <c r="N26" s="61"/>
      <c r="O26" s="101">
        <v>66.599999999999994</v>
      </c>
      <c r="P26" s="62"/>
      <c r="Q26" s="61"/>
      <c r="R26" s="101">
        <v>66.599999999999994</v>
      </c>
      <c r="S26" s="61"/>
      <c r="T26" s="101">
        <v>54.8</v>
      </c>
      <c r="U26" s="61"/>
      <c r="V26" s="101">
        <v>62.4</v>
      </c>
      <c r="W26" s="62"/>
      <c r="X26" s="62"/>
      <c r="Y26" s="62"/>
      <c r="Z26" s="61"/>
      <c r="AA26" s="3">
        <v>62.4</v>
      </c>
      <c r="AB26" s="60">
        <v>62.4</v>
      </c>
      <c r="AC26" s="62"/>
      <c r="AD26" s="61"/>
      <c r="AE26" s="4">
        <v>62.5</v>
      </c>
    </row>
    <row r="27" spans="4:31" ht="13.15" customHeight="1">
      <c r="E27" s="63" t="s">
        <v>32</v>
      </c>
      <c r="F27" s="62"/>
      <c r="G27" s="62"/>
      <c r="H27" s="64"/>
      <c r="I27" s="104"/>
      <c r="J27" s="61"/>
      <c r="K27" s="104"/>
      <c r="L27" s="61"/>
      <c r="M27" s="104"/>
      <c r="N27" s="61"/>
      <c r="O27" s="104"/>
      <c r="P27" s="62"/>
      <c r="Q27" s="61"/>
      <c r="R27" s="104"/>
      <c r="S27" s="61"/>
      <c r="T27" s="104"/>
      <c r="U27" s="61"/>
      <c r="V27" s="104"/>
      <c r="W27" s="62"/>
      <c r="X27" s="62"/>
      <c r="Y27" s="62"/>
      <c r="Z27" s="61"/>
      <c r="AA27" s="5"/>
      <c r="AB27" s="74"/>
      <c r="AC27" s="62"/>
      <c r="AD27" s="61"/>
      <c r="AE27" s="6"/>
    </row>
    <row r="28" spans="4:31" ht="13.15" customHeight="1">
      <c r="E28" s="63" t="s">
        <v>944</v>
      </c>
      <c r="F28" s="62"/>
      <c r="G28" s="62"/>
      <c r="H28" s="64"/>
      <c r="I28" s="104"/>
      <c r="J28" s="61"/>
      <c r="K28" s="104"/>
      <c r="L28" s="61"/>
      <c r="M28" s="104"/>
      <c r="N28" s="61"/>
      <c r="O28" s="104"/>
      <c r="P28" s="62"/>
      <c r="Q28" s="61"/>
      <c r="R28" s="104"/>
      <c r="S28" s="61"/>
      <c r="T28" s="104"/>
      <c r="U28" s="61"/>
      <c r="V28" s="104"/>
      <c r="W28" s="62"/>
      <c r="X28" s="62"/>
      <c r="Y28" s="62"/>
      <c r="Z28" s="61"/>
      <c r="AA28" s="5"/>
      <c r="AB28" s="74"/>
      <c r="AC28" s="62"/>
      <c r="AD28" s="61"/>
      <c r="AE28" s="6"/>
    </row>
    <row r="29" spans="4:31" ht="20.25" customHeight="1">
      <c r="E29" s="63" t="s">
        <v>38</v>
      </c>
      <c r="F29" s="62"/>
      <c r="G29" s="62"/>
      <c r="H29" s="64"/>
      <c r="I29" s="106">
        <v>0.93300000000000005</v>
      </c>
      <c r="J29" s="61"/>
      <c r="K29" s="106">
        <v>0.93300000000000005</v>
      </c>
      <c r="L29" s="61"/>
      <c r="M29" s="106">
        <v>0.93300000000000005</v>
      </c>
      <c r="N29" s="61"/>
      <c r="O29" s="106">
        <v>0.93300000000000005</v>
      </c>
      <c r="P29" s="62"/>
      <c r="Q29" s="61"/>
      <c r="R29" s="106">
        <v>0.93300000000000005</v>
      </c>
      <c r="S29" s="61"/>
      <c r="T29" s="106">
        <v>0.93600000000000005</v>
      </c>
      <c r="U29" s="61"/>
      <c r="V29" s="106">
        <v>0.93600000000000005</v>
      </c>
      <c r="W29" s="62"/>
      <c r="X29" s="62"/>
      <c r="Y29" s="62"/>
      <c r="Z29" s="61"/>
      <c r="AA29" s="7">
        <v>0.93600000000000005</v>
      </c>
      <c r="AB29" s="77">
        <v>0.93600000000000005</v>
      </c>
      <c r="AC29" s="62"/>
      <c r="AD29" s="61"/>
      <c r="AE29" s="8">
        <v>0.93600000000000005</v>
      </c>
    </row>
    <row r="30" spans="4:31" ht="13.15" customHeight="1">
      <c r="E30" s="63" t="s">
        <v>41</v>
      </c>
      <c r="F30" s="62"/>
      <c r="G30" s="62"/>
      <c r="H30" s="64"/>
      <c r="I30" s="101">
        <v>90.9</v>
      </c>
      <c r="J30" s="61"/>
      <c r="K30" s="101">
        <v>90.9</v>
      </c>
      <c r="L30" s="61"/>
      <c r="M30" s="101">
        <v>90.9</v>
      </c>
      <c r="N30" s="61"/>
      <c r="O30" s="101">
        <v>90.9</v>
      </c>
      <c r="P30" s="62"/>
      <c r="Q30" s="61"/>
      <c r="R30" s="101">
        <v>90.9</v>
      </c>
      <c r="S30" s="61"/>
      <c r="T30" s="101">
        <v>95.7</v>
      </c>
      <c r="U30" s="61"/>
      <c r="V30" s="101">
        <v>95.7</v>
      </c>
      <c r="W30" s="62"/>
      <c r="X30" s="62"/>
      <c r="Y30" s="62"/>
      <c r="Z30" s="61"/>
      <c r="AA30" s="3">
        <v>95.7</v>
      </c>
      <c r="AB30" s="60">
        <v>95.7</v>
      </c>
      <c r="AC30" s="62"/>
      <c r="AD30" s="61"/>
      <c r="AE30" s="4">
        <v>95.7</v>
      </c>
    </row>
    <row r="31" spans="4:31" ht="13.15" customHeight="1">
      <c r="E31" s="75" t="s">
        <v>45</v>
      </c>
      <c r="F31" s="62"/>
      <c r="G31" s="62"/>
      <c r="H31" s="64"/>
      <c r="I31" s="105">
        <v>56.2</v>
      </c>
      <c r="J31" s="61"/>
      <c r="K31" s="105">
        <v>65.2</v>
      </c>
      <c r="L31" s="61"/>
      <c r="M31" s="105">
        <v>65.2</v>
      </c>
      <c r="N31" s="61"/>
      <c r="O31" s="105">
        <v>65.2</v>
      </c>
      <c r="P31" s="62"/>
      <c r="Q31" s="61"/>
      <c r="R31" s="105">
        <v>65.2</v>
      </c>
      <c r="S31" s="61"/>
      <c r="T31" s="105">
        <v>54.1</v>
      </c>
      <c r="U31" s="61"/>
      <c r="V31" s="105">
        <v>61.8</v>
      </c>
      <c r="W31" s="62"/>
      <c r="X31" s="62"/>
      <c r="Y31" s="62"/>
      <c r="Z31" s="61"/>
      <c r="AA31" s="9">
        <v>61.8</v>
      </c>
      <c r="AB31" s="76">
        <v>61.8</v>
      </c>
      <c r="AC31" s="62"/>
      <c r="AD31" s="61"/>
      <c r="AE31" s="10">
        <v>61.8</v>
      </c>
    </row>
    <row r="32" spans="4:31" ht="20.25" customHeight="1">
      <c r="E32" s="63" t="s">
        <v>945</v>
      </c>
      <c r="F32" s="62"/>
      <c r="G32" s="62"/>
      <c r="H32" s="64"/>
      <c r="I32" s="104">
        <v>2.8</v>
      </c>
      <c r="J32" s="61"/>
      <c r="K32" s="104">
        <v>3.3</v>
      </c>
      <c r="L32" s="61"/>
      <c r="M32" s="104">
        <v>3.3</v>
      </c>
      <c r="N32" s="61"/>
      <c r="O32" s="104">
        <v>3.3</v>
      </c>
      <c r="P32" s="62"/>
      <c r="Q32" s="61"/>
      <c r="R32" s="104">
        <v>3.3</v>
      </c>
      <c r="S32" s="61"/>
      <c r="T32" s="104">
        <v>2.7</v>
      </c>
      <c r="U32" s="61"/>
      <c r="V32" s="104">
        <v>3.1</v>
      </c>
      <c r="W32" s="62"/>
      <c r="X32" s="62"/>
      <c r="Y32" s="62"/>
      <c r="Z32" s="61"/>
      <c r="AA32" s="5">
        <v>3.1</v>
      </c>
      <c r="AB32" s="74">
        <v>3.1</v>
      </c>
      <c r="AC32" s="62"/>
      <c r="AD32" s="61"/>
      <c r="AE32" s="6">
        <v>3.1</v>
      </c>
    </row>
    <row r="33" spans="5:31" ht="20.25" customHeight="1">
      <c r="E33" s="63" t="s">
        <v>946</v>
      </c>
      <c r="F33" s="62"/>
      <c r="G33" s="62"/>
      <c r="H33" s="64"/>
      <c r="I33" s="104" t="s">
        <v>2086</v>
      </c>
      <c r="J33" s="61"/>
      <c r="K33" s="104" t="s">
        <v>2086</v>
      </c>
      <c r="L33" s="61"/>
      <c r="M33" s="104" t="s">
        <v>2086</v>
      </c>
      <c r="N33" s="61"/>
      <c r="O33" s="104" t="s">
        <v>2086</v>
      </c>
      <c r="P33" s="62"/>
      <c r="Q33" s="61"/>
      <c r="R33" s="104" t="s">
        <v>2086</v>
      </c>
      <c r="S33" s="61"/>
      <c r="T33" s="104" t="s">
        <v>2086</v>
      </c>
      <c r="U33" s="61"/>
      <c r="V33" s="104" t="s">
        <v>2086</v>
      </c>
      <c r="W33" s="62"/>
      <c r="X33" s="62"/>
      <c r="Y33" s="62"/>
      <c r="Z33" s="61"/>
      <c r="AA33" s="5" t="s">
        <v>2086</v>
      </c>
      <c r="AB33" s="74" t="s">
        <v>2086</v>
      </c>
      <c r="AC33" s="62"/>
      <c r="AD33" s="61"/>
      <c r="AE33" s="6" t="s">
        <v>2086</v>
      </c>
    </row>
    <row r="34" spans="5:31" ht="13.15" customHeight="1">
      <c r="E34" s="63" t="s">
        <v>57</v>
      </c>
      <c r="F34" s="62"/>
      <c r="G34" s="62"/>
      <c r="H34" s="64"/>
      <c r="I34" s="104"/>
      <c r="J34" s="61"/>
      <c r="K34" s="104"/>
      <c r="L34" s="61"/>
      <c r="M34" s="104"/>
      <c r="N34" s="61"/>
      <c r="O34" s="104"/>
      <c r="P34" s="62"/>
      <c r="Q34" s="61"/>
      <c r="R34" s="104"/>
      <c r="S34" s="61"/>
      <c r="T34" s="104"/>
      <c r="U34" s="61"/>
      <c r="V34" s="104"/>
      <c r="W34" s="62"/>
      <c r="X34" s="62"/>
      <c r="Y34" s="62"/>
      <c r="Z34" s="61"/>
      <c r="AA34" s="5"/>
      <c r="AB34" s="74"/>
      <c r="AC34" s="62"/>
      <c r="AD34" s="61"/>
      <c r="AE34" s="6"/>
    </row>
    <row r="35" spans="5:31">
      <c r="E35" s="63" t="s">
        <v>61</v>
      </c>
      <c r="F35" s="62"/>
      <c r="G35" s="62"/>
      <c r="H35" s="64"/>
      <c r="I35" s="101">
        <v>0</v>
      </c>
      <c r="J35" s="61"/>
      <c r="K35" s="101">
        <v>0</v>
      </c>
      <c r="L35" s="61"/>
      <c r="M35" s="101">
        <v>0</v>
      </c>
      <c r="N35" s="61"/>
      <c r="O35" s="101">
        <v>0</v>
      </c>
      <c r="P35" s="62"/>
      <c r="Q35" s="61"/>
      <c r="R35" s="101">
        <v>0</v>
      </c>
      <c r="S35" s="61"/>
      <c r="T35" s="101">
        <v>0</v>
      </c>
      <c r="U35" s="61"/>
      <c r="V35" s="101">
        <v>0</v>
      </c>
      <c r="W35" s="62"/>
      <c r="X35" s="62"/>
      <c r="Y35" s="62"/>
      <c r="Z35" s="61"/>
      <c r="AA35" s="3">
        <v>0</v>
      </c>
      <c r="AB35" s="60">
        <v>0</v>
      </c>
      <c r="AC35" s="62"/>
      <c r="AD35" s="61"/>
      <c r="AE35" s="4">
        <v>0</v>
      </c>
    </row>
    <row r="36" spans="5:31" ht="20.25" customHeight="1">
      <c r="E36" s="63" t="s">
        <v>66</v>
      </c>
      <c r="F36" s="62"/>
      <c r="G36" s="62"/>
      <c r="H36" s="64"/>
      <c r="I36" s="101">
        <v>0</v>
      </c>
      <c r="J36" s="61"/>
      <c r="K36" s="101">
        <v>0</v>
      </c>
      <c r="L36" s="61"/>
      <c r="M36" s="101">
        <v>0</v>
      </c>
      <c r="N36" s="61"/>
      <c r="O36" s="101">
        <v>0</v>
      </c>
      <c r="P36" s="62"/>
      <c r="Q36" s="61"/>
      <c r="R36" s="101">
        <v>0</v>
      </c>
      <c r="S36" s="61"/>
      <c r="T36" s="101">
        <v>0</v>
      </c>
      <c r="U36" s="61"/>
      <c r="V36" s="101">
        <v>0</v>
      </c>
      <c r="W36" s="62"/>
      <c r="X36" s="62"/>
      <c r="Y36" s="62"/>
      <c r="Z36" s="61"/>
      <c r="AA36" s="3">
        <v>0</v>
      </c>
      <c r="AB36" s="60">
        <v>0</v>
      </c>
      <c r="AC36" s="62"/>
      <c r="AD36" s="61"/>
      <c r="AE36" s="4">
        <v>0</v>
      </c>
    </row>
    <row r="37" spans="5:31">
      <c r="E37" s="63" t="s">
        <v>69</v>
      </c>
      <c r="F37" s="62"/>
      <c r="G37" s="62"/>
      <c r="H37" s="64"/>
      <c r="I37" s="101">
        <v>0</v>
      </c>
      <c r="J37" s="61"/>
      <c r="K37" s="101">
        <v>0</v>
      </c>
      <c r="L37" s="61"/>
      <c r="M37" s="101">
        <v>0</v>
      </c>
      <c r="N37" s="61"/>
      <c r="O37" s="101">
        <v>0</v>
      </c>
      <c r="P37" s="62"/>
      <c r="Q37" s="61"/>
      <c r="R37" s="101">
        <v>0</v>
      </c>
      <c r="S37" s="61"/>
      <c r="T37" s="101">
        <v>0</v>
      </c>
      <c r="U37" s="61"/>
      <c r="V37" s="101">
        <v>0</v>
      </c>
      <c r="W37" s="62"/>
      <c r="X37" s="62"/>
      <c r="Y37" s="62"/>
      <c r="Z37" s="61"/>
      <c r="AA37" s="3">
        <v>0</v>
      </c>
      <c r="AB37" s="60">
        <v>0</v>
      </c>
      <c r="AC37" s="62"/>
      <c r="AD37" s="61"/>
      <c r="AE37" s="4">
        <v>0</v>
      </c>
    </row>
    <row r="38" spans="5:31">
      <c r="E38" s="63" t="s">
        <v>73</v>
      </c>
      <c r="F38" s="62"/>
      <c r="G38" s="62"/>
      <c r="H38" s="64"/>
      <c r="I38" s="101">
        <v>0</v>
      </c>
      <c r="J38" s="61"/>
      <c r="K38" s="101">
        <v>0</v>
      </c>
      <c r="L38" s="61"/>
      <c r="M38" s="101">
        <v>0</v>
      </c>
      <c r="N38" s="61"/>
      <c r="O38" s="101">
        <v>0</v>
      </c>
      <c r="P38" s="62"/>
      <c r="Q38" s="61"/>
      <c r="R38" s="101">
        <v>0</v>
      </c>
      <c r="S38" s="61"/>
      <c r="T38" s="101">
        <v>0</v>
      </c>
      <c r="U38" s="61"/>
      <c r="V38" s="101">
        <v>0</v>
      </c>
      <c r="W38" s="62"/>
      <c r="X38" s="62"/>
      <c r="Y38" s="62"/>
      <c r="Z38" s="61"/>
      <c r="AA38" s="3">
        <v>0</v>
      </c>
      <c r="AB38" s="60">
        <v>0</v>
      </c>
      <c r="AC38" s="62"/>
      <c r="AD38" s="61"/>
      <c r="AE38" s="4">
        <v>0</v>
      </c>
    </row>
    <row r="39" spans="5:31">
      <c r="E39" s="63" t="s">
        <v>76</v>
      </c>
      <c r="F39" s="62"/>
      <c r="G39" s="62"/>
      <c r="H39" s="64"/>
      <c r="I39" s="101">
        <v>0</v>
      </c>
      <c r="J39" s="61"/>
      <c r="K39" s="101">
        <v>0</v>
      </c>
      <c r="L39" s="61"/>
      <c r="M39" s="101">
        <v>0</v>
      </c>
      <c r="N39" s="61"/>
      <c r="O39" s="101">
        <v>0</v>
      </c>
      <c r="P39" s="62"/>
      <c r="Q39" s="61"/>
      <c r="R39" s="101">
        <v>0</v>
      </c>
      <c r="S39" s="61"/>
      <c r="T39" s="101">
        <v>0</v>
      </c>
      <c r="U39" s="61"/>
      <c r="V39" s="101">
        <v>0</v>
      </c>
      <c r="W39" s="62"/>
      <c r="X39" s="62"/>
      <c r="Y39" s="62"/>
      <c r="Z39" s="61"/>
      <c r="AA39" s="3">
        <v>0</v>
      </c>
      <c r="AB39" s="60">
        <v>0</v>
      </c>
      <c r="AC39" s="62"/>
      <c r="AD39" s="61"/>
      <c r="AE39" s="4">
        <v>0</v>
      </c>
    </row>
    <row r="40" spans="5:31">
      <c r="E40" s="63" t="s">
        <v>80</v>
      </c>
      <c r="F40" s="62"/>
      <c r="G40" s="62"/>
      <c r="H40" s="64"/>
      <c r="I40" s="101">
        <v>0</v>
      </c>
      <c r="J40" s="61"/>
      <c r="K40" s="101">
        <v>0</v>
      </c>
      <c r="L40" s="61"/>
      <c r="M40" s="101">
        <v>0</v>
      </c>
      <c r="N40" s="61"/>
      <c r="O40" s="101">
        <v>0</v>
      </c>
      <c r="P40" s="62"/>
      <c r="Q40" s="61"/>
      <c r="R40" s="101">
        <v>0</v>
      </c>
      <c r="S40" s="61"/>
      <c r="T40" s="101">
        <v>0</v>
      </c>
      <c r="U40" s="61"/>
      <c r="V40" s="101">
        <v>0</v>
      </c>
      <c r="W40" s="62"/>
      <c r="X40" s="62"/>
      <c r="Y40" s="62"/>
      <c r="Z40" s="61"/>
      <c r="AA40" s="3">
        <v>0</v>
      </c>
      <c r="AB40" s="60">
        <v>0</v>
      </c>
      <c r="AC40" s="62"/>
      <c r="AD40" s="61"/>
      <c r="AE40" s="4">
        <v>0</v>
      </c>
    </row>
    <row r="41" spans="5:31" ht="25.5" customHeight="1">
      <c r="E41" s="63" t="s">
        <v>84</v>
      </c>
      <c r="F41" s="62"/>
      <c r="G41" s="62"/>
      <c r="H41" s="64"/>
      <c r="I41" s="101">
        <v>120</v>
      </c>
      <c r="J41" s="61"/>
      <c r="K41" s="101">
        <v>120</v>
      </c>
      <c r="L41" s="61"/>
      <c r="M41" s="101">
        <v>120</v>
      </c>
      <c r="N41" s="61"/>
      <c r="O41" s="101">
        <v>120</v>
      </c>
      <c r="P41" s="62"/>
      <c r="Q41" s="61"/>
      <c r="R41" s="101">
        <v>120</v>
      </c>
      <c r="S41" s="61"/>
      <c r="T41" s="101">
        <v>120</v>
      </c>
      <c r="U41" s="61"/>
      <c r="V41" s="101">
        <v>120</v>
      </c>
      <c r="W41" s="62"/>
      <c r="X41" s="62"/>
      <c r="Y41" s="62"/>
      <c r="Z41" s="61"/>
      <c r="AA41" s="3">
        <v>120</v>
      </c>
      <c r="AB41" s="60">
        <v>120</v>
      </c>
      <c r="AC41" s="62"/>
      <c r="AD41" s="61"/>
      <c r="AE41" s="4">
        <v>120</v>
      </c>
    </row>
    <row r="42" spans="5:31" ht="30.75" customHeight="1">
      <c r="E42" s="63" t="s">
        <v>88</v>
      </c>
      <c r="F42" s="62"/>
      <c r="G42" s="62"/>
      <c r="H42" s="64"/>
      <c r="I42" s="101">
        <v>60</v>
      </c>
      <c r="J42" s="61"/>
      <c r="K42" s="101">
        <v>60</v>
      </c>
      <c r="L42" s="61"/>
      <c r="M42" s="101">
        <v>60</v>
      </c>
      <c r="N42" s="61"/>
      <c r="O42" s="101">
        <v>60</v>
      </c>
      <c r="P42" s="62"/>
      <c r="Q42" s="61"/>
      <c r="R42" s="101">
        <v>60</v>
      </c>
      <c r="S42" s="61"/>
      <c r="T42" s="101">
        <v>60</v>
      </c>
      <c r="U42" s="61"/>
      <c r="V42" s="101">
        <v>60</v>
      </c>
      <c r="W42" s="62"/>
      <c r="X42" s="62"/>
      <c r="Y42" s="62"/>
      <c r="Z42" s="61"/>
      <c r="AA42" s="3">
        <v>60</v>
      </c>
      <c r="AB42" s="60">
        <v>60</v>
      </c>
      <c r="AC42" s="62"/>
      <c r="AD42" s="61"/>
      <c r="AE42" s="4">
        <v>60</v>
      </c>
    </row>
    <row r="43" spans="5:31">
      <c r="E43" s="63" t="s">
        <v>92</v>
      </c>
      <c r="F43" s="62"/>
      <c r="G43" s="62"/>
      <c r="H43" s="64"/>
      <c r="I43" s="104"/>
      <c r="J43" s="61"/>
      <c r="K43" s="104"/>
      <c r="L43" s="61"/>
      <c r="M43" s="104"/>
      <c r="N43" s="61"/>
      <c r="O43" s="104"/>
      <c r="P43" s="62"/>
      <c r="Q43" s="61"/>
      <c r="R43" s="104"/>
      <c r="S43" s="61"/>
      <c r="T43" s="104"/>
      <c r="U43" s="61"/>
      <c r="V43" s="104"/>
      <c r="W43" s="62"/>
      <c r="X43" s="62"/>
      <c r="Y43" s="62"/>
      <c r="Z43" s="61"/>
      <c r="AA43" s="5"/>
      <c r="AB43" s="74"/>
      <c r="AC43" s="62"/>
      <c r="AD43" s="61"/>
      <c r="AE43" s="6"/>
    </row>
    <row r="44" spans="5:31">
      <c r="E44" s="63" t="s">
        <v>96</v>
      </c>
      <c r="F44" s="62"/>
      <c r="G44" s="62"/>
      <c r="H44" s="64"/>
      <c r="I44" s="104"/>
      <c r="J44" s="61"/>
      <c r="K44" s="104"/>
      <c r="L44" s="61"/>
      <c r="M44" s="104"/>
      <c r="N44" s="61"/>
      <c r="O44" s="104"/>
      <c r="P44" s="62"/>
      <c r="Q44" s="61"/>
      <c r="R44" s="104"/>
      <c r="S44" s="61"/>
      <c r="T44" s="104"/>
      <c r="U44" s="61"/>
      <c r="V44" s="104"/>
      <c r="W44" s="62"/>
      <c r="X44" s="62"/>
      <c r="Y44" s="62"/>
      <c r="Z44" s="61"/>
      <c r="AA44" s="5"/>
      <c r="AB44" s="74"/>
      <c r="AC44" s="62"/>
      <c r="AD44" s="61"/>
      <c r="AE44" s="6"/>
    </row>
    <row r="45" spans="5:31" ht="18">
      <c r="E45" s="63" t="s">
        <v>100</v>
      </c>
      <c r="F45" s="62"/>
      <c r="G45" s="62"/>
      <c r="H45" s="64"/>
      <c r="I45" s="104" t="s">
        <v>948</v>
      </c>
      <c r="J45" s="61"/>
      <c r="K45" s="104" t="s">
        <v>948</v>
      </c>
      <c r="L45" s="61"/>
      <c r="M45" s="104" t="s">
        <v>948</v>
      </c>
      <c r="N45" s="61"/>
      <c r="O45" s="104" t="s">
        <v>948</v>
      </c>
      <c r="P45" s="62"/>
      <c r="Q45" s="61"/>
      <c r="R45" s="104" t="s">
        <v>948</v>
      </c>
      <c r="S45" s="61"/>
      <c r="T45" s="104" t="s">
        <v>948</v>
      </c>
      <c r="U45" s="61"/>
      <c r="V45" s="104" t="s">
        <v>948</v>
      </c>
      <c r="W45" s="62"/>
      <c r="X45" s="62"/>
      <c r="Y45" s="62"/>
      <c r="Z45" s="61"/>
      <c r="AA45" s="5" t="s">
        <v>948</v>
      </c>
      <c r="AB45" s="74" t="s">
        <v>948</v>
      </c>
      <c r="AC45" s="62"/>
      <c r="AD45" s="61"/>
      <c r="AE45" s="6" t="s">
        <v>948</v>
      </c>
    </row>
    <row r="46" spans="5:31">
      <c r="E46" s="70" t="s">
        <v>104</v>
      </c>
      <c r="F46" s="71"/>
      <c r="G46" s="71"/>
      <c r="H46" s="72"/>
      <c r="I46" s="102" t="s">
        <v>949</v>
      </c>
      <c r="J46" s="66"/>
      <c r="K46" s="102" t="s">
        <v>949</v>
      </c>
      <c r="L46" s="66"/>
      <c r="M46" s="102" t="s">
        <v>949</v>
      </c>
      <c r="N46" s="66"/>
      <c r="O46" s="102" t="s">
        <v>949</v>
      </c>
      <c r="P46" s="73"/>
      <c r="Q46" s="66"/>
      <c r="R46" s="102" t="s">
        <v>949</v>
      </c>
      <c r="S46" s="66"/>
      <c r="T46" s="103" t="s">
        <v>949</v>
      </c>
      <c r="U46" s="68"/>
      <c r="V46" s="103" t="s">
        <v>949</v>
      </c>
      <c r="W46" s="69"/>
      <c r="X46" s="69"/>
      <c r="Y46" s="69"/>
      <c r="Z46" s="68"/>
      <c r="AA46" s="11" t="s">
        <v>949</v>
      </c>
      <c r="AB46" s="67" t="s">
        <v>949</v>
      </c>
      <c r="AC46" s="69"/>
      <c r="AD46" s="68"/>
      <c r="AE46" s="12" t="s">
        <v>949</v>
      </c>
    </row>
    <row r="47" spans="5:31" ht="0" hidden="1" customHeight="1"/>
    <row r="48" spans="5:31" ht="15.95" customHeight="1">
      <c r="E48" s="15" t="s">
        <v>950</v>
      </c>
    </row>
    <row r="49" ht="2.4500000000000002" customHeight="1"/>
    <row r="50" ht="0.6" customHeight="1"/>
    <row r="51" ht="0" hidden="1" customHeight="1"/>
  </sheetData>
  <sheetProtection algorithmName="SHA-512" hashValue="x487Nif0scT6uDVpSiONJYnkan3HbIEvqdQbB4gY86Dm+0SD7RFRA9U19z+SeRQW3hKmPa3IZpnMdMtxLyLKpQ==" saltValue="jDEUI/yedFV9uWZZDnY1Yg==" spinCount="100000" sheet="1" objects="1" scenarios="1" sort="0" autoFilter="0" pivotTables="0"/>
  <mergeCells count="232">
    <mergeCell ref="B7:E9"/>
    <mergeCell ref="H7:AG7"/>
    <mergeCell ref="H9:AG10"/>
    <mergeCell ref="H12:AG12"/>
    <mergeCell ref="D14:K15"/>
    <mergeCell ref="N14:X14"/>
    <mergeCell ref="C1:AI1"/>
    <mergeCell ref="B3:E3"/>
    <mergeCell ref="H3:R5"/>
    <mergeCell ref="U3:V4"/>
    <mergeCell ref="X3:AH5"/>
    <mergeCell ref="Q17:AC18"/>
    <mergeCell ref="D18:K19"/>
    <mergeCell ref="N18:O19"/>
    <mergeCell ref="E22:H23"/>
    <mergeCell ref="I22:S22"/>
    <mergeCell ref="T22:AE22"/>
    <mergeCell ref="I23:J23"/>
    <mergeCell ref="K23:L23"/>
    <mergeCell ref="M23:N23"/>
    <mergeCell ref="O23:Q23"/>
    <mergeCell ref="R23:S23"/>
    <mergeCell ref="T23:U23"/>
    <mergeCell ref="V23:Z23"/>
    <mergeCell ref="AB23:AD23"/>
    <mergeCell ref="R24:S24"/>
    <mergeCell ref="T24:U24"/>
    <mergeCell ref="V24:Z24"/>
    <mergeCell ref="AB24:AD24"/>
    <mergeCell ref="E25:H25"/>
    <mergeCell ref="I25:J25"/>
    <mergeCell ref="K25:L25"/>
    <mergeCell ref="M25:N25"/>
    <mergeCell ref="O25:Q25"/>
    <mergeCell ref="R25:S25"/>
    <mergeCell ref="T25:U25"/>
    <mergeCell ref="V25:Z25"/>
    <mergeCell ref="AB25:AD25"/>
    <mergeCell ref="E24:H24"/>
    <mergeCell ref="I24:J24"/>
    <mergeCell ref="K24:L24"/>
    <mergeCell ref="M24:N24"/>
    <mergeCell ref="O24:Q24"/>
    <mergeCell ref="R26:S26"/>
    <mergeCell ref="T26:U26"/>
    <mergeCell ref="V26:Z26"/>
    <mergeCell ref="AB26:AD26"/>
    <mergeCell ref="E27:H27"/>
    <mergeCell ref="I27:J27"/>
    <mergeCell ref="K27:L27"/>
    <mergeCell ref="M27:N27"/>
    <mergeCell ref="O27:Q27"/>
    <mergeCell ref="R27:S27"/>
    <mergeCell ref="T27:U27"/>
    <mergeCell ref="V27:Z27"/>
    <mergeCell ref="AB27:AD27"/>
    <mergeCell ref="E26:H26"/>
    <mergeCell ref="I26:J26"/>
    <mergeCell ref="K26:L26"/>
    <mergeCell ref="M26:N26"/>
    <mergeCell ref="O26:Q26"/>
    <mergeCell ref="R28:S28"/>
    <mergeCell ref="T28:U28"/>
    <mergeCell ref="V28:Z28"/>
    <mergeCell ref="AB28:AD28"/>
    <mergeCell ref="E29:H29"/>
    <mergeCell ref="I29:J29"/>
    <mergeCell ref="K29:L29"/>
    <mergeCell ref="M29:N29"/>
    <mergeCell ref="O29:Q29"/>
    <mergeCell ref="R29:S29"/>
    <mergeCell ref="T29:U29"/>
    <mergeCell ref="V29:Z29"/>
    <mergeCell ref="AB29:AD29"/>
    <mergeCell ref="E28:H28"/>
    <mergeCell ref="I28:J28"/>
    <mergeCell ref="K28:L28"/>
    <mergeCell ref="M28:N28"/>
    <mergeCell ref="O28:Q28"/>
    <mergeCell ref="R30:S30"/>
    <mergeCell ref="T30:U30"/>
    <mergeCell ref="V30:Z30"/>
    <mergeCell ref="AB30:AD30"/>
    <mergeCell ref="E31:H31"/>
    <mergeCell ref="I31:J31"/>
    <mergeCell ref="K31:L31"/>
    <mergeCell ref="M31:N31"/>
    <mergeCell ref="O31:Q31"/>
    <mergeCell ref="R31:S31"/>
    <mergeCell ref="T31:U31"/>
    <mergeCell ref="V31:Z31"/>
    <mergeCell ref="AB31:AD31"/>
    <mergeCell ref="E30:H30"/>
    <mergeCell ref="I30:J30"/>
    <mergeCell ref="K30:L30"/>
    <mergeCell ref="M30:N30"/>
    <mergeCell ref="O30:Q30"/>
    <mergeCell ref="R32:S32"/>
    <mergeCell ref="T32:U32"/>
    <mergeCell ref="V32:Z32"/>
    <mergeCell ref="AB32:AD32"/>
    <mergeCell ref="E33:H33"/>
    <mergeCell ref="I33:J33"/>
    <mergeCell ref="K33:L33"/>
    <mergeCell ref="M33:N33"/>
    <mergeCell ref="O33:Q33"/>
    <mergeCell ref="R33:S33"/>
    <mergeCell ref="T33:U33"/>
    <mergeCell ref="V33:Z33"/>
    <mergeCell ref="AB33:AD33"/>
    <mergeCell ref="E32:H32"/>
    <mergeCell ref="I32:J32"/>
    <mergeCell ref="K32:L32"/>
    <mergeCell ref="M32:N32"/>
    <mergeCell ref="O32:Q32"/>
    <mergeCell ref="R34:S34"/>
    <mergeCell ref="T34:U34"/>
    <mergeCell ref="V34:Z34"/>
    <mergeCell ref="AB34:AD34"/>
    <mergeCell ref="E35:H35"/>
    <mergeCell ref="I35:J35"/>
    <mergeCell ref="K35:L35"/>
    <mergeCell ref="M35:N35"/>
    <mergeCell ref="O35:Q35"/>
    <mergeCell ref="R35:S35"/>
    <mergeCell ref="T35:U35"/>
    <mergeCell ref="V35:Z35"/>
    <mergeCell ref="AB35:AD35"/>
    <mergeCell ref="E34:H34"/>
    <mergeCell ref="I34:J34"/>
    <mergeCell ref="K34:L34"/>
    <mergeCell ref="M34:N34"/>
    <mergeCell ref="O34:Q34"/>
    <mergeCell ref="R36:S36"/>
    <mergeCell ref="T36:U36"/>
    <mergeCell ref="V36:Z36"/>
    <mergeCell ref="AB36:AD36"/>
    <mergeCell ref="E37:H37"/>
    <mergeCell ref="I37:J37"/>
    <mergeCell ref="K37:L37"/>
    <mergeCell ref="M37:N37"/>
    <mergeCell ref="O37:Q37"/>
    <mergeCell ref="R37:S37"/>
    <mergeCell ref="T37:U37"/>
    <mergeCell ref="V37:Z37"/>
    <mergeCell ref="AB37:AD37"/>
    <mergeCell ref="E36:H36"/>
    <mergeCell ref="I36:J36"/>
    <mergeCell ref="K36:L36"/>
    <mergeCell ref="M36:N36"/>
    <mergeCell ref="O36:Q36"/>
    <mergeCell ref="R38:S38"/>
    <mergeCell ref="T38:U38"/>
    <mergeCell ref="V38:Z38"/>
    <mergeCell ref="AB38:AD38"/>
    <mergeCell ref="E39:H39"/>
    <mergeCell ref="I39:J39"/>
    <mergeCell ref="K39:L39"/>
    <mergeCell ref="M39:N39"/>
    <mergeCell ref="O39:Q39"/>
    <mergeCell ref="R39:S39"/>
    <mergeCell ref="T39:U39"/>
    <mergeCell ref="V39:Z39"/>
    <mergeCell ref="AB39:AD39"/>
    <mergeCell ref="E38:H38"/>
    <mergeCell ref="I38:J38"/>
    <mergeCell ref="K38:L38"/>
    <mergeCell ref="M38:N38"/>
    <mergeCell ref="O38:Q38"/>
    <mergeCell ref="R40:S40"/>
    <mergeCell ref="T40:U40"/>
    <mergeCell ref="V40:Z40"/>
    <mergeCell ref="AB40:AD40"/>
    <mergeCell ref="E43:H43"/>
    <mergeCell ref="I43:J43"/>
    <mergeCell ref="K43:L43"/>
    <mergeCell ref="M43:N43"/>
    <mergeCell ref="O43:Q43"/>
    <mergeCell ref="R43:S43"/>
    <mergeCell ref="T43:U43"/>
    <mergeCell ref="V43:Z43"/>
    <mergeCell ref="AB43:AD43"/>
    <mergeCell ref="E40:H40"/>
    <mergeCell ref="I40:J40"/>
    <mergeCell ref="K40:L40"/>
    <mergeCell ref="M40:N40"/>
    <mergeCell ref="O40:Q40"/>
    <mergeCell ref="E41:H41"/>
    <mergeCell ref="I41:J41"/>
    <mergeCell ref="K41:L41"/>
    <mergeCell ref="M41:N41"/>
    <mergeCell ref="O41:Q41"/>
    <mergeCell ref="R41:S41"/>
    <mergeCell ref="R44:S44"/>
    <mergeCell ref="T44:U44"/>
    <mergeCell ref="V44:Z44"/>
    <mergeCell ref="AB44:AD44"/>
    <mergeCell ref="E45:H45"/>
    <mergeCell ref="I45:J45"/>
    <mergeCell ref="K45:L45"/>
    <mergeCell ref="M45:N45"/>
    <mergeCell ref="O45:Q45"/>
    <mergeCell ref="R45:S45"/>
    <mergeCell ref="T45:U45"/>
    <mergeCell ref="V45:Z45"/>
    <mergeCell ref="AB45:AD45"/>
    <mergeCell ref="E44:H44"/>
    <mergeCell ref="I44:J44"/>
    <mergeCell ref="K44:L44"/>
    <mergeCell ref="M44:N44"/>
    <mergeCell ref="O44:Q44"/>
    <mergeCell ref="R46:S46"/>
    <mergeCell ref="T46:U46"/>
    <mergeCell ref="V46:Z46"/>
    <mergeCell ref="AB46:AD46"/>
    <mergeCell ref="E46:H46"/>
    <mergeCell ref="I46:J46"/>
    <mergeCell ref="K46:L46"/>
    <mergeCell ref="M46:N46"/>
    <mergeCell ref="O46:Q46"/>
    <mergeCell ref="T41:U41"/>
    <mergeCell ref="V41:Z41"/>
    <mergeCell ref="AB41:AD41"/>
    <mergeCell ref="E42:H42"/>
    <mergeCell ref="I42:J42"/>
    <mergeCell ref="K42:L42"/>
    <mergeCell ref="M42:N42"/>
    <mergeCell ref="O42:Q42"/>
    <mergeCell ref="R42:S42"/>
    <mergeCell ref="T42:U42"/>
    <mergeCell ref="V42:Z42"/>
    <mergeCell ref="AB42:AD42"/>
  </mergeCells>
  <hyperlinks>
    <hyperlink ref="E48" location="INDEX!A1" display="Return to Index" xr:uid="{3A270462-B582-4CBF-8588-14D82FB2F417}"/>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T130 - Boat Creek BSP (132/66kV)</oddFooter>
  </headerFooter>
</worksheet>
</file>

<file path=xl/worksheets/sheet2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1-000000000000}">
  <sheetPr codeName="Sheet307"/>
  <dimension ref="B1:AI51"/>
  <sheetViews>
    <sheetView showGridLines="0" topLeftCell="A25" zoomScale="130" zoomScaleNormal="130" workbookViewId="0">
      <selection activeCell="E48" sqref="E48"/>
    </sheetView>
  </sheetViews>
  <sheetFormatPr defaultRowHeight="15"/>
  <cols>
    <col min="1" max="2" width="0.140625" customWidth="1"/>
    <col min="3" max="4" width="0" hidden="1" customWidth="1"/>
    <col min="5" max="5" width="13.28515625" customWidth="1"/>
    <col min="6" max="7" width="0.28515625" customWidth="1"/>
    <col min="8" max="8" width="6.28515625" customWidth="1"/>
    <col min="9" max="9" width="0.42578125" customWidth="1"/>
    <col min="10" max="10" width="6.5703125" customWidth="1"/>
    <col min="11" max="11" width="5.5703125" customWidth="1"/>
    <col min="12" max="12" width="1.42578125" customWidth="1"/>
    <col min="13" max="13" width="0.28515625" customWidth="1"/>
    <col min="14" max="14" width="6.85546875" customWidth="1"/>
    <col min="15" max="15" width="3.140625" customWidth="1"/>
    <col min="16" max="16" width="0.42578125" customWidth="1"/>
    <col min="17" max="17" width="3.5703125" customWidth="1"/>
    <col min="18" max="18" width="6.85546875" customWidth="1"/>
    <col min="19" max="19" width="0.28515625" customWidth="1"/>
    <col min="20" max="20" width="0.42578125" customWidth="1"/>
    <col min="21" max="21" width="6.7109375" customWidth="1"/>
    <col min="22" max="22" width="1.42578125" customWidth="1"/>
    <col min="23" max="23" width="0.5703125" customWidth="1"/>
    <col min="24" max="24" width="1.28515625" customWidth="1"/>
    <col min="25" max="25" width="1.5703125" customWidth="1"/>
    <col min="26" max="26" width="2.140625" customWidth="1"/>
    <col min="27" max="27" width="7" customWidth="1"/>
    <col min="28" max="28" width="0.7109375" customWidth="1"/>
    <col min="29" max="29" width="0.42578125" customWidth="1"/>
    <col min="30" max="30" width="6" customWidth="1"/>
    <col min="31" max="31" width="7" customWidth="1"/>
    <col min="32" max="32" width="0" hidden="1" customWidth="1"/>
    <col min="33" max="33" width="1.140625" customWidth="1"/>
    <col min="34" max="34" width="0" hidden="1" customWidth="1"/>
    <col min="35" max="35" width="0.42578125" customWidth="1"/>
    <col min="36" max="36" width="8.85546875" customWidth="1"/>
  </cols>
  <sheetData>
    <row r="1" spans="2:35" ht="18" customHeight="1">
      <c r="C1" s="115" t="s">
        <v>1108</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row>
    <row r="2" spans="2:35" ht="4.7" customHeight="1"/>
    <row r="3" spans="2:35">
      <c r="B3" s="92" t="s">
        <v>13</v>
      </c>
      <c r="C3" s="160"/>
      <c r="D3" s="160"/>
      <c r="E3" s="160"/>
      <c r="H3" s="93" t="s">
        <v>2087</v>
      </c>
      <c r="I3" s="160"/>
      <c r="J3" s="160"/>
      <c r="K3" s="160"/>
      <c r="L3" s="160"/>
      <c r="M3" s="160"/>
      <c r="N3" s="160"/>
      <c r="O3" s="160"/>
      <c r="P3" s="160"/>
      <c r="Q3" s="160"/>
      <c r="R3" s="160"/>
      <c r="U3" s="94" t="s">
        <v>926</v>
      </c>
      <c r="V3" s="160"/>
      <c r="X3" s="95" t="s">
        <v>2088</v>
      </c>
      <c r="Y3" s="160"/>
      <c r="Z3" s="160"/>
      <c r="AA3" s="160"/>
      <c r="AB3" s="160"/>
      <c r="AC3" s="160"/>
      <c r="AD3" s="160"/>
      <c r="AE3" s="160"/>
      <c r="AF3" s="160"/>
      <c r="AG3" s="160"/>
      <c r="AH3" s="160"/>
    </row>
    <row r="4" spans="2:35">
      <c r="H4" s="160"/>
      <c r="I4" s="160"/>
      <c r="J4" s="160"/>
      <c r="K4" s="160"/>
      <c r="L4" s="160"/>
      <c r="M4" s="160"/>
      <c r="N4" s="160"/>
      <c r="O4" s="160"/>
      <c r="P4" s="160"/>
      <c r="Q4" s="160"/>
      <c r="R4" s="160"/>
      <c r="U4" s="160"/>
      <c r="V4" s="160"/>
      <c r="X4" s="160"/>
      <c r="Y4" s="160"/>
      <c r="Z4" s="160"/>
      <c r="AA4" s="160"/>
      <c r="AB4" s="160"/>
      <c r="AC4" s="160"/>
      <c r="AD4" s="160"/>
      <c r="AE4" s="160"/>
      <c r="AF4" s="160"/>
      <c r="AG4" s="160"/>
      <c r="AH4" s="160"/>
    </row>
    <row r="5" spans="2:35">
      <c r="H5" s="160"/>
      <c r="I5" s="160"/>
      <c r="J5" s="160"/>
      <c r="K5" s="160"/>
      <c r="L5" s="160"/>
      <c r="M5" s="160"/>
      <c r="N5" s="160"/>
      <c r="O5" s="160"/>
      <c r="P5" s="160"/>
      <c r="Q5" s="160"/>
      <c r="R5" s="160"/>
      <c r="X5" s="160"/>
      <c r="Y5" s="160"/>
      <c r="Z5" s="160"/>
      <c r="AA5" s="160"/>
      <c r="AB5" s="160"/>
      <c r="AC5" s="160"/>
      <c r="AD5" s="160"/>
      <c r="AE5" s="160"/>
      <c r="AF5" s="160"/>
      <c r="AG5" s="160"/>
      <c r="AH5" s="160"/>
    </row>
    <row r="6" spans="2:35" ht="2.1" customHeight="1"/>
    <row r="7" spans="2:35">
      <c r="B7" s="92" t="s">
        <v>928</v>
      </c>
      <c r="C7" s="160"/>
      <c r="D7" s="160"/>
      <c r="E7" s="160"/>
      <c r="H7" s="100" t="s">
        <v>960</v>
      </c>
      <c r="I7" s="160"/>
      <c r="J7" s="160"/>
      <c r="K7" s="160"/>
      <c r="L7" s="160"/>
      <c r="M7" s="160"/>
      <c r="N7" s="160"/>
      <c r="O7" s="160"/>
      <c r="P7" s="160"/>
      <c r="Q7" s="160"/>
      <c r="R7" s="160"/>
      <c r="S7" s="160"/>
      <c r="T7" s="160"/>
      <c r="U7" s="160"/>
      <c r="V7" s="160"/>
      <c r="W7" s="160"/>
      <c r="X7" s="160"/>
      <c r="Y7" s="160"/>
      <c r="Z7" s="160"/>
      <c r="AA7" s="160"/>
      <c r="AB7" s="160"/>
      <c r="AC7" s="160"/>
      <c r="AD7" s="160"/>
      <c r="AE7" s="160"/>
      <c r="AF7" s="160"/>
      <c r="AG7" s="160"/>
    </row>
    <row r="8" spans="2:35">
      <c r="B8" s="160"/>
      <c r="C8" s="160"/>
      <c r="D8" s="160"/>
      <c r="E8" s="160"/>
    </row>
    <row r="9" spans="2:35">
      <c r="B9" s="160"/>
      <c r="C9" s="160"/>
      <c r="D9" s="160"/>
      <c r="E9" s="160"/>
      <c r="H9" s="100" t="s">
        <v>2089</v>
      </c>
      <c r="I9" s="160"/>
      <c r="J9" s="160"/>
      <c r="K9" s="160"/>
      <c r="L9" s="160"/>
      <c r="M9" s="160"/>
      <c r="N9" s="160"/>
      <c r="O9" s="160"/>
      <c r="P9" s="160"/>
      <c r="Q9" s="160"/>
      <c r="R9" s="160"/>
      <c r="S9" s="160"/>
      <c r="T9" s="160"/>
      <c r="U9" s="160"/>
      <c r="V9" s="160"/>
      <c r="W9" s="160"/>
      <c r="X9" s="160"/>
      <c r="Y9" s="160"/>
      <c r="Z9" s="160"/>
      <c r="AA9" s="160"/>
      <c r="AB9" s="160"/>
      <c r="AC9" s="160"/>
      <c r="AD9" s="160"/>
      <c r="AE9" s="160"/>
      <c r="AF9" s="160"/>
      <c r="AG9" s="160"/>
    </row>
    <row r="10" spans="2:35" ht="11.45" customHeight="1">
      <c r="H10" s="160"/>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row>
    <row r="11" spans="2:35" ht="1.7" customHeight="1"/>
    <row r="12" spans="2:35" ht="12" customHeight="1">
      <c r="H12" s="100" t="s">
        <v>931</v>
      </c>
      <c r="I12" s="160"/>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row>
    <row r="13" spans="2:35" ht="10.5" customHeight="1"/>
    <row r="14" spans="2:35" ht="13.5" customHeight="1">
      <c r="D14" s="92" t="s">
        <v>934</v>
      </c>
      <c r="E14" s="160"/>
      <c r="F14" s="160"/>
      <c r="G14" s="160"/>
      <c r="H14" s="160"/>
      <c r="I14" s="160"/>
      <c r="J14" s="160"/>
      <c r="K14" s="160"/>
      <c r="N14" s="96" t="s">
        <v>2090</v>
      </c>
      <c r="O14" s="160"/>
      <c r="P14" s="160"/>
      <c r="Q14" s="160"/>
      <c r="R14" s="160"/>
      <c r="S14" s="160"/>
      <c r="T14" s="160"/>
      <c r="U14" s="160"/>
      <c r="V14" s="160"/>
      <c r="W14" s="160"/>
      <c r="X14" s="160"/>
    </row>
    <row r="15" spans="2:35" ht="0.75" customHeight="1">
      <c r="D15" s="160"/>
      <c r="E15" s="160"/>
      <c r="F15" s="160"/>
      <c r="G15" s="160"/>
      <c r="H15" s="160"/>
      <c r="I15" s="160"/>
      <c r="J15" s="160"/>
      <c r="K15" s="160"/>
    </row>
    <row r="16" spans="2:35" ht="15.95" customHeight="1"/>
    <row r="17" spans="4:31" ht="15.95" customHeight="1">
      <c r="Q17" s="97" t="s">
        <v>936</v>
      </c>
      <c r="R17" s="160"/>
      <c r="S17" s="160"/>
      <c r="T17" s="160"/>
      <c r="U17" s="160"/>
      <c r="V17" s="160"/>
      <c r="W17" s="160"/>
      <c r="X17" s="160"/>
      <c r="Y17" s="160"/>
      <c r="Z17" s="98" t="s">
        <v>937</v>
      </c>
      <c r="AA17" s="160"/>
      <c r="AB17" s="160"/>
      <c r="AC17" s="160"/>
    </row>
    <row r="18" spans="4:31" ht="0.95" customHeight="1">
      <c r="D18" s="97" t="s">
        <v>936</v>
      </c>
      <c r="E18" s="160"/>
      <c r="F18" s="160"/>
      <c r="G18" s="160"/>
      <c r="H18" s="160"/>
      <c r="I18" s="160"/>
      <c r="J18" s="160"/>
      <c r="K18" s="160"/>
      <c r="N18" s="99" t="s">
        <v>937</v>
      </c>
      <c r="O18" s="160"/>
      <c r="Q18" s="160"/>
      <c r="R18" s="160"/>
      <c r="S18" s="160"/>
      <c r="T18" s="160"/>
      <c r="U18" s="160"/>
      <c r="V18" s="160"/>
      <c r="W18" s="160"/>
      <c r="X18" s="160"/>
      <c r="Y18" s="160"/>
      <c r="Z18" s="160"/>
      <c r="AA18" s="160"/>
      <c r="AB18" s="160"/>
      <c r="AC18" s="160"/>
    </row>
    <row r="19" spans="4:31" ht="0.95" customHeight="1">
      <c r="D19" s="160"/>
      <c r="E19" s="160"/>
      <c r="F19" s="160"/>
      <c r="G19" s="160"/>
      <c r="H19" s="160"/>
      <c r="I19" s="160"/>
      <c r="J19" s="160"/>
      <c r="K19" s="160"/>
      <c r="N19" s="160"/>
      <c r="O19" s="160"/>
    </row>
    <row r="20" spans="4:31" ht="0.95" customHeight="1"/>
    <row r="21" spans="4:31" ht="15" customHeight="1"/>
    <row r="22" spans="4:31" ht="15" customHeight="1">
      <c r="E22" s="78" t="s">
        <v>938</v>
      </c>
      <c r="F22" s="79"/>
      <c r="G22" s="79"/>
      <c r="H22" s="80"/>
      <c r="I22" s="84" t="s">
        <v>2</v>
      </c>
      <c r="J22" s="85"/>
      <c r="K22" s="85"/>
      <c r="L22" s="85"/>
      <c r="M22" s="85"/>
      <c r="N22" s="85"/>
      <c r="O22" s="85"/>
      <c r="P22" s="85"/>
      <c r="Q22" s="85"/>
      <c r="R22" s="85"/>
      <c r="S22" s="86"/>
      <c r="T22" s="87" t="s">
        <v>3</v>
      </c>
      <c r="U22" s="88"/>
      <c r="V22" s="88"/>
      <c r="W22" s="88"/>
      <c r="X22" s="88"/>
      <c r="Y22" s="88"/>
      <c r="Z22" s="88"/>
      <c r="AA22" s="88"/>
      <c r="AB22" s="88"/>
      <c r="AC22" s="88"/>
      <c r="AD22" s="88"/>
      <c r="AE22" s="89"/>
    </row>
    <row r="23" spans="4:31" ht="15" customHeight="1">
      <c r="E23" s="81"/>
      <c r="F23" s="82"/>
      <c r="G23" s="82"/>
      <c r="H23" s="83"/>
      <c r="I23" s="107" t="s">
        <v>6</v>
      </c>
      <c r="J23" s="61"/>
      <c r="K23" s="107" t="s">
        <v>7</v>
      </c>
      <c r="L23" s="61"/>
      <c r="M23" s="107" t="s">
        <v>8</v>
      </c>
      <c r="N23" s="61"/>
      <c r="O23" s="107" t="s">
        <v>9</v>
      </c>
      <c r="P23" s="62"/>
      <c r="Q23" s="61"/>
      <c r="R23" s="107" t="s">
        <v>10</v>
      </c>
      <c r="S23" s="61"/>
      <c r="T23" s="107" t="s">
        <v>939</v>
      </c>
      <c r="U23" s="61"/>
      <c r="V23" s="107" t="s">
        <v>940</v>
      </c>
      <c r="W23" s="62"/>
      <c r="X23" s="62"/>
      <c r="Y23" s="62"/>
      <c r="Z23" s="61"/>
      <c r="AA23" s="1" t="s">
        <v>941</v>
      </c>
      <c r="AB23" s="90" t="s">
        <v>942</v>
      </c>
      <c r="AC23" s="62"/>
      <c r="AD23" s="61"/>
      <c r="AE23" s="2" t="s">
        <v>943</v>
      </c>
    </row>
    <row r="24" spans="4:31" ht="13.15" customHeight="1">
      <c r="E24" s="63" t="s">
        <v>0</v>
      </c>
      <c r="F24" s="62"/>
      <c r="G24" s="62"/>
      <c r="H24" s="64"/>
      <c r="I24" s="101">
        <v>71.3</v>
      </c>
      <c r="J24" s="61"/>
      <c r="K24" s="101">
        <v>71.3</v>
      </c>
      <c r="L24" s="61"/>
      <c r="M24" s="101">
        <v>71.3</v>
      </c>
      <c r="N24" s="61"/>
      <c r="O24" s="101">
        <v>71.3</v>
      </c>
      <c r="P24" s="62"/>
      <c r="Q24" s="61"/>
      <c r="R24" s="101">
        <v>71.3</v>
      </c>
      <c r="S24" s="61"/>
      <c r="T24" s="101">
        <v>80.099999999999994</v>
      </c>
      <c r="U24" s="61"/>
      <c r="V24" s="101">
        <v>80.099999999999994</v>
      </c>
      <c r="W24" s="62"/>
      <c r="X24" s="62"/>
      <c r="Y24" s="62"/>
      <c r="Z24" s="61"/>
      <c r="AA24" s="3">
        <v>80.099999999999994</v>
      </c>
      <c r="AB24" s="60">
        <v>80.099999999999994</v>
      </c>
      <c r="AC24" s="62"/>
      <c r="AD24" s="61"/>
      <c r="AE24" s="4">
        <v>80.099999999999994</v>
      </c>
    </row>
    <row r="25" spans="4:31" ht="20.25" customHeight="1">
      <c r="E25" s="63" t="s">
        <v>24</v>
      </c>
      <c r="F25" s="62"/>
      <c r="G25" s="62"/>
      <c r="H25" s="64"/>
      <c r="I25" s="101">
        <v>0</v>
      </c>
      <c r="J25" s="61"/>
      <c r="K25" s="101">
        <v>0</v>
      </c>
      <c r="L25" s="61"/>
      <c r="M25" s="101">
        <v>0</v>
      </c>
      <c r="N25" s="61"/>
      <c r="O25" s="101">
        <v>0</v>
      </c>
      <c r="P25" s="62"/>
      <c r="Q25" s="61"/>
      <c r="R25" s="101">
        <v>0</v>
      </c>
      <c r="S25" s="61"/>
      <c r="T25" s="101">
        <v>0</v>
      </c>
      <c r="U25" s="61"/>
      <c r="V25" s="101">
        <v>0</v>
      </c>
      <c r="W25" s="62"/>
      <c r="X25" s="62"/>
      <c r="Y25" s="62"/>
      <c r="Z25" s="61"/>
      <c r="AA25" s="3">
        <v>0</v>
      </c>
      <c r="AB25" s="60">
        <v>0</v>
      </c>
      <c r="AC25" s="62"/>
      <c r="AD25" s="61"/>
      <c r="AE25" s="4">
        <v>0</v>
      </c>
    </row>
    <row r="26" spans="4:31" ht="13.15" customHeight="1">
      <c r="E26" s="63" t="s">
        <v>28</v>
      </c>
      <c r="F26" s="62"/>
      <c r="G26" s="62"/>
      <c r="H26" s="64"/>
      <c r="I26" s="101">
        <v>21.5</v>
      </c>
      <c r="J26" s="61"/>
      <c r="K26" s="101">
        <v>21.5</v>
      </c>
      <c r="L26" s="61"/>
      <c r="M26" s="101">
        <v>21.5</v>
      </c>
      <c r="N26" s="61"/>
      <c r="O26" s="101">
        <v>21.5</v>
      </c>
      <c r="P26" s="62"/>
      <c r="Q26" s="61"/>
      <c r="R26" s="101">
        <v>21.5</v>
      </c>
      <c r="S26" s="61"/>
      <c r="T26" s="101">
        <v>24.3</v>
      </c>
      <c r="U26" s="61"/>
      <c r="V26" s="101">
        <v>24.3</v>
      </c>
      <c r="W26" s="62"/>
      <c r="X26" s="62"/>
      <c r="Y26" s="62"/>
      <c r="Z26" s="61"/>
      <c r="AA26" s="3">
        <v>24.3</v>
      </c>
      <c r="AB26" s="60">
        <v>24.3</v>
      </c>
      <c r="AC26" s="62"/>
      <c r="AD26" s="61"/>
      <c r="AE26" s="4">
        <v>24.3</v>
      </c>
    </row>
    <row r="27" spans="4:31" ht="13.15" customHeight="1">
      <c r="E27" s="63" t="s">
        <v>32</v>
      </c>
      <c r="F27" s="62"/>
      <c r="G27" s="62"/>
      <c r="H27" s="64"/>
      <c r="I27" s="104"/>
      <c r="J27" s="61"/>
      <c r="K27" s="104"/>
      <c r="L27" s="61"/>
      <c r="M27" s="104"/>
      <c r="N27" s="61"/>
      <c r="O27" s="104"/>
      <c r="P27" s="62"/>
      <c r="Q27" s="61"/>
      <c r="R27" s="104"/>
      <c r="S27" s="61"/>
      <c r="T27" s="104"/>
      <c r="U27" s="61"/>
      <c r="V27" s="104"/>
      <c r="W27" s="62"/>
      <c r="X27" s="62"/>
      <c r="Y27" s="62"/>
      <c r="Z27" s="61"/>
      <c r="AA27" s="5"/>
      <c r="AB27" s="74"/>
      <c r="AC27" s="62"/>
      <c r="AD27" s="61"/>
      <c r="AE27" s="6"/>
    </row>
    <row r="28" spans="4:31" ht="13.15" customHeight="1">
      <c r="E28" s="63" t="s">
        <v>944</v>
      </c>
      <c r="F28" s="62"/>
      <c r="G28" s="62"/>
      <c r="H28" s="64"/>
      <c r="I28" s="104"/>
      <c r="J28" s="61"/>
      <c r="K28" s="104"/>
      <c r="L28" s="61"/>
      <c r="M28" s="104"/>
      <c r="N28" s="61"/>
      <c r="O28" s="104"/>
      <c r="P28" s="62"/>
      <c r="Q28" s="61"/>
      <c r="R28" s="104"/>
      <c r="S28" s="61"/>
      <c r="T28" s="104"/>
      <c r="U28" s="61"/>
      <c r="V28" s="104"/>
      <c r="W28" s="62"/>
      <c r="X28" s="62"/>
      <c r="Y28" s="62"/>
      <c r="Z28" s="61"/>
      <c r="AA28" s="5"/>
      <c r="AB28" s="74"/>
      <c r="AC28" s="62"/>
      <c r="AD28" s="61"/>
      <c r="AE28" s="6"/>
    </row>
    <row r="29" spans="4:31" ht="20.25" customHeight="1">
      <c r="E29" s="63" t="s">
        <v>38</v>
      </c>
      <c r="F29" s="62"/>
      <c r="G29" s="62"/>
      <c r="H29" s="64"/>
      <c r="I29" s="106">
        <v>0.999</v>
      </c>
      <c r="J29" s="61"/>
      <c r="K29" s="106">
        <v>0.999</v>
      </c>
      <c r="L29" s="61"/>
      <c r="M29" s="106">
        <v>0.999</v>
      </c>
      <c r="N29" s="61"/>
      <c r="O29" s="106">
        <v>0.999</v>
      </c>
      <c r="P29" s="62"/>
      <c r="Q29" s="61"/>
      <c r="R29" s="106">
        <v>0.999</v>
      </c>
      <c r="S29" s="61"/>
      <c r="T29" s="106">
        <v>0.999</v>
      </c>
      <c r="U29" s="61"/>
      <c r="V29" s="106">
        <v>0.999</v>
      </c>
      <c r="W29" s="62"/>
      <c r="X29" s="62"/>
      <c r="Y29" s="62"/>
      <c r="Z29" s="61"/>
      <c r="AA29" s="7">
        <v>0.999</v>
      </c>
      <c r="AB29" s="77">
        <v>0.999</v>
      </c>
      <c r="AC29" s="62"/>
      <c r="AD29" s="61"/>
      <c r="AE29" s="8">
        <v>0.999</v>
      </c>
    </row>
    <row r="30" spans="4:31" ht="13.15" customHeight="1">
      <c r="E30" s="63" t="s">
        <v>41</v>
      </c>
      <c r="F30" s="62"/>
      <c r="G30" s="62"/>
      <c r="H30" s="64"/>
      <c r="I30" s="101">
        <v>0</v>
      </c>
      <c r="J30" s="61"/>
      <c r="K30" s="101">
        <v>0</v>
      </c>
      <c r="L30" s="61"/>
      <c r="M30" s="101">
        <v>0</v>
      </c>
      <c r="N30" s="61"/>
      <c r="O30" s="101">
        <v>0</v>
      </c>
      <c r="P30" s="62"/>
      <c r="Q30" s="61"/>
      <c r="R30" s="101">
        <v>0</v>
      </c>
      <c r="S30" s="61"/>
      <c r="T30" s="101">
        <v>0</v>
      </c>
      <c r="U30" s="61"/>
      <c r="V30" s="101">
        <v>0</v>
      </c>
      <c r="W30" s="62"/>
      <c r="X30" s="62"/>
      <c r="Y30" s="62"/>
      <c r="Z30" s="61"/>
      <c r="AA30" s="3">
        <v>0</v>
      </c>
      <c r="AB30" s="60">
        <v>0</v>
      </c>
      <c r="AC30" s="62"/>
      <c r="AD30" s="61"/>
      <c r="AE30" s="4">
        <v>0</v>
      </c>
    </row>
    <row r="31" spans="4:31" ht="13.15" customHeight="1">
      <c r="E31" s="75" t="s">
        <v>45</v>
      </c>
      <c r="F31" s="62"/>
      <c r="G31" s="62"/>
      <c r="H31" s="64"/>
      <c r="I31" s="105">
        <v>20.399999999999999</v>
      </c>
      <c r="J31" s="61"/>
      <c r="K31" s="105">
        <v>20.399999999999999</v>
      </c>
      <c r="L31" s="61"/>
      <c r="M31" s="105">
        <v>20.399999999999999</v>
      </c>
      <c r="N31" s="61"/>
      <c r="O31" s="105">
        <v>20.399999999999999</v>
      </c>
      <c r="P31" s="62"/>
      <c r="Q31" s="61"/>
      <c r="R31" s="105">
        <v>20.399999999999999</v>
      </c>
      <c r="S31" s="61"/>
      <c r="T31" s="105">
        <v>23.3</v>
      </c>
      <c r="U31" s="61"/>
      <c r="V31" s="105">
        <v>23.3</v>
      </c>
      <c r="W31" s="62"/>
      <c r="X31" s="62"/>
      <c r="Y31" s="62"/>
      <c r="Z31" s="61"/>
      <c r="AA31" s="9">
        <v>23.3</v>
      </c>
      <c r="AB31" s="76">
        <v>23.3</v>
      </c>
      <c r="AC31" s="62"/>
      <c r="AD31" s="61"/>
      <c r="AE31" s="10">
        <v>23.3</v>
      </c>
    </row>
    <row r="32" spans="4:31" ht="20.25" customHeight="1">
      <c r="E32" s="63" t="s">
        <v>945</v>
      </c>
      <c r="F32" s="62"/>
      <c r="G32" s="62"/>
      <c r="H32" s="64"/>
      <c r="I32" s="104">
        <v>1</v>
      </c>
      <c r="J32" s="61"/>
      <c r="K32" s="104">
        <v>1</v>
      </c>
      <c r="L32" s="61"/>
      <c r="M32" s="104">
        <v>1</v>
      </c>
      <c r="N32" s="61"/>
      <c r="O32" s="104">
        <v>1</v>
      </c>
      <c r="P32" s="62"/>
      <c r="Q32" s="61"/>
      <c r="R32" s="104">
        <v>1</v>
      </c>
      <c r="S32" s="61"/>
      <c r="T32" s="104">
        <v>1.2</v>
      </c>
      <c r="U32" s="61"/>
      <c r="V32" s="104">
        <v>1.2</v>
      </c>
      <c r="W32" s="62"/>
      <c r="X32" s="62"/>
      <c r="Y32" s="62"/>
      <c r="Z32" s="61"/>
      <c r="AA32" s="5">
        <v>1.2</v>
      </c>
      <c r="AB32" s="74">
        <v>1.2</v>
      </c>
      <c r="AC32" s="62"/>
      <c r="AD32" s="61"/>
      <c r="AE32" s="6">
        <v>1.2</v>
      </c>
    </row>
    <row r="33" spans="5:31" ht="20.25" customHeight="1">
      <c r="E33" s="63" t="s">
        <v>946</v>
      </c>
      <c r="F33" s="62"/>
      <c r="G33" s="62"/>
      <c r="H33" s="64"/>
      <c r="I33" s="104" t="s">
        <v>977</v>
      </c>
      <c r="J33" s="61"/>
      <c r="K33" s="104" t="s">
        <v>977</v>
      </c>
      <c r="L33" s="61"/>
      <c r="M33" s="104" t="s">
        <v>977</v>
      </c>
      <c r="N33" s="61"/>
      <c r="O33" s="104" t="s">
        <v>977</v>
      </c>
      <c r="P33" s="62"/>
      <c r="Q33" s="61"/>
      <c r="R33" s="104" t="s">
        <v>977</v>
      </c>
      <c r="S33" s="61"/>
      <c r="T33" s="104" t="s">
        <v>977</v>
      </c>
      <c r="U33" s="61"/>
      <c r="V33" s="104" t="s">
        <v>977</v>
      </c>
      <c r="W33" s="62"/>
      <c r="X33" s="62"/>
      <c r="Y33" s="62"/>
      <c r="Z33" s="61"/>
      <c r="AA33" s="5" t="s">
        <v>977</v>
      </c>
      <c r="AB33" s="74" t="s">
        <v>977</v>
      </c>
      <c r="AC33" s="62"/>
      <c r="AD33" s="61"/>
      <c r="AE33" s="6" t="s">
        <v>977</v>
      </c>
    </row>
    <row r="34" spans="5:31" ht="13.15" customHeight="1">
      <c r="E34" s="63" t="s">
        <v>57</v>
      </c>
      <c r="F34" s="62"/>
      <c r="G34" s="62"/>
      <c r="H34" s="64"/>
      <c r="I34" s="101">
        <v>20.399999999999999</v>
      </c>
      <c r="J34" s="61"/>
      <c r="K34" s="101">
        <v>20.399999999999999</v>
      </c>
      <c r="L34" s="61"/>
      <c r="M34" s="101">
        <v>20.399999999999999</v>
      </c>
      <c r="N34" s="61"/>
      <c r="O34" s="101">
        <v>20.399999999999999</v>
      </c>
      <c r="P34" s="62"/>
      <c r="Q34" s="61"/>
      <c r="R34" s="101">
        <v>20.399999999999999</v>
      </c>
      <c r="S34" s="61"/>
      <c r="T34" s="101">
        <v>23.3</v>
      </c>
      <c r="U34" s="61"/>
      <c r="V34" s="101">
        <v>23.3</v>
      </c>
      <c r="W34" s="62"/>
      <c r="X34" s="62"/>
      <c r="Y34" s="62"/>
      <c r="Z34" s="61"/>
      <c r="AA34" s="3">
        <v>23.3</v>
      </c>
      <c r="AB34" s="60">
        <v>23.3</v>
      </c>
      <c r="AC34" s="62"/>
      <c r="AD34" s="61"/>
      <c r="AE34" s="4">
        <v>23.3</v>
      </c>
    </row>
    <row r="35" spans="5:31">
      <c r="E35" s="63" t="s">
        <v>61</v>
      </c>
      <c r="F35" s="62"/>
      <c r="G35" s="62"/>
      <c r="H35" s="64"/>
      <c r="I35" s="101">
        <v>0</v>
      </c>
      <c r="J35" s="61"/>
      <c r="K35" s="101">
        <v>0</v>
      </c>
      <c r="L35" s="61"/>
      <c r="M35" s="101">
        <v>0</v>
      </c>
      <c r="N35" s="61"/>
      <c r="O35" s="101">
        <v>0</v>
      </c>
      <c r="P35" s="62"/>
      <c r="Q35" s="61"/>
      <c r="R35" s="101">
        <v>0</v>
      </c>
      <c r="S35" s="61"/>
      <c r="T35" s="101">
        <v>0</v>
      </c>
      <c r="U35" s="61"/>
      <c r="V35" s="101">
        <v>0</v>
      </c>
      <c r="W35" s="62"/>
      <c r="X35" s="62"/>
      <c r="Y35" s="62"/>
      <c r="Z35" s="61"/>
      <c r="AA35" s="3">
        <v>0</v>
      </c>
      <c r="AB35" s="60">
        <v>0</v>
      </c>
      <c r="AC35" s="62"/>
      <c r="AD35" s="61"/>
      <c r="AE35" s="4">
        <v>0</v>
      </c>
    </row>
    <row r="36" spans="5:31" ht="20.25" customHeight="1">
      <c r="E36" s="63" t="s">
        <v>66</v>
      </c>
      <c r="F36" s="62"/>
      <c r="G36" s="62"/>
      <c r="H36" s="64"/>
      <c r="I36" s="101">
        <v>30</v>
      </c>
      <c r="J36" s="61"/>
      <c r="K36" s="101">
        <v>30</v>
      </c>
      <c r="L36" s="61"/>
      <c r="M36" s="101">
        <v>30</v>
      </c>
      <c r="N36" s="61"/>
      <c r="O36" s="101">
        <v>30</v>
      </c>
      <c r="P36" s="62"/>
      <c r="Q36" s="61"/>
      <c r="R36" s="101">
        <v>30</v>
      </c>
      <c r="S36" s="61"/>
      <c r="T36" s="101">
        <v>30</v>
      </c>
      <c r="U36" s="61"/>
      <c r="V36" s="101">
        <v>30</v>
      </c>
      <c r="W36" s="62"/>
      <c r="X36" s="62"/>
      <c r="Y36" s="62"/>
      <c r="Z36" s="61"/>
      <c r="AA36" s="3">
        <v>30</v>
      </c>
      <c r="AB36" s="60">
        <v>30</v>
      </c>
      <c r="AC36" s="62"/>
      <c r="AD36" s="61"/>
      <c r="AE36" s="4">
        <v>30</v>
      </c>
    </row>
    <row r="37" spans="5:31">
      <c r="E37" s="63" t="s">
        <v>69</v>
      </c>
      <c r="F37" s="62"/>
      <c r="G37" s="62"/>
      <c r="H37" s="64"/>
      <c r="I37" s="101">
        <v>0</v>
      </c>
      <c r="J37" s="61"/>
      <c r="K37" s="101">
        <v>0</v>
      </c>
      <c r="L37" s="61"/>
      <c r="M37" s="101">
        <v>0</v>
      </c>
      <c r="N37" s="61"/>
      <c r="O37" s="101">
        <v>0</v>
      </c>
      <c r="P37" s="62"/>
      <c r="Q37" s="61"/>
      <c r="R37" s="101">
        <v>0</v>
      </c>
      <c r="S37" s="61"/>
      <c r="T37" s="101">
        <v>0</v>
      </c>
      <c r="U37" s="61"/>
      <c r="V37" s="101">
        <v>0</v>
      </c>
      <c r="W37" s="62"/>
      <c r="X37" s="62"/>
      <c r="Y37" s="62"/>
      <c r="Z37" s="61"/>
      <c r="AA37" s="3">
        <v>0</v>
      </c>
      <c r="AB37" s="60">
        <v>0</v>
      </c>
      <c r="AC37" s="62"/>
      <c r="AD37" s="61"/>
      <c r="AE37" s="4">
        <v>0</v>
      </c>
    </row>
    <row r="38" spans="5:31">
      <c r="E38" s="63" t="s">
        <v>73</v>
      </c>
      <c r="F38" s="62"/>
      <c r="G38" s="62"/>
      <c r="H38" s="64"/>
      <c r="I38" s="101">
        <v>0</v>
      </c>
      <c r="J38" s="61"/>
      <c r="K38" s="101">
        <v>0</v>
      </c>
      <c r="L38" s="61"/>
      <c r="M38" s="101">
        <v>0</v>
      </c>
      <c r="N38" s="61"/>
      <c r="O38" s="101">
        <v>0</v>
      </c>
      <c r="P38" s="62"/>
      <c r="Q38" s="61"/>
      <c r="R38" s="101">
        <v>0</v>
      </c>
      <c r="S38" s="61"/>
      <c r="T38" s="101">
        <v>0</v>
      </c>
      <c r="U38" s="61"/>
      <c r="V38" s="101">
        <v>0</v>
      </c>
      <c r="W38" s="62"/>
      <c r="X38" s="62"/>
      <c r="Y38" s="62"/>
      <c r="Z38" s="61"/>
      <c r="AA38" s="3">
        <v>0</v>
      </c>
      <c r="AB38" s="60">
        <v>0</v>
      </c>
      <c r="AC38" s="62"/>
      <c r="AD38" s="61"/>
      <c r="AE38" s="4">
        <v>0</v>
      </c>
    </row>
    <row r="39" spans="5:31">
      <c r="E39" s="63" t="s">
        <v>76</v>
      </c>
      <c r="F39" s="62"/>
      <c r="G39" s="62"/>
      <c r="H39" s="64"/>
      <c r="I39" s="101">
        <v>0</v>
      </c>
      <c r="J39" s="61"/>
      <c r="K39" s="101">
        <v>0</v>
      </c>
      <c r="L39" s="61"/>
      <c r="M39" s="101">
        <v>0</v>
      </c>
      <c r="N39" s="61"/>
      <c r="O39" s="101">
        <v>0</v>
      </c>
      <c r="P39" s="62"/>
      <c r="Q39" s="61"/>
      <c r="R39" s="101">
        <v>0</v>
      </c>
      <c r="S39" s="61"/>
      <c r="T39" s="101">
        <v>0</v>
      </c>
      <c r="U39" s="61"/>
      <c r="V39" s="101">
        <v>0</v>
      </c>
      <c r="W39" s="62"/>
      <c r="X39" s="62"/>
      <c r="Y39" s="62"/>
      <c r="Z39" s="61"/>
      <c r="AA39" s="3">
        <v>0</v>
      </c>
      <c r="AB39" s="60">
        <v>0</v>
      </c>
      <c r="AC39" s="62"/>
      <c r="AD39" s="61"/>
      <c r="AE39" s="4">
        <v>0</v>
      </c>
    </row>
    <row r="40" spans="5:31">
      <c r="E40" s="63" t="s">
        <v>80</v>
      </c>
      <c r="F40" s="62"/>
      <c r="G40" s="62"/>
      <c r="H40" s="64"/>
      <c r="I40" s="101">
        <v>0</v>
      </c>
      <c r="J40" s="61"/>
      <c r="K40" s="101">
        <v>0</v>
      </c>
      <c r="L40" s="61"/>
      <c r="M40" s="101">
        <v>0</v>
      </c>
      <c r="N40" s="61"/>
      <c r="O40" s="101">
        <v>0</v>
      </c>
      <c r="P40" s="62"/>
      <c r="Q40" s="61"/>
      <c r="R40" s="101">
        <v>0</v>
      </c>
      <c r="S40" s="61"/>
      <c r="T40" s="101">
        <v>0</v>
      </c>
      <c r="U40" s="61"/>
      <c r="V40" s="101">
        <v>0</v>
      </c>
      <c r="W40" s="62"/>
      <c r="X40" s="62"/>
      <c r="Y40" s="62"/>
      <c r="Z40" s="61"/>
      <c r="AA40" s="3">
        <v>0</v>
      </c>
      <c r="AB40" s="60">
        <v>0</v>
      </c>
      <c r="AC40" s="62"/>
      <c r="AD40" s="61"/>
      <c r="AE40" s="4">
        <v>0</v>
      </c>
    </row>
    <row r="41" spans="5:31" ht="25.5" customHeight="1">
      <c r="E41" s="63" t="s">
        <v>84</v>
      </c>
      <c r="F41" s="62"/>
      <c r="G41" s="62"/>
      <c r="H41" s="64"/>
      <c r="I41" s="101">
        <v>0</v>
      </c>
      <c r="J41" s="61"/>
      <c r="K41" s="101">
        <v>0</v>
      </c>
      <c r="L41" s="61"/>
      <c r="M41" s="101">
        <v>0</v>
      </c>
      <c r="N41" s="61"/>
      <c r="O41" s="101">
        <v>0</v>
      </c>
      <c r="P41" s="62"/>
      <c r="Q41" s="61"/>
      <c r="R41" s="101">
        <v>0</v>
      </c>
      <c r="S41" s="61"/>
      <c r="T41" s="101">
        <v>0</v>
      </c>
      <c r="U41" s="61"/>
      <c r="V41" s="101">
        <v>0</v>
      </c>
      <c r="W41" s="62"/>
      <c r="X41" s="62"/>
      <c r="Y41" s="62"/>
      <c r="Z41" s="61"/>
      <c r="AA41" s="3">
        <v>0</v>
      </c>
      <c r="AB41" s="60">
        <v>0</v>
      </c>
      <c r="AC41" s="62"/>
      <c r="AD41" s="61"/>
      <c r="AE41" s="4">
        <v>0</v>
      </c>
    </row>
    <row r="42" spans="5:31" ht="30.75" customHeight="1">
      <c r="E42" s="63" t="s">
        <v>88</v>
      </c>
      <c r="F42" s="62"/>
      <c r="G42" s="62"/>
      <c r="H42" s="64"/>
      <c r="I42" s="101">
        <v>0</v>
      </c>
      <c r="J42" s="61"/>
      <c r="K42" s="101">
        <v>0</v>
      </c>
      <c r="L42" s="61"/>
      <c r="M42" s="101">
        <v>0</v>
      </c>
      <c r="N42" s="61"/>
      <c r="O42" s="101">
        <v>0</v>
      </c>
      <c r="P42" s="62"/>
      <c r="Q42" s="61"/>
      <c r="R42" s="101">
        <v>0</v>
      </c>
      <c r="S42" s="61"/>
      <c r="T42" s="101">
        <v>0</v>
      </c>
      <c r="U42" s="61"/>
      <c r="V42" s="101">
        <v>0</v>
      </c>
      <c r="W42" s="62"/>
      <c r="X42" s="62"/>
      <c r="Y42" s="62"/>
      <c r="Z42" s="61"/>
      <c r="AA42" s="3">
        <v>0</v>
      </c>
      <c r="AB42" s="60">
        <v>0</v>
      </c>
      <c r="AC42" s="62"/>
      <c r="AD42" s="61"/>
      <c r="AE42" s="4">
        <v>0</v>
      </c>
    </row>
    <row r="43" spans="5:31">
      <c r="E43" s="63" t="s">
        <v>92</v>
      </c>
      <c r="F43" s="62"/>
      <c r="G43" s="62"/>
      <c r="H43" s="64"/>
      <c r="I43" s="104"/>
      <c r="J43" s="61"/>
      <c r="K43" s="104"/>
      <c r="L43" s="61"/>
      <c r="M43" s="104"/>
      <c r="N43" s="61"/>
      <c r="O43" s="104"/>
      <c r="P43" s="62"/>
      <c r="Q43" s="61"/>
      <c r="R43" s="104"/>
      <c r="S43" s="61"/>
      <c r="T43" s="104"/>
      <c r="U43" s="61"/>
      <c r="V43" s="104"/>
      <c r="W43" s="62"/>
      <c r="X43" s="62"/>
      <c r="Y43" s="62"/>
      <c r="Z43" s="61"/>
      <c r="AA43" s="5"/>
      <c r="AB43" s="74"/>
      <c r="AC43" s="62"/>
      <c r="AD43" s="61"/>
      <c r="AE43" s="6"/>
    </row>
    <row r="44" spans="5:31">
      <c r="E44" s="63" t="s">
        <v>96</v>
      </c>
      <c r="F44" s="62"/>
      <c r="G44" s="62"/>
      <c r="H44" s="64"/>
      <c r="I44" s="104"/>
      <c r="J44" s="61"/>
      <c r="K44" s="104"/>
      <c r="L44" s="61"/>
      <c r="M44" s="104"/>
      <c r="N44" s="61"/>
      <c r="O44" s="104"/>
      <c r="P44" s="62"/>
      <c r="Q44" s="61"/>
      <c r="R44" s="104"/>
      <c r="S44" s="61"/>
      <c r="T44" s="104"/>
      <c r="U44" s="61"/>
      <c r="V44" s="104"/>
      <c r="W44" s="62"/>
      <c r="X44" s="62"/>
      <c r="Y44" s="62"/>
      <c r="Z44" s="61"/>
      <c r="AA44" s="5"/>
      <c r="AB44" s="74"/>
      <c r="AC44" s="62"/>
      <c r="AD44" s="61"/>
      <c r="AE44" s="6"/>
    </row>
    <row r="45" spans="5:31" ht="18">
      <c r="E45" s="63" t="s">
        <v>100</v>
      </c>
      <c r="F45" s="62"/>
      <c r="G45" s="62"/>
      <c r="H45" s="64"/>
      <c r="I45" s="104" t="s">
        <v>948</v>
      </c>
      <c r="J45" s="61"/>
      <c r="K45" s="104" t="s">
        <v>948</v>
      </c>
      <c r="L45" s="61"/>
      <c r="M45" s="104" t="s">
        <v>948</v>
      </c>
      <c r="N45" s="61"/>
      <c r="O45" s="104" t="s">
        <v>948</v>
      </c>
      <c r="P45" s="62"/>
      <c r="Q45" s="61"/>
      <c r="R45" s="104" t="s">
        <v>948</v>
      </c>
      <c r="S45" s="61"/>
      <c r="T45" s="104" t="s">
        <v>948</v>
      </c>
      <c r="U45" s="61"/>
      <c r="V45" s="104" t="s">
        <v>948</v>
      </c>
      <c r="W45" s="62"/>
      <c r="X45" s="62"/>
      <c r="Y45" s="62"/>
      <c r="Z45" s="61"/>
      <c r="AA45" s="5" t="s">
        <v>948</v>
      </c>
      <c r="AB45" s="74" t="s">
        <v>948</v>
      </c>
      <c r="AC45" s="62"/>
      <c r="AD45" s="61"/>
      <c r="AE45" s="6" t="s">
        <v>948</v>
      </c>
    </row>
    <row r="46" spans="5:31">
      <c r="E46" s="70" t="s">
        <v>104</v>
      </c>
      <c r="F46" s="71"/>
      <c r="G46" s="71"/>
      <c r="H46" s="72"/>
      <c r="I46" s="102" t="s">
        <v>949</v>
      </c>
      <c r="J46" s="66"/>
      <c r="K46" s="102" t="s">
        <v>949</v>
      </c>
      <c r="L46" s="66"/>
      <c r="M46" s="102" t="s">
        <v>949</v>
      </c>
      <c r="N46" s="66"/>
      <c r="O46" s="102" t="s">
        <v>949</v>
      </c>
      <c r="P46" s="73"/>
      <c r="Q46" s="66"/>
      <c r="R46" s="102" t="s">
        <v>949</v>
      </c>
      <c r="S46" s="66"/>
      <c r="T46" s="103" t="s">
        <v>949</v>
      </c>
      <c r="U46" s="68"/>
      <c r="V46" s="103" t="s">
        <v>949</v>
      </c>
      <c r="W46" s="69"/>
      <c r="X46" s="69"/>
      <c r="Y46" s="69"/>
      <c r="Z46" s="68"/>
      <c r="AA46" s="11" t="s">
        <v>949</v>
      </c>
      <c r="AB46" s="67" t="s">
        <v>949</v>
      </c>
      <c r="AC46" s="69"/>
      <c r="AD46" s="68"/>
      <c r="AE46" s="12" t="s">
        <v>949</v>
      </c>
    </row>
    <row r="47" spans="5:31" ht="0" hidden="1" customHeight="1"/>
    <row r="48" spans="5:31" ht="15.95" customHeight="1">
      <c r="E48" s="15" t="s">
        <v>950</v>
      </c>
    </row>
    <row r="49" ht="2.4500000000000002" customHeight="1"/>
    <row r="50" ht="0.6" customHeight="1"/>
    <row r="51" ht="0" hidden="1" customHeight="1"/>
  </sheetData>
  <sheetProtection algorithmName="SHA-512" hashValue="z6peamHxk0+vtYMm74sSr4B3jwoD3nLfI8RohFQVK+ybCTzGcCBFchP4262/QnGtnhYfR5PUwejciQoQSM/dpQ==" saltValue="u4OEplVSknddyvAdLrgzfw==" spinCount="100000" sheet="1" objects="1" scenarios="1" sort="0" autoFilter="0" pivotTables="0"/>
  <mergeCells count="232">
    <mergeCell ref="B7:E9"/>
    <mergeCell ref="H7:AG7"/>
    <mergeCell ref="H9:AG10"/>
    <mergeCell ref="H12:AG12"/>
    <mergeCell ref="D14:K15"/>
    <mergeCell ref="N14:X14"/>
    <mergeCell ref="C1:AI1"/>
    <mergeCell ref="B3:E3"/>
    <mergeCell ref="H3:R5"/>
    <mergeCell ref="U3:V4"/>
    <mergeCell ref="X3:AH5"/>
    <mergeCell ref="Q17:AC18"/>
    <mergeCell ref="D18:K19"/>
    <mergeCell ref="N18:O19"/>
    <mergeCell ref="E22:H23"/>
    <mergeCell ref="I22:S22"/>
    <mergeCell ref="T22:AE22"/>
    <mergeCell ref="I23:J23"/>
    <mergeCell ref="K23:L23"/>
    <mergeCell ref="M23:N23"/>
    <mergeCell ref="O23:Q23"/>
    <mergeCell ref="R23:S23"/>
    <mergeCell ref="T23:U23"/>
    <mergeCell ref="V23:Z23"/>
    <mergeCell ref="AB23:AD23"/>
    <mergeCell ref="R24:S24"/>
    <mergeCell ref="T24:U24"/>
    <mergeCell ref="V24:Z24"/>
    <mergeCell ref="AB24:AD24"/>
    <mergeCell ref="E25:H25"/>
    <mergeCell ref="I25:J25"/>
    <mergeCell ref="K25:L25"/>
    <mergeCell ref="M25:N25"/>
    <mergeCell ref="O25:Q25"/>
    <mergeCell ref="R25:S25"/>
    <mergeCell ref="T25:U25"/>
    <mergeCell ref="V25:Z25"/>
    <mergeCell ref="AB25:AD25"/>
    <mergeCell ref="E24:H24"/>
    <mergeCell ref="I24:J24"/>
    <mergeCell ref="K24:L24"/>
    <mergeCell ref="M24:N24"/>
    <mergeCell ref="O24:Q24"/>
    <mergeCell ref="R26:S26"/>
    <mergeCell ref="T26:U26"/>
    <mergeCell ref="V26:Z26"/>
    <mergeCell ref="AB26:AD26"/>
    <mergeCell ref="E27:H27"/>
    <mergeCell ref="I27:J27"/>
    <mergeCell ref="K27:L27"/>
    <mergeCell ref="M27:N27"/>
    <mergeCell ref="O27:Q27"/>
    <mergeCell ref="R27:S27"/>
    <mergeCell ref="T27:U27"/>
    <mergeCell ref="V27:Z27"/>
    <mergeCell ref="AB27:AD27"/>
    <mergeCell ref="E26:H26"/>
    <mergeCell ref="I26:J26"/>
    <mergeCell ref="K26:L26"/>
    <mergeCell ref="M26:N26"/>
    <mergeCell ref="O26:Q26"/>
    <mergeCell ref="R28:S28"/>
    <mergeCell ref="T28:U28"/>
    <mergeCell ref="V28:Z28"/>
    <mergeCell ref="AB28:AD28"/>
    <mergeCell ref="E29:H29"/>
    <mergeCell ref="I29:J29"/>
    <mergeCell ref="K29:L29"/>
    <mergeCell ref="M29:N29"/>
    <mergeCell ref="O29:Q29"/>
    <mergeCell ref="R29:S29"/>
    <mergeCell ref="T29:U29"/>
    <mergeCell ref="V29:Z29"/>
    <mergeCell ref="AB29:AD29"/>
    <mergeCell ref="E28:H28"/>
    <mergeCell ref="I28:J28"/>
    <mergeCell ref="K28:L28"/>
    <mergeCell ref="M28:N28"/>
    <mergeCell ref="O28:Q28"/>
    <mergeCell ref="R30:S30"/>
    <mergeCell ref="T30:U30"/>
    <mergeCell ref="V30:Z30"/>
    <mergeCell ref="AB30:AD30"/>
    <mergeCell ref="E31:H31"/>
    <mergeCell ref="I31:J31"/>
    <mergeCell ref="K31:L31"/>
    <mergeCell ref="M31:N31"/>
    <mergeCell ref="O31:Q31"/>
    <mergeCell ref="R31:S31"/>
    <mergeCell ref="T31:U31"/>
    <mergeCell ref="V31:Z31"/>
    <mergeCell ref="AB31:AD31"/>
    <mergeCell ref="E30:H30"/>
    <mergeCell ref="I30:J30"/>
    <mergeCell ref="K30:L30"/>
    <mergeCell ref="M30:N30"/>
    <mergeCell ref="O30:Q30"/>
    <mergeCell ref="R32:S32"/>
    <mergeCell ref="T32:U32"/>
    <mergeCell ref="V32:Z32"/>
    <mergeCell ref="AB32:AD32"/>
    <mergeCell ref="E33:H33"/>
    <mergeCell ref="I33:J33"/>
    <mergeCell ref="K33:L33"/>
    <mergeCell ref="M33:N33"/>
    <mergeCell ref="O33:Q33"/>
    <mergeCell ref="R33:S33"/>
    <mergeCell ref="T33:U33"/>
    <mergeCell ref="V33:Z33"/>
    <mergeCell ref="AB33:AD33"/>
    <mergeCell ref="E32:H32"/>
    <mergeCell ref="I32:J32"/>
    <mergeCell ref="K32:L32"/>
    <mergeCell ref="M32:N32"/>
    <mergeCell ref="O32:Q32"/>
    <mergeCell ref="R34:S34"/>
    <mergeCell ref="T34:U34"/>
    <mergeCell ref="V34:Z34"/>
    <mergeCell ref="AB34:AD34"/>
    <mergeCell ref="E35:H35"/>
    <mergeCell ref="I35:J35"/>
    <mergeCell ref="K35:L35"/>
    <mergeCell ref="M35:N35"/>
    <mergeCell ref="O35:Q35"/>
    <mergeCell ref="R35:S35"/>
    <mergeCell ref="T35:U35"/>
    <mergeCell ref="V35:Z35"/>
    <mergeCell ref="AB35:AD35"/>
    <mergeCell ref="E34:H34"/>
    <mergeCell ref="I34:J34"/>
    <mergeCell ref="K34:L34"/>
    <mergeCell ref="M34:N34"/>
    <mergeCell ref="O34:Q34"/>
    <mergeCell ref="R36:S36"/>
    <mergeCell ref="T36:U36"/>
    <mergeCell ref="V36:Z36"/>
    <mergeCell ref="AB36:AD36"/>
    <mergeCell ref="E37:H37"/>
    <mergeCell ref="I37:J37"/>
    <mergeCell ref="K37:L37"/>
    <mergeCell ref="M37:N37"/>
    <mergeCell ref="O37:Q37"/>
    <mergeCell ref="R37:S37"/>
    <mergeCell ref="T37:U37"/>
    <mergeCell ref="V37:Z37"/>
    <mergeCell ref="AB37:AD37"/>
    <mergeCell ref="E36:H36"/>
    <mergeCell ref="I36:J36"/>
    <mergeCell ref="K36:L36"/>
    <mergeCell ref="M36:N36"/>
    <mergeCell ref="O36:Q36"/>
    <mergeCell ref="R38:S38"/>
    <mergeCell ref="T38:U38"/>
    <mergeCell ref="V38:Z38"/>
    <mergeCell ref="AB38:AD38"/>
    <mergeCell ref="E39:H39"/>
    <mergeCell ref="I39:J39"/>
    <mergeCell ref="K39:L39"/>
    <mergeCell ref="M39:N39"/>
    <mergeCell ref="O39:Q39"/>
    <mergeCell ref="R39:S39"/>
    <mergeCell ref="T39:U39"/>
    <mergeCell ref="V39:Z39"/>
    <mergeCell ref="AB39:AD39"/>
    <mergeCell ref="E38:H38"/>
    <mergeCell ref="I38:J38"/>
    <mergeCell ref="K38:L38"/>
    <mergeCell ref="M38:N38"/>
    <mergeCell ref="O38:Q38"/>
    <mergeCell ref="R40:S40"/>
    <mergeCell ref="T40:U40"/>
    <mergeCell ref="V40:Z40"/>
    <mergeCell ref="AB40:AD40"/>
    <mergeCell ref="E43:H43"/>
    <mergeCell ref="I43:J43"/>
    <mergeCell ref="K43:L43"/>
    <mergeCell ref="M43:N43"/>
    <mergeCell ref="O43:Q43"/>
    <mergeCell ref="R43:S43"/>
    <mergeCell ref="T43:U43"/>
    <mergeCell ref="V43:Z43"/>
    <mergeCell ref="AB43:AD43"/>
    <mergeCell ref="E40:H40"/>
    <mergeCell ref="I40:J40"/>
    <mergeCell ref="K40:L40"/>
    <mergeCell ref="M40:N40"/>
    <mergeCell ref="O40:Q40"/>
    <mergeCell ref="E41:H41"/>
    <mergeCell ref="I41:J41"/>
    <mergeCell ref="K41:L41"/>
    <mergeCell ref="M41:N41"/>
    <mergeCell ref="O41:Q41"/>
    <mergeCell ref="R41:S41"/>
    <mergeCell ref="R44:S44"/>
    <mergeCell ref="T44:U44"/>
    <mergeCell ref="V44:Z44"/>
    <mergeCell ref="AB44:AD44"/>
    <mergeCell ref="E45:H45"/>
    <mergeCell ref="I45:J45"/>
    <mergeCell ref="K45:L45"/>
    <mergeCell ref="M45:N45"/>
    <mergeCell ref="O45:Q45"/>
    <mergeCell ref="R45:S45"/>
    <mergeCell ref="T45:U45"/>
    <mergeCell ref="V45:Z45"/>
    <mergeCell ref="AB45:AD45"/>
    <mergeCell ref="E44:H44"/>
    <mergeCell ref="I44:J44"/>
    <mergeCell ref="K44:L44"/>
    <mergeCell ref="M44:N44"/>
    <mergeCell ref="O44:Q44"/>
    <mergeCell ref="R46:S46"/>
    <mergeCell ref="T46:U46"/>
    <mergeCell ref="V46:Z46"/>
    <mergeCell ref="AB46:AD46"/>
    <mergeCell ref="E46:H46"/>
    <mergeCell ref="I46:J46"/>
    <mergeCell ref="K46:L46"/>
    <mergeCell ref="M46:N46"/>
    <mergeCell ref="O46:Q46"/>
    <mergeCell ref="T41:U41"/>
    <mergeCell ref="V41:Z41"/>
    <mergeCell ref="AB41:AD41"/>
    <mergeCell ref="E42:H42"/>
    <mergeCell ref="I42:J42"/>
    <mergeCell ref="K42:L42"/>
    <mergeCell ref="M42:N42"/>
    <mergeCell ref="O42:Q42"/>
    <mergeCell ref="R42:S42"/>
    <mergeCell ref="T42:U42"/>
    <mergeCell ref="V42:Z42"/>
    <mergeCell ref="AB42:AD42"/>
  </mergeCells>
  <hyperlinks>
    <hyperlink ref="E48" location="INDEX!A1" display="Return to Index" xr:uid="{83FBFEC2-30B0-4117-B81E-FF4AF81AD5B5}"/>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T156 - Waggamba BSP (132/66kV)</oddFooter>
  </headerFooter>
</worksheet>
</file>

<file path=xl/worksheets/sheet2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1-000000000000}">
  <sheetPr codeName="Sheet291"/>
  <dimension ref="B1:AI51"/>
  <sheetViews>
    <sheetView showGridLines="0" topLeftCell="A25" zoomScale="130" zoomScaleNormal="130" workbookViewId="0">
      <selection activeCell="E48" sqref="E48"/>
    </sheetView>
  </sheetViews>
  <sheetFormatPr defaultRowHeight="15"/>
  <cols>
    <col min="1" max="2" width="0.140625" customWidth="1"/>
    <col min="3" max="4" width="0" hidden="1" customWidth="1"/>
    <col min="5" max="5" width="13.28515625" customWidth="1"/>
    <col min="6" max="7" width="0.28515625" customWidth="1"/>
    <col min="8" max="8" width="6.28515625" customWidth="1"/>
    <col min="9" max="9" width="0.42578125" customWidth="1"/>
    <col min="10" max="10" width="6.5703125" customWidth="1"/>
    <col min="11" max="11" width="5.5703125" customWidth="1"/>
    <col min="12" max="12" width="1.42578125" customWidth="1"/>
    <col min="13" max="13" width="0.28515625" customWidth="1"/>
    <col min="14" max="14" width="6.85546875" customWidth="1"/>
    <col min="15" max="15" width="3.140625" customWidth="1"/>
    <col min="16" max="16" width="0.42578125" customWidth="1"/>
    <col min="17" max="17" width="3.5703125" customWidth="1"/>
    <col min="18" max="18" width="6.85546875" customWidth="1"/>
    <col min="19" max="19" width="0.28515625" customWidth="1"/>
    <col min="20" max="20" width="0.42578125" customWidth="1"/>
    <col min="21" max="21" width="6.7109375" customWidth="1"/>
    <col min="22" max="22" width="1.42578125" customWidth="1"/>
    <col min="23" max="23" width="0.5703125" customWidth="1"/>
    <col min="24" max="24" width="1.28515625" customWidth="1"/>
    <col min="25" max="25" width="1.5703125" customWidth="1"/>
    <col min="26" max="26" width="2.140625" customWidth="1"/>
    <col min="27" max="27" width="7" customWidth="1"/>
    <col min="28" max="28" width="0.7109375" customWidth="1"/>
    <col min="29" max="29" width="0.42578125" customWidth="1"/>
    <col min="30" max="30" width="6" customWidth="1"/>
    <col min="31" max="31" width="7" customWidth="1"/>
    <col min="32" max="32" width="0" hidden="1" customWidth="1"/>
    <col min="33" max="33" width="1.140625" customWidth="1"/>
    <col min="34" max="34" width="0" hidden="1" customWidth="1"/>
    <col min="35" max="35" width="0.42578125" customWidth="1"/>
    <col min="36" max="36" width="8.85546875" customWidth="1"/>
  </cols>
  <sheetData>
    <row r="1" spans="2:35" ht="18" customHeight="1">
      <c r="C1" s="115" t="s">
        <v>1108</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row>
    <row r="2" spans="2:35" ht="4.7" customHeight="1"/>
    <row r="3" spans="2:35">
      <c r="B3" s="92" t="s">
        <v>13</v>
      </c>
      <c r="C3" s="160"/>
      <c r="D3" s="160"/>
      <c r="E3" s="160"/>
      <c r="H3" s="93" t="s">
        <v>2091</v>
      </c>
      <c r="I3" s="160"/>
      <c r="J3" s="160"/>
      <c r="K3" s="160"/>
      <c r="L3" s="160"/>
      <c r="M3" s="160"/>
      <c r="N3" s="160"/>
      <c r="O3" s="160"/>
      <c r="P3" s="160"/>
      <c r="Q3" s="160"/>
      <c r="R3" s="160"/>
      <c r="U3" s="94" t="s">
        <v>926</v>
      </c>
      <c r="V3" s="160"/>
      <c r="X3" s="95" t="s">
        <v>1267</v>
      </c>
      <c r="Y3" s="160"/>
      <c r="Z3" s="160"/>
      <c r="AA3" s="160"/>
      <c r="AB3" s="160"/>
      <c r="AC3" s="160"/>
      <c r="AD3" s="160"/>
      <c r="AE3" s="160"/>
      <c r="AF3" s="160"/>
      <c r="AG3" s="160"/>
      <c r="AH3" s="160"/>
    </row>
    <row r="4" spans="2:35">
      <c r="H4" s="160"/>
      <c r="I4" s="160"/>
      <c r="J4" s="160"/>
      <c r="K4" s="160"/>
      <c r="L4" s="160"/>
      <c r="M4" s="160"/>
      <c r="N4" s="160"/>
      <c r="O4" s="160"/>
      <c r="P4" s="160"/>
      <c r="Q4" s="160"/>
      <c r="R4" s="160"/>
      <c r="U4" s="160"/>
      <c r="V4" s="160"/>
      <c r="X4" s="160"/>
      <c r="Y4" s="160"/>
      <c r="Z4" s="160"/>
      <c r="AA4" s="160"/>
      <c r="AB4" s="160"/>
      <c r="AC4" s="160"/>
      <c r="AD4" s="160"/>
      <c r="AE4" s="160"/>
      <c r="AF4" s="160"/>
      <c r="AG4" s="160"/>
      <c r="AH4" s="160"/>
    </row>
    <row r="5" spans="2:35">
      <c r="H5" s="160"/>
      <c r="I5" s="160"/>
      <c r="J5" s="160"/>
      <c r="K5" s="160"/>
      <c r="L5" s="160"/>
      <c r="M5" s="160"/>
      <c r="N5" s="160"/>
      <c r="O5" s="160"/>
      <c r="P5" s="160"/>
      <c r="Q5" s="160"/>
      <c r="R5" s="160"/>
      <c r="X5" s="160"/>
      <c r="Y5" s="160"/>
      <c r="Z5" s="160"/>
      <c r="AA5" s="160"/>
      <c r="AB5" s="160"/>
      <c r="AC5" s="160"/>
      <c r="AD5" s="160"/>
      <c r="AE5" s="160"/>
      <c r="AF5" s="160"/>
      <c r="AG5" s="160"/>
      <c r="AH5" s="160"/>
    </row>
    <row r="6" spans="2:35" ht="2.1" customHeight="1"/>
    <row r="7" spans="2:35">
      <c r="B7" s="92" t="s">
        <v>928</v>
      </c>
      <c r="C7" s="160"/>
      <c r="D7" s="160"/>
      <c r="E7" s="160"/>
      <c r="H7" s="100" t="s">
        <v>980</v>
      </c>
      <c r="I7" s="160"/>
      <c r="J7" s="160"/>
      <c r="K7" s="160"/>
      <c r="L7" s="160"/>
      <c r="M7" s="160"/>
      <c r="N7" s="160"/>
      <c r="O7" s="160"/>
      <c r="P7" s="160"/>
      <c r="Q7" s="160"/>
      <c r="R7" s="160"/>
      <c r="S7" s="160"/>
      <c r="T7" s="160"/>
      <c r="U7" s="160"/>
      <c r="V7" s="160"/>
      <c r="W7" s="160"/>
      <c r="X7" s="160"/>
      <c r="Y7" s="160"/>
      <c r="Z7" s="160"/>
      <c r="AA7" s="160"/>
      <c r="AB7" s="160"/>
      <c r="AC7" s="160"/>
      <c r="AD7" s="160"/>
      <c r="AE7" s="160"/>
      <c r="AF7" s="160"/>
      <c r="AG7" s="160"/>
    </row>
    <row r="8" spans="2:35">
      <c r="B8" s="160"/>
      <c r="C8" s="160"/>
      <c r="D8" s="160"/>
      <c r="E8" s="160"/>
    </row>
    <row r="9" spans="2:35">
      <c r="B9" s="160"/>
      <c r="C9" s="160"/>
      <c r="D9" s="160"/>
      <c r="E9" s="160"/>
      <c r="H9" s="100" t="s">
        <v>2092</v>
      </c>
      <c r="I9" s="160"/>
      <c r="J9" s="160"/>
      <c r="K9" s="160"/>
      <c r="L9" s="160"/>
      <c r="M9" s="160"/>
      <c r="N9" s="160"/>
      <c r="O9" s="160"/>
      <c r="P9" s="160"/>
      <c r="Q9" s="160"/>
      <c r="R9" s="160"/>
      <c r="S9" s="160"/>
      <c r="T9" s="160"/>
      <c r="U9" s="160"/>
      <c r="V9" s="160"/>
      <c r="W9" s="160"/>
      <c r="X9" s="160"/>
      <c r="Y9" s="160"/>
      <c r="Z9" s="160"/>
      <c r="AA9" s="160"/>
      <c r="AB9" s="160"/>
      <c r="AC9" s="160"/>
      <c r="AD9" s="160"/>
      <c r="AE9" s="160"/>
      <c r="AF9" s="160"/>
      <c r="AG9" s="160"/>
    </row>
    <row r="10" spans="2:35" ht="11.45" customHeight="1">
      <c r="H10" s="160"/>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row>
    <row r="11" spans="2:35" ht="1.7" customHeight="1"/>
    <row r="12" spans="2:35" ht="12" customHeight="1">
      <c r="H12" s="100" t="s">
        <v>2093</v>
      </c>
      <c r="I12" s="160"/>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row>
    <row r="13" spans="2:35" ht="10.5" customHeight="1"/>
    <row r="14" spans="2:35" ht="13.5" customHeight="1">
      <c r="D14" s="92" t="s">
        <v>934</v>
      </c>
      <c r="E14" s="160"/>
      <c r="F14" s="160"/>
      <c r="G14" s="160"/>
      <c r="H14" s="160"/>
      <c r="I14" s="160"/>
      <c r="J14" s="160"/>
      <c r="K14" s="160"/>
      <c r="N14" s="96" t="s">
        <v>2094</v>
      </c>
      <c r="O14" s="160"/>
      <c r="P14" s="160"/>
      <c r="Q14" s="160"/>
      <c r="R14" s="160"/>
      <c r="S14" s="160"/>
      <c r="T14" s="160"/>
      <c r="U14" s="160"/>
      <c r="V14" s="160"/>
      <c r="W14" s="160"/>
      <c r="X14" s="160"/>
    </row>
    <row r="15" spans="2:35" ht="0.75" customHeight="1">
      <c r="D15" s="160"/>
      <c r="E15" s="160"/>
      <c r="F15" s="160"/>
      <c r="G15" s="160"/>
      <c r="H15" s="160"/>
      <c r="I15" s="160"/>
      <c r="J15" s="160"/>
      <c r="K15" s="160"/>
    </row>
    <row r="16" spans="2:35" ht="15.95" customHeight="1"/>
    <row r="17" spans="4:31" ht="15.95" customHeight="1">
      <c r="Q17" s="97" t="s">
        <v>936</v>
      </c>
      <c r="R17" s="160"/>
      <c r="S17" s="160"/>
      <c r="T17" s="160"/>
      <c r="U17" s="160"/>
      <c r="V17" s="160"/>
      <c r="W17" s="160"/>
      <c r="X17" s="160"/>
      <c r="Y17" s="160"/>
      <c r="Z17" s="98" t="s">
        <v>937</v>
      </c>
      <c r="AA17" s="160"/>
      <c r="AB17" s="160"/>
      <c r="AC17" s="160"/>
    </row>
    <row r="18" spans="4:31" ht="0.95" customHeight="1">
      <c r="D18" s="97" t="s">
        <v>936</v>
      </c>
      <c r="E18" s="160"/>
      <c r="F18" s="160"/>
      <c r="G18" s="160"/>
      <c r="H18" s="160"/>
      <c r="I18" s="160"/>
      <c r="J18" s="160"/>
      <c r="K18" s="160"/>
      <c r="N18" s="99" t="s">
        <v>937</v>
      </c>
      <c r="O18" s="160"/>
      <c r="Q18" s="160"/>
      <c r="R18" s="160"/>
      <c r="S18" s="160"/>
      <c r="T18" s="160"/>
      <c r="U18" s="160"/>
      <c r="V18" s="160"/>
      <c r="W18" s="160"/>
      <c r="X18" s="160"/>
      <c r="Y18" s="160"/>
      <c r="Z18" s="160"/>
      <c r="AA18" s="160"/>
      <c r="AB18" s="160"/>
      <c r="AC18" s="160"/>
    </row>
    <row r="19" spans="4:31" ht="0.95" customHeight="1">
      <c r="D19" s="160"/>
      <c r="E19" s="160"/>
      <c r="F19" s="160"/>
      <c r="G19" s="160"/>
      <c r="H19" s="160"/>
      <c r="I19" s="160"/>
      <c r="J19" s="160"/>
      <c r="K19" s="160"/>
      <c r="N19" s="160"/>
      <c r="O19" s="160"/>
    </row>
    <row r="20" spans="4:31" ht="0.95" customHeight="1"/>
    <row r="21" spans="4:31" ht="15" customHeight="1"/>
    <row r="22" spans="4:31" ht="15" customHeight="1">
      <c r="E22" s="78" t="s">
        <v>938</v>
      </c>
      <c r="F22" s="79"/>
      <c r="G22" s="79"/>
      <c r="H22" s="80"/>
      <c r="I22" s="84" t="s">
        <v>2</v>
      </c>
      <c r="J22" s="85"/>
      <c r="K22" s="85"/>
      <c r="L22" s="85"/>
      <c r="M22" s="85"/>
      <c r="N22" s="85"/>
      <c r="O22" s="85"/>
      <c r="P22" s="85"/>
      <c r="Q22" s="85"/>
      <c r="R22" s="85"/>
      <c r="S22" s="86"/>
      <c r="T22" s="87" t="s">
        <v>3</v>
      </c>
      <c r="U22" s="88"/>
      <c r="V22" s="88"/>
      <c r="W22" s="88"/>
      <c r="X22" s="88"/>
      <c r="Y22" s="88"/>
      <c r="Z22" s="88"/>
      <c r="AA22" s="88"/>
      <c r="AB22" s="88"/>
      <c r="AC22" s="88"/>
      <c r="AD22" s="88"/>
      <c r="AE22" s="89"/>
    </row>
    <row r="23" spans="4:31" ht="15" customHeight="1">
      <c r="E23" s="81"/>
      <c r="F23" s="82"/>
      <c r="G23" s="82"/>
      <c r="H23" s="83"/>
      <c r="I23" s="107" t="s">
        <v>6</v>
      </c>
      <c r="J23" s="61"/>
      <c r="K23" s="107" t="s">
        <v>7</v>
      </c>
      <c r="L23" s="61"/>
      <c r="M23" s="107" t="s">
        <v>8</v>
      </c>
      <c r="N23" s="61"/>
      <c r="O23" s="107" t="s">
        <v>9</v>
      </c>
      <c r="P23" s="62"/>
      <c r="Q23" s="61"/>
      <c r="R23" s="107" t="s">
        <v>10</v>
      </c>
      <c r="S23" s="61"/>
      <c r="T23" s="107" t="s">
        <v>939</v>
      </c>
      <c r="U23" s="61"/>
      <c r="V23" s="107" t="s">
        <v>940</v>
      </c>
      <c r="W23" s="62"/>
      <c r="X23" s="62"/>
      <c r="Y23" s="62"/>
      <c r="Z23" s="61"/>
      <c r="AA23" s="1" t="s">
        <v>941</v>
      </c>
      <c r="AB23" s="90" t="s">
        <v>942</v>
      </c>
      <c r="AC23" s="62"/>
      <c r="AD23" s="61"/>
      <c r="AE23" s="2" t="s">
        <v>943</v>
      </c>
    </row>
    <row r="24" spans="4:31" ht="13.15" customHeight="1">
      <c r="E24" s="63" t="s">
        <v>0</v>
      </c>
      <c r="F24" s="62"/>
      <c r="G24" s="62"/>
      <c r="H24" s="64"/>
      <c r="I24" s="101">
        <v>49.8</v>
      </c>
      <c r="J24" s="61"/>
      <c r="K24" s="101">
        <v>49.8</v>
      </c>
      <c r="L24" s="61"/>
      <c r="M24" s="101">
        <v>49.8</v>
      </c>
      <c r="N24" s="61"/>
      <c r="O24" s="101">
        <v>49.8</v>
      </c>
      <c r="P24" s="62"/>
      <c r="Q24" s="61"/>
      <c r="R24" s="101">
        <v>49.8</v>
      </c>
      <c r="S24" s="61"/>
      <c r="T24" s="101">
        <v>55.8</v>
      </c>
      <c r="U24" s="61"/>
      <c r="V24" s="101">
        <v>55.8</v>
      </c>
      <c r="W24" s="62"/>
      <c r="X24" s="62"/>
      <c r="Y24" s="62"/>
      <c r="Z24" s="61"/>
      <c r="AA24" s="3">
        <v>55.8</v>
      </c>
      <c r="AB24" s="60">
        <v>55.8</v>
      </c>
      <c r="AC24" s="62"/>
      <c r="AD24" s="61"/>
      <c r="AE24" s="4">
        <v>55.8</v>
      </c>
    </row>
    <row r="25" spans="4:31" ht="20.25" customHeight="1">
      <c r="E25" s="63" t="s">
        <v>24</v>
      </c>
      <c r="F25" s="62"/>
      <c r="G25" s="62"/>
      <c r="H25" s="64"/>
      <c r="I25" s="101">
        <v>0</v>
      </c>
      <c r="J25" s="61"/>
      <c r="K25" s="101">
        <v>0</v>
      </c>
      <c r="L25" s="61"/>
      <c r="M25" s="101">
        <v>0</v>
      </c>
      <c r="N25" s="61"/>
      <c r="O25" s="101">
        <v>0</v>
      </c>
      <c r="P25" s="62"/>
      <c r="Q25" s="61"/>
      <c r="R25" s="101">
        <v>0</v>
      </c>
      <c r="S25" s="61"/>
      <c r="T25" s="101">
        <v>0</v>
      </c>
      <c r="U25" s="61"/>
      <c r="V25" s="101">
        <v>0</v>
      </c>
      <c r="W25" s="62"/>
      <c r="X25" s="62"/>
      <c r="Y25" s="62"/>
      <c r="Z25" s="61"/>
      <c r="AA25" s="3">
        <v>0</v>
      </c>
      <c r="AB25" s="60">
        <v>0</v>
      </c>
      <c r="AC25" s="62"/>
      <c r="AD25" s="61"/>
      <c r="AE25" s="4">
        <v>0</v>
      </c>
    </row>
    <row r="26" spans="4:31" ht="13.15" customHeight="1">
      <c r="E26" s="63" t="s">
        <v>28</v>
      </c>
      <c r="F26" s="62"/>
      <c r="G26" s="62"/>
      <c r="H26" s="64"/>
      <c r="I26" s="101">
        <v>7.6</v>
      </c>
      <c r="J26" s="61"/>
      <c r="K26" s="101">
        <v>7.9</v>
      </c>
      <c r="L26" s="61"/>
      <c r="M26" s="101">
        <v>8.1999999999999993</v>
      </c>
      <c r="N26" s="61"/>
      <c r="O26" s="101">
        <v>8.1999999999999993</v>
      </c>
      <c r="P26" s="62"/>
      <c r="Q26" s="61"/>
      <c r="R26" s="101">
        <v>8.3000000000000007</v>
      </c>
      <c r="S26" s="61"/>
      <c r="T26" s="101">
        <v>6.3</v>
      </c>
      <c r="U26" s="61"/>
      <c r="V26" s="101">
        <v>6.3</v>
      </c>
      <c r="W26" s="62"/>
      <c r="X26" s="62"/>
      <c r="Y26" s="62"/>
      <c r="Z26" s="61"/>
      <c r="AA26" s="3">
        <v>6.5</v>
      </c>
      <c r="AB26" s="60">
        <v>6.7</v>
      </c>
      <c r="AC26" s="62"/>
      <c r="AD26" s="61"/>
      <c r="AE26" s="4">
        <v>6.8</v>
      </c>
    </row>
    <row r="27" spans="4:31" ht="13.15" customHeight="1">
      <c r="E27" s="63" t="s">
        <v>32</v>
      </c>
      <c r="F27" s="62"/>
      <c r="G27" s="62"/>
      <c r="H27" s="64"/>
      <c r="I27" s="104"/>
      <c r="J27" s="61"/>
      <c r="K27" s="104"/>
      <c r="L27" s="61"/>
      <c r="M27" s="104"/>
      <c r="N27" s="61"/>
      <c r="O27" s="104"/>
      <c r="P27" s="62"/>
      <c r="Q27" s="61"/>
      <c r="R27" s="104"/>
      <c r="S27" s="61"/>
      <c r="T27" s="104"/>
      <c r="U27" s="61"/>
      <c r="V27" s="104"/>
      <c r="W27" s="62"/>
      <c r="X27" s="62"/>
      <c r="Y27" s="62"/>
      <c r="Z27" s="61"/>
      <c r="AA27" s="5"/>
      <c r="AB27" s="74"/>
      <c r="AC27" s="62"/>
      <c r="AD27" s="61"/>
      <c r="AE27" s="6"/>
    </row>
    <row r="28" spans="4:31" ht="13.15" customHeight="1">
      <c r="E28" s="63" t="s">
        <v>944</v>
      </c>
      <c r="F28" s="62"/>
      <c r="G28" s="62"/>
      <c r="H28" s="64"/>
      <c r="I28" s="104"/>
      <c r="J28" s="61"/>
      <c r="K28" s="104"/>
      <c r="L28" s="61"/>
      <c r="M28" s="104"/>
      <c r="N28" s="61"/>
      <c r="O28" s="104"/>
      <c r="P28" s="62"/>
      <c r="Q28" s="61"/>
      <c r="R28" s="104"/>
      <c r="S28" s="61"/>
      <c r="T28" s="104"/>
      <c r="U28" s="61"/>
      <c r="V28" s="104"/>
      <c r="W28" s="62"/>
      <c r="X28" s="62"/>
      <c r="Y28" s="62"/>
      <c r="Z28" s="61"/>
      <c r="AA28" s="5"/>
      <c r="AB28" s="74"/>
      <c r="AC28" s="62"/>
      <c r="AD28" s="61"/>
      <c r="AE28" s="6"/>
    </row>
    <row r="29" spans="4:31" ht="20.25" customHeight="1">
      <c r="E29" s="63" t="s">
        <v>38</v>
      </c>
      <c r="F29" s="62"/>
      <c r="G29" s="62"/>
      <c r="H29" s="64"/>
      <c r="I29" s="106">
        <v>0.98799999999999999</v>
      </c>
      <c r="J29" s="61"/>
      <c r="K29" s="106">
        <v>0.98799999999999999</v>
      </c>
      <c r="L29" s="61"/>
      <c r="M29" s="106">
        <v>0.98799999999999999</v>
      </c>
      <c r="N29" s="61"/>
      <c r="O29" s="106">
        <v>0.98799999999999999</v>
      </c>
      <c r="P29" s="62"/>
      <c r="Q29" s="61"/>
      <c r="R29" s="106">
        <v>0.98799999999999999</v>
      </c>
      <c r="S29" s="61"/>
      <c r="T29" s="106">
        <v>0.98799999999999999</v>
      </c>
      <c r="U29" s="61"/>
      <c r="V29" s="106">
        <v>0.98799999999999999</v>
      </c>
      <c r="W29" s="62"/>
      <c r="X29" s="62"/>
      <c r="Y29" s="62"/>
      <c r="Z29" s="61"/>
      <c r="AA29" s="7">
        <v>0.98799999999999999</v>
      </c>
      <c r="AB29" s="77">
        <v>0.98799999999999999</v>
      </c>
      <c r="AC29" s="62"/>
      <c r="AD29" s="61"/>
      <c r="AE29" s="8">
        <v>0.98799999999999999</v>
      </c>
    </row>
    <row r="30" spans="4:31" ht="13.15" customHeight="1">
      <c r="E30" s="63" t="s">
        <v>41</v>
      </c>
      <c r="F30" s="62"/>
      <c r="G30" s="62"/>
      <c r="H30" s="64"/>
      <c r="I30" s="101">
        <v>29.4</v>
      </c>
      <c r="J30" s="61"/>
      <c r="K30" s="101">
        <v>29.4</v>
      </c>
      <c r="L30" s="61"/>
      <c r="M30" s="101">
        <v>29.4</v>
      </c>
      <c r="N30" s="61"/>
      <c r="O30" s="101">
        <v>29.4</v>
      </c>
      <c r="P30" s="62"/>
      <c r="Q30" s="61"/>
      <c r="R30" s="101">
        <v>29.4</v>
      </c>
      <c r="S30" s="61"/>
      <c r="T30" s="101">
        <v>29.9</v>
      </c>
      <c r="U30" s="61"/>
      <c r="V30" s="101">
        <v>29.9</v>
      </c>
      <c r="W30" s="62"/>
      <c r="X30" s="62"/>
      <c r="Y30" s="62"/>
      <c r="Z30" s="61"/>
      <c r="AA30" s="3">
        <v>29.9</v>
      </c>
      <c r="AB30" s="60">
        <v>29.9</v>
      </c>
      <c r="AC30" s="62"/>
      <c r="AD30" s="61"/>
      <c r="AE30" s="4">
        <v>29.9</v>
      </c>
    </row>
    <row r="31" spans="4:31" ht="13.15" customHeight="1">
      <c r="E31" s="75" t="s">
        <v>45</v>
      </c>
      <c r="F31" s="62"/>
      <c r="G31" s="62"/>
      <c r="H31" s="64"/>
      <c r="I31" s="105">
        <v>7</v>
      </c>
      <c r="J31" s="61"/>
      <c r="K31" s="105">
        <v>7.3</v>
      </c>
      <c r="L31" s="61"/>
      <c r="M31" s="105">
        <v>7.7</v>
      </c>
      <c r="N31" s="61"/>
      <c r="O31" s="105">
        <v>7.6</v>
      </c>
      <c r="P31" s="62"/>
      <c r="Q31" s="61"/>
      <c r="R31" s="105">
        <v>7.8</v>
      </c>
      <c r="S31" s="61"/>
      <c r="T31" s="105">
        <v>6.1</v>
      </c>
      <c r="U31" s="61"/>
      <c r="V31" s="105">
        <v>6</v>
      </c>
      <c r="W31" s="62"/>
      <c r="X31" s="62"/>
      <c r="Y31" s="62"/>
      <c r="Z31" s="61"/>
      <c r="AA31" s="9">
        <v>6.3</v>
      </c>
      <c r="AB31" s="76">
        <v>6.5</v>
      </c>
      <c r="AC31" s="62"/>
      <c r="AD31" s="61"/>
      <c r="AE31" s="10">
        <v>6.5</v>
      </c>
    </row>
    <row r="32" spans="4:31" ht="20.25" customHeight="1">
      <c r="E32" s="63" t="s">
        <v>945</v>
      </c>
      <c r="F32" s="62"/>
      <c r="G32" s="62"/>
      <c r="H32" s="64"/>
      <c r="I32" s="104">
        <v>0.4</v>
      </c>
      <c r="J32" s="61"/>
      <c r="K32" s="104">
        <v>0.4</v>
      </c>
      <c r="L32" s="61"/>
      <c r="M32" s="104">
        <v>0.4</v>
      </c>
      <c r="N32" s="61"/>
      <c r="O32" s="104">
        <v>0.4</v>
      </c>
      <c r="P32" s="62"/>
      <c r="Q32" s="61"/>
      <c r="R32" s="104">
        <v>0.4</v>
      </c>
      <c r="S32" s="61"/>
      <c r="T32" s="104">
        <v>0.3</v>
      </c>
      <c r="U32" s="61"/>
      <c r="V32" s="104">
        <v>0.3</v>
      </c>
      <c r="W32" s="62"/>
      <c r="X32" s="62"/>
      <c r="Y32" s="62"/>
      <c r="Z32" s="61"/>
      <c r="AA32" s="5">
        <v>0.3</v>
      </c>
      <c r="AB32" s="74">
        <v>0.3</v>
      </c>
      <c r="AC32" s="62"/>
      <c r="AD32" s="61"/>
      <c r="AE32" s="6">
        <v>0.3</v>
      </c>
    </row>
    <row r="33" spans="5:31" ht="20.25" customHeight="1">
      <c r="E33" s="63" t="s">
        <v>946</v>
      </c>
      <c r="F33" s="62"/>
      <c r="G33" s="62"/>
      <c r="H33" s="64"/>
      <c r="I33" s="104" t="s">
        <v>1093</v>
      </c>
      <c r="J33" s="61"/>
      <c r="K33" s="104" t="s">
        <v>1093</v>
      </c>
      <c r="L33" s="61"/>
      <c r="M33" s="104" t="s">
        <v>1093</v>
      </c>
      <c r="N33" s="61"/>
      <c r="O33" s="104" t="s">
        <v>1093</v>
      </c>
      <c r="P33" s="62"/>
      <c r="Q33" s="61"/>
      <c r="R33" s="104" t="s">
        <v>1093</v>
      </c>
      <c r="S33" s="61"/>
      <c r="T33" s="104" t="s">
        <v>1093</v>
      </c>
      <c r="U33" s="61"/>
      <c r="V33" s="104" t="s">
        <v>1093</v>
      </c>
      <c r="W33" s="62"/>
      <c r="X33" s="62"/>
      <c r="Y33" s="62"/>
      <c r="Z33" s="61"/>
      <c r="AA33" s="5" t="s">
        <v>1093</v>
      </c>
      <c r="AB33" s="74" t="s">
        <v>1093</v>
      </c>
      <c r="AC33" s="62"/>
      <c r="AD33" s="61"/>
      <c r="AE33" s="6" t="s">
        <v>1093</v>
      </c>
    </row>
    <row r="34" spans="5:31" ht="13.15" customHeight="1">
      <c r="E34" s="63" t="s">
        <v>57</v>
      </c>
      <c r="F34" s="62"/>
      <c r="G34" s="62"/>
      <c r="H34" s="64"/>
      <c r="I34" s="104"/>
      <c r="J34" s="61"/>
      <c r="K34" s="104"/>
      <c r="L34" s="61"/>
      <c r="M34" s="104"/>
      <c r="N34" s="61"/>
      <c r="O34" s="104"/>
      <c r="P34" s="62"/>
      <c r="Q34" s="61"/>
      <c r="R34" s="104"/>
      <c r="S34" s="61"/>
      <c r="T34" s="104"/>
      <c r="U34" s="61"/>
      <c r="V34" s="104"/>
      <c r="W34" s="62"/>
      <c r="X34" s="62"/>
      <c r="Y34" s="62"/>
      <c r="Z34" s="61"/>
      <c r="AA34" s="5"/>
      <c r="AB34" s="74"/>
      <c r="AC34" s="62"/>
      <c r="AD34" s="61"/>
      <c r="AE34" s="6"/>
    </row>
    <row r="35" spans="5:31">
      <c r="E35" s="63" t="s">
        <v>61</v>
      </c>
      <c r="F35" s="62"/>
      <c r="G35" s="62"/>
      <c r="H35" s="64"/>
      <c r="I35" s="101">
        <v>0</v>
      </c>
      <c r="J35" s="61"/>
      <c r="K35" s="101">
        <v>0</v>
      </c>
      <c r="L35" s="61"/>
      <c r="M35" s="101">
        <v>0</v>
      </c>
      <c r="N35" s="61"/>
      <c r="O35" s="101">
        <v>0</v>
      </c>
      <c r="P35" s="62"/>
      <c r="Q35" s="61"/>
      <c r="R35" s="101">
        <v>0</v>
      </c>
      <c r="S35" s="61"/>
      <c r="T35" s="101">
        <v>0</v>
      </c>
      <c r="U35" s="61"/>
      <c r="V35" s="101">
        <v>0</v>
      </c>
      <c r="W35" s="62"/>
      <c r="X35" s="62"/>
      <c r="Y35" s="62"/>
      <c r="Z35" s="61"/>
      <c r="AA35" s="3">
        <v>0</v>
      </c>
      <c r="AB35" s="60">
        <v>0</v>
      </c>
      <c r="AC35" s="62"/>
      <c r="AD35" s="61"/>
      <c r="AE35" s="4">
        <v>0</v>
      </c>
    </row>
    <row r="36" spans="5:31" ht="20.25" customHeight="1">
      <c r="E36" s="63" t="s">
        <v>66</v>
      </c>
      <c r="F36" s="62"/>
      <c r="G36" s="62"/>
      <c r="H36" s="64"/>
      <c r="I36" s="101">
        <v>0</v>
      </c>
      <c r="J36" s="61"/>
      <c r="K36" s="101">
        <v>0</v>
      </c>
      <c r="L36" s="61"/>
      <c r="M36" s="101">
        <v>0</v>
      </c>
      <c r="N36" s="61"/>
      <c r="O36" s="101">
        <v>0</v>
      </c>
      <c r="P36" s="62"/>
      <c r="Q36" s="61"/>
      <c r="R36" s="101">
        <v>0</v>
      </c>
      <c r="S36" s="61"/>
      <c r="T36" s="101">
        <v>0</v>
      </c>
      <c r="U36" s="61"/>
      <c r="V36" s="101">
        <v>0</v>
      </c>
      <c r="W36" s="62"/>
      <c r="X36" s="62"/>
      <c r="Y36" s="62"/>
      <c r="Z36" s="61"/>
      <c r="AA36" s="3">
        <v>0</v>
      </c>
      <c r="AB36" s="60">
        <v>0</v>
      </c>
      <c r="AC36" s="62"/>
      <c r="AD36" s="61"/>
      <c r="AE36" s="4">
        <v>0</v>
      </c>
    </row>
    <row r="37" spans="5:31">
      <c r="E37" s="63" t="s">
        <v>69</v>
      </c>
      <c r="F37" s="62"/>
      <c r="G37" s="62"/>
      <c r="H37" s="64"/>
      <c r="I37" s="101">
        <v>0</v>
      </c>
      <c r="J37" s="61"/>
      <c r="K37" s="101">
        <v>0</v>
      </c>
      <c r="L37" s="61"/>
      <c r="M37" s="101">
        <v>0</v>
      </c>
      <c r="N37" s="61"/>
      <c r="O37" s="101">
        <v>0</v>
      </c>
      <c r="P37" s="62"/>
      <c r="Q37" s="61"/>
      <c r="R37" s="101">
        <v>0</v>
      </c>
      <c r="S37" s="61"/>
      <c r="T37" s="101">
        <v>0</v>
      </c>
      <c r="U37" s="61"/>
      <c r="V37" s="101">
        <v>0</v>
      </c>
      <c r="W37" s="62"/>
      <c r="X37" s="62"/>
      <c r="Y37" s="62"/>
      <c r="Z37" s="61"/>
      <c r="AA37" s="3">
        <v>0</v>
      </c>
      <c r="AB37" s="60">
        <v>0</v>
      </c>
      <c r="AC37" s="62"/>
      <c r="AD37" s="61"/>
      <c r="AE37" s="4">
        <v>0</v>
      </c>
    </row>
    <row r="38" spans="5:31">
      <c r="E38" s="63" t="s">
        <v>73</v>
      </c>
      <c r="F38" s="62"/>
      <c r="G38" s="62"/>
      <c r="H38" s="64"/>
      <c r="I38" s="101">
        <v>0</v>
      </c>
      <c r="J38" s="61"/>
      <c r="K38" s="101">
        <v>0</v>
      </c>
      <c r="L38" s="61"/>
      <c r="M38" s="101">
        <v>0</v>
      </c>
      <c r="N38" s="61"/>
      <c r="O38" s="101">
        <v>0</v>
      </c>
      <c r="P38" s="62"/>
      <c r="Q38" s="61"/>
      <c r="R38" s="101">
        <v>0</v>
      </c>
      <c r="S38" s="61"/>
      <c r="T38" s="101">
        <v>0</v>
      </c>
      <c r="U38" s="61"/>
      <c r="V38" s="101">
        <v>0</v>
      </c>
      <c r="W38" s="62"/>
      <c r="X38" s="62"/>
      <c r="Y38" s="62"/>
      <c r="Z38" s="61"/>
      <c r="AA38" s="3">
        <v>0</v>
      </c>
      <c r="AB38" s="60">
        <v>0</v>
      </c>
      <c r="AC38" s="62"/>
      <c r="AD38" s="61"/>
      <c r="AE38" s="4">
        <v>0</v>
      </c>
    </row>
    <row r="39" spans="5:31">
      <c r="E39" s="63" t="s">
        <v>76</v>
      </c>
      <c r="F39" s="62"/>
      <c r="G39" s="62"/>
      <c r="H39" s="64"/>
      <c r="I39" s="101">
        <v>0</v>
      </c>
      <c r="J39" s="61"/>
      <c r="K39" s="101">
        <v>0</v>
      </c>
      <c r="L39" s="61"/>
      <c r="M39" s="101">
        <v>0</v>
      </c>
      <c r="N39" s="61"/>
      <c r="O39" s="101">
        <v>0</v>
      </c>
      <c r="P39" s="62"/>
      <c r="Q39" s="61"/>
      <c r="R39" s="101">
        <v>0</v>
      </c>
      <c r="S39" s="61"/>
      <c r="T39" s="101">
        <v>0</v>
      </c>
      <c r="U39" s="61"/>
      <c r="V39" s="101">
        <v>0</v>
      </c>
      <c r="W39" s="62"/>
      <c r="X39" s="62"/>
      <c r="Y39" s="62"/>
      <c r="Z39" s="61"/>
      <c r="AA39" s="3">
        <v>0</v>
      </c>
      <c r="AB39" s="60">
        <v>0</v>
      </c>
      <c r="AC39" s="62"/>
      <c r="AD39" s="61"/>
      <c r="AE39" s="4">
        <v>0</v>
      </c>
    </row>
    <row r="40" spans="5:31">
      <c r="E40" s="63" t="s">
        <v>80</v>
      </c>
      <c r="F40" s="62"/>
      <c r="G40" s="62"/>
      <c r="H40" s="64"/>
      <c r="I40" s="101">
        <v>0</v>
      </c>
      <c r="J40" s="61"/>
      <c r="K40" s="101">
        <v>0</v>
      </c>
      <c r="L40" s="61"/>
      <c r="M40" s="101">
        <v>0</v>
      </c>
      <c r="N40" s="61"/>
      <c r="O40" s="101">
        <v>0</v>
      </c>
      <c r="P40" s="62"/>
      <c r="Q40" s="61"/>
      <c r="R40" s="101">
        <v>0</v>
      </c>
      <c r="S40" s="61"/>
      <c r="T40" s="101">
        <v>0</v>
      </c>
      <c r="U40" s="61"/>
      <c r="V40" s="101">
        <v>0</v>
      </c>
      <c r="W40" s="62"/>
      <c r="X40" s="62"/>
      <c r="Y40" s="62"/>
      <c r="Z40" s="61"/>
      <c r="AA40" s="3">
        <v>0</v>
      </c>
      <c r="AB40" s="60">
        <v>0</v>
      </c>
      <c r="AC40" s="62"/>
      <c r="AD40" s="61"/>
      <c r="AE40" s="4">
        <v>0</v>
      </c>
    </row>
    <row r="41" spans="5:31" ht="25.5" customHeight="1">
      <c r="E41" s="63" t="s">
        <v>84</v>
      </c>
      <c r="F41" s="62"/>
      <c r="G41" s="62"/>
      <c r="H41" s="64"/>
      <c r="I41" s="101">
        <v>30</v>
      </c>
      <c r="J41" s="61"/>
      <c r="K41" s="101">
        <v>30</v>
      </c>
      <c r="L41" s="61"/>
      <c r="M41" s="101">
        <v>30</v>
      </c>
      <c r="N41" s="61"/>
      <c r="O41" s="101">
        <v>30</v>
      </c>
      <c r="P41" s="62"/>
      <c r="Q41" s="61"/>
      <c r="R41" s="101">
        <v>30</v>
      </c>
      <c r="S41" s="61"/>
      <c r="T41" s="101">
        <v>30</v>
      </c>
      <c r="U41" s="61"/>
      <c r="V41" s="101">
        <v>30</v>
      </c>
      <c r="W41" s="62"/>
      <c r="X41" s="62"/>
      <c r="Y41" s="62"/>
      <c r="Z41" s="61"/>
      <c r="AA41" s="3">
        <v>30</v>
      </c>
      <c r="AB41" s="60">
        <v>30</v>
      </c>
      <c r="AC41" s="62"/>
      <c r="AD41" s="61"/>
      <c r="AE41" s="4">
        <v>30</v>
      </c>
    </row>
    <row r="42" spans="5:31" ht="30.75" customHeight="1">
      <c r="E42" s="63" t="s">
        <v>88</v>
      </c>
      <c r="F42" s="62"/>
      <c r="G42" s="62"/>
      <c r="H42" s="64"/>
      <c r="I42" s="101">
        <v>15</v>
      </c>
      <c r="J42" s="61"/>
      <c r="K42" s="101">
        <v>15</v>
      </c>
      <c r="L42" s="61"/>
      <c r="M42" s="101">
        <v>15</v>
      </c>
      <c r="N42" s="61"/>
      <c r="O42" s="101">
        <v>15</v>
      </c>
      <c r="P42" s="62"/>
      <c r="Q42" s="61"/>
      <c r="R42" s="101">
        <v>15</v>
      </c>
      <c r="S42" s="61"/>
      <c r="T42" s="101">
        <v>15</v>
      </c>
      <c r="U42" s="61"/>
      <c r="V42" s="101">
        <v>15</v>
      </c>
      <c r="W42" s="62"/>
      <c r="X42" s="62"/>
      <c r="Y42" s="62"/>
      <c r="Z42" s="61"/>
      <c r="AA42" s="3">
        <v>15</v>
      </c>
      <c r="AB42" s="60">
        <v>15</v>
      </c>
      <c r="AC42" s="62"/>
      <c r="AD42" s="61"/>
      <c r="AE42" s="4">
        <v>15</v>
      </c>
    </row>
    <row r="43" spans="5:31">
      <c r="E43" s="63" t="s">
        <v>92</v>
      </c>
      <c r="F43" s="62"/>
      <c r="G43" s="62"/>
      <c r="H43" s="64"/>
      <c r="I43" s="104"/>
      <c r="J43" s="61"/>
      <c r="K43" s="104"/>
      <c r="L43" s="61"/>
      <c r="M43" s="104"/>
      <c r="N43" s="61"/>
      <c r="O43" s="104"/>
      <c r="P43" s="62"/>
      <c r="Q43" s="61"/>
      <c r="R43" s="104"/>
      <c r="S43" s="61"/>
      <c r="T43" s="104"/>
      <c r="U43" s="61"/>
      <c r="V43" s="104"/>
      <c r="W43" s="62"/>
      <c r="X43" s="62"/>
      <c r="Y43" s="62"/>
      <c r="Z43" s="61"/>
      <c r="AA43" s="5"/>
      <c r="AB43" s="74"/>
      <c r="AC43" s="62"/>
      <c r="AD43" s="61"/>
      <c r="AE43" s="6"/>
    </row>
    <row r="44" spans="5:31">
      <c r="E44" s="63" t="s">
        <v>96</v>
      </c>
      <c r="F44" s="62"/>
      <c r="G44" s="62"/>
      <c r="H44" s="64"/>
      <c r="I44" s="104"/>
      <c r="J44" s="61"/>
      <c r="K44" s="104"/>
      <c r="L44" s="61"/>
      <c r="M44" s="104"/>
      <c r="N44" s="61"/>
      <c r="O44" s="104"/>
      <c r="P44" s="62"/>
      <c r="Q44" s="61"/>
      <c r="R44" s="104"/>
      <c r="S44" s="61"/>
      <c r="T44" s="104"/>
      <c r="U44" s="61"/>
      <c r="V44" s="104"/>
      <c r="W44" s="62"/>
      <c r="X44" s="62"/>
      <c r="Y44" s="62"/>
      <c r="Z44" s="61"/>
      <c r="AA44" s="5"/>
      <c r="AB44" s="74"/>
      <c r="AC44" s="62"/>
      <c r="AD44" s="61"/>
      <c r="AE44" s="6"/>
    </row>
    <row r="45" spans="5:31" ht="18">
      <c r="E45" s="63" t="s">
        <v>100</v>
      </c>
      <c r="F45" s="62"/>
      <c r="G45" s="62"/>
      <c r="H45" s="64"/>
      <c r="I45" s="104" t="s">
        <v>948</v>
      </c>
      <c r="J45" s="61"/>
      <c r="K45" s="104" t="s">
        <v>948</v>
      </c>
      <c r="L45" s="61"/>
      <c r="M45" s="104" t="s">
        <v>948</v>
      </c>
      <c r="N45" s="61"/>
      <c r="O45" s="104" t="s">
        <v>948</v>
      </c>
      <c r="P45" s="62"/>
      <c r="Q45" s="61"/>
      <c r="R45" s="104" t="s">
        <v>948</v>
      </c>
      <c r="S45" s="61"/>
      <c r="T45" s="104" t="s">
        <v>948</v>
      </c>
      <c r="U45" s="61"/>
      <c r="V45" s="104" t="s">
        <v>948</v>
      </c>
      <c r="W45" s="62"/>
      <c r="X45" s="62"/>
      <c r="Y45" s="62"/>
      <c r="Z45" s="61"/>
      <c r="AA45" s="5" t="s">
        <v>948</v>
      </c>
      <c r="AB45" s="74" t="s">
        <v>948</v>
      </c>
      <c r="AC45" s="62"/>
      <c r="AD45" s="61"/>
      <c r="AE45" s="6" t="s">
        <v>948</v>
      </c>
    </row>
    <row r="46" spans="5:31">
      <c r="E46" s="70" t="s">
        <v>104</v>
      </c>
      <c r="F46" s="71"/>
      <c r="G46" s="71"/>
      <c r="H46" s="72"/>
      <c r="I46" s="102" t="s">
        <v>949</v>
      </c>
      <c r="J46" s="66"/>
      <c r="K46" s="102" t="s">
        <v>949</v>
      </c>
      <c r="L46" s="66"/>
      <c r="M46" s="102" t="s">
        <v>949</v>
      </c>
      <c r="N46" s="66"/>
      <c r="O46" s="102" t="s">
        <v>949</v>
      </c>
      <c r="P46" s="73"/>
      <c r="Q46" s="66"/>
      <c r="R46" s="102" t="s">
        <v>949</v>
      </c>
      <c r="S46" s="66"/>
      <c r="T46" s="103" t="s">
        <v>949</v>
      </c>
      <c r="U46" s="68"/>
      <c r="V46" s="103" t="s">
        <v>949</v>
      </c>
      <c r="W46" s="69"/>
      <c r="X46" s="69"/>
      <c r="Y46" s="69"/>
      <c r="Z46" s="68"/>
      <c r="AA46" s="11" t="s">
        <v>949</v>
      </c>
      <c r="AB46" s="67" t="s">
        <v>949</v>
      </c>
      <c r="AC46" s="69"/>
      <c r="AD46" s="68"/>
      <c r="AE46" s="12" t="s">
        <v>949</v>
      </c>
    </row>
    <row r="47" spans="5:31" ht="0" hidden="1" customHeight="1"/>
    <row r="48" spans="5:31" ht="15.95" customHeight="1">
      <c r="E48" s="15" t="s">
        <v>950</v>
      </c>
    </row>
    <row r="49" ht="2.4500000000000002" customHeight="1"/>
    <row r="50" ht="0.6" customHeight="1"/>
    <row r="51" ht="0" hidden="1" customHeight="1"/>
  </sheetData>
  <sheetProtection algorithmName="SHA-512" hashValue="8LidOH9S/WQ8/smfcHoup+LXeWFJX7Aif4x4IeHleMjlcIouNo3j+ElP8aH2krrW5zX3UIlFUAV7yItQ1P91Ng==" saltValue="qfxhoujHG2YTomFntGj9cQ==" spinCount="100000" sheet="1" objects="1" scenarios="1" sort="0" autoFilter="0" pivotTables="0"/>
  <mergeCells count="232">
    <mergeCell ref="B7:E9"/>
    <mergeCell ref="H7:AG7"/>
    <mergeCell ref="H9:AG10"/>
    <mergeCell ref="H12:AG12"/>
    <mergeCell ref="D14:K15"/>
    <mergeCell ref="N14:X14"/>
    <mergeCell ref="C1:AI1"/>
    <mergeCell ref="B3:E3"/>
    <mergeCell ref="H3:R5"/>
    <mergeCell ref="U3:V4"/>
    <mergeCell ref="X3:AH5"/>
    <mergeCell ref="Q17:AC18"/>
    <mergeCell ref="D18:K19"/>
    <mergeCell ref="N18:O19"/>
    <mergeCell ref="E22:H23"/>
    <mergeCell ref="I22:S22"/>
    <mergeCell ref="T22:AE22"/>
    <mergeCell ref="I23:J23"/>
    <mergeCell ref="K23:L23"/>
    <mergeCell ref="M23:N23"/>
    <mergeCell ref="O23:Q23"/>
    <mergeCell ref="R23:S23"/>
    <mergeCell ref="T23:U23"/>
    <mergeCell ref="V23:Z23"/>
    <mergeCell ref="AB23:AD23"/>
    <mergeCell ref="R24:S24"/>
    <mergeCell ref="T24:U24"/>
    <mergeCell ref="V24:Z24"/>
    <mergeCell ref="AB24:AD24"/>
    <mergeCell ref="E25:H25"/>
    <mergeCell ref="I25:J25"/>
    <mergeCell ref="K25:L25"/>
    <mergeCell ref="M25:N25"/>
    <mergeCell ref="O25:Q25"/>
    <mergeCell ref="R25:S25"/>
    <mergeCell ref="T25:U25"/>
    <mergeCell ref="V25:Z25"/>
    <mergeCell ref="AB25:AD25"/>
    <mergeCell ref="E24:H24"/>
    <mergeCell ref="I24:J24"/>
    <mergeCell ref="K24:L24"/>
    <mergeCell ref="M24:N24"/>
    <mergeCell ref="O24:Q24"/>
    <mergeCell ref="R26:S26"/>
    <mergeCell ref="T26:U26"/>
    <mergeCell ref="V26:Z26"/>
    <mergeCell ref="AB26:AD26"/>
    <mergeCell ref="E27:H27"/>
    <mergeCell ref="I27:J27"/>
    <mergeCell ref="K27:L27"/>
    <mergeCell ref="M27:N27"/>
    <mergeCell ref="O27:Q27"/>
    <mergeCell ref="R27:S27"/>
    <mergeCell ref="T27:U27"/>
    <mergeCell ref="V27:Z27"/>
    <mergeCell ref="AB27:AD27"/>
    <mergeCell ref="E26:H26"/>
    <mergeCell ref="I26:J26"/>
    <mergeCell ref="K26:L26"/>
    <mergeCell ref="M26:N26"/>
    <mergeCell ref="O26:Q26"/>
    <mergeCell ref="R28:S28"/>
    <mergeCell ref="T28:U28"/>
    <mergeCell ref="V28:Z28"/>
    <mergeCell ref="AB28:AD28"/>
    <mergeCell ref="E29:H29"/>
    <mergeCell ref="I29:J29"/>
    <mergeCell ref="K29:L29"/>
    <mergeCell ref="M29:N29"/>
    <mergeCell ref="O29:Q29"/>
    <mergeCell ref="R29:S29"/>
    <mergeCell ref="T29:U29"/>
    <mergeCell ref="V29:Z29"/>
    <mergeCell ref="AB29:AD29"/>
    <mergeCell ref="E28:H28"/>
    <mergeCell ref="I28:J28"/>
    <mergeCell ref="K28:L28"/>
    <mergeCell ref="M28:N28"/>
    <mergeCell ref="O28:Q28"/>
    <mergeCell ref="R30:S30"/>
    <mergeCell ref="T30:U30"/>
    <mergeCell ref="V30:Z30"/>
    <mergeCell ref="AB30:AD30"/>
    <mergeCell ref="E31:H31"/>
    <mergeCell ref="I31:J31"/>
    <mergeCell ref="K31:L31"/>
    <mergeCell ref="M31:N31"/>
    <mergeCell ref="O31:Q31"/>
    <mergeCell ref="R31:S31"/>
    <mergeCell ref="T31:U31"/>
    <mergeCell ref="V31:Z31"/>
    <mergeCell ref="AB31:AD31"/>
    <mergeCell ref="E30:H30"/>
    <mergeCell ref="I30:J30"/>
    <mergeCell ref="K30:L30"/>
    <mergeCell ref="M30:N30"/>
    <mergeCell ref="O30:Q30"/>
    <mergeCell ref="R32:S32"/>
    <mergeCell ref="T32:U32"/>
    <mergeCell ref="V32:Z32"/>
    <mergeCell ref="AB32:AD32"/>
    <mergeCell ref="E33:H33"/>
    <mergeCell ref="I33:J33"/>
    <mergeCell ref="K33:L33"/>
    <mergeCell ref="M33:N33"/>
    <mergeCell ref="O33:Q33"/>
    <mergeCell ref="R33:S33"/>
    <mergeCell ref="T33:U33"/>
    <mergeCell ref="V33:Z33"/>
    <mergeCell ref="AB33:AD33"/>
    <mergeCell ref="E32:H32"/>
    <mergeCell ref="I32:J32"/>
    <mergeCell ref="K32:L32"/>
    <mergeCell ref="M32:N32"/>
    <mergeCell ref="O32:Q32"/>
    <mergeCell ref="R34:S34"/>
    <mergeCell ref="T34:U34"/>
    <mergeCell ref="V34:Z34"/>
    <mergeCell ref="AB34:AD34"/>
    <mergeCell ref="E35:H35"/>
    <mergeCell ref="I35:J35"/>
    <mergeCell ref="K35:L35"/>
    <mergeCell ref="M35:N35"/>
    <mergeCell ref="O35:Q35"/>
    <mergeCell ref="R35:S35"/>
    <mergeCell ref="T35:U35"/>
    <mergeCell ref="V35:Z35"/>
    <mergeCell ref="AB35:AD35"/>
    <mergeCell ref="E34:H34"/>
    <mergeCell ref="I34:J34"/>
    <mergeCell ref="K34:L34"/>
    <mergeCell ref="M34:N34"/>
    <mergeCell ref="O34:Q34"/>
    <mergeCell ref="R36:S36"/>
    <mergeCell ref="T36:U36"/>
    <mergeCell ref="V36:Z36"/>
    <mergeCell ref="AB36:AD36"/>
    <mergeCell ref="E37:H37"/>
    <mergeCell ref="I37:J37"/>
    <mergeCell ref="K37:L37"/>
    <mergeCell ref="M37:N37"/>
    <mergeCell ref="O37:Q37"/>
    <mergeCell ref="R37:S37"/>
    <mergeCell ref="T37:U37"/>
    <mergeCell ref="V37:Z37"/>
    <mergeCell ref="AB37:AD37"/>
    <mergeCell ref="E36:H36"/>
    <mergeCell ref="I36:J36"/>
    <mergeCell ref="K36:L36"/>
    <mergeCell ref="M36:N36"/>
    <mergeCell ref="O36:Q36"/>
    <mergeCell ref="R38:S38"/>
    <mergeCell ref="T38:U38"/>
    <mergeCell ref="V38:Z38"/>
    <mergeCell ref="AB38:AD38"/>
    <mergeCell ref="E39:H39"/>
    <mergeCell ref="I39:J39"/>
    <mergeCell ref="K39:L39"/>
    <mergeCell ref="M39:N39"/>
    <mergeCell ref="O39:Q39"/>
    <mergeCell ref="R39:S39"/>
    <mergeCell ref="T39:U39"/>
    <mergeCell ref="V39:Z39"/>
    <mergeCell ref="AB39:AD39"/>
    <mergeCell ref="E38:H38"/>
    <mergeCell ref="I38:J38"/>
    <mergeCell ref="K38:L38"/>
    <mergeCell ref="M38:N38"/>
    <mergeCell ref="O38:Q38"/>
    <mergeCell ref="R40:S40"/>
    <mergeCell ref="T40:U40"/>
    <mergeCell ref="V40:Z40"/>
    <mergeCell ref="AB40:AD40"/>
    <mergeCell ref="E43:H43"/>
    <mergeCell ref="I43:J43"/>
    <mergeCell ref="K43:L43"/>
    <mergeCell ref="M43:N43"/>
    <mergeCell ref="O43:Q43"/>
    <mergeCell ref="R43:S43"/>
    <mergeCell ref="T43:U43"/>
    <mergeCell ref="V43:Z43"/>
    <mergeCell ref="AB43:AD43"/>
    <mergeCell ref="E40:H40"/>
    <mergeCell ref="I40:J40"/>
    <mergeCell ref="K40:L40"/>
    <mergeCell ref="M40:N40"/>
    <mergeCell ref="O40:Q40"/>
    <mergeCell ref="E41:H41"/>
    <mergeCell ref="I41:J41"/>
    <mergeCell ref="K41:L41"/>
    <mergeCell ref="M41:N41"/>
    <mergeCell ref="O41:Q41"/>
    <mergeCell ref="R41:S41"/>
    <mergeCell ref="R44:S44"/>
    <mergeCell ref="T44:U44"/>
    <mergeCell ref="V44:Z44"/>
    <mergeCell ref="AB44:AD44"/>
    <mergeCell ref="E45:H45"/>
    <mergeCell ref="I45:J45"/>
    <mergeCell ref="K45:L45"/>
    <mergeCell ref="M45:N45"/>
    <mergeCell ref="O45:Q45"/>
    <mergeCell ref="R45:S45"/>
    <mergeCell ref="T45:U45"/>
    <mergeCell ref="V45:Z45"/>
    <mergeCell ref="AB45:AD45"/>
    <mergeCell ref="E44:H44"/>
    <mergeCell ref="I44:J44"/>
    <mergeCell ref="K44:L44"/>
    <mergeCell ref="M44:N44"/>
    <mergeCell ref="O44:Q44"/>
    <mergeCell ref="R46:S46"/>
    <mergeCell ref="T46:U46"/>
    <mergeCell ref="V46:Z46"/>
    <mergeCell ref="AB46:AD46"/>
    <mergeCell ref="E46:H46"/>
    <mergeCell ref="I46:J46"/>
    <mergeCell ref="K46:L46"/>
    <mergeCell ref="M46:N46"/>
    <mergeCell ref="O46:Q46"/>
    <mergeCell ref="T41:U41"/>
    <mergeCell ref="V41:Z41"/>
    <mergeCell ref="AB41:AD41"/>
    <mergeCell ref="E42:H42"/>
    <mergeCell ref="I42:J42"/>
    <mergeCell ref="K42:L42"/>
    <mergeCell ref="M42:N42"/>
    <mergeCell ref="O42:Q42"/>
    <mergeCell ref="R42:S42"/>
    <mergeCell ref="T42:U42"/>
    <mergeCell ref="V42:Z42"/>
    <mergeCell ref="AB42:AD42"/>
  </mergeCells>
  <hyperlinks>
    <hyperlink ref="E48" location="INDEX!A1" display="Return to Index" xr:uid="{CFF82AAF-E646-4416-9B16-2F865EA5C3E4}"/>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T159 - Lakeland BSP (132/66kV)</oddFooter>
  </headerFooter>
</worksheet>
</file>

<file path=xl/worksheets/sheet2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1-000000000000}">
  <sheetPr codeName="Sheet299"/>
  <dimension ref="B1:AI51"/>
  <sheetViews>
    <sheetView showGridLines="0" topLeftCell="A29" zoomScale="130" zoomScaleNormal="130" workbookViewId="0">
      <selection activeCell="E48" sqref="E48"/>
    </sheetView>
  </sheetViews>
  <sheetFormatPr defaultRowHeight="15"/>
  <cols>
    <col min="1" max="2" width="0.140625" customWidth="1"/>
    <col min="3" max="4" width="0" hidden="1" customWidth="1"/>
    <col min="5" max="5" width="13.28515625" customWidth="1"/>
    <col min="6" max="7" width="0.28515625" customWidth="1"/>
    <col min="8" max="8" width="6.28515625" customWidth="1"/>
    <col min="9" max="9" width="0.42578125" customWidth="1"/>
    <col min="10" max="10" width="6.5703125" customWidth="1"/>
    <col min="11" max="11" width="5.5703125" customWidth="1"/>
    <col min="12" max="12" width="1.42578125" customWidth="1"/>
    <col min="13" max="13" width="0.28515625" customWidth="1"/>
    <col min="14" max="14" width="6.85546875" customWidth="1"/>
    <col min="15" max="15" width="3.140625" customWidth="1"/>
    <col min="16" max="16" width="0.42578125" customWidth="1"/>
    <col min="17" max="17" width="3.5703125" customWidth="1"/>
    <col min="18" max="18" width="6.85546875" customWidth="1"/>
    <col min="19" max="19" width="0.28515625" customWidth="1"/>
    <col min="20" max="20" width="0.42578125" customWidth="1"/>
    <col min="21" max="21" width="6.7109375" customWidth="1"/>
    <col min="22" max="22" width="1.42578125" customWidth="1"/>
    <col min="23" max="23" width="0.5703125" customWidth="1"/>
    <col min="24" max="24" width="1.28515625" customWidth="1"/>
    <col min="25" max="25" width="1.5703125" customWidth="1"/>
    <col min="26" max="26" width="2.140625" customWidth="1"/>
    <col min="27" max="27" width="7" customWidth="1"/>
    <col min="28" max="28" width="0.7109375" customWidth="1"/>
    <col min="29" max="29" width="0.42578125" customWidth="1"/>
    <col min="30" max="30" width="6" customWidth="1"/>
    <col min="31" max="31" width="7" customWidth="1"/>
    <col min="32" max="32" width="0" hidden="1" customWidth="1"/>
    <col min="33" max="33" width="1.140625" customWidth="1"/>
    <col min="34" max="34" width="0" hidden="1" customWidth="1"/>
    <col min="35" max="35" width="0.42578125" customWidth="1"/>
    <col min="36" max="36" width="8.85546875" customWidth="1"/>
  </cols>
  <sheetData>
    <row r="1" spans="2:35" ht="18" customHeight="1">
      <c r="C1" s="115" t="s">
        <v>1108</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row>
    <row r="2" spans="2:35" ht="4.7" customHeight="1"/>
    <row r="3" spans="2:35">
      <c r="B3" s="92" t="s">
        <v>13</v>
      </c>
      <c r="C3" s="160"/>
      <c r="D3" s="160"/>
      <c r="E3" s="160"/>
      <c r="H3" s="93" t="s">
        <v>2095</v>
      </c>
      <c r="I3" s="160"/>
      <c r="J3" s="160"/>
      <c r="K3" s="160"/>
      <c r="L3" s="160"/>
      <c r="M3" s="160"/>
      <c r="N3" s="160"/>
      <c r="O3" s="160"/>
      <c r="P3" s="160"/>
      <c r="Q3" s="160"/>
      <c r="R3" s="160"/>
      <c r="U3" s="94" t="s">
        <v>926</v>
      </c>
      <c r="V3" s="160"/>
      <c r="X3" s="95" t="s">
        <v>2096</v>
      </c>
      <c r="Y3" s="160"/>
      <c r="Z3" s="160"/>
      <c r="AA3" s="160"/>
      <c r="AB3" s="160"/>
      <c r="AC3" s="160"/>
      <c r="AD3" s="160"/>
      <c r="AE3" s="160"/>
      <c r="AF3" s="160"/>
      <c r="AG3" s="160"/>
      <c r="AH3" s="160"/>
    </row>
    <row r="4" spans="2:35">
      <c r="H4" s="160"/>
      <c r="I4" s="160"/>
      <c r="J4" s="160"/>
      <c r="K4" s="160"/>
      <c r="L4" s="160"/>
      <c r="M4" s="160"/>
      <c r="N4" s="160"/>
      <c r="O4" s="160"/>
      <c r="P4" s="160"/>
      <c r="Q4" s="160"/>
      <c r="R4" s="160"/>
      <c r="U4" s="160"/>
      <c r="V4" s="160"/>
      <c r="X4" s="160"/>
      <c r="Y4" s="160"/>
      <c r="Z4" s="160"/>
      <c r="AA4" s="160"/>
      <c r="AB4" s="160"/>
      <c r="AC4" s="160"/>
      <c r="AD4" s="160"/>
      <c r="AE4" s="160"/>
      <c r="AF4" s="160"/>
      <c r="AG4" s="160"/>
      <c r="AH4" s="160"/>
    </row>
    <row r="5" spans="2:35">
      <c r="H5" s="160"/>
      <c r="I5" s="160"/>
      <c r="J5" s="160"/>
      <c r="K5" s="160"/>
      <c r="L5" s="160"/>
      <c r="M5" s="160"/>
      <c r="N5" s="160"/>
      <c r="O5" s="160"/>
      <c r="P5" s="160"/>
      <c r="Q5" s="160"/>
      <c r="R5" s="160"/>
      <c r="X5" s="160"/>
      <c r="Y5" s="160"/>
      <c r="Z5" s="160"/>
      <c r="AA5" s="160"/>
      <c r="AB5" s="160"/>
      <c r="AC5" s="160"/>
      <c r="AD5" s="160"/>
      <c r="AE5" s="160"/>
      <c r="AF5" s="160"/>
      <c r="AG5" s="160"/>
      <c r="AH5" s="160"/>
    </row>
    <row r="6" spans="2:35" ht="2.1" customHeight="1"/>
    <row r="7" spans="2:35">
      <c r="B7" s="92" t="s">
        <v>928</v>
      </c>
      <c r="C7" s="160"/>
      <c r="D7" s="160"/>
      <c r="E7" s="160"/>
      <c r="H7" s="100" t="s">
        <v>929</v>
      </c>
      <c r="I7" s="160"/>
      <c r="J7" s="160"/>
      <c r="K7" s="160"/>
      <c r="L7" s="160"/>
      <c r="M7" s="160"/>
      <c r="N7" s="160"/>
      <c r="O7" s="160"/>
      <c r="P7" s="160"/>
      <c r="Q7" s="160"/>
      <c r="R7" s="160"/>
      <c r="S7" s="160"/>
      <c r="T7" s="160"/>
      <c r="U7" s="160"/>
      <c r="V7" s="160"/>
      <c r="W7" s="160"/>
      <c r="X7" s="160"/>
      <c r="Y7" s="160"/>
      <c r="Z7" s="160"/>
      <c r="AA7" s="160"/>
      <c r="AB7" s="160"/>
      <c r="AC7" s="160"/>
      <c r="AD7" s="160"/>
      <c r="AE7" s="160"/>
      <c r="AF7" s="160"/>
      <c r="AG7" s="160"/>
    </row>
    <row r="8" spans="2:35">
      <c r="B8" s="160"/>
      <c r="C8" s="160"/>
      <c r="D8" s="160"/>
      <c r="E8" s="160"/>
    </row>
    <row r="9" spans="2:35">
      <c r="B9" s="160"/>
      <c r="C9" s="160"/>
      <c r="D9" s="160"/>
      <c r="E9" s="160"/>
      <c r="H9" s="100" t="s">
        <v>2097</v>
      </c>
      <c r="I9" s="160"/>
      <c r="J9" s="160"/>
      <c r="K9" s="160"/>
      <c r="L9" s="160"/>
      <c r="M9" s="160"/>
      <c r="N9" s="160"/>
      <c r="O9" s="160"/>
      <c r="P9" s="160"/>
      <c r="Q9" s="160"/>
      <c r="R9" s="160"/>
      <c r="S9" s="160"/>
      <c r="T9" s="160"/>
      <c r="U9" s="160"/>
      <c r="V9" s="160"/>
      <c r="W9" s="160"/>
      <c r="X9" s="160"/>
      <c r="Y9" s="160"/>
      <c r="Z9" s="160"/>
      <c r="AA9" s="160"/>
      <c r="AB9" s="160"/>
      <c r="AC9" s="160"/>
      <c r="AD9" s="160"/>
      <c r="AE9" s="160"/>
      <c r="AF9" s="160"/>
      <c r="AG9" s="160"/>
    </row>
    <row r="10" spans="2:35" ht="11.45" customHeight="1">
      <c r="H10" s="160"/>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row>
    <row r="11" spans="2:35" ht="1.7" customHeight="1"/>
    <row r="12" spans="2:35" ht="12" customHeight="1">
      <c r="H12" s="100" t="s">
        <v>931</v>
      </c>
      <c r="I12" s="160"/>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row>
    <row r="13" spans="2:35" ht="10.5" customHeight="1"/>
    <row r="14" spans="2:35" ht="13.5" customHeight="1">
      <c r="D14" s="92" t="s">
        <v>934</v>
      </c>
      <c r="E14" s="160"/>
      <c r="F14" s="160"/>
      <c r="G14" s="160"/>
      <c r="H14" s="160"/>
      <c r="I14" s="160"/>
      <c r="J14" s="160"/>
      <c r="K14" s="160"/>
      <c r="N14" s="96" t="s">
        <v>2098</v>
      </c>
      <c r="O14" s="160"/>
      <c r="P14" s="160"/>
      <c r="Q14" s="160"/>
      <c r="R14" s="160"/>
      <c r="S14" s="160"/>
      <c r="T14" s="160"/>
      <c r="U14" s="160"/>
      <c r="V14" s="160"/>
      <c r="W14" s="160"/>
      <c r="X14" s="160"/>
    </row>
    <row r="15" spans="2:35" ht="0.75" customHeight="1">
      <c r="D15" s="160"/>
      <c r="E15" s="160"/>
      <c r="F15" s="160"/>
      <c r="G15" s="160"/>
      <c r="H15" s="160"/>
      <c r="I15" s="160"/>
      <c r="J15" s="160"/>
      <c r="K15" s="160"/>
    </row>
    <row r="16" spans="2:35" ht="15.95" customHeight="1"/>
    <row r="17" spans="4:31" ht="15.95" customHeight="1">
      <c r="Q17" s="97" t="s">
        <v>936</v>
      </c>
      <c r="R17" s="160"/>
      <c r="S17" s="160"/>
      <c r="T17" s="160"/>
      <c r="U17" s="160"/>
      <c r="V17" s="160"/>
      <c r="W17" s="160"/>
      <c r="X17" s="160"/>
      <c r="Y17" s="160"/>
      <c r="Z17" s="98" t="s">
        <v>937</v>
      </c>
      <c r="AA17" s="160"/>
      <c r="AB17" s="160"/>
      <c r="AC17" s="160"/>
    </row>
    <row r="18" spans="4:31" ht="0.95" customHeight="1">
      <c r="D18" s="97" t="s">
        <v>936</v>
      </c>
      <c r="E18" s="160"/>
      <c r="F18" s="160"/>
      <c r="G18" s="160"/>
      <c r="H18" s="160"/>
      <c r="I18" s="160"/>
      <c r="J18" s="160"/>
      <c r="K18" s="160"/>
      <c r="N18" s="99" t="s">
        <v>937</v>
      </c>
      <c r="O18" s="160"/>
      <c r="Q18" s="160"/>
      <c r="R18" s="160"/>
      <c r="S18" s="160"/>
      <c r="T18" s="160"/>
      <c r="U18" s="160"/>
      <c r="V18" s="160"/>
      <c r="W18" s="160"/>
      <c r="X18" s="160"/>
      <c r="Y18" s="160"/>
      <c r="Z18" s="160"/>
      <c r="AA18" s="160"/>
      <c r="AB18" s="160"/>
      <c r="AC18" s="160"/>
    </row>
    <row r="19" spans="4:31" ht="0.95" customHeight="1">
      <c r="D19" s="160"/>
      <c r="E19" s="160"/>
      <c r="F19" s="160"/>
      <c r="G19" s="160"/>
      <c r="H19" s="160"/>
      <c r="I19" s="160"/>
      <c r="J19" s="160"/>
      <c r="K19" s="160"/>
      <c r="N19" s="160"/>
      <c r="O19" s="160"/>
    </row>
    <row r="20" spans="4:31" ht="0.95" customHeight="1"/>
    <row r="21" spans="4:31" ht="15" customHeight="1"/>
    <row r="22" spans="4:31" ht="15" customHeight="1">
      <c r="E22" s="78" t="s">
        <v>938</v>
      </c>
      <c r="F22" s="79"/>
      <c r="G22" s="79"/>
      <c r="H22" s="80"/>
      <c r="I22" s="84" t="s">
        <v>2</v>
      </c>
      <c r="J22" s="85"/>
      <c r="K22" s="85"/>
      <c r="L22" s="85"/>
      <c r="M22" s="85"/>
      <c r="N22" s="85"/>
      <c r="O22" s="85"/>
      <c r="P22" s="85"/>
      <c r="Q22" s="85"/>
      <c r="R22" s="85"/>
      <c r="S22" s="86"/>
      <c r="T22" s="87" t="s">
        <v>3</v>
      </c>
      <c r="U22" s="88"/>
      <c r="V22" s="88"/>
      <c r="W22" s="88"/>
      <c r="X22" s="88"/>
      <c r="Y22" s="88"/>
      <c r="Z22" s="88"/>
      <c r="AA22" s="88"/>
      <c r="AB22" s="88"/>
      <c r="AC22" s="88"/>
      <c r="AD22" s="88"/>
      <c r="AE22" s="89"/>
    </row>
    <row r="23" spans="4:31" ht="15" customHeight="1">
      <c r="E23" s="81"/>
      <c r="F23" s="82"/>
      <c r="G23" s="82"/>
      <c r="H23" s="83"/>
      <c r="I23" s="107" t="s">
        <v>6</v>
      </c>
      <c r="J23" s="61"/>
      <c r="K23" s="107" t="s">
        <v>7</v>
      </c>
      <c r="L23" s="61"/>
      <c r="M23" s="107" t="s">
        <v>8</v>
      </c>
      <c r="N23" s="61"/>
      <c r="O23" s="107" t="s">
        <v>9</v>
      </c>
      <c r="P23" s="62"/>
      <c r="Q23" s="61"/>
      <c r="R23" s="107" t="s">
        <v>10</v>
      </c>
      <c r="S23" s="61"/>
      <c r="T23" s="107" t="s">
        <v>939</v>
      </c>
      <c r="U23" s="61"/>
      <c r="V23" s="107" t="s">
        <v>940</v>
      </c>
      <c r="W23" s="62"/>
      <c r="X23" s="62"/>
      <c r="Y23" s="62"/>
      <c r="Z23" s="61"/>
      <c r="AA23" s="1" t="s">
        <v>941</v>
      </c>
      <c r="AB23" s="90" t="s">
        <v>942</v>
      </c>
      <c r="AC23" s="62"/>
      <c r="AD23" s="61"/>
      <c r="AE23" s="2" t="s">
        <v>943</v>
      </c>
    </row>
    <row r="24" spans="4:31" ht="13.15" customHeight="1">
      <c r="E24" s="63" t="s">
        <v>0</v>
      </c>
      <c r="F24" s="62"/>
      <c r="G24" s="62"/>
      <c r="H24" s="64"/>
      <c r="I24" s="101">
        <v>89.3</v>
      </c>
      <c r="J24" s="61"/>
      <c r="K24" s="101">
        <v>89.3</v>
      </c>
      <c r="L24" s="61"/>
      <c r="M24" s="101">
        <v>89.3</v>
      </c>
      <c r="N24" s="61"/>
      <c r="O24" s="101">
        <v>89.3</v>
      </c>
      <c r="P24" s="62"/>
      <c r="Q24" s="61"/>
      <c r="R24" s="101">
        <v>89.3</v>
      </c>
      <c r="S24" s="61"/>
      <c r="T24" s="101">
        <v>97.7</v>
      </c>
      <c r="U24" s="61"/>
      <c r="V24" s="101">
        <v>97.7</v>
      </c>
      <c r="W24" s="62"/>
      <c r="X24" s="62"/>
      <c r="Y24" s="62"/>
      <c r="Z24" s="61"/>
      <c r="AA24" s="3">
        <v>97.7</v>
      </c>
      <c r="AB24" s="60">
        <v>97.7</v>
      </c>
      <c r="AC24" s="62"/>
      <c r="AD24" s="61"/>
      <c r="AE24" s="4">
        <v>97.7</v>
      </c>
    </row>
    <row r="25" spans="4:31" ht="20.25" customHeight="1">
      <c r="E25" s="63" t="s">
        <v>24</v>
      </c>
      <c r="F25" s="62"/>
      <c r="G25" s="62"/>
      <c r="H25" s="64"/>
      <c r="I25" s="101">
        <v>0</v>
      </c>
      <c r="J25" s="61"/>
      <c r="K25" s="101">
        <v>0</v>
      </c>
      <c r="L25" s="61"/>
      <c r="M25" s="101">
        <v>0</v>
      </c>
      <c r="N25" s="61"/>
      <c r="O25" s="101">
        <v>0</v>
      </c>
      <c r="P25" s="62"/>
      <c r="Q25" s="61"/>
      <c r="R25" s="101">
        <v>0</v>
      </c>
      <c r="S25" s="61"/>
      <c r="T25" s="101">
        <v>0</v>
      </c>
      <c r="U25" s="61"/>
      <c r="V25" s="101">
        <v>0</v>
      </c>
      <c r="W25" s="62"/>
      <c r="X25" s="62"/>
      <c r="Y25" s="62"/>
      <c r="Z25" s="61"/>
      <c r="AA25" s="3">
        <v>0</v>
      </c>
      <c r="AB25" s="60">
        <v>0</v>
      </c>
      <c r="AC25" s="62"/>
      <c r="AD25" s="61"/>
      <c r="AE25" s="4">
        <v>0</v>
      </c>
    </row>
    <row r="26" spans="4:31" ht="13.15" customHeight="1">
      <c r="E26" s="63" t="s">
        <v>28</v>
      </c>
      <c r="F26" s="62"/>
      <c r="G26" s="62"/>
      <c r="H26" s="64"/>
      <c r="I26" s="101">
        <v>23.8</v>
      </c>
      <c r="J26" s="61"/>
      <c r="K26" s="101">
        <v>23.8</v>
      </c>
      <c r="L26" s="61"/>
      <c r="M26" s="101">
        <v>23.8</v>
      </c>
      <c r="N26" s="61"/>
      <c r="O26" s="101">
        <v>23.8</v>
      </c>
      <c r="P26" s="62"/>
      <c r="Q26" s="61"/>
      <c r="R26" s="101">
        <v>23.9</v>
      </c>
      <c r="S26" s="61"/>
      <c r="T26" s="101">
        <v>20.6</v>
      </c>
      <c r="U26" s="61"/>
      <c r="V26" s="101">
        <v>20.5</v>
      </c>
      <c r="W26" s="62"/>
      <c r="X26" s="62"/>
      <c r="Y26" s="62"/>
      <c r="Z26" s="61"/>
      <c r="AA26" s="3">
        <v>20.5</v>
      </c>
      <c r="AB26" s="60">
        <v>20.5</v>
      </c>
      <c r="AC26" s="62"/>
      <c r="AD26" s="61"/>
      <c r="AE26" s="4">
        <v>20.5</v>
      </c>
    </row>
    <row r="27" spans="4:31" ht="13.15" customHeight="1">
      <c r="E27" s="63" t="s">
        <v>32</v>
      </c>
      <c r="F27" s="62"/>
      <c r="G27" s="62"/>
      <c r="H27" s="64"/>
      <c r="I27" s="104"/>
      <c r="J27" s="61"/>
      <c r="K27" s="104"/>
      <c r="L27" s="61"/>
      <c r="M27" s="104"/>
      <c r="N27" s="61"/>
      <c r="O27" s="104"/>
      <c r="P27" s="62"/>
      <c r="Q27" s="61"/>
      <c r="R27" s="104"/>
      <c r="S27" s="61"/>
      <c r="T27" s="104"/>
      <c r="U27" s="61"/>
      <c r="V27" s="104"/>
      <c r="W27" s="62"/>
      <c r="X27" s="62"/>
      <c r="Y27" s="62"/>
      <c r="Z27" s="61"/>
      <c r="AA27" s="5"/>
      <c r="AB27" s="74"/>
      <c r="AC27" s="62"/>
      <c r="AD27" s="61"/>
      <c r="AE27" s="6"/>
    </row>
    <row r="28" spans="4:31" ht="13.15" customHeight="1">
      <c r="E28" s="63" t="s">
        <v>944</v>
      </c>
      <c r="F28" s="62"/>
      <c r="G28" s="62"/>
      <c r="H28" s="64"/>
      <c r="I28" s="104"/>
      <c r="J28" s="61"/>
      <c r="K28" s="104"/>
      <c r="L28" s="61"/>
      <c r="M28" s="104"/>
      <c r="N28" s="61"/>
      <c r="O28" s="104"/>
      <c r="P28" s="62"/>
      <c r="Q28" s="61"/>
      <c r="R28" s="104"/>
      <c r="S28" s="61"/>
      <c r="T28" s="104"/>
      <c r="U28" s="61"/>
      <c r="V28" s="104"/>
      <c r="W28" s="62"/>
      <c r="X28" s="62"/>
      <c r="Y28" s="62"/>
      <c r="Z28" s="61"/>
      <c r="AA28" s="5"/>
      <c r="AB28" s="74"/>
      <c r="AC28" s="62"/>
      <c r="AD28" s="61"/>
      <c r="AE28" s="6"/>
    </row>
    <row r="29" spans="4:31" ht="20.25" customHeight="1">
      <c r="E29" s="63" t="s">
        <v>38</v>
      </c>
      <c r="F29" s="62"/>
      <c r="G29" s="62"/>
      <c r="H29" s="64"/>
      <c r="I29" s="106">
        <v>0.96499999999999997</v>
      </c>
      <c r="J29" s="61"/>
      <c r="K29" s="106">
        <v>0.96499999999999997</v>
      </c>
      <c r="L29" s="61"/>
      <c r="M29" s="106">
        <v>0.96499999999999997</v>
      </c>
      <c r="N29" s="61"/>
      <c r="O29" s="106">
        <v>0.96499999999999997</v>
      </c>
      <c r="P29" s="62"/>
      <c r="Q29" s="61"/>
      <c r="R29" s="106">
        <v>0.96499999999999997</v>
      </c>
      <c r="S29" s="61"/>
      <c r="T29" s="106">
        <v>0.96299999999999997</v>
      </c>
      <c r="U29" s="61"/>
      <c r="V29" s="106">
        <v>0.96299999999999997</v>
      </c>
      <c r="W29" s="62"/>
      <c r="X29" s="62"/>
      <c r="Y29" s="62"/>
      <c r="Z29" s="61"/>
      <c r="AA29" s="7">
        <v>0.96299999999999997</v>
      </c>
      <c r="AB29" s="77">
        <v>0.96299999999999997</v>
      </c>
      <c r="AC29" s="62"/>
      <c r="AD29" s="61"/>
      <c r="AE29" s="8">
        <v>0.96299999999999997</v>
      </c>
    </row>
    <row r="30" spans="4:31" ht="13.15" customHeight="1">
      <c r="E30" s="63" t="s">
        <v>41</v>
      </c>
      <c r="F30" s="62"/>
      <c r="G30" s="62"/>
      <c r="H30" s="64"/>
      <c r="I30" s="101">
        <v>52.3</v>
      </c>
      <c r="J30" s="61"/>
      <c r="K30" s="101">
        <v>52.3</v>
      </c>
      <c r="L30" s="61"/>
      <c r="M30" s="101">
        <v>52.3</v>
      </c>
      <c r="N30" s="61"/>
      <c r="O30" s="101">
        <v>52.3</v>
      </c>
      <c r="P30" s="62"/>
      <c r="Q30" s="61"/>
      <c r="R30" s="101">
        <v>52.3</v>
      </c>
      <c r="S30" s="61"/>
      <c r="T30" s="101">
        <v>56.1</v>
      </c>
      <c r="U30" s="61"/>
      <c r="V30" s="101">
        <v>56.1</v>
      </c>
      <c r="W30" s="62"/>
      <c r="X30" s="62"/>
      <c r="Y30" s="62"/>
      <c r="Z30" s="61"/>
      <c r="AA30" s="3">
        <v>56.1</v>
      </c>
      <c r="AB30" s="60">
        <v>56.1</v>
      </c>
      <c r="AC30" s="62"/>
      <c r="AD30" s="61"/>
      <c r="AE30" s="4">
        <v>56.1</v>
      </c>
    </row>
    <row r="31" spans="4:31" ht="13.15" customHeight="1">
      <c r="E31" s="75" t="s">
        <v>45</v>
      </c>
      <c r="F31" s="62"/>
      <c r="G31" s="62"/>
      <c r="H31" s="64"/>
      <c r="I31" s="105">
        <v>22.6</v>
      </c>
      <c r="J31" s="61"/>
      <c r="K31" s="105">
        <v>22.6</v>
      </c>
      <c r="L31" s="61"/>
      <c r="M31" s="105">
        <v>22.6</v>
      </c>
      <c r="N31" s="61"/>
      <c r="O31" s="105">
        <v>22.6</v>
      </c>
      <c r="P31" s="62"/>
      <c r="Q31" s="61"/>
      <c r="R31" s="105">
        <v>22.7</v>
      </c>
      <c r="S31" s="61"/>
      <c r="T31" s="105">
        <v>19.7</v>
      </c>
      <c r="U31" s="61"/>
      <c r="V31" s="105">
        <v>19.600000000000001</v>
      </c>
      <c r="W31" s="62"/>
      <c r="X31" s="62"/>
      <c r="Y31" s="62"/>
      <c r="Z31" s="61"/>
      <c r="AA31" s="9">
        <v>19.600000000000001</v>
      </c>
      <c r="AB31" s="76">
        <v>19.5</v>
      </c>
      <c r="AC31" s="62"/>
      <c r="AD31" s="61"/>
      <c r="AE31" s="10">
        <v>19.600000000000001</v>
      </c>
    </row>
    <row r="32" spans="4:31" ht="20.25" customHeight="1">
      <c r="E32" s="63" t="s">
        <v>945</v>
      </c>
      <c r="F32" s="62"/>
      <c r="G32" s="62"/>
      <c r="H32" s="64"/>
      <c r="I32" s="104">
        <v>1.1000000000000001</v>
      </c>
      <c r="J32" s="61"/>
      <c r="K32" s="104">
        <v>1.1000000000000001</v>
      </c>
      <c r="L32" s="61"/>
      <c r="M32" s="104">
        <v>1.1000000000000001</v>
      </c>
      <c r="N32" s="61"/>
      <c r="O32" s="104">
        <v>1.1000000000000001</v>
      </c>
      <c r="P32" s="62"/>
      <c r="Q32" s="61"/>
      <c r="R32" s="104">
        <v>1.1000000000000001</v>
      </c>
      <c r="S32" s="61"/>
      <c r="T32" s="104">
        <v>1</v>
      </c>
      <c r="U32" s="61"/>
      <c r="V32" s="104">
        <v>1</v>
      </c>
      <c r="W32" s="62"/>
      <c r="X32" s="62"/>
      <c r="Y32" s="62"/>
      <c r="Z32" s="61"/>
      <c r="AA32" s="5">
        <v>1</v>
      </c>
      <c r="AB32" s="74">
        <v>1</v>
      </c>
      <c r="AC32" s="62"/>
      <c r="AD32" s="61"/>
      <c r="AE32" s="6">
        <v>1</v>
      </c>
    </row>
    <row r="33" spans="5:31" ht="20.25" customHeight="1">
      <c r="E33" s="63" t="s">
        <v>946</v>
      </c>
      <c r="F33" s="62"/>
      <c r="G33" s="62"/>
      <c r="H33" s="64"/>
      <c r="I33" s="104" t="s">
        <v>1072</v>
      </c>
      <c r="J33" s="61"/>
      <c r="K33" s="104" t="s">
        <v>1072</v>
      </c>
      <c r="L33" s="61"/>
      <c r="M33" s="104" t="s">
        <v>1072</v>
      </c>
      <c r="N33" s="61"/>
      <c r="O33" s="104" t="s">
        <v>1072</v>
      </c>
      <c r="P33" s="62"/>
      <c r="Q33" s="61"/>
      <c r="R33" s="104" t="s">
        <v>1072</v>
      </c>
      <c r="S33" s="61"/>
      <c r="T33" s="104" t="s">
        <v>1072</v>
      </c>
      <c r="U33" s="61"/>
      <c r="V33" s="104" t="s">
        <v>1072</v>
      </c>
      <c r="W33" s="62"/>
      <c r="X33" s="62"/>
      <c r="Y33" s="62"/>
      <c r="Z33" s="61"/>
      <c r="AA33" s="5" t="s">
        <v>1072</v>
      </c>
      <c r="AB33" s="74" t="s">
        <v>1072</v>
      </c>
      <c r="AC33" s="62"/>
      <c r="AD33" s="61"/>
      <c r="AE33" s="6" t="s">
        <v>1072</v>
      </c>
    </row>
    <row r="34" spans="5:31" ht="13.15" customHeight="1">
      <c r="E34" s="63" t="s">
        <v>57</v>
      </c>
      <c r="F34" s="62"/>
      <c r="G34" s="62"/>
      <c r="H34" s="64"/>
      <c r="I34" s="104"/>
      <c r="J34" s="61"/>
      <c r="K34" s="104"/>
      <c r="L34" s="61"/>
      <c r="M34" s="104"/>
      <c r="N34" s="61"/>
      <c r="O34" s="104"/>
      <c r="P34" s="62"/>
      <c r="Q34" s="61"/>
      <c r="R34" s="104"/>
      <c r="S34" s="61"/>
      <c r="T34" s="104"/>
      <c r="U34" s="61"/>
      <c r="V34" s="104"/>
      <c r="W34" s="62"/>
      <c r="X34" s="62"/>
      <c r="Y34" s="62"/>
      <c r="Z34" s="61"/>
      <c r="AA34" s="5"/>
      <c r="AB34" s="74"/>
      <c r="AC34" s="62"/>
      <c r="AD34" s="61"/>
      <c r="AE34" s="6"/>
    </row>
    <row r="35" spans="5:31">
      <c r="E35" s="63" t="s">
        <v>61</v>
      </c>
      <c r="F35" s="62"/>
      <c r="G35" s="62"/>
      <c r="H35" s="64"/>
      <c r="I35" s="101">
        <v>0</v>
      </c>
      <c r="J35" s="61"/>
      <c r="K35" s="101">
        <v>0</v>
      </c>
      <c r="L35" s="61"/>
      <c r="M35" s="101">
        <v>0</v>
      </c>
      <c r="N35" s="61"/>
      <c r="O35" s="101">
        <v>0</v>
      </c>
      <c r="P35" s="62"/>
      <c r="Q35" s="61"/>
      <c r="R35" s="101">
        <v>0</v>
      </c>
      <c r="S35" s="61"/>
      <c r="T35" s="101">
        <v>0</v>
      </c>
      <c r="U35" s="61"/>
      <c r="V35" s="101">
        <v>0</v>
      </c>
      <c r="W35" s="62"/>
      <c r="X35" s="62"/>
      <c r="Y35" s="62"/>
      <c r="Z35" s="61"/>
      <c r="AA35" s="3">
        <v>0</v>
      </c>
      <c r="AB35" s="60">
        <v>0</v>
      </c>
      <c r="AC35" s="62"/>
      <c r="AD35" s="61"/>
      <c r="AE35" s="4">
        <v>0</v>
      </c>
    </row>
    <row r="36" spans="5:31" ht="20.25" customHeight="1">
      <c r="E36" s="63" t="s">
        <v>66</v>
      </c>
      <c r="F36" s="62"/>
      <c r="G36" s="62"/>
      <c r="H36" s="64"/>
      <c r="I36" s="101">
        <v>0</v>
      </c>
      <c r="J36" s="61"/>
      <c r="K36" s="101">
        <v>0</v>
      </c>
      <c r="L36" s="61"/>
      <c r="M36" s="101">
        <v>0</v>
      </c>
      <c r="N36" s="61"/>
      <c r="O36" s="101">
        <v>0</v>
      </c>
      <c r="P36" s="62"/>
      <c r="Q36" s="61"/>
      <c r="R36" s="101">
        <v>0</v>
      </c>
      <c r="S36" s="61"/>
      <c r="T36" s="101">
        <v>0</v>
      </c>
      <c r="U36" s="61"/>
      <c r="V36" s="101">
        <v>0</v>
      </c>
      <c r="W36" s="62"/>
      <c r="X36" s="62"/>
      <c r="Y36" s="62"/>
      <c r="Z36" s="61"/>
      <c r="AA36" s="3">
        <v>0</v>
      </c>
      <c r="AB36" s="60">
        <v>0</v>
      </c>
      <c r="AC36" s="62"/>
      <c r="AD36" s="61"/>
      <c r="AE36" s="4">
        <v>0</v>
      </c>
    </row>
    <row r="37" spans="5:31">
      <c r="E37" s="63" t="s">
        <v>69</v>
      </c>
      <c r="F37" s="62"/>
      <c r="G37" s="62"/>
      <c r="H37" s="64"/>
      <c r="I37" s="101">
        <v>0</v>
      </c>
      <c r="J37" s="61"/>
      <c r="K37" s="101">
        <v>0</v>
      </c>
      <c r="L37" s="61"/>
      <c r="M37" s="101">
        <v>0</v>
      </c>
      <c r="N37" s="61"/>
      <c r="O37" s="101">
        <v>0</v>
      </c>
      <c r="P37" s="62"/>
      <c r="Q37" s="61"/>
      <c r="R37" s="101">
        <v>0</v>
      </c>
      <c r="S37" s="61"/>
      <c r="T37" s="101">
        <v>0</v>
      </c>
      <c r="U37" s="61"/>
      <c r="V37" s="101">
        <v>0</v>
      </c>
      <c r="W37" s="62"/>
      <c r="X37" s="62"/>
      <c r="Y37" s="62"/>
      <c r="Z37" s="61"/>
      <c r="AA37" s="3">
        <v>0</v>
      </c>
      <c r="AB37" s="60">
        <v>0</v>
      </c>
      <c r="AC37" s="62"/>
      <c r="AD37" s="61"/>
      <c r="AE37" s="4">
        <v>0</v>
      </c>
    </row>
    <row r="38" spans="5:31">
      <c r="E38" s="63" t="s">
        <v>73</v>
      </c>
      <c r="F38" s="62"/>
      <c r="G38" s="62"/>
      <c r="H38" s="64"/>
      <c r="I38" s="101">
        <v>0</v>
      </c>
      <c r="J38" s="61"/>
      <c r="K38" s="101">
        <v>0</v>
      </c>
      <c r="L38" s="61"/>
      <c r="M38" s="101">
        <v>0</v>
      </c>
      <c r="N38" s="61"/>
      <c r="O38" s="101">
        <v>0</v>
      </c>
      <c r="P38" s="62"/>
      <c r="Q38" s="61"/>
      <c r="R38" s="101">
        <v>0</v>
      </c>
      <c r="S38" s="61"/>
      <c r="T38" s="101">
        <v>0</v>
      </c>
      <c r="U38" s="61"/>
      <c r="V38" s="101">
        <v>0</v>
      </c>
      <c r="W38" s="62"/>
      <c r="X38" s="62"/>
      <c r="Y38" s="62"/>
      <c r="Z38" s="61"/>
      <c r="AA38" s="3">
        <v>0</v>
      </c>
      <c r="AB38" s="60">
        <v>0</v>
      </c>
      <c r="AC38" s="62"/>
      <c r="AD38" s="61"/>
      <c r="AE38" s="4">
        <v>0</v>
      </c>
    </row>
    <row r="39" spans="5:31">
      <c r="E39" s="63" t="s">
        <v>76</v>
      </c>
      <c r="F39" s="62"/>
      <c r="G39" s="62"/>
      <c r="H39" s="64"/>
      <c r="I39" s="101">
        <v>0</v>
      </c>
      <c r="J39" s="61"/>
      <c r="K39" s="101">
        <v>0</v>
      </c>
      <c r="L39" s="61"/>
      <c r="M39" s="101">
        <v>0</v>
      </c>
      <c r="N39" s="61"/>
      <c r="O39" s="101">
        <v>0</v>
      </c>
      <c r="P39" s="62"/>
      <c r="Q39" s="61"/>
      <c r="R39" s="101">
        <v>0</v>
      </c>
      <c r="S39" s="61"/>
      <c r="T39" s="101">
        <v>0</v>
      </c>
      <c r="U39" s="61"/>
      <c r="V39" s="101">
        <v>0</v>
      </c>
      <c r="W39" s="62"/>
      <c r="X39" s="62"/>
      <c r="Y39" s="62"/>
      <c r="Z39" s="61"/>
      <c r="AA39" s="3">
        <v>0</v>
      </c>
      <c r="AB39" s="60">
        <v>0</v>
      </c>
      <c r="AC39" s="62"/>
      <c r="AD39" s="61"/>
      <c r="AE39" s="4">
        <v>0</v>
      </c>
    </row>
    <row r="40" spans="5:31">
      <c r="E40" s="63" t="s">
        <v>80</v>
      </c>
      <c r="F40" s="62"/>
      <c r="G40" s="62"/>
      <c r="H40" s="64"/>
      <c r="I40" s="101">
        <v>0</v>
      </c>
      <c r="J40" s="61"/>
      <c r="K40" s="101">
        <v>0</v>
      </c>
      <c r="L40" s="61"/>
      <c r="M40" s="101">
        <v>0</v>
      </c>
      <c r="N40" s="61"/>
      <c r="O40" s="101">
        <v>0</v>
      </c>
      <c r="P40" s="62"/>
      <c r="Q40" s="61"/>
      <c r="R40" s="101">
        <v>0</v>
      </c>
      <c r="S40" s="61"/>
      <c r="T40" s="101">
        <v>0</v>
      </c>
      <c r="U40" s="61"/>
      <c r="V40" s="101">
        <v>0</v>
      </c>
      <c r="W40" s="62"/>
      <c r="X40" s="62"/>
      <c r="Y40" s="62"/>
      <c r="Z40" s="61"/>
      <c r="AA40" s="3">
        <v>0</v>
      </c>
      <c r="AB40" s="60">
        <v>0</v>
      </c>
      <c r="AC40" s="62"/>
      <c r="AD40" s="61"/>
      <c r="AE40" s="4">
        <v>0</v>
      </c>
    </row>
    <row r="41" spans="5:31" ht="25.5" customHeight="1">
      <c r="E41" s="63" t="s">
        <v>84</v>
      </c>
      <c r="F41" s="62"/>
      <c r="G41" s="62"/>
      <c r="H41" s="64"/>
      <c r="I41" s="101">
        <v>60</v>
      </c>
      <c r="J41" s="61"/>
      <c r="K41" s="101">
        <v>60</v>
      </c>
      <c r="L41" s="61"/>
      <c r="M41" s="101">
        <v>60</v>
      </c>
      <c r="N41" s="61"/>
      <c r="O41" s="101">
        <v>60</v>
      </c>
      <c r="P41" s="62"/>
      <c r="Q41" s="61"/>
      <c r="R41" s="101">
        <v>60</v>
      </c>
      <c r="S41" s="61"/>
      <c r="T41" s="101">
        <v>60</v>
      </c>
      <c r="U41" s="61"/>
      <c r="V41" s="101">
        <v>60</v>
      </c>
      <c r="W41" s="62"/>
      <c r="X41" s="62"/>
      <c r="Y41" s="62"/>
      <c r="Z41" s="61"/>
      <c r="AA41" s="3">
        <v>60</v>
      </c>
      <c r="AB41" s="60">
        <v>60</v>
      </c>
      <c r="AC41" s="62"/>
      <c r="AD41" s="61"/>
      <c r="AE41" s="4">
        <v>60</v>
      </c>
    </row>
    <row r="42" spans="5:31" ht="30.75" customHeight="1">
      <c r="E42" s="63" t="s">
        <v>88</v>
      </c>
      <c r="F42" s="62"/>
      <c r="G42" s="62"/>
      <c r="H42" s="64"/>
      <c r="I42" s="101">
        <v>30</v>
      </c>
      <c r="J42" s="61"/>
      <c r="K42" s="101">
        <v>30</v>
      </c>
      <c r="L42" s="61"/>
      <c r="M42" s="101">
        <v>30</v>
      </c>
      <c r="N42" s="61"/>
      <c r="O42" s="101">
        <v>30</v>
      </c>
      <c r="P42" s="62"/>
      <c r="Q42" s="61"/>
      <c r="R42" s="101">
        <v>30</v>
      </c>
      <c r="S42" s="61"/>
      <c r="T42" s="101">
        <v>30</v>
      </c>
      <c r="U42" s="61"/>
      <c r="V42" s="101">
        <v>30</v>
      </c>
      <c r="W42" s="62"/>
      <c r="X42" s="62"/>
      <c r="Y42" s="62"/>
      <c r="Z42" s="61"/>
      <c r="AA42" s="3">
        <v>30</v>
      </c>
      <c r="AB42" s="60">
        <v>30</v>
      </c>
      <c r="AC42" s="62"/>
      <c r="AD42" s="61"/>
      <c r="AE42" s="4">
        <v>30</v>
      </c>
    </row>
    <row r="43" spans="5:31">
      <c r="E43" s="63" t="s">
        <v>92</v>
      </c>
      <c r="F43" s="62"/>
      <c r="G43" s="62"/>
      <c r="H43" s="64"/>
      <c r="I43" s="104"/>
      <c r="J43" s="61"/>
      <c r="K43" s="104"/>
      <c r="L43" s="61"/>
      <c r="M43" s="104"/>
      <c r="N43" s="61"/>
      <c r="O43" s="104"/>
      <c r="P43" s="62"/>
      <c r="Q43" s="61"/>
      <c r="R43" s="104"/>
      <c r="S43" s="61"/>
      <c r="T43" s="104"/>
      <c r="U43" s="61"/>
      <c r="V43" s="104"/>
      <c r="W43" s="62"/>
      <c r="X43" s="62"/>
      <c r="Y43" s="62"/>
      <c r="Z43" s="61"/>
      <c r="AA43" s="5"/>
      <c r="AB43" s="74"/>
      <c r="AC43" s="62"/>
      <c r="AD43" s="61"/>
      <c r="AE43" s="6"/>
    </row>
    <row r="44" spans="5:31">
      <c r="E44" s="63" t="s">
        <v>96</v>
      </c>
      <c r="F44" s="62"/>
      <c r="G44" s="62"/>
      <c r="H44" s="64"/>
      <c r="I44" s="104"/>
      <c r="J44" s="61"/>
      <c r="K44" s="104"/>
      <c r="L44" s="61"/>
      <c r="M44" s="104"/>
      <c r="N44" s="61"/>
      <c r="O44" s="104"/>
      <c r="P44" s="62"/>
      <c r="Q44" s="61"/>
      <c r="R44" s="104"/>
      <c r="S44" s="61"/>
      <c r="T44" s="104"/>
      <c r="U44" s="61"/>
      <c r="V44" s="104"/>
      <c r="W44" s="62"/>
      <c r="X44" s="62"/>
      <c r="Y44" s="62"/>
      <c r="Z44" s="61"/>
      <c r="AA44" s="5"/>
      <c r="AB44" s="74"/>
      <c r="AC44" s="62"/>
      <c r="AD44" s="61"/>
      <c r="AE44" s="6"/>
    </row>
    <row r="45" spans="5:31" ht="18">
      <c r="E45" s="63" t="s">
        <v>100</v>
      </c>
      <c r="F45" s="62"/>
      <c r="G45" s="62"/>
      <c r="H45" s="64"/>
      <c r="I45" s="104" t="s">
        <v>948</v>
      </c>
      <c r="J45" s="61"/>
      <c r="K45" s="104" t="s">
        <v>948</v>
      </c>
      <c r="L45" s="61"/>
      <c r="M45" s="104" t="s">
        <v>948</v>
      </c>
      <c r="N45" s="61"/>
      <c r="O45" s="104" t="s">
        <v>948</v>
      </c>
      <c r="P45" s="62"/>
      <c r="Q45" s="61"/>
      <c r="R45" s="104" t="s">
        <v>948</v>
      </c>
      <c r="S45" s="61"/>
      <c r="T45" s="104" t="s">
        <v>948</v>
      </c>
      <c r="U45" s="61"/>
      <c r="V45" s="104" t="s">
        <v>948</v>
      </c>
      <c r="W45" s="62"/>
      <c r="X45" s="62"/>
      <c r="Y45" s="62"/>
      <c r="Z45" s="61"/>
      <c r="AA45" s="5" t="s">
        <v>948</v>
      </c>
      <c r="AB45" s="74" t="s">
        <v>948</v>
      </c>
      <c r="AC45" s="62"/>
      <c r="AD45" s="61"/>
      <c r="AE45" s="6" t="s">
        <v>948</v>
      </c>
    </row>
    <row r="46" spans="5:31">
      <c r="E46" s="70" t="s">
        <v>104</v>
      </c>
      <c r="F46" s="71"/>
      <c r="G46" s="71"/>
      <c r="H46" s="72"/>
      <c r="I46" s="102" t="s">
        <v>949</v>
      </c>
      <c r="J46" s="66"/>
      <c r="K46" s="102" t="s">
        <v>949</v>
      </c>
      <c r="L46" s="66"/>
      <c r="M46" s="102" t="s">
        <v>949</v>
      </c>
      <c r="N46" s="66"/>
      <c r="O46" s="102" t="s">
        <v>949</v>
      </c>
      <c r="P46" s="73"/>
      <c r="Q46" s="66"/>
      <c r="R46" s="102" t="s">
        <v>949</v>
      </c>
      <c r="S46" s="66"/>
      <c r="T46" s="103" t="s">
        <v>949</v>
      </c>
      <c r="U46" s="68"/>
      <c r="V46" s="103" t="s">
        <v>949</v>
      </c>
      <c r="W46" s="69"/>
      <c r="X46" s="69"/>
      <c r="Y46" s="69"/>
      <c r="Z46" s="68"/>
      <c r="AA46" s="11" t="s">
        <v>949</v>
      </c>
      <c r="AB46" s="67" t="s">
        <v>949</v>
      </c>
      <c r="AC46" s="69"/>
      <c r="AD46" s="68"/>
      <c r="AE46" s="12" t="s">
        <v>949</v>
      </c>
    </row>
    <row r="47" spans="5:31" ht="0" hidden="1" customHeight="1"/>
    <row r="48" spans="5:31" ht="15.95" customHeight="1">
      <c r="E48" s="15" t="s">
        <v>950</v>
      </c>
    </row>
    <row r="49" ht="2.4500000000000002" customHeight="1"/>
    <row r="50" ht="0.6" customHeight="1"/>
    <row r="51" ht="0" hidden="1" customHeight="1"/>
  </sheetData>
  <sheetProtection algorithmName="SHA-512" hashValue="zLfrCa/1YUswjy9FmO1AAZbpH5gWKa1hDjCtR1dx+l/AlhAHSUSmRq29M5bLif2sSR03G6+4fkAzaeoEGGOvrg==" saltValue="IjwbhBWjgMF/M8ib3wEiYA==" spinCount="100000" sheet="1" objects="1" scenarios="1" sort="0" autoFilter="0" pivotTables="0"/>
  <mergeCells count="232">
    <mergeCell ref="B7:E9"/>
    <mergeCell ref="H7:AG7"/>
    <mergeCell ref="H9:AG10"/>
    <mergeCell ref="H12:AG12"/>
    <mergeCell ref="D14:K15"/>
    <mergeCell ref="N14:X14"/>
    <mergeCell ref="C1:AI1"/>
    <mergeCell ref="B3:E3"/>
    <mergeCell ref="H3:R5"/>
    <mergeCell ref="U3:V4"/>
    <mergeCell ref="X3:AH5"/>
    <mergeCell ref="Q17:AC18"/>
    <mergeCell ref="D18:K19"/>
    <mergeCell ref="N18:O19"/>
    <mergeCell ref="E22:H23"/>
    <mergeCell ref="I22:S22"/>
    <mergeCell ref="T22:AE22"/>
    <mergeCell ref="I23:J23"/>
    <mergeCell ref="K23:L23"/>
    <mergeCell ref="M23:N23"/>
    <mergeCell ref="O23:Q23"/>
    <mergeCell ref="R23:S23"/>
    <mergeCell ref="T23:U23"/>
    <mergeCell ref="V23:Z23"/>
    <mergeCell ref="AB23:AD23"/>
    <mergeCell ref="R24:S24"/>
    <mergeCell ref="T24:U24"/>
    <mergeCell ref="V24:Z24"/>
    <mergeCell ref="AB24:AD24"/>
    <mergeCell ref="E25:H25"/>
    <mergeCell ref="I25:J25"/>
    <mergeCell ref="K25:L25"/>
    <mergeCell ref="M25:N25"/>
    <mergeCell ref="O25:Q25"/>
    <mergeCell ref="R25:S25"/>
    <mergeCell ref="T25:U25"/>
    <mergeCell ref="V25:Z25"/>
    <mergeCell ref="AB25:AD25"/>
    <mergeCell ref="E24:H24"/>
    <mergeCell ref="I24:J24"/>
    <mergeCell ref="K24:L24"/>
    <mergeCell ref="M24:N24"/>
    <mergeCell ref="O24:Q24"/>
    <mergeCell ref="R26:S26"/>
    <mergeCell ref="T26:U26"/>
    <mergeCell ref="V26:Z26"/>
    <mergeCell ref="AB26:AD26"/>
    <mergeCell ref="E27:H27"/>
    <mergeCell ref="I27:J27"/>
    <mergeCell ref="K27:L27"/>
    <mergeCell ref="M27:N27"/>
    <mergeCell ref="O27:Q27"/>
    <mergeCell ref="R27:S27"/>
    <mergeCell ref="T27:U27"/>
    <mergeCell ref="V27:Z27"/>
    <mergeCell ref="AB27:AD27"/>
    <mergeCell ref="E26:H26"/>
    <mergeCell ref="I26:J26"/>
    <mergeCell ref="K26:L26"/>
    <mergeCell ref="M26:N26"/>
    <mergeCell ref="O26:Q26"/>
    <mergeCell ref="R28:S28"/>
    <mergeCell ref="T28:U28"/>
    <mergeCell ref="V28:Z28"/>
    <mergeCell ref="AB28:AD28"/>
    <mergeCell ref="E29:H29"/>
    <mergeCell ref="I29:J29"/>
    <mergeCell ref="K29:L29"/>
    <mergeCell ref="M29:N29"/>
    <mergeCell ref="O29:Q29"/>
    <mergeCell ref="R29:S29"/>
    <mergeCell ref="T29:U29"/>
    <mergeCell ref="V29:Z29"/>
    <mergeCell ref="AB29:AD29"/>
    <mergeCell ref="E28:H28"/>
    <mergeCell ref="I28:J28"/>
    <mergeCell ref="K28:L28"/>
    <mergeCell ref="M28:N28"/>
    <mergeCell ref="O28:Q28"/>
    <mergeCell ref="R30:S30"/>
    <mergeCell ref="T30:U30"/>
    <mergeCell ref="V30:Z30"/>
    <mergeCell ref="AB30:AD30"/>
    <mergeCell ref="E31:H31"/>
    <mergeCell ref="I31:J31"/>
    <mergeCell ref="K31:L31"/>
    <mergeCell ref="M31:N31"/>
    <mergeCell ref="O31:Q31"/>
    <mergeCell ref="R31:S31"/>
    <mergeCell ref="T31:U31"/>
    <mergeCell ref="V31:Z31"/>
    <mergeCell ref="AB31:AD31"/>
    <mergeCell ref="E30:H30"/>
    <mergeCell ref="I30:J30"/>
    <mergeCell ref="K30:L30"/>
    <mergeCell ref="M30:N30"/>
    <mergeCell ref="O30:Q30"/>
    <mergeCell ref="R32:S32"/>
    <mergeCell ref="T32:U32"/>
    <mergeCell ref="V32:Z32"/>
    <mergeCell ref="AB32:AD32"/>
    <mergeCell ref="E33:H33"/>
    <mergeCell ref="I33:J33"/>
    <mergeCell ref="K33:L33"/>
    <mergeCell ref="M33:N33"/>
    <mergeCell ref="O33:Q33"/>
    <mergeCell ref="R33:S33"/>
    <mergeCell ref="T33:U33"/>
    <mergeCell ref="V33:Z33"/>
    <mergeCell ref="AB33:AD33"/>
    <mergeCell ref="E32:H32"/>
    <mergeCell ref="I32:J32"/>
    <mergeCell ref="K32:L32"/>
    <mergeCell ref="M32:N32"/>
    <mergeCell ref="O32:Q32"/>
    <mergeCell ref="R34:S34"/>
    <mergeCell ref="T34:U34"/>
    <mergeCell ref="V34:Z34"/>
    <mergeCell ref="AB34:AD34"/>
    <mergeCell ref="E35:H35"/>
    <mergeCell ref="I35:J35"/>
    <mergeCell ref="K35:L35"/>
    <mergeCell ref="M35:N35"/>
    <mergeCell ref="O35:Q35"/>
    <mergeCell ref="R35:S35"/>
    <mergeCell ref="T35:U35"/>
    <mergeCell ref="V35:Z35"/>
    <mergeCell ref="AB35:AD35"/>
    <mergeCell ref="E34:H34"/>
    <mergeCell ref="I34:J34"/>
    <mergeCell ref="K34:L34"/>
    <mergeCell ref="M34:N34"/>
    <mergeCell ref="O34:Q34"/>
    <mergeCell ref="R36:S36"/>
    <mergeCell ref="T36:U36"/>
    <mergeCell ref="V36:Z36"/>
    <mergeCell ref="AB36:AD36"/>
    <mergeCell ref="E37:H37"/>
    <mergeCell ref="I37:J37"/>
    <mergeCell ref="K37:L37"/>
    <mergeCell ref="M37:N37"/>
    <mergeCell ref="O37:Q37"/>
    <mergeCell ref="R37:S37"/>
    <mergeCell ref="T37:U37"/>
    <mergeCell ref="V37:Z37"/>
    <mergeCell ref="AB37:AD37"/>
    <mergeCell ref="E36:H36"/>
    <mergeCell ref="I36:J36"/>
    <mergeCell ref="K36:L36"/>
    <mergeCell ref="M36:N36"/>
    <mergeCell ref="O36:Q36"/>
    <mergeCell ref="R38:S38"/>
    <mergeCell ref="T38:U38"/>
    <mergeCell ref="V38:Z38"/>
    <mergeCell ref="AB38:AD38"/>
    <mergeCell ref="E39:H39"/>
    <mergeCell ref="I39:J39"/>
    <mergeCell ref="K39:L39"/>
    <mergeCell ref="M39:N39"/>
    <mergeCell ref="O39:Q39"/>
    <mergeCell ref="R39:S39"/>
    <mergeCell ref="T39:U39"/>
    <mergeCell ref="V39:Z39"/>
    <mergeCell ref="AB39:AD39"/>
    <mergeCell ref="E38:H38"/>
    <mergeCell ref="I38:J38"/>
    <mergeCell ref="K38:L38"/>
    <mergeCell ref="M38:N38"/>
    <mergeCell ref="O38:Q38"/>
    <mergeCell ref="R40:S40"/>
    <mergeCell ref="T40:U40"/>
    <mergeCell ref="V40:Z40"/>
    <mergeCell ref="AB40:AD40"/>
    <mergeCell ref="E43:H43"/>
    <mergeCell ref="I43:J43"/>
    <mergeCell ref="K43:L43"/>
    <mergeCell ref="M43:N43"/>
    <mergeCell ref="O43:Q43"/>
    <mergeCell ref="R43:S43"/>
    <mergeCell ref="T43:U43"/>
    <mergeCell ref="V43:Z43"/>
    <mergeCell ref="AB43:AD43"/>
    <mergeCell ref="E40:H40"/>
    <mergeCell ref="I40:J40"/>
    <mergeCell ref="K40:L40"/>
    <mergeCell ref="M40:N40"/>
    <mergeCell ref="O40:Q40"/>
    <mergeCell ref="E41:H41"/>
    <mergeCell ref="I41:J41"/>
    <mergeCell ref="K41:L41"/>
    <mergeCell ref="M41:N41"/>
    <mergeCell ref="O41:Q41"/>
    <mergeCell ref="R41:S41"/>
    <mergeCell ref="R44:S44"/>
    <mergeCell ref="T44:U44"/>
    <mergeCell ref="V44:Z44"/>
    <mergeCell ref="AB44:AD44"/>
    <mergeCell ref="E45:H45"/>
    <mergeCell ref="I45:J45"/>
    <mergeCell ref="K45:L45"/>
    <mergeCell ref="M45:N45"/>
    <mergeCell ref="O45:Q45"/>
    <mergeCell ref="R45:S45"/>
    <mergeCell ref="T45:U45"/>
    <mergeCell ref="V45:Z45"/>
    <mergeCell ref="AB45:AD45"/>
    <mergeCell ref="E44:H44"/>
    <mergeCell ref="I44:J44"/>
    <mergeCell ref="K44:L44"/>
    <mergeCell ref="M44:N44"/>
    <mergeCell ref="O44:Q44"/>
    <mergeCell ref="R46:S46"/>
    <mergeCell ref="T46:U46"/>
    <mergeCell ref="V46:Z46"/>
    <mergeCell ref="AB46:AD46"/>
    <mergeCell ref="E46:H46"/>
    <mergeCell ref="I46:J46"/>
    <mergeCell ref="K46:L46"/>
    <mergeCell ref="M46:N46"/>
    <mergeCell ref="O46:Q46"/>
    <mergeCell ref="T41:U41"/>
    <mergeCell ref="V41:Z41"/>
    <mergeCell ref="AB41:AD41"/>
    <mergeCell ref="E42:H42"/>
    <mergeCell ref="I42:J42"/>
    <mergeCell ref="K42:L42"/>
    <mergeCell ref="M42:N42"/>
    <mergeCell ref="O42:Q42"/>
    <mergeCell ref="R42:S42"/>
    <mergeCell ref="T42:U42"/>
    <mergeCell ref="V42:Z42"/>
    <mergeCell ref="AB42:AD42"/>
  </mergeCells>
  <hyperlinks>
    <hyperlink ref="E48" location="INDEX!A1" display="Return to Index" xr:uid="{2FABC5DA-FD98-4156-ABF8-993E17F480D2}"/>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T163 - Rolleston BSP (132/66kV)</oddFooter>
  </headerFooter>
</worksheet>
</file>

<file path=xl/worksheets/sheet2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1-000000000000}">
  <sheetPr codeName="Sheet287"/>
  <dimension ref="B1:AI51"/>
  <sheetViews>
    <sheetView showGridLines="0" topLeftCell="A25" zoomScale="130" zoomScaleNormal="130" workbookViewId="0">
      <selection activeCell="E48" sqref="E48"/>
    </sheetView>
  </sheetViews>
  <sheetFormatPr defaultRowHeight="15"/>
  <cols>
    <col min="1" max="2" width="0.140625" customWidth="1"/>
    <col min="3" max="4" width="0" hidden="1" customWidth="1"/>
    <col min="5" max="5" width="13.28515625" customWidth="1"/>
    <col min="6" max="7" width="0.28515625" customWidth="1"/>
    <col min="8" max="8" width="6.28515625" customWidth="1"/>
    <col min="9" max="9" width="0.42578125" customWidth="1"/>
    <col min="10" max="10" width="6.5703125" customWidth="1"/>
    <col min="11" max="11" width="5.5703125" customWidth="1"/>
    <col min="12" max="12" width="1.42578125" customWidth="1"/>
    <col min="13" max="13" width="0.28515625" customWidth="1"/>
    <col min="14" max="14" width="6.85546875" customWidth="1"/>
    <col min="15" max="15" width="3.140625" customWidth="1"/>
    <col min="16" max="16" width="0.42578125" customWidth="1"/>
    <col min="17" max="17" width="3.5703125" customWidth="1"/>
    <col min="18" max="18" width="6.85546875" customWidth="1"/>
    <col min="19" max="19" width="0.28515625" customWidth="1"/>
    <col min="20" max="20" width="0.42578125" customWidth="1"/>
    <col min="21" max="21" width="6.7109375" customWidth="1"/>
    <col min="22" max="22" width="1.42578125" customWidth="1"/>
    <col min="23" max="23" width="0.5703125" customWidth="1"/>
    <col min="24" max="24" width="1.28515625" customWidth="1"/>
    <col min="25" max="25" width="1.5703125" customWidth="1"/>
    <col min="26" max="26" width="2.140625" customWidth="1"/>
    <col min="27" max="27" width="7" customWidth="1"/>
    <col min="28" max="28" width="0.7109375" customWidth="1"/>
    <col min="29" max="29" width="0.42578125" customWidth="1"/>
    <col min="30" max="30" width="6" customWidth="1"/>
    <col min="31" max="31" width="7" customWidth="1"/>
    <col min="32" max="32" width="0" hidden="1" customWidth="1"/>
    <col min="33" max="33" width="1.140625" customWidth="1"/>
    <col min="34" max="34" width="0" hidden="1" customWidth="1"/>
    <col min="35" max="35" width="0.42578125" customWidth="1"/>
    <col min="36" max="36" width="8.85546875" customWidth="1"/>
  </cols>
  <sheetData>
    <row r="1" spans="2:35" ht="18" customHeight="1">
      <c r="C1" s="115" t="s">
        <v>1108</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row>
    <row r="2" spans="2:35" ht="4.7" customHeight="1"/>
    <row r="3" spans="2:35">
      <c r="B3" s="92" t="s">
        <v>13</v>
      </c>
      <c r="C3" s="160"/>
      <c r="D3" s="160"/>
      <c r="E3" s="160"/>
      <c r="H3" s="93" t="s">
        <v>2099</v>
      </c>
      <c r="I3" s="160"/>
      <c r="J3" s="160"/>
      <c r="K3" s="160"/>
      <c r="L3" s="160"/>
      <c r="M3" s="160"/>
      <c r="N3" s="160"/>
      <c r="O3" s="160"/>
      <c r="P3" s="160"/>
      <c r="Q3" s="160"/>
      <c r="R3" s="160"/>
      <c r="U3" s="94" t="s">
        <v>926</v>
      </c>
      <c r="V3" s="160"/>
      <c r="X3" s="95" t="s">
        <v>1110</v>
      </c>
      <c r="Y3" s="160"/>
      <c r="Z3" s="160"/>
      <c r="AA3" s="160"/>
      <c r="AB3" s="160"/>
      <c r="AC3" s="160"/>
      <c r="AD3" s="160"/>
      <c r="AE3" s="160"/>
      <c r="AF3" s="160"/>
      <c r="AG3" s="160"/>
      <c r="AH3" s="160"/>
    </row>
    <row r="4" spans="2:35">
      <c r="H4" s="160"/>
      <c r="I4" s="160"/>
      <c r="J4" s="160"/>
      <c r="K4" s="160"/>
      <c r="L4" s="160"/>
      <c r="M4" s="160"/>
      <c r="N4" s="160"/>
      <c r="O4" s="160"/>
      <c r="P4" s="160"/>
      <c r="Q4" s="160"/>
      <c r="R4" s="160"/>
      <c r="U4" s="160"/>
      <c r="V4" s="160"/>
      <c r="X4" s="160"/>
      <c r="Y4" s="160"/>
      <c r="Z4" s="160"/>
      <c r="AA4" s="160"/>
      <c r="AB4" s="160"/>
      <c r="AC4" s="160"/>
      <c r="AD4" s="160"/>
      <c r="AE4" s="160"/>
      <c r="AF4" s="160"/>
      <c r="AG4" s="160"/>
      <c r="AH4" s="160"/>
    </row>
    <row r="5" spans="2:35">
      <c r="H5" s="160"/>
      <c r="I5" s="160"/>
      <c r="J5" s="160"/>
      <c r="K5" s="160"/>
      <c r="L5" s="160"/>
      <c r="M5" s="160"/>
      <c r="N5" s="160"/>
      <c r="O5" s="160"/>
      <c r="P5" s="160"/>
      <c r="Q5" s="160"/>
      <c r="R5" s="160"/>
      <c r="X5" s="160"/>
      <c r="Y5" s="160"/>
      <c r="Z5" s="160"/>
      <c r="AA5" s="160"/>
      <c r="AB5" s="160"/>
      <c r="AC5" s="160"/>
      <c r="AD5" s="160"/>
      <c r="AE5" s="160"/>
      <c r="AF5" s="160"/>
      <c r="AG5" s="160"/>
      <c r="AH5" s="160"/>
    </row>
    <row r="6" spans="2:35" ht="2.1" customHeight="1"/>
    <row r="7" spans="2:35">
      <c r="B7" s="92" t="s">
        <v>928</v>
      </c>
      <c r="C7" s="160"/>
      <c r="D7" s="160"/>
      <c r="E7" s="160"/>
      <c r="H7" s="100" t="s">
        <v>929</v>
      </c>
      <c r="I7" s="160"/>
      <c r="J7" s="160"/>
      <c r="K7" s="160"/>
      <c r="L7" s="160"/>
      <c r="M7" s="160"/>
      <c r="N7" s="160"/>
      <c r="O7" s="160"/>
      <c r="P7" s="160"/>
      <c r="Q7" s="160"/>
      <c r="R7" s="160"/>
      <c r="S7" s="160"/>
      <c r="T7" s="160"/>
      <c r="U7" s="160"/>
      <c r="V7" s="160"/>
      <c r="W7" s="160"/>
      <c r="X7" s="160"/>
      <c r="Y7" s="160"/>
      <c r="Z7" s="160"/>
      <c r="AA7" s="160"/>
      <c r="AB7" s="160"/>
      <c r="AC7" s="160"/>
      <c r="AD7" s="160"/>
      <c r="AE7" s="160"/>
      <c r="AF7" s="160"/>
      <c r="AG7" s="160"/>
    </row>
    <row r="8" spans="2:35">
      <c r="B8" s="160"/>
      <c r="C8" s="160"/>
      <c r="D8" s="160"/>
      <c r="E8" s="160"/>
    </row>
    <row r="9" spans="2:35">
      <c r="B9" s="160"/>
      <c r="C9" s="160"/>
      <c r="D9" s="160"/>
      <c r="E9" s="160"/>
      <c r="H9" s="100" t="s">
        <v>2100</v>
      </c>
      <c r="I9" s="160"/>
      <c r="J9" s="160"/>
      <c r="K9" s="160"/>
      <c r="L9" s="160"/>
      <c r="M9" s="160"/>
      <c r="N9" s="160"/>
      <c r="O9" s="160"/>
      <c r="P9" s="160"/>
      <c r="Q9" s="160"/>
      <c r="R9" s="160"/>
      <c r="S9" s="160"/>
      <c r="T9" s="160"/>
      <c r="U9" s="160"/>
      <c r="V9" s="160"/>
      <c r="W9" s="160"/>
      <c r="X9" s="160"/>
      <c r="Y9" s="160"/>
      <c r="Z9" s="160"/>
      <c r="AA9" s="160"/>
      <c r="AB9" s="160"/>
      <c r="AC9" s="160"/>
      <c r="AD9" s="160"/>
      <c r="AE9" s="160"/>
      <c r="AF9" s="160"/>
      <c r="AG9" s="160"/>
    </row>
    <row r="10" spans="2:35" ht="11.45" customHeight="1">
      <c r="H10" s="160"/>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row>
    <row r="11" spans="2:35" ht="1.7" customHeight="1"/>
    <row r="12" spans="2:35" ht="12" customHeight="1">
      <c r="H12" s="100" t="s">
        <v>931</v>
      </c>
      <c r="I12" s="160"/>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row>
    <row r="13" spans="2:35" ht="10.5" customHeight="1"/>
    <row r="14" spans="2:35" ht="13.5" customHeight="1">
      <c r="D14" s="92" t="s">
        <v>934</v>
      </c>
      <c r="E14" s="160"/>
      <c r="F14" s="160"/>
      <c r="G14" s="160"/>
      <c r="H14" s="160"/>
      <c r="I14" s="160"/>
      <c r="J14" s="160"/>
      <c r="K14" s="160"/>
      <c r="N14" s="96" t="s">
        <v>2101</v>
      </c>
      <c r="O14" s="160"/>
      <c r="P14" s="160"/>
      <c r="Q14" s="160"/>
      <c r="R14" s="160"/>
      <c r="S14" s="160"/>
      <c r="T14" s="160"/>
      <c r="U14" s="160"/>
      <c r="V14" s="160"/>
      <c r="W14" s="160"/>
      <c r="X14" s="160"/>
    </row>
    <row r="15" spans="2:35" ht="0.75" customHeight="1">
      <c r="D15" s="160"/>
      <c r="E15" s="160"/>
      <c r="F15" s="160"/>
      <c r="G15" s="160"/>
      <c r="H15" s="160"/>
      <c r="I15" s="160"/>
      <c r="J15" s="160"/>
      <c r="K15" s="160"/>
    </row>
    <row r="16" spans="2:35" ht="15.95" customHeight="1"/>
    <row r="17" spans="4:31" ht="15.95" customHeight="1">
      <c r="Q17" s="97" t="s">
        <v>936</v>
      </c>
      <c r="R17" s="160"/>
      <c r="S17" s="160"/>
      <c r="T17" s="160"/>
      <c r="U17" s="160"/>
      <c r="V17" s="160"/>
      <c r="W17" s="160"/>
      <c r="X17" s="160"/>
      <c r="Y17" s="160"/>
      <c r="Z17" s="98" t="s">
        <v>937</v>
      </c>
      <c r="AA17" s="160"/>
      <c r="AB17" s="160"/>
      <c r="AC17" s="160"/>
    </row>
    <row r="18" spans="4:31" ht="0.95" customHeight="1">
      <c r="D18" s="97" t="s">
        <v>936</v>
      </c>
      <c r="E18" s="160"/>
      <c r="F18" s="160"/>
      <c r="G18" s="160"/>
      <c r="H18" s="160"/>
      <c r="I18" s="160"/>
      <c r="J18" s="160"/>
      <c r="K18" s="160"/>
      <c r="N18" s="99" t="s">
        <v>937</v>
      </c>
      <c r="O18" s="160"/>
      <c r="Q18" s="160"/>
      <c r="R18" s="160"/>
      <c r="S18" s="160"/>
      <c r="T18" s="160"/>
      <c r="U18" s="160"/>
      <c r="V18" s="160"/>
      <c r="W18" s="160"/>
      <c r="X18" s="160"/>
      <c r="Y18" s="160"/>
      <c r="Z18" s="160"/>
      <c r="AA18" s="160"/>
      <c r="AB18" s="160"/>
      <c r="AC18" s="160"/>
    </row>
    <row r="19" spans="4:31" ht="0.95" customHeight="1">
      <c r="D19" s="160"/>
      <c r="E19" s="160"/>
      <c r="F19" s="160"/>
      <c r="G19" s="160"/>
      <c r="H19" s="160"/>
      <c r="I19" s="160"/>
      <c r="J19" s="160"/>
      <c r="K19" s="160"/>
      <c r="N19" s="160"/>
      <c r="O19" s="160"/>
    </row>
    <row r="20" spans="4:31" ht="0.95" customHeight="1"/>
    <row r="21" spans="4:31" ht="15" customHeight="1"/>
    <row r="22" spans="4:31" ht="15" customHeight="1">
      <c r="E22" s="78" t="s">
        <v>938</v>
      </c>
      <c r="F22" s="79"/>
      <c r="G22" s="79"/>
      <c r="H22" s="80"/>
      <c r="I22" s="84" t="s">
        <v>2</v>
      </c>
      <c r="J22" s="85"/>
      <c r="K22" s="85"/>
      <c r="L22" s="85"/>
      <c r="M22" s="85"/>
      <c r="N22" s="85"/>
      <c r="O22" s="85"/>
      <c r="P22" s="85"/>
      <c r="Q22" s="85"/>
      <c r="R22" s="85"/>
      <c r="S22" s="86"/>
      <c r="T22" s="87" t="s">
        <v>3</v>
      </c>
      <c r="U22" s="88"/>
      <c r="V22" s="88"/>
      <c r="W22" s="88"/>
      <c r="X22" s="88"/>
      <c r="Y22" s="88"/>
      <c r="Z22" s="88"/>
      <c r="AA22" s="88"/>
      <c r="AB22" s="88"/>
      <c r="AC22" s="88"/>
      <c r="AD22" s="88"/>
      <c r="AE22" s="89"/>
    </row>
    <row r="23" spans="4:31" ht="15" customHeight="1">
      <c r="E23" s="81"/>
      <c r="F23" s="82"/>
      <c r="G23" s="82"/>
      <c r="H23" s="83"/>
      <c r="I23" s="107" t="s">
        <v>6</v>
      </c>
      <c r="J23" s="61"/>
      <c r="K23" s="107" t="s">
        <v>7</v>
      </c>
      <c r="L23" s="61"/>
      <c r="M23" s="107" t="s">
        <v>8</v>
      </c>
      <c r="N23" s="61"/>
      <c r="O23" s="107" t="s">
        <v>9</v>
      </c>
      <c r="P23" s="62"/>
      <c r="Q23" s="61"/>
      <c r="R23" s="107" t="s">
        <v>10</v>
      </c>
      <c r="S23" s="61"/>
      <c r="T23" s="107" t="s">
        <v>939</v>
      </c>
      <c r="U23" s="61"/>
      <c r="V23" s="107" t="s">
        <v>940</v>
      </c>
      <c r="W23" s="62"/>
      <c r="X23" s="62"/>
      <c r="Y23" s="62"/>
      <c r="Z23" s="61"/>
      <c r="AA23" s="1" t="s">
        <v>941</v>
      </c>
      <c r="AB23" s="90" t="s">
        <v>942</v>
      </c>
      <c r="AC23" s="62"/>
      <c r="AD23" s="61"/>
      <c r="AE23" s="2" t="s">
        <v>943</v>
      </c>
    </row>
    <row r="24" spans="4:31" ht="13.15" customHeight="1">
      <c r="E24" s="63" t="s">
        <v>0</v>
      </c>
      <c r="F24" s="62"/>
      <c r="G24" s="62"/>
      <c r="H24" s="64"/>
      <c r="I24" s="101">
        <v>32</v>
      </c>
      <c r="J24" s="61"/>
      <c r="K24" s="101">
        <v>32</v>
      </c>
      <c r="L24" s="61"/>
      <c r="M24" s="101">
        <v>32</v>
      </c>
      <c r="N24" s="61"/>
      <c r="O24" s="101">
        <v>32</v>
      </c>
      <c r="P24" s="62"/>
      <c r="Q24" s="61"/>
      <c r="R24" s="101">
        <v>32</v>
      </c>
      <c r="S24" s="61"/>
      <c r="T24" s="101">
        <v>32</v>
      </c>
      <c r="U24" s="61"/>
      <c r="V24" s="101">
        <v>32</v>
      </c>
      <c r="W24" s="62"/>
      <c r="X24" s="62"/>
      <c r="Y24" s="62"/>
      <c r="Z24" s="61"/>
      <c r="AA24" s="3">
        <v>32</v>
      </c>
      <c r="AB24" s="60">
        <v>32</v>
      </c>
      <c r="AC24" s="62"/>
      <c r="AD24" s="61"/>
      <c r="AE24" s="4">
        <v>32</v>
      </c>
    </row>
    <row r="25" spans="4:31" ht="20.25" customHeight="1">
      <c r="E25" s="63" t="s">
        <v>24</v>
      </c>
      <c r="F25" s="62"/>
      <c r="G25" s="62"/>
      <c r="H25" s="64"/>
      <c r="I25" s="101">
        <v>0</v>
      </c>
      <c r="J25" s="61"/>
      <c r="K25" s="101">
        <v>0</v>
      </c>
      <c r="L25" s="61"/>
      <c r="M25" s="101">
        <v>0</v>
      </c>
      <c r="N25" s="61"/>
      <c r="O25" s="101">
        <v>0</v>
      </c>
      <c r="P25" s="62"/>
      <c r="Q25" s="61"/>
      <c r="R25" s="101">
        <v>0</v>
      </c>
      <c r="S25" s="61"/>
      <c r="T25" s="101">
        <v>0</v>
      </c>
      <c r="U25" s="61"/>
      <c r="V25" s="101">
        <v>0</v>
      </c>
      <c r="W25" s="62"/>
      <c r="X25" s="62"/>
      <c r="Y25" s="62"/>
      <c r="Z25" s="61"/>
      <c r="AA25" s="3">
        <v>0</v>
      </c>
      <c r="AB25" s="60">
        <v>0</v>
      </c>
      <c r="AC25" s="62"/>
      <c r="AD25" s="61"/>
      <c r="AE25" s="4">
        <v>0</v>
      </c>
    </row>
    <row r="26" spans="4:31" ht="13.15" customHeight="1">
      <c r="E26" s="63" t="s">
        <v>28</v>
      </c>
      <c r="F26" s="62"/>
      <c r="G26" s="62"/>
      <c r="H26" s="64"/>
      <c r="I26" s="101">
        <v>8.9</v>
      </c>
      <c r="J26" s="61"/>
      <c r="K26" s="101">
        <v>9</v>
      </c>
      <c r="L26" s="61"/>
      <c r="M26" s="101">
        <v>9.1</v>
      </c>
      <c r="N26" s="61"/>
      <c r="O26" s="101">
        <v>9</v>
      </c>
      <c r="P26" s="62"/>
      <c r="Q26" s="61"/>
      <c r="R26" s="101">
        <v>9.3000000000000007</v>
      </c>
      <c r="S26" s="61"/>
      <c r="T26" s="101">
        <v>8.5</v>
      </c>
      <c r="U26" s="61"/>
      <c r="V26" s="101">
        <v>8.4</v>
      </c>
      <c r="W26" s="62"/>
      <c r="X26" s="62"/>
      <c r="Y26" s="62"/>
      <c r="Z26" s="61"/>
      <c r="AA26" s="3">
        <v>8.5</v>
      </c>
      <c r="AB26" s="60">
        <v>8.5</v>
      </c>
      <c r="AC26" s="62"/>
      <c r="AD26" s="61"/>
      <c r="AE26" s="4">
        <v>8.6</v>
      </c>
    </row>
    <row r="27" spans="4:31" ht="13.15" customHeight="1">
      <c r="E27" s="63" t="s">
        <v>32</v>
      </c>
      <c r="F27" s="62"/>
      <c r="G27" s="62"/>
      <c r="H27" s="64"/>
      <c r="I27" s="104"/>
      <c r="J27" s="61"/>
      <c r="K27" s="104"/>
      <c r="L27" s="61"/>
      <c r="M27" s="104"/>
      <c r="N27" s="61"/>
      <c r="O27" s="104"/>
      <c r="P27" s="62"/>
      <c r="Q27" s="61"/>
      <c r="R27" s="104"/>
      <c r="S27" s="61"/>
      <c r="T27" s="104"/>
      <c r="U27" s="61"/>
      <c r="V27" s="104"/>
      <c r="W27" s="62"/>
      <c r="X27" s="62"/>
      <c r="Y27" s="62"/>
      <c r="Z27" s="61"/>
      <c r="AA27" s="5"/>
      <c r="AB27" s="74"/>
      <c r="AC27" s="62"/>
      <c r="AD27" s="61"/>
      <c r="AE27" s="6"/>
    </row>
    <row r="28" spans="4:31" ht="13.15" customHeight="1">
      <c r="E28" s="63" t="s">
        <v>944</v>
      </c>
      <c r="F28" s="62"/>
      <c r="G28" s="62"/>
      <c r="H28" s="64"/>
      <c r="I28" s="104"/>
      <c r="J28" s="61"/>
      <c r="K28" s="104"/>
      <c r="L28" s="61"/>
      <c r="M28" s="104"/>
      <c r="N28" s="61"/>
      <c r="O28" s="104"/>
      <c r="P28" s="62"/>
      <c r="Q28" s="61"/>
      <c r="R28" s="104"/>
      <c r="S28" s="61"/>
      <c r="T28" s="104"/>
      <c r="U28" s="61"/>
      <c r="V28" s="104"/>
      <c r="W28" s="62"/>
      <c r="X28" s="62"/>
      <c r="Y28" s="62"/>
      <c r="Z28" s="61"/>
      <c r="AA28" s="5"/>
      <c r="AB28" s="74"/>
      <c r="AC28" s="62"/>
      <c r="AD28" s="61"/>
      <c r="AE28" s="6"/>
    </row>
    <row r="29" spans="4:31" ht="20.25" customHeight="1">
      <c r="E29" s="63" t="s">
        <v>38</v>
      </c>
      <c r="F29" s="62"/>
      <c r="G29" s="62"/>
      <c r="H29" s="64"/>
      <c r="I29" s="106">
        <v>0.81899999999999995</v>
      </c>
      <c r="J29" s="61"/>
      <c r="K29" s="106">
        <v>0.81899999999999995</v>
      </c>
      <c r="L29" s="61"/>
      <c r="M29" s="106">
        <v>0.81799999999999995</v>
      </c>
      <c r="N29" s="61"/>
      <c r="O29" s="106">
        <v>0.81799999999999995</v>
      </c>
      <c r="P29" s="62"/>
      <c r="Q29" s="61"/>
      <c r="R29" s="106">
        <v>0.81599999999999995</v>
      </c>
      <c r="S29" s="61"/>
      <c r="T29" s="106">
        <v>0.76300000000000001</v>
      </c>
      <c r="U29" s="61"/>
      <c r="V29" s="106">
        <v>0.76300000000000001</v>
      </c>
      <c r="W29" s="62"/>
      <c r="X29" s="62"/>
      <c r="Y29" s="62"/>
      <c r="Z29" s="61"/>
      <c r="AA29" s="7">
        <v>0.76200000000000001</v>
      </c>
      <c r="AB29" s="77">
        <v>0.76300000000000001</v>
      </c>
      <c r="AC29" s="62"/>
      <c r="AD29" s="61"/>
      <c r="AE29" s="8">
        <v>0.76100000000000001</v>
      </c>
    </row>
    <row r="30" spans="4:31" ht="13.15" customHeight="1">
      <c r="E30" s="63" t="s">
        <v>41</v>
      </c>
      <c r="F30" s="62"/>
      <c r="G30" s="62"/>
      <c r="H30" s="64"/>
      <c r="I30" s="101">
        <v>0</v>
      </c>
      <c r="J30" s="61"/>
      <c r="K30" s="101">
        <v>0</v>
      </c>
      <c r="L30" s="61"/>
      <c r="M30" s="101">
        <v>0</v>
      </c>
      <c r="N30" s="61"/>
      <c r="O30" s="101">
        <v>0</v>
      </c>
      <c r="P30" s="62"/>
      <c r="Q30" s="61"/>
      <c r="R30" s="101">
        <v>0</v>
      </c>
      <c r="S30" s="61"/>
      <c r="T30" s="101">
        <v>0</v>
      </c>
      <c r="U30" s="61"/>
      <c r="V30" s="101">
        <v>0</v>
      </c>
      <c r="W30" s="62"/>
      <c r="X30" s="62"/>
      <c r="Y30" s="62"/>
      <c r="Z30" s="61"/>
      <c r="AA30" s="3">
        <v>0</v>
      </c>
      <c r="AB30" s="60">
        <v>0</v>
      </c>
      <c r="AC30" s="62"/>
      <c r="AD30" s="61"/>
      <c r="AE30" s="4">
        <v>0</v>
      </c>
    </row>
    <row r="31" spans="4:31" ht="13.15" customHeight="1">
      <c r="E31" s="75" t="s">
        <v>45</v>
      </c>
      <c r="F31" s="62"/>
      <c r="G31" s="62"/>
      <c r="H31" s="64"/>
      <c r="I31" s="105">
        <v>8.3000000000000007</v>
      </c>
      <c r="J31" s="61"/>
      <c r="K31" s="105">
        <v>8.4</v>
      </c>
      <c r="L31" s="61"/>
      <c r="M31" s="105">
        <v>8.4</v>
      </c>
      <c r="N31" s="61"/>
      <c r="O31" s="105">
        <v>8.4</v>
      </c>
      <c r="P31" s="62"/>
      <c r="Q31" s="61"/>
      <c r="R31" s="105">
        <v>8.6</v>
      </c>
      <c r="S31" s="61"/>
      <c r="T31" s="105">
        <v>7.8</v>
      </c>
      <c r="U31" s="61"/>
      <c r="V31" s="105">
        <v>7.8</v>
      </c>
      <c r="W31" s="62"/>
      <c r="X31" s="62"/>
      <c r="Y31" s="62"/>
      <c r="Z31" s="61"/>
      <c r="AA31" s="9">
        <v>7.8</v>
      </c>
      <c r="AB31" s="76">
        <v>7.8</v>
      </c>
      <c r="AC31" s="62"/>
      <c r="AD31" s="61"/>
      <c r="AE31" s="10">
        <v>7.9</v>
      </c>
    </row>
    <row r="32" spans="4:31" ht="20.25" customHeight="1">
      <c r="E32" s="63" t="s">
        <v>945</v>
      </c>
      <c r="F32" s="62"/>
      <c r="G32" s="62"/>
      <c r="H32" s="64"/>
      <c r="I32" s="104">
        <v>0.4</v>
      </c>
      <c r="J32" s="61"/>
      <c r="K32" s="104">
        <v>0.4</v>
      </c>
      <c r="L32" s="61"/>
      <c r="M32" s="104">
        <v>0.4</v>
      </c>
      <c r="N32" s="61"/>
      <c r="O32" s="104">
        <v>0.4</v>
      </c>
      <c r="P32" s="62"/>
      <c r="Q32" s="61"/>
      <c r="R32" s="104">
        <v>0.4</v>
      </c>
      <c r="S32" s="61"/>
      <c r="T32" s="104">
        <v>0.4</v>
      </c>
      <c r="U32" s="61"/>
      <c r="V32" s="104">
        <v>0.4</v>
      </c>
      <c r="W32" s="62"/>
      <c r="X32" s="62"/>
      <c r="Y32" s="62"/>
      <c r="Z32" s="61"/>
      <c r="AA32" s="5">
        <v>0.4</v>
      </c>
      <c r="AB32" s="74">
        <v>0.4</v>
      </c>
      <c r="AC32" s="62"/>
      <c r="AD32" s="61"/>
      <c r="AE32" s="6">
        <v>0.4</v>
      </c>
    </row>
    <row r="33" spans="5:31" ht="20.25" customHeight="1">
      <c r="E33" s="63" t="s">
        <v>946</v>
      </c>
      <c r="F33" s="62"/>
      <c r="G33" s="62"/>
      <c r="H33" s="64"/>
      <c r="I33" s="104" t="s">
        <v>2102</v>
      </c>
      <c r="J33" s="61"/>
      <c r="K33" s="104" t="s">
        <v>2102</v>
      </c>
      <c r="L33" s="61"/>
      <c r="M33" s="104" t="s">
        <v>2102</v>
      </c>
      <c r="N33" s="61"/>
      <c r="O33" s="104" t="s">
        <v>2102</v>
      </c>
      <c r="P33" s="62"/>
      <c r="Q33" s="61"/>
      <c r="R33" s="104" t="s">
        <v>2102</v>
      </c>
      <c r="S33" s="61"/>
      <c r="T33" s="104" t="s">
        <v>2102</v>
      </c>
      <c r="U33" s="61"/>
      <c r="V33" s="104" t="s">
        <v>2102</v>
      </c>
      <c r="W33" s="62"/>
      <c r="X33" s="62"/>
      <c r="Y33" s="62"/>
      <c r="Z33" s="61"/>
      <c r="AA33" s="5" t="s">
        <v>2102</v>
      </c>
      <c r="AB33" s="74" t="s">
        <v>2102</v>
      </c>
      <c r="AC33" s="62"/>
      <c r="AD33" s="61"/>
      <c r="AE33" s="6" t="s">
        <v>2102</v>
      </c>
    </row>
    <row r="34" spans="5:31" ht="13.15" customHeight="1">
      <c r="E34" s="63" t="s">
        <v>57</v>
      </c>
      <c r="F34" s="62"/>
      <c r="G34" s="62"/>
      <c r="H34" s="64"/>
      <c r="I34" s="101">
        <v>8.3000000000000007</v>
      </c>
      <c r="J34" s="61"/>
      <c r="K34" s="101">
        <v>8.4</v>
      </c>
      <c r="L34" s="61"/>
      <c r="M34" s="101">
        <v>8.4</v>
      </c>
      <c r="N34" s="61"/>
      <c r="O34" s="101">
        <v>8.4</v>
      </c>
      <c r="P34" s="62"/>
      <c r="Q34" s="61"/>
      <c r="R34" s="101">
        <v>8.6</v>
      </c>
      <c r="S34" s="61"/>
      <c r="T34" s="101">
        <v>7.8</v>
      </c>
      <c r="U34" s="61"/>
      <c r="V34" s="101">
        <v>7.8</v>
      </c>
      <c r="W34" s="62"/>
      <c r="X34" s="62"/>
      <c r="Y34" s="62"/>
      <c r="Z34" s="61"/>
      <c r="AA34" s="3">
        <v>7.8</v>
      </c>
      <c r="AB34" s="60">
        <v>7.8</v>
      </c>
      <c r="AC34" s="62"/>
      <c r="AD34" s="61"/>
      <c r="AE34" s="4">
        <v>7.9</v>
      </c>
    </row>
    <row r="35" spans="5:31">
      <c r="E35" s="63" t="s">
        <v>61</v>
      </c>
      <c r="F35" s="62"/>
      <c r="G35" s="62"/>
      <c r="H35" s="64"/>
      <c r="I35" s="101">
        <v>0</v>
      </c>
      <c r="J35" s="61"/>
      <c r="K35" s="101">
        <v>0</v>
      </c>
      <c r="L35" s="61"/>
      <c r="M35" s="101">
        <v>0</v>
      </c>
      <c r="N35" s="61"/>
      <c r="O35" s="101">
        <v>0</v>
      </c>
      <c r="P35" s="62"/>
      <c r="Q35" s="61"/>
      <c r="R35" s="101">
        <v>0</v>
      </c>
      <c r="S35" s="61"/>
      <c r="T35" s="101">
        <v>0</v>
      </c>
      <c r="U35" s="61"/>
      <c r="V35" s="101">
        <v>0</v>
      </c>
      <c r="W35" s="62"/>
      <c r="X35" s="62"/>
      <c r="Y35" s="62"/>
      <c r="Z35" s="61"/>
      <c r="AA35" s="3">
        <v>0</v>
      </c>
      <c r="AB35" s="60">
        <v>0</v>
      </c>
      <c r="AC35" s="62"/>
      <c r="AD35" s="61"/>
      <c r="AE35" s="4">
        <v>0</v>
      </c>
    </row>
    <row r="36" spans="5:31" ht="20.25" customHeight="1">
      <c r="E36" s="63" t="s">
        <v>66</v>
      </c>
      <c r="F36" s="62"/>
      <c r="G36" s="62"/>
      <c r="H36" s="64"/>
      <c r="I36" s="101">
        <v>0</v>
      </c>
      <c r="J36" s="61"/>
      <c r="K36" s="101">
        <v>0</v>
      </c>
      <c r="L36" s="61"/>
      <c r="M36" s="101">
        <v>0</v>
      </c>
      <c r="N36" s="61"/>
      <c r="O36" s="101">
        <v>0</v>
      </c>
      <c r="P36" s="62"/>
      <c r="Q36" s="61"/>
      <c r="R36" s="101">
        <v>0</v>
      </c>
      <c r="S36" s="61"/>
      <c r="T36" s="101">
        <v>0</v>
      </c>
      <c r="U36" s="61"/>
      <c r="V36" s="101">
        <v>0</v>
      </c>
      <c r="W36" s="62"/>
      <c r="X36" s="62"/>
      <c r="Y36" s="62"/>
      <c r="Z36" s="61"/>
      <c r="AA36" s="3">
        <v>0</v>
      </c>
      <c r="AB36" s="60">
        <v>0</v>
      </c>
      <c r="AC36" s="62"/>
      <c r="AD36" s="61"/>
      <c r="AE36" s="4">
        <v>0</v>
      </c>
    </row>
    <row r="37" spans="5:31">
      <c r="E37" s="63" t="s">
        <v>69</v>
      </c>
      <c r="F37" s="62"/>
      <c r="G37" s="62"/>
      <c r="H37" s="64"/>
      <c r="I37" s="101">
        <v>15</v>
      </c>
      <c r="J37" s="61"/>
      <c r="K37" s="101">
        <v>15</v>
      </c>
      <c r="L37" s="61"/>
      <c r="M37" s="101">
        <v>15</v>
      </c>
      <c r="N37" s="61"/>
      <c r="O37" s="101">
        <v>15</v>
      </c>
      <c r="P37" s="62"/>
      <c r="Q37" s="61"/>
      <c r="R37" s="101">
        <v>15</v>
      </c>
      <c r="S37" s="61"/>
      <c r="T37" s="101">
        <v>15</v>
      </c>
      <c r="U37" s="61"/>
      <c r="V37" s="101">
        <v>15</v>
      </c>
      <c r="W37" s="62"/>
      <c r="X37" s="62"/>
      <c r="Y37" s="62"/>
      <c r="Z37" s="61"/>
      <c r="AA37" s="3">
        <v>15</v>
      </c>
      <c r="AB37" s="60">
        <v>15</v>
      </c>
      <c r="AC37" s="62"/>
      <c r="AD37" s="61"/>
      <c r="AE37" s="4">
        <v>15</v>
      </c>
    </row>
    <row r="38" spans="5:31">
      <c r="E38" s="63" t="s">
        <v>73</v>
      </c>
      <c r="F38" s="62"/>
      <c r="G38" s="62"/>
      <c r="H38" s="64"/>
      <c r="I38" s="101">
        <v>0</v>
      </c>
      <c r="J38" s="61"/>
      <c r="K38" s="101">
        <v>0</v>
      </c>
      <c r="L38" s="61"/>
      <c r="M38" s="101">
        <v>0</v>
      </c>
      <c r="N38" s="61"/>
      <c r="O38" s="101">
        <v>0</v>
      </c>
      <c r="P38" s="62"/>
      <c r="Q38" s="61"/>
      <c r="R38" s="101">
        <v>0</v>
      </c>
      <c r="S38" s="61"/>
      <c r="T38" s="101">
        <v>0</v>
      </c>
      <c r="U38" s="61"/>
      <c r="V38" s="101">
        <v>0</v>
      </c>
      <c r="W38" s="62"/>
      <c r="X38" s="62"/>
      <c r="Y38" s="62"/>
      <c r="Z38" s="61"/>
      <c r="AA38" s="3">
        <v>0</v>
      </c>
      <c r="AB38" s="60">
        <v>0</v>
      </c>
      <c r="AC38" s="62"/>
      <c r="AD38" s="61"/>
      <c r="AE38" s="4">
        <v>0</v>
      </c>
    </row>
    <row r="39" spans="5:31">
      <c r="E39" s="63" t="s">
        <v>76</v>
      </c>
      <c r="F39" s="62"/>
      <c r="G39" s="62"/>
      <c r="H39" s="64"/>
      <c r="I39" s="101">
        <v>0</v>
      </c>
      <c r="J39" s="61"/>
      <c r="K39" s="101">
        <v>0</v>
      </c>
      <c r="L39" s="61"/>
      <c r="M39" s="101">
        <v>0</v>
      </c>
      <c r="N39" s="61"/>
      <c r="O39" s="101">
        <v>0</v>
      </c>
      <c r="P39" s="62"/>
      <c r="Q39" s="61"/>
      <c r="R39" s="101">
        <v>0</v>
      </c>
      <c r="S39" s="61"/>
      <c r="T39" s="101">
        <v>0</v>
      </c>
      <c r="U39" s="61"/>
      <c r="V39" s="101">
        <v>0</v>
      </c>
      <c r="W39" s="62"/>
      <c r="X39" s="62"/>
      <c r="Y39" s="62"/>
      <c r="Z39" s="61"/>
      <c r="AA39" s="3">
        <v>0</v>
      </c>
      <c r="AB39" s="60">
        <v>0</v>
      </c>
      <c r="AC39" s="62"/>
      <c r="AD39" s="61"/>
      <c r="AE39" s="4">
        <v>0</v>
      </c>
    </row>
    <row r="40" spans="5:31">
      <c r="E40" s="63" t="s">
        <v>80</v>
      </c>
      <c r="F40" s="62"/>
      <c r="G40" s="62"/>
      <c r="H40" s="64"/>
      <c r="I40" s="101">
        <v>0</v>
      </c>
      <c r="J40" s="61"/>
      <c r="K40" s="101">
        <v>0</v>
      </c>
      <c r="L40" s="61"/>
      <c r="M40" s="101">
        <v>0</v>
      </c>
      <c r="N40" s="61"/>
      <c r="O40" s="101">
        <v>0</v>
      </c>
      <c r="P40" s="62"/>
      <c r="Q40" s="61"/>
      <c r="R40" s="101">
        <v>0</v>
      </c>
      <c r="S40" s="61"/>
      <c r="T40" s="101">
        <v>0</v>
      </c>
      <c r="U40" s="61"/>
      <c r="V40" s="101">
        <v>0</v>
      </c>
      <c r="W40" s="62"/>
      <c r="X40" s="62"/>
      <c r="Y40" s="62"/>
      <c r="Z40" s="61"/>
      <c r="AA40" s="3">
        <v>0</v>
      </c>
      <c r="AB40" s="60">
        <v>0</v>
      </c>
      <c r="AC40" s="62"/>
      <c r="AD40" s="61"/>
      <c r="AE40" s="4">
        <v>0</v>
      </c>
    </row>
    <row r="41" spans="5:31" ht="25.5" customHeight="1">
      <c r="E41" s="63" t="s">
        <v>84</v>
      </c>
      <c r="F41" s="62"/>
      <c r="G41" s="62"/>
      <c r="H41" s="64"/>
      <c r="I41" s="101">
        <v>23.5</v>
      </c>
      <c r="J41" s="61"/>
      <c r="K41" s="101">
        <v>22</v>
      </c>
      <c r="L41" s="61"/>
      <c r="M41" s="101">
        <v>20.6</v>
      </c>
      <c r="N41" s="61"/>
      <c r="O41" s="101">
        <v>19.2</v>
      </c>
      <c r="P41" s="62"/>
      <c r="Q41" s="61"/>
      <c r="R41" s="101">
        <v>18.399999999999999</v>
      </c>
      <c r="S41" s="61"/>
      <c r="T41" s="101">
        <v>23.5</v>
      </c>
      <c r="U41" s="61"/>
      <c r="V41" s="101">
        <v>22</v>
      </c>
      <c r="W41" s="62"/>
      <c r="X41" s="62"/>
      <c r="Y41" s="62"/>
      <c r="Z41" s="61"/>
      <c r="AA41" s="3">
        <v>20.6</v>
      </c>
      <c r="AB41" s="60">
        <v>19.2</v>
      </c>
      <c r="AC41" s="62"/>
      <c r="AD41" s="61"/>
      <c r="AE41" s="4">
        <v>18.399999999999999</v>
      </c>
    </row>
    <row r="42" spans="5:31" ht="30.75" customHeight="1">
      <c r="E42" s="63" t="s">
        <v>88</v>
      </c>
      <c r="F42" s="62"/>
      <c r="G42" s="62"/>
      <c r="H42" s="64"/>
      <c r="I42" s="101">
        <v>0</v>
      </c>
      <c r="J42" s="61"/>
      <c r="K42" s="101">
        <v>0</v>
      </c>
      <c r="L42" s="61"/>
      <c r="M42" s="101">
        <v>0</v>
      </c>
      <c r="N42" s="61"/>
      <c r="O42" s="101">
        <v>0</v>
      </c>
      <c r="P42" s="62"/>
      <c r="Q42" s="61"/>
      <c r="R42" s="101">
        <v>0</v>
      </c>
      <c r="S42" s="61"/>
      <c r="T42" s="101">
        <v>0</v>
      </c>
      <c r="U42" s="61"/>
      <c r="V42" s="101">
        <v>0</v>
      </c>
      <c r="W42" s="62"/>
      <c r="X42" s="62"/>
      <c r="Y42" s="62"/>
      <c r="Z42" s="61"/>
      <c r="AA42" s="3">
        <v>0</v>
      </c>
      <c r="AB42" s="60">
        <v>0</v>
      </c>
      <c r="AC42" s="62"/>
      <c r="AD42" s="61"/>
      <c r="AE42" s="4">
        <v>0</v>
      </c>
    </row>
    <row r="43" spans="5:31">
      <c r="E43" s="63" t="s">
        <v>92</v>
      </c>
      <c r="F43" s="62"/>
      <c r="G43" s="62"/>
      <c r="H43" s="64"/>
      <c r="I43" s="104"/>
      <c r="J43" s="61"/>
      <c r="K43" s="104"/>
      <c r="L43" s="61"/>
      <c r="M43" s="104"/>
      <c r="N43" s="61"/>
      <c r="O43" s="104"/>
      <c r="P43" s="62"/>
      <c r="Q43" s="61"/>
      <c r="R43" s="104"/>
      <c r="S43" s="61"/>
      <c r="T43" s="104"/>
      <c r="U43" s="61"/>
      <c r="V43" s="104"/>
      <c r="W43" s="62"/>
      <c r="X43" s="62"/>
      <c r="Y43" s="62"/>
      <c r="Z43" s="61"/>
      <c r="AA43" s="5"/>
      <c r="AB43" s="74"/>
      <c r="AC43" s="62"/>
      <c r="AD43" s="61"/>
      <c r="AE43" s="6"/>
    </row>
    <row r="44" spans="5:31">
      <c r="E44" s="63" t="s">
        <v>96</v>
      </c>
      <c r="F44" s="62"/>
      <c r="G44" s="62"/>
      <c r="H44" s="64"/>
      <c r="I44" s="104"/>
      <c r="J44" s="61"/>
      <c r="K44" s="104"/>
      <c r="L44" s="61"/>
      <c r="M44" s="104"/>
      <c r="N44" s="61"/>
      <c r="O44" s="104"/>
      <c r="P44" s="62"/>
      <c r="Q44" s="61"/>
      <c r="R44" s="104"/>
      <c r="S44" s="61"/>
      <c r="T44" s="104"/>
      <c r="U44" s="61"/>
      <c r="V44" s="104"/>
      <c r="W44" s="62"/>
      <c r="X44" s="62"/>
      <c r="Y44" s="62"/>
      <c r="Z44" s="61"/>
      <c r="AA44" s="5"/>
      <c r="AB44" s="74"/>
      <c r="AC44" s="62"/>
      <c r="AD44" s="61"/>
      <c r="AE44" s="6"/>
    </row>
    <row r="45" spans="5:31" ht="18">
      <c r="E45" s="63" t="s">
        <v>100</v>
      </c>
      <c r="F45" s="62"/>
      <c r="G45" s="62"/>
      <c r="H45" s="64"/>
      <c r="I45" s="104" t="s">
        <v>948</v>
      </c>
      <c r="J45" s="61"/>
      <c r="K45" s="104" t="s">
        <v>948</v>
      </c>
      <c r="L45" s="61"/>
      <c r="M45" s="104" t="s">
        <v>948</v>
      </c>
      <c r="N45" s="61"/>
      <c r="O45" s="104" t="s">
        <v>948</v>
      </c>
      <c r="P45" s="62"/>
      <c r="Q45" s="61"/>
      <c r="R45" s="104" t="s">
        <v>948</v>
      </c>
      <c r="S45" s="61"/>
      <c r="T45" s="104" t="s">
        <v>948</v>
      </c>
      <c r="U45" s="61"/>
      <c r="V45" s="104" t="s">
        <v>948</v>
      </c>
      <c r="W45" s="62"/>
      <c r="X45" s="62"/>
      <c r="Y45" s="62"/>
      <c r="Z45" s="61"/>
      <c r="AA45" s="5" t="s">
        <v>948</v>
      </c>
      <c r="AB45" s="74" t="s">
        <v>948</v>
      </c>
      <c r="AC45" s="62"/>
      <c r="AD45" s="61"/>
      <c r="AE45" s="6" t="s">
        <v>948</v>
      </c>
    </row>
    <row r="46" spans="5:31">
      <c r="E46" s="70" t="s">
        <v>104</v>
      </c>
      <c r="F46" s="71"/>
      <c r="G46" s="71"/>
      <c r="H46" s="72"/>
      <c r="I46" s="102" t="s">
        <v>949</v>
      </c>
      <c r="J46" s="66"/>
      <c r="K46" s="102" t="s">
        <v>949</v>
      </c>
      <c r="L46" s="66"/>
      <c r="M46" s="102" t="s">
        <v>949</v>
      </c>
      <c r="N46" s="66"/>
      <c r="O46" s="102" t="s">
        <v>949</v>
      </c>
      <c r="P46" s="73"/>
      <c r="Q46" s="66"/>
      <c r="R46" s="102" t="s">
        <v>949</v>
      </c>
      <c r="S46" s="66"/>
      <c r="T46" s="103" t="s">
        <v>949</v>
      </c>
      <c r="U46" s="68"/>
      <c r="V46" s="103" t="s">
        <v>949</v>
      </c>
      <c r="W46" s="69"/>
      <c r="X46" s="69"/>
      <c r="Y46" s="69"/>
      <c r="Z46" s="68"/>
      <c r="AA46" s="11" t="s">
        <v>949</v>
      </c>
      <c r="AB46" s="67" t="s">
        <v>949</v>
      </c>
      <c r="AC46" s="69"/>
      <c r="AD46" s="68"/>
      <c r="AE46" s="12" t="s">
        <v>949</v>
      </c>
    </row>
    <row r="47" spans="5:31" ht="0" hidden="1" customHeight="1"/>
    <row r="48" spans="5:31" ht="15.95" customHeight="1">
      <c r="E48" s="15" t="s">
        <v>950</v>
      </c>
    </row>
    <row r="49" ht="2.4500000000000002" customHeight="1"/>
    <row r="50" ht="0.6" customHeight="1"/>
    <row r="51" ht="0" hidden="1" customHeight="1"/>
  </sheetData>
  <sheetProtection algorithmName="SHA-512" hashValue="sTKeumFiu//boK1A8Gw4D56F4p4pHnu9xdD+IT4a/D6aobz4N38f7lOweVN2ubAd/6Yif6U+dv2QmWSm8IYm5g==" saltValue="4ZoeiMqWDiQkfia6mOnm5g==" spinCount="100000" sheet="1" objects="1" scenarios="1" sort="0" autoFilter="0" pivotTables="0"/>
  <mergeCells count="232">
    <mergeCell ref="B7:E9"/>
    <mergeCell ref="H7:AG7"/>
    <mergeCell ref="H9:AG10"/>
    <mergeCell ref="H12:AG12"/>
    <mergeCell ref="D14:K15"/>
    <mergeCell ref="N14:X14"/>
    <mergeCell ref="C1:AI1"/>
    <mergeCell ref="B3:E3"/>
    <mergeCell ref="H3:R5"/>
    <mergeCell ref="U3:V4"/>
    <mergeCell ref="X3:AH5"/>
    <mergeCell ref="Q17:AC18"/>
    <mergeCell ref="D18:K19"/>
    <mergeCell ref="N18:O19"/>
    <mergeCell ref="E22:H23"/>
    <mergeCell ref="I22:S22"/>
    <mergeCell ref="T22:AE22"/>
    <mergeCell ref="I23:J23"/>
    <mergeCell ref="K23:L23"/>
    <mergeCell ref="M23:N23"/>
    <mergeCell ref="O23:Q23"/>
    <mergeCell ref="R23:S23"/>
    <mergeCell ref="T23:U23"/>
    <mergeCell ref="V23:Z23"/>
    <mergeCell ref="AB23:AD23"/>
    <mergeCell ref="R24:S24"/>
    <mergeCell ref="T24:U24"/>
    <mergeCell ref="V24:Z24"/>
    <mergeCell ref="AB24:AD24"/>
    <mergeCell ref="E25:H25"/>
    <mergeCell ref="I25:J25"/>
    <mergeCell ref="K25:L25"/>
    <mergeCell ref="M25:N25"/>
    <mergeCell ref="O25:Q25"/>
    <mergeCell ref="R25:S25"/>
    <mergeCell ref="T25:U25"/>
    <mergeCell ref="V25:Z25"/>
    <mergeCell ref="AB25:AD25"/>
    <mergeCell ref="E24:H24"/>
    <mergeCell ref="I24:J24"/>
    <mergeCell ref="K24:L24"/>
    <mergeCell ref="M24:N24"/>
    <mergeCell ref="O24:Q24"/>
    <mergeCell ref="R26:S26"/>
    <mergeCell ref="T26:U26"/>
    <mergeCell ref="V26:Z26"/>
    <mergeCell ref="AB26:AD26"/>
    <mergeCell ref="E27:H27"/>
    <mergeCell ref="I27:J27"/>
    <mergeCell ref="K27:L27"/>
    <mergeCell ref="M27:N27"/>
    <mergeCell ref="O27:Q27"/>
    <mergeCell ref="R27:S27"/>
    <mergeCell ref="T27:U27"/>
    <mergeCell ref="V27:Z27"/>
    <mergeCell ref="AB27:AD27"/>
    <mergeCell ref="E26:H26"/>
    <mergeCell ref="I26:J26"/>
    <mergeCell ref="K26:L26"/>
    <mergeCell ref="M26:N26"/>
    <mergeCell ref="O26:Q26"/>
    <mergeCell ref="R28:S28"/>
    <mergeCell ref="T28:U28"/>
    <mergeCell ref="V28:Z28"/>
    <mergeCell ref="AB28:AD28"/>
    <mergeCell ref="E29:H29"/>
    <mergeCell ref="I29:J29"/>
    <mergeCell ref="K29:L29"/>
    <mergeCell ref="M29:N29"/>
    <mergeCell ref="O29:Q29"/>
    <mergeCell ref="R29:S29"/>
    <mergeCell ref="T29:U29"/>
    <mergeCell ref="V29:Z29"/>
    <mergeCell ref="AB29:AD29"/>
    <mergeCell ref="E28:H28"/>
    <mergeCell ref="I28:J28"/>
    <mergeCell ref="K28:L28"/>
    <mergeCell ref="M28:N28"/>
    <mergeCell ref="O28:Q28"/>
    <mergeCell ref="R30:S30"/>
    <mergeCell ref="T30:U30"/>
    <mergeCell ref="V30:Z30"/>
    <mergeCell ref="AB30:AD30"/>
    <mergeCell ref="E31:H31"/>
    <mergeCell ref="I31:J31"/>
    <mergeCell ref="K31:L31"/>
    <mergeCell ref="M31:N31"/>
    <mergeCell ref="O31:Q31"/>
    <mergeCell ref="R31:S31"/>
    <mergeCell ref="T31:U31"/>
    <mergeCell ref="V31:Z31"/>
    <mergeCell ref="AB31:AD31"/>
    <mergeCell ref="E30:H30"/>
    <mergeCell ref="I30:J30"/>
    <mergeCell ref="K30:L30"/>
    <mergeCell ref="M30:N30"/>
    <mergeCell ref="O30:Q30"/>
    <mergeCell ref="R32:S32"/>
    <mergeCell ref="T32:U32"/>
    <mergeCell ref="V32:Z32"/>
    <mergeCell ref="AB32:AD32"/>
    <mergeCell ref="E33:H33"/>
    <mergeCell ref="I33:J33"/>
    <mergeCell ref="K33:L33"/>
    <mergeCell ref="M33:N33"/>
    <mergeCell ref="O33:Q33"/>
    <mergeCell ref="R33:S33"/>
    <mergeCell ref="T33:U33"/>
    <mergeCell ref="V33:Z33"/>
    <mergeCell ref="AB33:AD33"/>
    <mergeCell ref="E32:H32"/>
    <mergeCell ref="I32:J32"/>
    <mergeCell ref="K32:L32"/>
    <mergeCell ref="M32:N32"/>
    <mergeCell ref="O32:Q32"/>
    <mergeCell ref="R34:S34"/>
    <mergeCell ref="T34:U34"/>
    <mergeCell ref="V34:Z34"/>
    <mergeCell ref="AB34:AD34"/>
    <mergeCell ref="E35:H35"/>
    <mergeCell ref="I35:J35"/>
    <mergeCell ref="K35:L35"/>
    <mergeCell ref="M35:N35"/>
    <mergeCell ref="O35:Q35"/>
    <mergeCell ref="R35:S35"/>
    <mergeCell ref="T35:U35"/>
    <mergeCell ref="V35:Z35"/>
    <mergeCell ref="AB35:AD35"/>
    <mergeCell ref="E34:H34"/>
    <mergeCell ref="I34:J34"/>
    <mergeCell ref="K34:L34"/>
    <mergeCell ref="M34:N34"/>
    <mergeCell ref="O34:Q34"/>
    <mergeCell ref="R36:S36"/>
    <mergeCell ref="T36:U36"/>
    <mergeCell ref="V36:Z36"/>
    <mergeCell ref="AB36:AD36"/>
    <mergeCell ref="E37:H37"/>
    <mergeCell ref="I37:J37"/>
    <mergeCell ref="K37:L37"/>
    <mergeCell ref="M37:N37"/>
    <mergeCell ref="O37:Q37"/>
    <mergeCell ref="R37:S37"/>
    <mergeCell ref="T37:U37"/>
    <mergeCell ref="V37:Z37"/>
    <mergeCell ref="AB37:AD37"/>
    <mergeCell ref="E36:H36"/>
    <mergeCell ref="I36:J36"/>
    <mergeCell ref="K36:L36"/>
    <mergeCell ref="M36:N36"/>
    <mergeCell ref="O36:Q36"/>
    <mergeCell ref="R38:S38"/>
    <mergeCell ref="T38:U38"/>
    <mergeCell ref="V38:Z38"/>
    <mergeCell ref="AB38:AD38"/>
    <mergeCell ref="E39:H39"/>
    <mergeCell ref="I39:J39"/>
    <mergeCell ref="K39:L39"/>
    <mergeCell ref="M39:N39"/>
    <mergeCell ref="O39:Q39"/>
    <mergeCell ref="R39:S39"/>
    <mergeCell ref="T39:U39"/>
    <mergeCell ref="V39:Z39"/>
    <mergeCell ref="AB39:AD39"/>
    <mergeCell ref="E38:H38"/>
    <mergeCell ref="I38:J38"/>
    <mergeCell ref="K38:L38"/>
    <mergeCell ref="M38:N38"/>
    <mergeCell ref="O38:Q38"/>
    <mergeCell ref="R40:S40"/>
    <mergeCell ref="T40:U40"/>
    <mergeCell ref="V40:Z40"/>
    <mergeCell ref="AB40:AD40"/>
    <mergeCell ref="E43:H43"/>
    <mergeCell ref="I43:J43"/>
    <mergeCell ref="K43:L43"/>
    <mergeCell ref="M43:N43"/>
    <mergeCell ref="O43:Q43"/>
    <mergeCell ref="R43:S43"/>
    <mergeCell ref="T43:U43"/>
    <mergeCell ref="V43:Z43"/>
    <mergeCell ref="AB43:AD43"/>
    <mergeCell ref="E40:H40"/>
    <mergeCell ref="I40:J40"/>
    <mergeCell ref="K40:L40"/>
    <mergeCell ref="M40:N40"/>
    <mergeCell ref="O40:Q40"/>
    <mergeCell ref="E41:H41"/>
    <mergeCell ref="I41:J41"/>
    <mergeCell ref="K41:L41"/>
    <mergeCell ref="M41:N41"/>
    <mergeCell ref="O41:Q41"/>
    <mergeCell ref="R41:S41"/>
    <mergeCell ref="R44:S44"/>
    <mergeCell ref="T44:U44"/>
    <mergeCell ref="V44:Z44"/>
    <mergeCell ref="AB44:AD44"/>
    <mergeCell ref="E45:H45"/>
    <mergeCell ref="I45:J45"/>
    <mergeCell ref="K45:L45"/>
    <mergeCell ref="M45:N45"/>
    <mergeCell ref="O45:Q45"/>
    <mergeCell ref="R45:S45"/>
    <mergeCell ref="T45:U45"/>
    <mergeCell ref="V45:Z45"/>
    <mergeCell ref="AB45:AD45"/>
    <mergeCell ref="E44:H44"/>
    <mergeCell ref="I44:J44"/>
    <mergeCell ref="K44:L44"/>
    <mergeCell ref="M44:N44"/>
    <mergeCell ref="O44:Q44"/>
    <mergeCell ref="R46:S46"/>
    <mergeCell ref="T46:U46"/>
    <mergeCell ref="V46:Z46"/>
    <mergeCell ref="AB46:AD46"/>
    <mergeCell ref="E46:H46"/>
    <mergeCell ref="I46:J46"/>
    <mergeCell ref="K46:L46"/>
    <mergeCell ref="M46:N46"/>
    <mergeCell ref="O46:Q46"/>
    <mergeCell ref="T41:U41"/>
    <mergeCell ref="V41:Z41"/>
    <mergeCell ref="AB41:AD41"/>
    <mergeCell ref="E42:H42"/>
    <mergeCell ref="I42:J42"/>
    <mergeCell ref="K42:L42"/>
    <mergeCell ref="M42:N42"/>
    <mergeCell ref="O42:Q42"/>
    <mergeCell ref="R42:S42"/>
    <mergeCell ref="T42:U42"/>
    <mergeCell ref="V42:Z42"/>
    <mergeCell ref="AB42:AD42"/>
  </mergeCells>
  <hyperlinks>
    <hyperlink ref="E48" location="INDEX!A1" display="Return to Index" xr:uid="{57FC8A5A-B342-4B88-B722-144D30312CD7}"/>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T166 - Granite Creek BSP (132/66kV)</oddFooter>
  </headerFooter>
</worksheet>
</file>

<file path=xl/worksheets/sheet2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1-000000000000}">
  <sheetPr codeName="Sheet292"/>
  <dimension ref="B1:AI51"/>
  <sheetViews>
    <sheetView showGridLines="0" topLeftCell="A22" zoomScale="130" zoomScaleNormal="130" workbookViewId="0">
      <selection activeCell="E48" sqref="E48"/>
    </sheetView>
  </sheetViews>
  <sheetFormatPr defaultRowHeight="15"/>
  <cols>
    <col min="1" max="2" width="0.140625" customWidth="1"/>
    <col min="3" max="4" width="0" hidden="1" customWidth="1"/>
    <col min="5" max="5" width="13.28515625" customWidth="1"/>
    <col min="6" max="7" width="0.28515625" customWidth="1"/>
    <col min="8" max="8" width="6.28515625" customWidth="1"/>
    <col min="9" max="9" width="0.42578125" customWidth="1"/>
    <col min="10" max="10" width="6.5703125" customWidth="1"/>
    <col min="11" max="11" width="5.5703125" customWidth="1"/>
    <col min="12" max="12" width="1.42578125" customWidth="1"/>
    <col min="13" max="13" width="0.28515625" customWidth="1"/>
    <col min="14" max="14" width="6.85546875" customWidth="1"/>
    <col min="15" max="15" width="3.140625" customWidth="1"/>
    <col min="16" max="16" width="0.42578125" customWidth="1"/>
    <col min="17" max="17" width="3.5703125" customWidth="1"/>
    <col min="18" max="18" width="6.85546875" customWidth="1"/>
    <col min="19" max="19" width="0.28515625" customWidth="1"/>
    <col min="20" max="20" width="0.42578125" customWidth="1"/>
    <col min="21" max="21" width="6.7109375" customWidth="1"/>
    <col min="22" max="22" width="1.42578125" customWidth="1"/>
    <col min="23" max="23" width="0.5703125" customWidth="1"/>
    <col min="24" max="24" width="1.28515625" customWidth="1"/>
    <col min="25" max="25" width="1.5703125" customWidth="1"/>
    <col min="26" max="26" width="2.140625" customWidth="1"/>
    <col min="27" max="27" width="7" customWidth="1"/>
    <col min="28" max="28" width="0.7109375" customWidth="1"/>
    <col min="29" max="29" width="0.42578125" customWidth="1"/>
    <col min="30" max="30" width="6" customWidth="1"/>
    <col min="31" max="31" width="7" customWidth="1"/>
    <col min="32" max="32" width="0" hidden="1" customWidth="1"/>
    <col min="33" max="33" width="1.140625" customWidth="1"/>
    <col min="34" max="34" width="0" hidden="1" customWidth="1"/>
    <col min="35" max="35" width="0.42578125" customWidth="1"/>
    <col min="36" max="36" width="8.85546875" customWidth="1"/>
  </cols>
  <sheetData>
    <row r="1" spans="2:35" ht="18" customHeight="1">
      <c r="C1" s="115" t="s">
        <v>1108</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row>
    <row r="2" spans="2:35" ht="4.7" customHeight="1"/>
    <row r="3" spans="2:35">
      <c r="B3" s="92" t="s">
        <v>13</v>
      </c>
      <c r="C3" s="160"/>
      <c r="D3" s="160"/>
      <c r="E3" s="160"/>
      <c r="H3" s="93" t="s">
        <v>2103</v>
      </c>
      <c r="I3" s="160"/>
      <c r="J3" s="160"/>
      <c r="K3" s="160"/>
      <c r="L3" s="160"/>
      <c r="M3" s="160"/>
      <c r="N3" s="160"/>
      <c r="O3" s="160"/>
      <c r="P3" s="160"/>
      <c r="Q3" s="160"/>
      <c r="R3" s="160"/>
      <c r="U3" s="94" t="s">
        <v>926</v>
      </c>
      <c r="V3" s="160"/>
      <c r="X3" s="95" t="s">
        <v>2104</v>
      </c>
      <c r="Y3" s="160"/>
      <c r="Z3" s="160"/>
      <c r="AA3" s="160"/>
      <c r="AB3" s="160"/>
      <c r="AC3" s="160"/>
      <c r="AD3" s="160"/>
      <c r="AE3" s="160"/>
      <c r="AF3" s="160"/>
      <c r="AG3" s="160"/>
      <c r="AH3" s="160"/>
    </row>
    <row r="4" spans="2:35">
      <c r="H4" s="160"/>
      <c r="I4" s="160"/>
      <c r="J4" s="160"/>
      <c r="K4" s="160"/>
      <c r="L4" s="160"/>
      <c r="M4" s="160"/>
      <c r="N4" s="160"/>
      <c r="O4" s="160"/>
      <c r="P4" s="160"/>
      <c r="Q4" s="160"/>
      <c r="R4" s="160"/>
      <c r="U4" s="160"/>
      <c r="V4" s="160"/>
      <c r="X4" s="160"/>
      <c r="Y4" s="160"/>
      <c r="Z4" s="160"/>
      <c r="AA4" s="160"/>
      <c r="AB4" s="160"/>
      <c r="AC4" s="160"/>
      <c r="AD4" s="160"/>
      <c r="AE4" s="160"/>
      <c r="AF4" s="160"/>
      <c r="AG4" s="160"/>
      <c r="AH4" s="160"/>
    </row>
    <row r="5" spans="2:35">
      <c r="H5" s="160"/>
      <c r="I5" s="160"/>
      <c r="J5" s="160"/>
      <c r="K5" s="160"/>
      <c r="L5" s="160"/>
      <c r="M5" s="160"/>
      <c r="N5" s="160"/>
      <c r="O5" s="160"/>
      <c r="P5" s="160"/>
      <c r="Q5" s="160"/>
      <c r="R5" s="160"/>
      <c r="X5" s="160"/>
      <c r="Y5" s="160"/>
      <c r="Z5" s="160"/>
      <c r="AA5" s="160"/>
      <c r="AB5" s="160"/>
      <c r="AC5" s="160"/>
      <c r="AD5" s="160"/>
      <c r="AE5" s="160"/>
      <c r="AF5" s="160"/>
      <c r="AG5" s="160"/>
      <c r="AH5" s="160"/>
    </row>
    <row r="6" spans="2:35" ht="2.1" customHeight="1"/>
    <row r="7" spans="2:35">
      <c r="B7" s="92" t="s">
        <v>928</v>
      </c>
      <c r="C7" s="160"/>
      <c r="D7" s="160"/>
      <c r="E7" s="160"/>
      <c r="H7" s="100" t="s">
        <v>973</v>
      </c>
      <c r="I7" s="160"/>
      <c r="J7" s="160"/>
      <c r="K7" s="160"/>
      <c r="L7" s="160"/>
      <c r="M7" s="160"/>
      <c r="N7" s="160"/>
      <c r="O7" s="160"/>
      <c r="P7" s="160"/>
      <c r="Q7" s="160"/>
      <c r="R7" s="160"/>
      <c r="S7" s="160"/>
      <c r="T7" s="160"/>
      <c r="U7" s="160"/>
      <c r="V7" s="160"/>
      <c r="W7" s="160"/>
      <c r="X7" s="160"/>
      <c r="Y7" s="160"/>
      <c r="Z7" s="160"/>
      <c r="AA7" s="160"/>
      <c r="AB7" s="160"/>
      <c r="AC7" s="160"/>
      <c r="AD7" s="160"/>
      <c r="AE7" s="160"/>
      <c r="AF7" s="160"/>
      <c r="AG7" s="160"/>
    </row>
    <row r="8" spans="2:35">
      <c r="B8" s="160"/>
      <c r="C8" s="160"/>
      <c r="D8" s="160"/>
      <c r="E8" s="160"/>
    </row>
    <row r="9" spans="2:35">
      <c r="B9" s="160"/>
      <c r="C9" s="160"/>
      <c r="D9" s="160"/>
      <c r="E9" s="160"/>
      <c r="H9" s="100" t="s">
        <v>2105</v>
      </c>
      <c r="I9" s="160"/>
      <c r="J9" s="160"/>
      <c r="K9" s="160"/>
      <c r="L9" s="160"/>
      <c r="M9" s="160"/>
      <c r="N9" s="160"/>
      <c r="O9" s="160"/>
      <c r="P9" s="160"/>
      <c r="Q9" s="160"/>
      <c r="R9" s="160"/>
      <c r="S9" s="160"/>
      <c r="T9" s="160"/>
      <c r="U9" s="160"/>
      <c r="V9" s="160"/>
      <c r="W9" s="160"/>
      <c r="X9" s="160"/>
      <c r="Y9" s="160"/>
      <c r="Z9" s="160"/>
      <c r="AA9" s="160"/>
      <c r="AB9" s="160"/>
      <c r="AC9" s="160"/>
      <c r="AD9" s="160"/>
      <c r="AE9" s="160"/>
      <c r="AF9" s="160"/>
      <c r="AG9" s="160"/>
    </row>
    <row r="10" spans="2:35" ht="11.45" customHeight="1">
      <c r="H10" s="160"/>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row>
    <row r="11" spans="2:35" ht="1.7" customHeight="1"/>
    <row r="12" spans="2:35" ht="12" customHeight="1">
      <c r="H12" s="100" t="s">
        <v>931</v>
      </c>
      <c r="I12" s="160"/>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row>
    <row r="13" spans="2:35" ht="10.5" customHeight="1"/>
    <row r="14" spans="2:35" ht="13.5" customHeight="1">
      <c r="D14" s="92" t="s">
        <v>934</v>
      </c>
      <c r="E14" s="160"/>
      <c r="F14" s="160"/>
      <c r="G14" s="160"/>
      <c r="H14" s="160"/>
      <c r="I14" s="160"/>
      <c r="J14" s="160"/>
      <c r="K14" s="160"/>
      <c r="N14" s="96" t="s">
        <v>2106</v>
      </c>
      <c r="O14" s="160"/>
      <c r="P14" s="160"/>
      <c r="Q14" s="160"/>
      <c r="R14" s="160"/>
      <c r="S14" s="160"/>
      <c r="T14" s="160"/>
      <c r="U14" s="160"/>
      <c r="V14" s="160"/>
      <c r="W14" s="160"/>
      <c r="X14" s="160"/>
    </row>
    <row r="15" spans="2:35" ht="0.75" customHeight="1">
      <c r="D15" s="160"/>
      <c r="E15" s="160"/>
      <c r="F15" s="160"/>
      <c r="G15" s="160"/>
      <c r="H15" s="160"/>
      <c r="I15" s="160"/>
      <c r="J15" s="160"/>
      <c r="K15" s="160"/>
    </row>
    <row r="16" spans="2:35" ht="15.95" customHeight="1"/>
    <row r="17" spans="4:31" ht="15.95" customHeight="1">
      <c r="Q17" s="97" t="s">
        <v>936</v>
      </c>
      <c r="R17" s="160"/>
      <c r="S17" s="160"/>
      <c r="T17" s="160"/>
      <c r="U17" s="160"/>
      <c r="V17" s="160"/>
      <c r="W17" s="160"/>
      <c r="X17" s="160"/>
      <c r="Y17" s="160"/>
      <c r="Z17" s="98" t="s">
        <v>937</v>
      </c>
      <c r="AA17" s="160"/>
      <c r="AB17" s="160"/>
      <c r="AC17" s="160"/>
    </row>
    <row r="18" spans="4:31" ht="0.95" customHeight="1">
      <c r="D18" s="97" t="s">
        <v>936</v>
      </c>
      <c r="E18" s="160"/>
      <c r="F18" s="160"/>
      <c r="G18" s="160"/>
      <c r="H18" s="160"/>
      <c r="I18" s="160"/>
      <c r="J18" s="160"/>
      <c r="K18" s="160"/>
      <c r="N18" s="99" t="s">
        <v>937</v>
      </c>
      <c r="O18" s="160"/>
      <c r="Q18" s="160"/>
      <c r="R18" s="160"/>
      <c r="S18" s="160"/>
      <c r="T18" s="160"/>
      <c r="U18" s="160"/>
      <c r="V18" s="160"/>
      <c r="W18" s="160"/>
      <c r="X18" s="160"/>
      <c r="Y18" s="160"/>
      <c r="Z18" s="160"/>
      <c r="AA18" s="160"/>
      <c r="AB18" s="160"/>
      <c r="AC18" s="160"/>
    </row>
    <row r="19" spans="4:31" ht="0.95" customHeight="1">
      <c r="D19" s="160"/>
      <c r="E19" s="160"/>
      <c r="F19" s="160"/>
      <c r="G19" s="160"/>
      <c r="H19" s="160"/>
      <c r="I19" s="160"/>
      <c r="J19" s="160"/>
      <c r="K19" s="160"/>
      <c r="N19" s="160"/>
      <c r="O19" s="160"/>
    </row>
    <row r="20" spans="4:31" ht="0.95" customHeight="1"/>
    <row r="21" spans="4:31" ht="15" customHeight="1"/>
    <row r="22" spans="4:31" ht="15" customHeight="1">
      <c r="E22" s="78" t="s">
        <v>938</v>
      </c>
      <c r="F22" s="79"/>
      <c r="G22" s="79"/>
      <c r="H22" s="80"/>
      <c r="I22" s="84" t="s">
        <v>2</v>
      </c>
      <c r="J22" s="85"/>
      <c r="K22" s="85"/>
      <c r="L22" s="85"/>
      <c r="M22" s="85"/>
      <c r="N22" s="85"/>
      <c r="O22" s="85"/>
      <c r="P22" s="85"/>
      <c r="Q22" s="85"/>
      <c r="R22" s="85"/>
      <c r="S22" s="86"/>
      <c r="T22" s="87" t="s">
        <v>3</v>
      </c>
      <c r="U22" s="88"/>
      <c r="V22" s="88"/>
      <c r="W22" s="88"/>
      <c r="X22" s="88"/>
      <c r="Y22" s="88"/>
      <c r="Z22" s="88"/>
      <c r="AA22" s="88"/>
      <c r="AB22" s="88"/>
      <c r="AC22" s="88"/>
      <c r="AD22" s="88"/>
      <c r="AE22" s="89"/>
    </row>
    <row r="23" spans="4:31" ht="15" customHeight="1">
      <c r="E23" s="81"/>
      <c r="F23" s="82"/>
      <c r="G23" s="82"/>
      <c r="H23" s="83"/>
      <c r="I23" s="107" t="s">
        <v>6</v>
      </c>
      <c r="J23" s="61"/>
      <c r="K23" s="107" t="s">
        <v>7</v>
      </c>
      <c r="L23" s="61"/>
      <c r="M23" s="107" t="s">
        <v>8</v>
      </c>
      <c r="N23" s="61"/>
      <c r="O23" s="107" t="s">
        <v>9</v>
      </c>
      <c r="P23" s="62"/>
      <c r="Q23" s="61"/>
      <c r="R23" s="107" t="s">
        <v>10</v>
      </c>
      <c r="S23" s="61"/>
      <c r="T23" s="107" t="s">
        <v>939</v>
      </c>
      <c r="U23" s="61"/>
      <c r="V23" s="107" t="s">
        <v>940</v>
      </c>
      <c r="W23" s="62"/>
      <c r="X23" s="62"/>
      <c r="Y23" s="62"/>
      <c r="Z23" s="61"/>
      <c r="AA23" s="1" t="s">
        <v>941</v>
      </c>
      <c r="AB23" s="90" t="s">
        <v>942</v>
      </c>
      <c r="AC23" s="62"/>
      <c r="AD23" s="61"/>
      <c r="AE23" s="2" t="s">
        <v>943</v>
      </c>
    </row>
    <row r="24" spans="4:31" ht="13.15" customHeight="1">
      <c r="E24" s="63" t="s">
        <v>0</v>
      </c>
      <c r="F24" s="62"/>
      <c r="G24" s="62"/>
      <c r="H24" s="64"/>
      <c r="I24" s="101">
        <v>175.8</v>
      </c>
      <c r="J24" s="61"/>
      <c r="K24" s="101">
        <v>175.8</v>
      </c>
      <c r="L24" s="61"/>
      <c r="M24" s="101">
        <v>175.8</v>
      </c>
      <c r="N24" s="61"/>
      <c r="O24" s="101">
        <v>175.8</v>
      </c>
      <c r="P24" s="62"/>
      <c r="Q24" s="61"/>
      <c r="R24" s="101">
        <v>175.8</v>
      </c>
      <c r="S24" s="61"/>
      <c r="T24" s="101">
        <v>185.2</v>
      </c>
      <c r="U24" s="61"/>
      <c r="V24" s="101">
        <v>185.2</v>
      </c>
      <c r="W24" s="62"/>
      <c r="X24" s="62"/>
      <c r="Y24" s="62"/>
      <c r="Z24" s="61"/>
      <c r="AA24" s="3">
        <v>185.2</v>
      </c>
      <c r="AB24" s="60">
        <v>185.2</v>
      </c>
      <c r="AC24" s="62"/>
      <c r="AD24" s="61"/>
      <c r="AE24" s="4">
        <v>185.2</v>
      </c>
    </row>
    <row r="25" spans="4:31" ht="20.25" customHeight="1">
      <c r="E25" s="63" t="s">
        <v>24</v>
      </c>
      <c r="F25" s="62"/>
      <c r="G25" s="62"/>
      <c r="H25" s="64"/>
      <c r="I25" s="101">
        <v>0</v>
      </c>
      <c r="J25" s="61"/>
      <c r="K25" s="101">
        <v>0</v>
      </c>
      <c r="L25" s="61"/>
      <c r="M25" s="101">
        <v>0</v>
      </c>
      <c r="N25" s="61"/>
      <c r="O25" s="101">
        <v>0</v>
      </c>
      <c r="P25" s="62"/>
      <c r="Q25" s="61"/>
      <c r="R25" s="101">
        <v>0</v>
      </c>
      <c r="S25" s="61"/>
      <c r="T25" s="101">
        <v>0</v>
      </c>
      <c r="U25" s="61"/>
      <c r="V25" s="101">
        <v>0</v>
      </c>
      <c r="W25" s="62"/>
      <c r="X25" s="62"/>
      <c r="Y25" s="62"/>
      <c r="Z25" s="61"/>
      <c r="AA25" s="3">
        <v>0</v>
      </c>
      <c r="AB25" s="60">
        <v>0</v>
      </c>
      <c r="AC25" s="62"/>
      <c r="AD25" s="61"/>
      <c r="AE25" s="4">
        <v>0</v>
      </c>
    </row>
    <row r="26" spans="4:31" ht="13.15" customHeight="1">
      <c r="E26" s="63" t="s">
        <v>28</v>
      </c>
      <c r="F26" s="62"/>
      <c r="G26" s="62"/>
      <c r="H26" s="64"/>
      <c r="I26" s="101">
        <v>45.4</v>
      </c>
      <c r="J26" s="61"/>
      <c r="K26" s="101">
        <v>45.4</v>
      </c>
      <c r="L26" s="61"/>
      <c r="M26" s="101">
        <v>45.4</v>
      </c>
      <c r="N26" s="61"/>
      <c r="O26" s="101">
        <v>45.4</v>
      </c>
      <c r="P26" s="62"/>
      <c r="Q26" s="61"/>
      <c r="R26" s="101">
        <v>45.5</v>
      </c>
      <c r="S26" s="61"/>
      <c r="T26" s="101">
        <v>42.3</v>
      </c>
      <c r="U26" s="61"/>
      <c r="V26" s="101">
        <v>42.3</v>
      </c>
      <c r="W26" s="62"/>
      <c r="X26" s="62"/>
      <c r="Y26" s="62"/>
      <c r="Z26" s="61"/>
      <c r="AA26" s="3">
        <v>42.3</v>
      </c>
      <c r="AB26" s="60">
        <v>42.3</v>
      </c>
      <c r="AC26" s="62"/>
      <c r="AD26" s="61"/>
      <c r="AE26" s="4">
        <v>42.3</v>
      </c>
    </row>
    <row r="27" spans="4:31" ht="13.15" customHeight="1">
      <c r="E27" s="63" t="s">
        <v>32</v>
      </c>
      <c r="F27" s="62"/>
      <c r="G27" s="62"/>
      <c r="H27" s="64"/>
      <c r="I27" s="104"/>
      <c r="J27" s="61"/>
      <c r="K27" s="104"/>
      <c r="L27" s="61"/>
      <c r="M27" s="104"/>
      <c r="N27" s="61"/>
      <c r="O27" s="104"/>
      <c r="P27" s="62"/>
      <c r="Q27" s="61"/>
      <c r="R27" s="104"/>
      <c r="S27" s="61"/>
      <c r="T27" s="104"/>
      <c r="U27" s="61"/>
      <c r="V27" s="104"/>
      <c r="W27" s="62"/>
      <c r="X27" s="62"/>
      <c r="Y27" s="62"/>
      <c r="Z27" s="61"/>
      <c r="AA27" s="5"/>
      <c r="AB27" s="74"/>
      <c r="AC27" s="62"/>
      <c r="AD27" s="61"/>
      <c r="AE27" s="6"/>
    </row>
    <row r="28" spans="4:31" ht="13.15" customHeight="1">
      <c r="E28" s="63" t="s">
        <v>944</v>
      </c>
      <c r="F28" s="62"/>
      <c r="G28" s="62"/>
      <c r="H28" s="64"/>
      <c r="I28" s="104"/>
      <c r="J28" s="61"/>
      <c r="K28" s="104"/>
      <c r="L28" s="61"/>
      <c r="M28" s="104"/>
      <c r="N28" s="61"/>
      <c r="O28" s="104"/>
      <c r="P28" s="62"/>
      <c r="Q28" s="61"/>
      <c r="R28" s="104"/>
      <c r="S28" s="61"/>
      <c r="T28" s="104"/>
      <c r="U28" s="61"/>
      <c r="V28" s="104"/>
      <c r="W28" s="62"/>
      <c r="X28" s="62"/>
      <c r="Y28" s="62"/>
      <c r="Z28" s="61"/>
      <c r="AA28" s="5"/>
      <c r="AB28" s="74"/>
      <c r="AC28" s="62"/>
      <c r="AD28" s="61"/>
      <c r="AE28" s="6"/>
    </row>
    <row r="29" spans="4:31" ht="20.25" customHeight="1">
      <c r="E29" s="63" t="s">
        <v>38</v>
      </c>
      <c r="F29" s="62"/>
      <c r="G29" s="62"/>
      <c r="H29" s="64"/>
      <c r="I29" s="106">
        <v>0.95899999999999996</v>
      </c>
      <c r="J29" s="61"/>
      <c r="K29" s="106">
        <v>0.95899999999999996</v>
      </c>
      <c r="L29" s="61"/>
      <c r="M29" s="106">
        <v>0.95899999999999996</v>
      </c>
      <c r="N29" s="61"/>
      <c r="O29" s="106">
        <v>0.95899999999999996</v>
      </c>
      <c r="P29" s="62"/>
      <c r="Q29" s="61"/>
      <c r="R29" s="106">
        <v>0.95899999999999996</v>
      </c>
      <c r="S29" s="61"/>
      <c r="T29" s="106">
        <v>0.96699999999999997</v>
      </c>
      <c r="U29" s="61"/>
      <c r="V29" s="106">
        <v>0.96699999999999997</v>
      </c>
      <c r="W29" s="62"/>
      <c r="X29" s="62"/>
      <c r="Y29" s="62"/>
      <c r="Z29" s="61"/>
      <c r="AA29" s="7">
        <v>0.96699999999999997</v>
      </c>
      <c r="AB29" s="77">
        <v>0.96699999999999997</v>
      </c>
      <c r="AC29" s="62"/>
      <c r="AD29" s="61"/>
      <c r="AE29" s="8">
        <v>0.96699999999999997</v>
      </c>
    </row>
    <row r="30" spans="4:31" ht="13.15" customHeight="1">
      <c r="E30" s="63" t="s">
        <v>41</v>
      </c>
      <c r="F30" s="62"/>
      <c r="G30" s="62"/>
      <c r="H30" s="64"/>
      <c r="I30" s="101">
        <v>100.4</v>
      </c>
      <c r="J30" s="61"/>
      <c r="K30" s="101">
        <v>100.4</v>
      </c>
      <c r="L30" s="61"/>
      <c r="M30" s="101">
        <v>100.4</v>
      </c>
      <c r="N30" s="61"/>
      <c r="O30" s="101">
        <v>100.4</v>
      </c>
      <c r="P30" s="62"/>
      <c r="Q30" s="61"/>
      <c r="R30" s="101">
        <v>100.4</v>
      </c>
      <c r="S30" s="61"/>
      <c r="T30" s="101">
        <v>105.5</v>
      </c>
      <c r="U30" s="61"/>
      <c r="V30" s="101">
        <v>105.5</v>
      </c>
      <c r="W30" s="62"/>
      <c r="X30" s="62"/>
      <c r="Y30" s="62"/>
      <c r="Z30" s="61"/>
      <c r="AA30" s="3">
        <v>105.5</v>
      </c>
      <c r="AB30" s="60">
        <v>105.5</v>
      </c>
      <c r="AC30" s="62"/>
      <c r="AD30" s="61"/>
      <c r="AE30" s="4">
        <v>105.5</v>
      </c>
    </row>
    <row r="31" spans="4:31" ht="13.15" customHeight="1">
      <c r="E31" s="75" t="s">
        <v>45</v>
      </c>
      <c r="F31" s="62"/>
      <c r="G31" s="62"/>
      <c r="H31" s="64"/>
      <c r="I31" s="105">
        <v>42.7</v>
      </c>
      <c r="J31" s="61"/>
      <c r="K31" s="105">
        <v>42.7</v>
      </c>
      <c r="L31" s="61"/>
      <c r="M31" s="105">
        <v>42.7</v>
      </c>
      <c r="N31" s="61"/>
      <c r="O31" s="105">
        <v>42.7</v>
      </c>
      <c r="P31" s="62"/>
      <c r="Q31" s="61"/>
      <c r="R31" s="105">
        <v>42.8</v>
      </c>
      <c r="S31" s="61"/>
      <c r="T31" s="105">
        <v>40.299999999999997</v>
      </c>
      <c r="U31" s="61"/>
      <c r="V31" s="105">
        <v>40.299999999999997</v>
      </c>
      <c r="W31" s="62"/>
      <c r="X31" s="62"/>
      <c r="Y31" s="62"/>
      <c r="Z31" s="61"/>
      <c r="AA31" s="9">
        <v>40.299999999999997</v>
      </c>
      <c r="AB31" s="76">
        <v>40.299999999999997</v>
      </c>
      <c r="AC31" s="62"/>
      <c r="AD31" s="61"/>
      <c r="AE31" s="10">
        <v>40.4</v>
      </c>
    </row>
    <row r="32" spans="4:31" ht="20.25" customHeight="1">
      <c r="E32" s="63" t="s">
        <v>945</v>
      </c>
      <c r="F32" s="62"/>
      <c r="G32" s="62"/>
      <c r="H32" s="64"/>
      <c r="I32" s="104">
        <v>2.1</v>
      </c>
      <c r="J32" s="61"/>
      <c r="K32" s="104">
        <v>2.1</v>
      </c>
      <c r="L32" s="61"/>
      <c r="M32" s="104">
        <v>2.1</v>
      </c>
      <c r="N32" s="61"/>
      <c r="O32" s="104">
        <v>2.1</v>
      </c>
      <c r="P32" s="62"/>
      <c r="Q32" s="61"/>
      <c r="R32" s="104">
        <v>2.1</v>
      </c>
      <c r="S32" s="61"/>
      <c r="T32" s="104">
        <v>2</v>
      </c>
      <c r="U32" s="61"/>
      <c r="V32" s="104">
        <v>2</v>
      </c>
      <c r="W32" s="62"/>
      <c r="X32" s="62"/>
      <c r="Y32" s="62"/>
      <c r="Z32" s="61"/>
      <c r="AA32" s="5">
        <v>2</v>
      </c>
      <c r="AB32" s="74">
        <v>2</v>
      </c>
      <c r="AC32" s="62"/>
      <c r="AD32" s="61"/>
      <c r="AE32" s="6">
        <v>2</v>
      </c>
    </row>
    <row r="33" spans="5:31" ht="20.25" customHeight="1">
      <c r="E33" s="63" t="s">
        <v>946</v>
      </c>
      <c r="F33" s="62"/>
      <c r="G33" s="62"/>
      <c r="H33" s="64"/>
      <c r="I33" s="104" t="s">
        <v>2107</v>
      </c>
      <c r="J33" s="61"/>
      <c r="K33" s="104" t="s">
        <v>2107</v>
      </c>
      <c r="L33" s="61"/>
      <c r="M33" s="104" t="s">
        <v>2107</v>
      </c>
      <c r="N33" s="61"/>
      <c r="O33" s="104" t="s">
        <v>2107</v>
      </c>
      <c r="P33" s="62"/>
      <c r="Q33" s="61"/>
      <c r="R33" s="104" t="s">
        <v>2107</v>
      </c>
      <c r="S33" s="61"/>
      <c r="T33" s="104" t="s">
        <v>2107</v>
      </c>
      <c r="U33" s="61"/>
      <c r="V33" s="104" t="s">
        <v>2107</v>
      </c>
      <c r="W33" s="62"/>
      <c r="X33" s="62"/>
      <c r="Y33" s="62"/>
      <c r="Z33" s="61"/>
      <c r="AA33" s="5" t="s">
        <v>2107</v>
      </c>
      <c r="AB33" s="74" t="s">
        <v>2107</v>
      </c>
      <c r="AC33" s="62"/>
      <c r="AD33" s="61"/>
      <c r="AE33" s="6" t="s">
        <v>2107</v>
      </c>
    </row>
    <row r="34" spans="5:31" ht="13.15" customHeight="1">
      <c r="E34" s="63" t="s">
        <v>57</v>
      </c>
      <c r="F34" s="62"/>
      <c r="G34" s="62"/>
      <c r="H34" s="64"/>
      <c r="I34" s="104"/>
      <c r="J34" s="61"/>
      <c r="K34" s="104"/>
      <c r="L34" s="61"/>
      <c r="M34" s="104"/>
      <c r="N34" s="61"/>
      <c r="O34" s="104"/>
      <c r="P34" s="62"/>
      <c r="Q34" s="61"/>
      <c r="R34" s="104"/>
      <c r="S34" s="61"/>
      <c r="T34" s="104"/>
      <c r="U34" s="61"/>
      <c r="V34" s="104"/>
      <c r="W34" s="62"/>
      <c r="X34" s="62"/>
      <c r="Y34" s="62"/>
      <c r="Z34" s="61"/>
      <c r="AA34" s="5"/>
      <c r="AB34" s="74"/>
      <c r="AC34" s="62"/>
      <c r="AD34" s="61"/>
      <c r="AE34" s="6"/>
    </row>
    <row r="35" spans="5:31">
      <c r="E35" s="63" t="s">
        <v>61</v>
      </c>
      <c r="F35" s="62"/>
      <c r="G35" s="62"/>
      <c r="H35" s="64"/>
      <c r="I35" s="101">
        <v>0</v>
      </c>
      <c r="J35" s="61"/>
      <c r="K35" s="101">
        <v>0</v>
      </c>
      <c r="L35" s="61"/>
      <c r="M35" s="101">
        <v>0</v>
      </c>
      <c r="N35" s="61"/>
      <c r="O35" s="101">
        <v>0</v>
      </c>
      <c r="P35" s="62"/>
      <c r="Q35" s="61"/>
      <c r="R35" s="101">
        <v>0</v>
      </c>
      <c r="S35" s="61"/>
      <c r="T35" s="101">
        <v>0</v>
      </c>
      <c r="U35" s="61"/>
      <c r="V35" s="101">
        <v>0</v>
      </c>
      <c r="W35" s="62"/>
      <c r="X35" s="62"/>
      <c r="Y35" s="62"/>
      <c r="Z35" s="61"/>
      <c r="AA35" s="3">
        <v>0</v>
      </c>
      <c r="AB35" s="60">
        <v>0</v>
      </c>
      <c r="AC35" s="62"/>
      <c r="AD35" s="61"/>
      <c r="AE35" s="4">
        <v>0</v>
      </c>
    </row>
    <row r="36" spans="5:31" ht="20.25" customHeight="1">
      <c r="E36" s="63" t="s">
        <v>66</v>
      </c>
      <c r="F36" s="62"/>
      <c r="G36" s="62"/>
      <c r="H36" s="64"/>
      <c r="I36" s="101">
        <v>0</v>
      </c>
      <c r="J36" s="61"/>
      <c r="K36" s="101">
        <v>0</v>
      </c>
      <c r="L36" s="61"/>
      <c r="M36" s="101">
        <v>0</v>
      </c>
      <c r="N36" s="61"/>
      <c r="O36" s="101">
        <v>0</v>
      </c>
      <c r="P36" s="62"/>
      <c r="Q36" s="61"/>
      <c r="R36" s="101">
        <v>0</v>
      </c>
      <c r="S36" s="61"/>
      <c r="T36" s="101">
        <v>0</v>
      </c>
      <c r="U36" s="61"/>
      <c r="V36" s="101">
        <v>0</v>
      </c>
      <c r="W36" s="62"/>
      <c r="X36" s="62"/>
      <c r="Y36" s="62"/>
      <c r="Z36" s="61"/>
      <c r="AA36" s="3">
        <v>0</v>
      </c>
      <c r="AB36" s="60">
        <v>0</v>
      </c>
      <c r="AC36" s="62"/>
      <c r="AD36" s="61"/>
      <c r="AE36" s="4">
        <v>0</v>
      </c>
    </row>
    <row r="37" spans="5:31">
      <c r="E37" s="63" t="s">
        <v>69</v>
      </c>
      <c r="F37" s="62"/>
      <c r="G37" s="62"/>
      <c r="H37" s="64"/>
      <c r="I37" s="101">
        <v>0</v>
      </c>
      <c r="J37" s="61"/>
      <c r="K37" s="101">
        <v>0</v>
      </c>
      <c r="L37" s="61"/>
      <c r="M37" s="101">
        <v>0</v>
      </c>
      <c r="N37" s="61"/>
      <c r="O37" s="101">
        <v>0</v>
      </c>
      <c r="P37" s="62"/>
      <c r="Q37" s="61"/>
      <c r="R37" s="101">
        <v>0</v>
      </c>
      <c r="S37" s="61"/>
      <c r="T37" s="101">
        <v>0</v>
      </c>
      <c r="U37" s="61"/>
      <c r="V37" s="101">
        <v>0</v>
      </c>
      <c r="W37" s="62"/>
      <c r="X37" s="62"/>
      <c r="Y37" s="62"/>
      <c r="Z37" s="61"/>
      <c r="AA37" s="3">
        <v>0</v>
      </c>
      <c r="AB37" s="60">
        <v>0</v>
      </c>
      <c r="AC37" s="62"/>
      <c r="AD37" s="61"/>
      <c r="AE37" s="4">
        <v>0</v>
      </c>
    </row>
    <row r="38" spans="5:31">
      <c r="E38" s="63" t="s">
        <v>73</v>
      </c>
      <c r="F38" s="62"/>
      <c r="G38" s="62"/>
      <c r="H38" s="64"/>
      <c r="I38" s="101">
        <v>0</v>
      </c>
      <c r="J38" s="61"/>
      <c r="K38" s="101">
        <v>0</v>
      </c>
      <c r="L38" s="61"/>
      <c r="M38" s="101">
        <v>0</v>
      </c>
      <c r="N38" s="61"/>
      <c r="O38" s="101">
        <v>0</v>
      </c>
      <c r="P38" s="62"/>
      <c r="Q38" s="61"/>
      <c r="R38" s="101">
        <v>0</v>
      </c>
      <c r="S38" s="61"/>
      <c r="T38" s="101">
        <v>0</v>
      </c>
      <c r="U38" s="61"/>
      <c r="V38" s="101">
        <v>0</v>
      </c>
      <c r="W38" s="62"/>
      <c r="X38" s="62"/>
      <c r="Y38" s="62"/>
      <c r="Z38" s="61"/>
      <c r="AA38" s="3">
        <v>0</v>
      </c>
      <c r="AB38" s="60">
        <v>0</v>
      </c>
      <c r="AC38" s="62"/>
      <c r="AD38" s="61"/>
      <c r="AE38" s="4">
        <v>0</v>
      </c>
    </row>
    <row r="39" spans="5:31">
      <c r="E39" s="63" t="s">
        <v>76</v>
      </c>
      <c r="F39" s="62"/>
      <c r="G39" s="62"/>
      <c r="H39" s="64"/>
      <c r="I39" s="101">
        <v>0</v>
      </c>
      <c r="J39" s="61"/>
      <c r="K39" s="101">
        <v>0</v>
      </c>
      <c r="L39" s="61"/>
      <c r="M39" s="101">
        <v>0</v>
      </c>
      <c r="N39" s="61"/>
      <c r="O39" s="101">
        <v>0</v>
      </c>
      <c r="P39" s="62"/>
      <c r="Q39" s="61"/>
      <c r="R39" s="101">
        <v>0</v>
      </c>
      <c r="S39" s="61"/>
      <c r="T39" s="101">
        <v>0</v>
      </c>
      <c r="U39" s="61"/>
      <c r="V39" s="101">
        <v>0</v>
      </c>
      <c r="W39" s="62"/>
      <c r="X39" s="62"/>
      <c r="Y39" s="62"/>
      <c r="Z39" s="61"/>
      <c r="AA39" s="3">
        <v>0</v>
      </c>
      <c r="AB39" s="60">
        <v>0</v>
      </c>
      <c r="AC39" s="62"/>
      <c r="AD39" s="61"/>
      <c r="AE39" s="4">
        <v>0</v>
      </c>
    </row>
    <row r="40" spans="5:31">
      <c r="E40" s="63" t="s">
        <v>80</v>
      </c>
      <c r="F40" s="62"/>
      <c r="G40" s="62"/>
      <c r="H40" s="64"/>
      <c r="I40" s="101">
        <v>0</v>
      </c>
      <c r="J40" s="61"/>
      <c r="K40" s="101">
        <v>0</v>
      </c>
      <c r="L40" s="61"/>
      <c r="M40" s="101">
        <v>0</v>
      </c>
      <c r="N40" s="61"/>
      <c r="O40" s="101">
        <v>0</v>
      </c>
      <c r="P40" s="62"/>
      <c r="Q40" s="61"/>
      <c r="R40" s="101">
        <v>0</v>
      </c>
      <c r="S40" s="61"/>
      <c r="T40" s="101">
        <v>0</v>
      </c>
      <c r="U40" s="61"/>
      <c r="V40" s="101">
        <v>0</v>
      </c>
      <c r="W40" s="62"/>
      <c r="X40" s="62"/>
      <c r="Y40" s="62"/>
      <c r="Z40" s="61"/>
      <c r="AA40" s="3">
        <v>0</v>
      </c>
      <c r="AB40" s="60">
        <v>0</v>
      </c>
      <c r="AC40" s="62"/>
      <c r="AD40" s="61"/>
      <c r="AE40" s="4">
        <v>0</v>
      </c>
    </row>
    <row r="41" spans="5:31" ht="25.5" customHeight="1">
      <c r="E41" s="63" t="s">
        <v>84</v>
      </c>
      <c r="F41" s="62"/>
      <c r="G41" s="62"/>
      <c r="H41" s="64"/>
      <c r="I41" s="101">
        <v>120</v>
      </c>
      <c r="J41" s="61"/>
      <c r="K41" s="101">
        <v>120</v>
      </c>
      <c r="L41" s="61"/>
      <c r="M41" s="101">
        <v>120</v>
      </c>
      <c r="N41" s="61"/>
      <c r="O41" s="101">
        <v>120</v>
      </c>
      <c r="P41" s="62"/>
      <c r="Q41" s="61"/>
      <c r="R41" s="101">
        <v>120</v>
      </c>
      <c r="S41" s="61"/>
      <c r="T41" s="101">
        <v>120</v>
      </c>
      <c r="U41" s="61"/>
      <c r="V41" s="101">
        <v>120</v>
      </c>
      <c r="W41" s="62"/>
      <c r="X41" s="62"/>
      <c r="Y41" s="62"/>
      <c r="Z41" s="61"/>
      <c r="AA41" s="3">
        <v>120</v>
      </c>
      <c r="AB41" s="60">
        <v>120</v>
      </c>
      <c r="AC41" s="62"/>
      <c r="AD41" s="61"/>
      <c r="AE41" s="4">
        <v>120</v>
      </c>
    </row>
    <row r="42" spans="5:31" ht="30.75" customHeight="1">
      <c r="E42" s="63" t="s">
        <v>88</v>
      </c>
      <c r="F42" s="62"/>
      <c r="G42" s="62"/>
      <c r="H42" s="64"/>
      <c r="I42" s="101">
        <v>60</v>
      </c>
      <c r="J42" s="61"/>
      <c r="K42" s="101">
        <v>60</v>
      </c>
      <c r="L42" s="61"/>
      <c r="M42" s="101">
        <v>60</v>
      </c>
      <c r="N42" s="61"/>
      <c r="O42" s="101">
        <v>60</v>
      </c>
      <c r="P42" s="62"/>
      <c r="Q42" s="61"/>
      <c r="R42" s="101">
        <v>60</v>
      </c>
      <c r="S42" s="61"/>
      <c r="T42" s="101">
        <v>60</v>
      </c>
      <c r="U42" s="61"/>
      <c r="V42" s="101">
        <v>60</v>
      </c>
      <c r="W42" s="62"/>
      <c r="X42" s="62"/>
      <c r="Y42" s="62"/>
      <c r="Z42" s="61"/>
      <c r="AA42" s="3">
        <v>60</v>
      </c>
      <c r="AB42" s="60">
        <v>60</v>
      </c>
      <c r="AC42" s="62"/>
      <c r="AD42" s="61"/>
      <c r="AE42" s="4">
        <v>60</v>
      </c>
    </row>
    <row r="43" spans="5:31">
      <c r="E43" s="63" t="s">
        <v>92</v>
      </c>
      <c r="F43" s="62"/>
      <c r="G43" s="62"/>
      <c r="H43" s="64"/>
      <c r="I43" s="104"/>
      <c r="J43" s="61"/>
      <c r="K43" s="104"/>
      <c r="L43" s="61"/>
      <c r="M43" s="104"/>
      <c r="N43" s="61"/>
      <c r="O43" s="104"/>
      <c r="P43" s="62"/>
      <c r="Q43" s="61"/>
      <c r="R43" s="104"/>
      <c r="S43" s="61"/>
      <c r="T43" s="104"/>
      <c r="U43" s="61"/>
      <c r="V43" s="104"/>
      <c r="W43" s="62"/>
      <c r="X43" s="62"/>
      <c r="Y43" s="62"/>
      <c r="Z43" s="61"/>
      <c r="AA43" s="5"/>
      <c r="AB43" s="74"/>
      <c r="AC43" s="62"/>
      <c r="AD43" s="61"/>
      <c r="AE43" s="6"/>
    </row>
    <row r="44" spans="5:31">
      <c r="E44" s="63" t="s">
        <v>96</v>
      </c>
      <c r="F44" s="62"/>
      <c r="G44" s="62"/>
      <c r="H44" s="64"/>
      <c r="I44" s="104"/>
      <c r="J44" s="61"/>
      <c r="K44" s="104"/>
      <c r="L44" s="61"/>
      <c r="M44" s="104"/>
      <c r="N44" s="61"/>
      <c r="O44" s="104"/>
      <c r="P44" s="62"/>
      <c r="Q44" s="61"/>
      <c r="R44" s="104"/>
      <c r="S44" s="61"/>
      <c r="T44" s="104"/>
      <c r="U44" s="61"/>
      <c r="V44" s="104"/>
      <c r="W44" s="62"/>
      <c r="X44" s="62"/>
      <c r="Y44" s="62"/>
      <c r="Z44" s="61"/>
      <c r="AA44" s="5"/>
      <c r="AB44" s="74"/>
      <c r="AC44" s="62"/>
      <c r="AD44" s="61"/>
      <c r="AE44" s="6"/>
    </row>
    <row r="45" spans="5:31" ht="18">
      <c r="E45" s="63" t="s">
        <v>100</v>
      </c>
      <c r="F45" s="62"/>
      <c r="G45" s="62"/>
      <c r="H45" s="64"/>
      <c r="I45" s="104" t="s">
        <v>948</v>
      </c>
      <c r="J45" s="61"/>
      <c r="K45" s="104" t="s">
        <v>948</v>
      </c>
      <c r="L45" s="61"/>
      <c r="M45" s="104" t="s">
        <v>948</v>
      </c>
      <c r="N45" s="61"/>
      <c r="O45" s="104" t="s">
        <v>948</v>
      </c>
      <c r="P45" s="62"/>
      <c r="Q45" s="61"/>
      <c r="R45" s="104" t="s">
        <v>948</v>
      </c>
      <c r="S45" s="61"/>
      <c r="T45" s="104" t="s">
        <v>948</v>
      </c>
      <c r="U45" s="61"/>
      <c r="V45" s="104" t="s">
        <v>948</v>
      </c>
      <c r="W45" s="62"/>
      <c r="X45" s="62"/>
      <c r="Y45" s="62"/>
      <c r="Z45" s="61"/>
      <c r="AA45" s="5" t="s">
        <v>948</v>
      </c>
      <c r="AB45" s="74" t="s">
        <v>948</v>
      </c>
      <c r="AC45" s="62"/>
      <c r="AD45" s="61"/>
      <c r="AE45" s="6" t="s">
        <v>948</v>
      </c>
    </row>
    <row r="46" spans="5:31">
      <c r="E46" s="70" t="s">
        <v>104</v>
      </c>
      <c r="F46" s="71"/>
      <c r="G46" s="71"/>
      <c r="H46" s="72"/>
      <c r="I46" s="102" t="s">
        <v>949</v>
      </c>
      <c r="J46" s="66"/>
      <c r="K46" s="102" t="s">
        <v>949</v>
      </c>
      <c r="L46" s="66"/>
      <c r="M46" s="102" t="s">
        <v>949</v>
      </c>
      <c r="N46" s="66"/>
      <c r="O46" s="102" t="s">
        <v>949</v>
      </c>
      <c r="P46" s="73"/>
      <c r="Q46" s="66"/>
      <c r="R46" s="102" t="s">
        <v>949</v>
      </c>
      <c r="S46" s="66"/>
      <c r="T46" s="103" t="s">
        <v>949</v>
      </c>
      <c r="U46" s="68"/>
      <c r="V46" s="103" t="s">
        <v>949</v>
      </c>
      <c r="W46" s="69"/>
      <c r="X46" s="69"/>
      <c r="Y46" s="69"/>
      <c r="Z46" s="68"/>
      <c r="AA46" s="11" t="s">
        <v>949</v>
      </c>
      <c r="AB46" s="67" t="s">
        <v>949</v>
      </c>
      <c r="AC46" s="69"/>
      <c r="AD46" s="68"/>
      <c r="AE46" s="12" t="s">
        <v>949</v>
      </c>
    </row>
    <row r="47" spans="5:31" ht="0" hidden="1" customHeight="1"/>
    <row r="48" spans="5:31" ht="15.95" customHeight="1">
      <c r="E48" s="15" t="s">
        <v>950</v>
      </c>
    </row>
    <row r="49" ht="2.4500000000000002" customHeight="1"/>
    <row r="50" ht="0.6" customHeight="1"/>
    <row r="51" ht="0" hidden="1" customHeight="1"/>
  </sheetData>
  <sheetProtection algorithmName="SHA-512" hashValue="Y3PaOQYLW+akn3ZjcX6XvLSB+RJ/qRGk6R4DKPL5VAeA+xP5pVCEso0LRBg4uvBUCyVJWTyyRyNSVSIQhpwCVA==" saltValue="4E0KAIZft//BuHuFB9zfhA==" spinCount="100000" sheet="1" objects="1" scenarios="1" sort="0" autoFilter="0" pivotTables="0"/>
  <mergeCells count="232">
    <mergeCell ref="B7:E9"/>
    <mergeCell ref="H7:AG7"/>
    <mergeCell ref="H9:AG10"/>
    <mergeCell ref="H12:AG12"/>
    <mergeCell ref="D14:K15"/>
    <mergeCell ref="N14:X14"/>
    <mergeCell ref="C1:AI1"/>
    <mergeCell ref="B3:E3"/>
    <mergeCell ref="H3:R5"/>
    <mergeCell ref="U3:V4"/>
    <mergeCell ref="X3:AH5"/>
    <mergeCell ref="Q17:AC18"/>
    <mergeCell ref="D18:K19"/>
    <mergeCell ref="N18:O19"/>
    <mergeCell ref="E22:H23"/>
    <mergeCell ref="I22:S22"/>
    <mergeCell ref="T22:AE22"/>
    <mergeCell ref="I23:J23"/>
    <mergeCell ref="K23:L23"/>
    <mergeCell ref="M23:N23"/>
    <mergeCell ref="O23:Q23"/>
    <mergeCell ref="R23:S23"/>
    <mergeCell ref="T23:U23"/>
    <mergeCell ref="V23:Z23"/>
    <mergeCell ref="AB23:AD23"/>
    <mergeCell ref="R24:S24"/>
    <mergeCell ref="T24:U24"/>
    <mergeCell ref="V24:Z24"/>
    <mergeCell ref="AB24:AD24"/>
    <mergeCell ref="E25:H25"/>
    <mergeCell ref="I25:J25"/>
    <mergeCell ref="K25:L25"/>
    <mergeCell ref="M25:N25"/>
    <mergeCell ref="O25:Q25"/>
    <mergeCell ref="R25:S25"/>
    <mergeCell ref="T25:U25"/>
    <mergeCell ref="V25:Z25"/>
    <mergeCell ref="AB25:AD25"/>
    <mergeCell ref="E24:H24"/>
    <mergeCell ref="I24:J24"/>
    <mergeCell ref="K24:L24"/>
    <mergeCell ref="M24:N24"/>
    <mergeCell ref="O24:Q24"/>
    <mergeCell ref="R26:S26"/>
    <mergeCell ref="T26:U26"/>
    <mergeCell ref="V26:Z26"/>
    <mergeCell ref="AB26:AD26"/>
    <mergeCell ref="E27:H27"/>
    <mergeCell ref="I27:J27"/>
    <mergeCell ref="K27:L27"/>
    <mergeCell ref="M27:N27"/>
    <mergeCell ref="O27:Q27"/>
    <mergeCell ref="R27:S27"/>
    <mergeCell ref="T27:U27"/>
    <mergeCell ref="V27:Z27"/>
    <mergeCell ref="AB27:AD27"/>
    <mergeCell ref="E26:H26"/>
    <mergeCell ref="I26:J26"/>
    <mergeCell ref="K26:L26"/>
    <mergeCell ref="M26:N26"/>
    <mergeCell ref="O26:Q26"/>
    <mergeCell ref="R28:S28"/>
    <mergeCell ref="T28:U28"/>
    <mergeCell ref="V28:Z28"/>
    <mergeCell ref="AB28:AD28"/>
    <mergeCell ref="E29:H29"/>
    <mergeCell ref="I29:J29"/>
    <mergeCell ref="K29:L29"/>
    <mergeCell ref="M29:N29"/>
    <mergeCell ref="O29:Q29"/>
    <mergeCell ref="R29:S29"/>
    <mergeCell ref="T29:U29"/>
    <mergeCell ref="V29:Z29"/>
    <mergeCell ref="AB29:AD29"/>
    <mergeCell ref="E28:H28"/>
    <mergeCell ref="I28:J28"/>
    <mergeCell ref="K28:L28"/>
    <mergeCell ref="M28:N28"/>
    <mergeCell ref="O28:Q28"/>
    <mergeCell ref="R30:S30"/>
    <mergeCell ref="T30:U30"/>
    <mergeCell ref="V30:Z30"/>
    <mergeCell ref="AB30:AD30"/>
    <mergeCell ref="E31:H31"/>
    <mergeCell ref="I31:J31"/>
    <mergeCell ref="K31:L31"/>
    <mergeCell ref="M31:N31"/>
    <mergeCell ref="O31:Q31"/>
    <mergeCell ref="R31:S31"/>
    <mergeCell ref="T31:U31"/>
    <mergeCell ref="V31:Z31"/>
    <mergeCell ref="AB31:AD31"/>
    <mergeCell ref="E30:H30"/>
    <mergeCell ref="I30:J30"/>
    <mergeCell ref="K30:L30"/>
    <mergeCell ref="M30:N30"/>
    <mergeCell ref="O30:Q30"/>
    <mergeCell ref="R32:S32"/>
    <mergeCell ref="T32:U32"/>
    <mergeCell ref="V32:Z32"/>
    <mergeCell ref="AB32:AD32"/>
    <mergeCell ref="E33:H33"/>
    <mergeCell ref="I33:J33"/>
    <mergeCell ref="K33:L33"/>
    <mergeCell ref="M33:N33"/>
    <mergeCell ref="O33:Q33"/>
    <mergeCell ref="R33:S33"/>
    <mergeCell ref="T33:U33"/>
    <mergeCell ref="V33:Z33"/>
    <mergeCell ref="AB33:AD33"/>
    <mergeCell ref="E32:H32"/>
    <mergeCell ref="I32:J32"/>
    <mergeCell ref="K32:L32"/>
    <mergeCell ref="M32:N32"/>
    <mergeCell ref="O32:Q32"/>
    <mergeCell ref="R34:S34"/>
    <mergeCell ref="T34:U34"/>
    <mergeCell ref="V34:Z34"/>
    <mergeCell ref="AB34:AD34"/>
    <mergeCell ref="E35:H35"/>
    <mergeCell ref="I35:J35"/>
    <mergeCell ref="K35:L35"/>
    <mergeCell ref="M35:N35"/>
    <mergeCell ref="O35:Q35"/>
    <mergeCell ref="R35:S35"/>
    <mergeCell ref="T35:U35"/>
    <mergeCell ref="V35:Z35"/>
    <mergeCell ref="AB35:AD35"/>
    <mergeCell ref="E34:H34"/>
    <mergeCell ref="I34:J34"/>
    <mergeCell ref="K34:L34"/>
    <mergeCell ref="M34:N34"/>
    <mergeCell ref="O34:Q34"/>
    <mergeCell ref="R36:S36"/>
    <mergeCell ref="T36:U36"/>
    <mergeCell ref="V36:Z36"/>
    <mergeCell ref="AB36:AD36"/>
    <mergeCell ref="E37:H37"/>
    <mergeCell ref="I37:J37"/>
    <mergeCell ref="K37:L37"/>
    <mergeCell ref="M37:N37"/>
    <mergeCell ref="O37:Q37"/>
    <mergeCell ref="R37:S37"/>
    <mergeCell ref="T37:U37"/>
    <mergeCell ref="V37:Z37"/>
    <mergeCell ref="AB37:AD37"/>
    <mergeCell ref="E36:H36"/>
    <mergeCell ref="I36:J36"/>
    <mergeCell ref="K36:L36"/>
    <mergeCell ref="M36:N36"/>
    <mergeCell ref="O36:Q36"/>
    <mergeCell ref="R38:S38"/>
    <mergeCell ref="T38:U38"/>
    <mergeCell ref="V38:Z38"/>
    <mergeCell ref="AB38:AD38"/>
    <mergeCell ref="E39:H39"/>
    <mergeCell ref="I39:J39"/>
    <mergeCell ref="K39:L39"/>
    <mergeCell ref="M39:N39"/>
    <mergeCell ref="O39:Q39"/>
    <mergeCell ref="R39:S39"/>
    <mergeCell ref="T39:U39"/>
    <mergeCell ref="V39:Z39"/>
    <mergeCell ref="AB39:AD39"/>
    <mergeCell ref="E38:H38"/>
    <mergeCell ref="I38:J38"/>
    <mergeCell ref="K38:L38"/>
    <mergeCell ref="M38:N38"/>
    <mergeCell ref="O38:Q38"/>
    <mergeCell ref="R40:S40"/>
    <mergeCell ref="T40:U40"/>
    <mergeCell ref="V40:Z40"/>
    <mergeCell ref="AB40:AD40"/>
    <mergeCell ref="E43:H43"/>
    <mergeCell ref="I43:J43"/>
    <mergeCell ref="K43:L43"/>
    <mergeCell ref="M43:N43"/>
    <mergeCell ref="O43:Q43"/>
    <mergeCell ref="R43:S43"/>
    <mergeCell ref="T43:U43"/>
    <mergeCell ref="V43:Z43"/>
    <mergeCell ref="AB43:AD43"/>
    <mergeCell ref="E40:H40"/>
    <mergeCell ref="I40:J40"/>
    <mergeCell ref="K40:L40"/>
    <mergeCell ref="M40:N40"/>
    <mergeCell ref="O40:Q40"/>
    <mergeCell ref="E41:H41"/>
    <mergeCell ref="I41:J41"/>
    <mergeCell ref="K41:L41"/>
    <mergeCell ref="M41:N41"/>
    <mergeCell ref="O41:Q41"/>
    <mergeCell ref="R41:S41"/>
    <mergeCell ref="R44:S44"/>
    <mergeCell ref="T44:U44"/>
    <mergeCell ref="V44:Z44"/>
    <mergeCell ref="AB44:AD44"/>
    <mergeCell ref="E45:H45"/>
    <mergeCell ref="I45:J45"/>
    <mergeCell ref="K45:L45"/>
    <mergeCell ref="M45:N45"/>
    <mergeCell ref="O45:Q45"/>
    <mergeCell ref="R45:S45"/>
    <mergeCell ref="T45:U45"/>
    <mergeCell ref="V45:Z45"/>
    <mergeCell ref="AB45:AD45"/>
    <mergeCell ref="E44:H44"/>
    <mergeCell ref="I44:J44"/>
    <mergeCell ref="K44:L44"/>
    <mergeCell ref="M44:N44"/>
    <mergeCell ref="O44:Q44"/>
    <mergeCell ref="R46:S46"/>
    <mergeCell ref="T46:U46"/>
    <mergeCell ref="V46:Z46"/>
    <mergeCell ref="AB46:AD46"/>
    <mergeCell ref="E46:H46"/>
    <mergeCell ref="I46:J46"/>
    <mergeCell ref="K46:L46"/>
    <mergeCell ref="M46:N46"/>
    <mergeCell ref="O46:Q46"/>
    <mergeCell ref="T41:U41"/>
    <mergeCell ref="V41:Z41"/>
    <mergeCell ref="AB41:AD41"/>
    <mergeCell ref="E42:H42"/>
    <mergeCell ref="I42:J42"/>
    <mergeCell ref="K42:L42"/>
    <mergeCell ref="M42:N42"/>
    <mergeCell ref="O42:Q42"/>
    <mergeCell ref="R42:S42"/>
    <mergeCell ref="T42:U42"/>
    <mergeCell ref="V42:Z42"/>
    <mergeCell ref="AB42:AD42"/>
  </mergeCells>
  <hyperlinks>
    <hyperlink ref="E48" location="INDEX!A1" display="Return to Index" xr:uid="{73D714BF-5E17-4F5B-B36B-EB727E9E9C99}"/>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T176 - Louisa Creek BSP (132/33kV)</oddFooter>
  </headerFooter>
</worksheet>
</file>

<file path=xl/worksheets/sheet2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1-000000000000}">
  <sheetPr codeName="Sheet282"/>
  <dimension ref="B1:AI51"/>
  <sheetViews>
    <sheetView showGridLines="0" topLeftCell="A34" zoomScale="130" zoomScaleNormal="130" workbookViewId="0">
      <selection activeCell="E48" sqref="E48"/>
    </sheetView>
  </sheetViews>
  <sheetFormatPr defaultRowHeight="15"/>
  <cols>
    <col min="1" max="2" width="0.140625" customWidth="1"/>
    <col min="3" max="4" width="0" hidden="1" customWidth="1"/>
    <col min="5" max="5" width="13.28515625" customWidth="1"/>
    <col min="6" max="7" width="0.28515625" customWidth="1"/>
    <col min="8" max="8" width="6.28515625" customWidth="1"/>
    <col min="9" max="9" width="0.42578125" customWidth="1"/>
    <col min="10" max="10" width="6.5703125" customWidth="1"/>
    <col min="11" max="11" width="5.5703125" customWidth="1"/>
    <col min="12" max="12" width="1.42578125" customWidth="1"/>
    <col min="13" max="13" width="0.28515625" customWidth="1"/>
    <col min="14" max="14" width="6.85546875" customWidth="1"/>
    <col min="15" max="15" width="3.140625" customWidth="1"/>
    <col min="16" max="16" width="0.42578125" customWidth="1"/>
    <col min="17" max="17" width="3.5703125" customWidth="1"/>
    <col min="18" max="18" width="6.85546875" customWidth="1"/>
    <col min="19" max="19" width="0.28515625" customWidth="1"/>
    <col min="20" max="20" width="0.42578125" customWidth="1"/>
    <col min="21" max="21" width="6.7109375" customWidth="1"/>
    <col min="22" max="22" width="1.42578125" customWidth="1"/>
    <col min="23" max="23" width="0.5703125" customWidth="1"/>
    <col min="24" max="24" width="1.28515625" customWidth="1"/>
    <col min="25" max="25" width="1.5703125" customWidth="1"/>
    <col min="26" max="26" width="2.140625" customWidth="1"/>
    <col min="27" max="27" width="7" customWidth="1"/>
    <col min="28" max="28" width="0.7109375" customWidth="1"/>
    <col min="29" max="29" width="0.42578125" customWidth="1"/>
    <col min="30" max="30" width="6" customWidth="1"/>
    <col min="31" max="31" width="7" customWidth="1"/>
    <col min="32" max="32" width="0" hidden="1" customWidth="1"/>
    <col min="33" max="33" width="1.140625" customWidth="1"/>
    <col min="34" max="34" width="0" hidden="1" customWidth="1"/>
    <col min="35" max="35" width="0.42578125" customWidth="1"/>
    <col min="36" max="36" width="8.85546875" customWidth="1"/>
  </cols>
  <sheetData>
    <row r="1" spans="2:35" ht="18" customHeight="1">
      <c r="C1" s="115" t="s">
        <v>1108</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row>
    <row r="2" spans="2:35" ht="4.7" customHeight="1"/>
    <row r="3" spans="2:35">
      <c r="B3" s="92" t="s">
        <v>13</v>
      </c>
      <c r="C3" s="160"/>
      <c r="D3" s="160"/>
      <c r="E3" s="160"/>
      <c r="H3" s="93" t="s">
        <v>2108</v>
      </c>
      <c r="I3" s="160"/>
      <c r="J3" s="160"/>
      <c r="K3" s="160"/>
      <c r="L3" s="160"/>
      <c r="M3" s="160"/>
      <c r="N3" s="160"/>
      <c r="O3" s="160"/>
      <c r="P3" s="160"/>
      <c r="Q3" s="160"/>
      <c r="R3" s="160"/>
      <c r="U3" s="94" t="s">
        <v>926</v>
      </c>
      <c r="V3" s="160"/>
      <c r="X3" s="95" t="s">
        <v>2043</v>
      </c>
      <c r="Y3" s="160"/>
      <c r="Z3" s="160"/>
      <c r="AA3" s="160"/>
      <c r="AB3" s="160"/>
      <c r="AC3" s="160"/>
      <c r="AD3" s="160"/>
      <c r="AE3" s="160"/>
      <c r="AF3" s="160"/>
      <c r="AG3" s="160"/>
      <c r="AH3" s="160"/>
    </row>
    <row r="4" spans="2:35">
      <c r="H4" s="160"/>
      <c r="I4" s="160"/>
      <c r="J4" s="160"/>
      <c r="K4" s="160"/>
      <c r="L4" s="160"/>
      <c r="M4" s="160"/>
      <c r="N4" s="160"/>
      <c r="O4" s="160"/>
      <c r="P4" s="160"/>
      <c r="Q4" s="160"/>
      <c r="R4" s="160"/>
      <c r="U4" s="160"/>
      <c r="V4" s="160"/>
      <c r="X4" s="160"/>
      <c r="Y4" s="160"/>
      <c r="Z4" s="160"/>
      <c r="AA4" s="160"/>
      <c r="AB4" s="160"/>
      <c r="AC4" s="160"/>
      <c r="AD4" s="160"/>
      <c r="AE4" s="160"/>
      <c r="AF4" s="160"/>
      <c r="AG4" s="160"/>
      <c r="AH4" s="160"/>
    </row>
    <row r="5" spans="2:35">
      <c r="H5" s="160"/>
      <c r="I5" s="160"/>
      <c r="J5" s="160"/>
      <c r="K5" s="160"/>
      <c r="L5" s="160"/>
      <c r="M5" s="160"/>
      <c r="N5" s="160"/>
      <c r="O5" s="160"/>
      <c r="P5" s="160"/>
      <c r="Q5" s="160"/>
      <c r="R5" s="160"/>
      <c r="X5" s="160"/>
      <c r="Y5" s="160"/>
      <c r="Z5" s="160"/>
      <c r="AA5" s="160"/>
      <c r="AB5" s="160"/>
      <c r="AC5" s="160"/>
      <c r="AD5" s="160"/>
      <c r="AE5" s="160"/>
      <c r="AF5" s="160"/>
      <c r="AG5" s="160"/>
      <c r="AH5" s="160"/>
    </row>
    <row r="6" spans="2:35" ht="2.1" customHeight="1"/>
    <row r="7" spans="2:35">
      <c r="B7" s="92" t="s">
        <v>928</v>
      </c>
      <c r="C7" s="160"/>
      <c r="D7" s="160"/>
      <c r="E7" s="160"/>
      <c r="H7" s="100" t="s">
        <v>960</v>
      </c>
      <c r="I7" s="160"/>
      <c r="J7" s="160"/>
      <c r="K7" s="160"/>
      <c r="L7" s="160"/>
      <c r="M7" s="160"/>
      <c r="N7" s="160"/>
      <c r="O7" s="160"/>
      <c r="P7" s="160"/>
      <c r="Q7" s="160"/>
      <c r="R7" s="160"/>
      <c r="S7" s="160"/>
      <c r="T7" s="160"/>
      <c r="U7" s="160"/>
      <c r="V7" s="160"/>
      <c r="W7" s="160"/>
      <c r="X7" s="160"/>
      <c r="Y7" s="160"/>
      <c r="Z7" s="160"/>
      <c r="AA7" s="160"/>
      <c r="AB7" s="160"/>
      <c r="AC7" s="160"/>
      <c r="AD7" s="160"/>
      <c r="AE7" s="160"/>
      <c r="AF7" s="160"/>
      <c r="AG7" s="160"/>
    </row>
    <row r="8" spans="2:35">
      <c r="B8" s="160"/>
      <c r="C8" s="160"/>
      <c r="D8" s="160"/>
      <c r="E8" s="160"/>
    </row>
    <row r="9" spans="2:35">
      <c r="B9" s="160"/>
      <c r="C9" s="160"/>
      <c r="D9" s="160"/>
      <c r="E9" s="160"/>
      <c r="H9" s="100" t="s">
        <v>2109</v>
      </c>
      <c r="I9" s="160"/>
      <c r="J9" s="160"/>
      <c r="K9" s="160"/>
      <c r="L9" s="160"/>
      <c r="M9" s="160"/>
      <c r="N9" s="160"/>
      <c r="O9" s="160"/>
      <c r="P9" s="160"/>
      <c r="Q9" s="160"/>
      <c r="R9" s="160"/>
      <c r="S9" s="160"/>
      <c r="T9" s="160"/>
      <c r="U9" s="160"/>
      <c r="V9" s="160"/>
      <c r="W9" s="160"/>
      <c r="X9" s="160"/>
      <c r="Y9" s="160"/>
      <c r="Z9" s="160"/>
      <c r="AA9" s="160"/>
      <c r="AB9" s="160"/>
      <c r="AC9" s="160"/>
      <c r="AD9" s="160"/>
      <c r="AE9" s="160"/>
      <c r="AF9" s="160"/>
      <c r="AG9" s="160"/>
    </row>
    <row r="10" spans="2:35" ht="11.45" customHeight="1">
      <c r="H10" s="160"/>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row>
    <row r="11" spans="2:35" ht="1.7" customHeight="1"/>
    <row r="12" spans="2:35" ht="12" customHeight="1">
      <c r="H12" s="100" t="s">
        <v>2110</v>
      </c>
      <c r="I12" s="160"/>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row>
    <row r="13" spans="2:35" ht="10.5" customHeight="1"/>
    <row r="14" spans="2:35" ht="13.5" customHeight="1">
      <c r="D14" s="92" t="s">
        <v>934</v>
      </c>
      <c r="E14" s="160"/>
      <c r="F14" s="160"/>
      <c r="G14" s="160"/>
      <c r="H14" s="160"/>
      <c r="I14" s="160"/>
      <c r="J14" s="160"/>
      <c r="K14" s="160"/>
      <c r="N14" s="96" t="s">
        <v>2111</v>
      </c>
      <c r="O14" s="160"/>
      <c r="P14" s="160"/>
      <c r="Q14" s="160"/>
      <c r="R14" s="160"/>
      <c r="S14" s="160"/>
      <c r="T14" s="160"/>
      <c r="U14" s="160"/>
      <c r="V14" s="160"/>
      <c r="W14" s="160"/>
      <c r="X14" s="160"/>
    </row>
    <row r="15" spans="2:35" ht="0.75" customHeight="1">
      <c r="D15" s="160"/>
      <c r="E15" s="160"/>
      <c r="F15" s="160"/>
      <c r="G15" s="160"/>
      <c r="H15" s="160"/>
      <c r="I15" s="160"/>
      <c r="J15" s="160"/>
      <c r="K15" s="160"/>
    </row>
    <row r="16" spans="2:35" ht="15.95" customHeight="1"/>
    <row r="17" spans="4:31" ht="15.95" customHeight="1">
      <c r="Q17" s="97" t="s">
        <v>936</v>
      </c>
      <c r="R17" s="160"/>
      <c r="S17" s="160"/>
      <c r="T17" s="160"/>
      <c r="U17" s="160"/>
      <c r="V17" s="160"/>
      <c r="W17" s="160"/>
      <c r="X17" s="160"/>
      <c r="Y17" s="160"/>
      <c r="Z17" s="98" t="s">
        <v>937</v>
      </c>
      <c r="AA17" s="160"/>
      <c r="AB17" s="160"/>
      <c r="AC17" s="160"/>
    </row>
    <row r="18" spans="4:31" ht="0.95" customHeight="1">
      <c r="D18" s="97" t="s">
        <v>936</v>
      </c>
      <c r="E18" s="160"/>
      <c r="F18" s="160"/>
      <c r="G18" s="160"/>
      <c r="H18" s="160"/>
      <c r="I18" s="160"/>
      <c r="J18" s="160"/>
      <c r="K18" s="160"/>
      <c r="N18" s="99" t="s">
        <v>937</v>
      </c>
      <c r="O18" s="160"/>
      <c r="Q18" s="160"/>
      <c r="R18" s="160"/>
      <c r="S18" s="160"/>
      <c r="T18" s="160"/>
      <c r="U18" s="160"/>
      <c r="V18" s="160"/>
      <c r="W18" s="160"/>
      <c r="X18" s="160"/>
      <c r="Y18" s="160"/>
      <c r="Z18" s="160"/>
      <c r="AA18" s="160"/>
      <c r="AB18" s="160"/>
      <c r="AC18" s="160"/>
    </row>
    <row r="19" spans="4:31" ht="0.95" customHeight="1">
      <c r="D19" s="160"/>
      <c r="E19" s="160"/>
      <c r="F19" s="160"/>
      <c r="G19" s="160"/>
      <c r="H19" s="160"/>
      <c r="I19" s="160"/>
      <c r="J19" s="160"/>
      <c r="K19" s="160"/>
      <c r="N19" s="160"/>
      <c r="O19" s="160"/>
    </row>
    <row r="20" spans="4:31" ht="0.95" customHeight="1"/>
    <row r="21" spans="4:31" ht="15" customHeight="1"/>
    <row r="22" spans="4:31" ht="15" customHeight="1">
      <c r="E22" s="78" t="s">
        <v>938</v>
      </c>
      <c r="F22" s="79"/>
      <c r="G22" s="79"/>
      <c r="H22" s="80"/>
      <c r="I22" s="84" t="s">
        <v>2</v>
      </c>
      <c r="J22" s="85"/>
      <c r="K22" s="85"/>
      <c r="L22" s="85"/>
      <c r="M22" s="85"/>
      <c r="N22" s="85"/>
      <c r="O22" s="85"/>
      <c r="P22" s="85"/>
      <c r="Q22" s="85"/>
      <c r="R22" s="85"/>
      <c r="S22" s="86"/>
      <c r="T22" s="87" t="s">
        <v>3</v>
      </c>
      <c r="U22" s="88"/>
      <c r="V22" s="88"/>
      <c r="W22" s="88"/>
      <c r="X22" s="88"/>
      <c r="Y22" s="88"/>
      <c r="Z22" s="88"/>
      <c r="AA22" s="88"/>
      <c r="AB22" s="88"/>
      <c r="AC22" s="88"/>
      <c r="AD22" s="88"/>
      <c r="AE22" s="89"/>
    </row>
    <row r="23" spans="4:31" ht="15" customHeight="1">
      <c r="E23" s="81"/>
      <c r="F23" s="82"/>
      <c r="G23" s="82"/>
      <c r="H23" s="83"/>
      <c r="I23" s="107" t="s">
        <v>6</v>
      </c>
      <c r="J23" s="61"/>
      <c r="K23" s="107" t="s">
        <v>7</v>
      </c>
      <c r="L23" s="61"/>
      <c r="M23" s="107" t="s">
        <v>8</v>
      </c>
      <c r="N23" s="61"/>
      <c r="O23" s="107" t="s">
        <v>9</v>
      </c>
      <c r="P23" s="62"/>
      <c r="Q23" s="61"/>
      <c r="R23" s="107" t="s">
        <v>10</v>
      </c>
      <c r="S23" s="61"/>
      <c r="T23" s="107" t="s">
        <v>939</v>
      </c>
      <c r="U23" s="61"/>
      <c r="V23" s="107" t="s">
        <v>940</v>
      </c>
      <c r="W23" s="62"/>
      <c r="X23" s="62"/>
      <c r="Y23" s="62"/>
      <c r="Z23" s="61"/>
      <c r="AA23" s="1" t="s">
        <v>941</v>
      </c>
      <c r="AB23" s="90" t="s">
        <v>942</v>
      </c>
      <c r="AC23" s="62"/>
      <c r="AD23" s="61"/>
      <c r="AE23" s="2" t="s">
        <v>943</v>
      </c>
    </row>
    <row r="24" spans="4:31" ht="13.15" customHeight="1">
      <c r="E24" s="63" t="s">
        <v>0</v>
      </c>
      <c r="F24" s="62"/>
      <c r="G24" s="62"/>
      <c r="H24" s="64"/>
      <c r="I24" s="101">
        <v>37.299999999999997</v>
      </c>
      <c r="J24" s="61"/>
      <c r="K24" s="101">
        <v>37.299999999999997</v>
      </c>
      <c r="L24" s="61"/>
      <c r="M24" s="101">
        <v>37.299999999999997</v>
      </c>
      <c r="N24" s="61"/>
      <c r="O24" s="101">
        <v>37.299999999999997</v>
      </c>
      <c r="P24" s="62"/>
      <c r="Q24" s="61"/>
      <c r="R24" s="101">
        <v>37.299999999999997</v>
      </c>
      <c r="S24" s="61"/>
      <c r="T24" s="101">
        <v>40.5</v>
      </c>
      <c r="U24" s="61"/>
      <c r="V24" s="101">
        <v>40.5</v>
      </c>
      <c r="W24" s="62"/>
      <c r="X24" s="62"/>
      <c r="Y24" s="62"/>
      <c r="Z24" s="61"/>
      <c r="AA24" s="3">
        <v>40.5</v>
      </c>
      <c r="AB24" s="60">
        <v>40.5</v>
      </c>
      <c r="AC24" s="62"/>
      <c r="AD24" s="61"/>
      <c r="AE24" s="4">
        <v>40.5</v>
      </c>
    </row>
    <row r="25" spans="4:31" ht="20.25" customHeight="1">
      <c r="E25" s="63" t="s">
        <v>24</v>
      </c>
      <c r="F25" s="62"/>
      <c r="G25" s="62"/>
      <c r="H25" s="64"/>
      <c r="I25" s="101">
        <v>20.399999999999999</v>
      </c>
      <c r="J25" s="61"/>
      <c r="K25" s="101">
        <v>20.399999999999999</v>
      </c>
      <c r="L25" s="61"/>
      <c r="M25" s="101">
        <v>20.399999999999999</v>
      </c>
      <c r="N25" s="61"/>
      <c r="O25" s="101">
        <v>20.399999999999999</v>
      </c>
      <c r="P25" s="62"/>
      <c r="Q25" s="61"/>
      <c r="R25" s="101">
        <v>20.399999999999999</v>
      </c>
      <c r="S25" s="61"/>
      <c r="T25" s="101">
        <v>20.7</v>
      </c>
      <c r="U25" s="61"/>
      <c r="V25" s="101">
        <v>20.7</v>
      </c>
      <c r="W25" s="62"/>
      <c r="X25" s="62"/>
      <c r="Y25" s="62"/>
      <c r="Z25" s="61"/>
      <c r="AA25" s="3">
        <v>20.7</v>
      </c>
      <c r="AB25" s="60">
        <v>20.7</v>
      </c>
      <c r="AC25" s="62"/>
      <c r="AD25" s="61"/>
      <c r="AE25" s="4">
        <v>20.7</v>
      </c>
    </row>
    <row r="26" spans="4:31" ht="13.15" customHeight="1">
      <c r="E26" s="63" t="s">
        <v>28</v>
      </c>
      <c r="F26" s="62"/>
      <c r="G26" s="62"/>
      <c r="H26" s="64"/>
      <c r="I26" s="101">
        <v>6.6</v>
      </c>
      <c r="J26" s="61"/>
      <c r="K26" s="101">
        <v>6.6</v>
      </c>
      <c r="L26" s="61"/>
      <c r="M26" s="101">
        <v>6.6</v>
      </c>
      <c r="N26" s="61"/>
      <c r="O26" s="101">
        <v>6.6</v>
      </c>
      <c r="P26" s="62"/>
      <c r="Q26" s="61"/>
      <c r="R26" s="101">
        <v>6.6</v>
      </c>
      <c r="S26" s="61"/>
      <c r="T26" s="101">
        <v>5.4</v>
      </c>
      <c r="U26" s="61"/>
      <c r="V26" s="101">
        <v>5.4</v>
      </c>
      <c r="W26" s="62"/>
      <c r="X26" s="62"/>
      <c r="Y26" s="62"/>
      <c r="Z26" s="61"/>
      <c r="AA26" s="3">
        <v>5.4</v>
      </c>
      <c r="AB26" s="60">
        <v>5.4</v>
      </c>
      <c r="AC26" s="62"/>
      <c r="AD26" s="61"/>
      <c r="AE26" s="4">
        <v>5.4</v>
      </c>
    </row>
    <row r="27" spans="4:31" ht="13.15" customHeight="1">
      <c r="E27" s="63" t="s">
        <v>32</v>
      </c>
      <c r="F27" s="62"/>
      <c r="G27" s="62"/>
      <c r="H27" s="64"/>
      <c r="I27" s="104"/>
      <c r="J27" s="61"/>
      <c r="K27" s="104"/>
      <c r="L27" s="61"/>
      <c r="M27" s="104"/>
      <c r="N27" s="61"/>
      <c r="O27" s="104"/>
      <c r="P27" s="62"/>
      <c r="Q27" s="61"/>
      <c r="R27" s="104"/>
      <c r="S27" s="61"/>
      <c r="T27" s="104"/>
      <c r="U27" s="61"/>
      <c r="V27" s="104"/>
      <c r="W27" s="62"/>
      <c r="X27" s="62"/>
      <c r="Y27" s="62"/>
      <c r="Z27" s="61"/>
      <c r="AA27" s="5"/>
      <c r="AB27" s="74"/>
      <c r="AC27" s="62"/>
      <c r="AD27" s="61"/>
      <c r="AE27" s="6"/>
    </row>
    <row r="28" spans="4:31" ht="13.15" customHeight="1">
      <c r="E28" s="63" t="s">
        <v>944</v>
      </c>
      <c r="F28" s="62"/>
      <c r="G28" s="62"/>
      <c r="H28" s="64"/>
      <c r="I28" s="104"/>
      <c r="J28" s="61"/>
      <c r="K28" s="104"/>
      <c r="L28" s="61"/>
      <c r="M28" s="104"/>
      <c r="N28" s="61"/>
      <c r="O28" s="104"/>
      <c r="P28" s="62"/>
      <c r="Q28" s="61"/>
      <c r="R28" s="104"/>
      <c r="S28" s="61"/>
      <c r="T28" s="104"/>
      <c r="U28" s="61"/>
      <c r="V28" s="104"/>
      <c r="W28" s="62"/>
      <c r="X28" s="62"/>
      <c r="Y28" s="62"/>
      <c r="Z28" s="61"/>
      <c r="AA28" s="5"/>
      <c r="AB28" s="74"/>
      <c r="AC28" s="62"/>
      <c r="AD28" s="61"/>
      <c r="AE28" s="6"/>
    </row>
    <row r="29" spans="4:31" ht="20.25" customHeight="1">
      <c r="E29" s="63" t="s">
        <v>38</v>
      </c>
      <c r="F29" s="62"/>
      <c r="G29" s="62"/>
      <c r="H29" s="64"/>
      <c r="I29" s="106">
        <v>0.98899999999999999</v>
      </c>
      <c r="J29" s="61"/>
      <c r="K29" s="106">
        <v>0.98899999999999999</v>
      </c>
      <c r="L29" s="61"/>
      <c r="M29" s="106">
        <v>0.98899999999999999</v>
      </c>
      <c r="N29" s="61"/>
      <c r="O29" s="106">
        <v>0.98899999999999999</v>
      </c>
      <c r="P29" s="62"/>
      <c r="Q29" s="61"/>
      <c r="R29" s="106">
        <v>0.98899999999999999</v>
      </c>
      <c r="S29" s="61"/>
      <c r="T29" s="106">
        <v>0.97899999999999998</v>
      </c>
      <c r="U29" s="61"/>
      <c r="V29" s="106">
        <v>0.97899999999999998</v>
      </c>
      <c r="W29" s="62"/>
      <c r="X29" s="62"/>
      <c r="Y29" s="62"/>
      <c r="Z29" s="61"/>
      <c r="AA29" s="7">
        <v>0.97899999999999998</v>
      </c>
      <c r="AB29" s="77">
        <v>0.97899999999999998</v>
      </c>
      <c r="AC29" s="62"/>
      <c r="AD29" s="61"/>
      <c r="AE29" s="8">
        <v>0.97899999999999998</v>
      </c>
    </row>
    <row r="30" spans="4:31" ht="13.15" customHeight="1">
      <c r="E30" s="63" t="s">
        <v>41</v>
      </c>
      <c r="F30" s="62"/>
      <c r="G30" s="62"/>
      <c r="H30" s="64"/>
      <c r="I30" s="101">
        <v>0</v>
      </c>
      <c r="J30" s="61"/>
      <c r="K30" s="101">
        <v>0</v>
      </c>
      <c r="L30" s="61"/>
      <c r="M30" s="101">
        <v>0</v>
      </c>
      <c r="N30" s="61"/>
      <c r="O30" s="101">
        <v>0</v>
      </c>
      <c r="P30" s="62"/>
      <c r="Q30" s="61"/>
      <c r="R30" s="101">
        <v>0</v>
      </c>
      <c r="S30" s="61"/>
      <c r="T30" s="101">
        <v>0</v>
      </c>
      <c r="U30" s="61"/>
      <c r="V30" s="101">
        <v>0</v>
      </c>
      <c r="W30" s="62"/>
      <c r="X30" s="62"/>
      <c r="Y30" s="62"/>
      <c r="Z30" s="61"/>
      <c r="AA30" s="3">
        <v>0</v>
      </c>
      <c r="AB30" s="60">
        <v>0</v>
      </c>
      <c r="AC30" s="62"/>
      <c r="AD30" s="61"/>
      <c r="AE30" s="4">
        <v>0</v>
      </c>
    </row>
    <row r="31" spans="4:31" ht="13.15" customHeight="1">
      <c r="E31" s="75" t="s">
        <v>45</v>
      </c>
      <c r="F31" s="62"/>
      <c r="G31" s="62"/>
      <c r="H31" s="64"/>
      <c r="I31" s="105">
        <v>6.1</v>
      </c>
      <c r="J31" s="61"/>
      <c r="K31" s="105">
        <v>6.1</v>
      </c>
      <c r="L31" s="61"/>
      <c r="M31" s="105">
        <v>6.1</v>
      </c>
      <c r="N31" s="61"/>
      <c r="O31" s="105">
        <v>6.1</v>
      </c>
      <c r="P31" s="62"/>
      <c r="Q31" s="61"/>
      <c r="R31" s="105">
        <v>6.1</v>
      </c>
      <c r="S31" s="61"/>
      <c r="T31" s="105">
        <v>5.0999999999999996</v>
      </c>
      <c r="U31" s="61"/>
      <c r="V31" s="105">
        <v>5.0999999999999996</v>
      </c>
      <c r="W31" s="62"/>
      <c r="X31" s="62"/>
      <c r="Y31" s="62"/>
      <c r="Z31" s="61"/>
      <c r="AA31" s="9">
        <v>5.0999999999999996</v>
      </c>
      <c r="AB31" s="76">
        <v>5.0999999999999996</v>
      </c>
      <c r="AC31" s="62"/>
      <c r="AD31" s="61"/>
      <c r="AE31" s="10">
        <v>5.0999999999999996</v>
      </c>
    </row>
    <row r="32" spans="4:31" ht="20.25" customHeight="1">
      <c r="E32" s="63" t="s">
        <v>945</v>
      </c>
      <c r="F32" s="62"/>
      <c r="G32" s="62"/>
      <c r="H32" s="64"/>
      <c r="I32" s="104">
        <v>0.3</v>
      </c>
      <c r="J32" s="61"/>
      <c r="K32" s="104">
        <v>0.3</v>
      </c>
      <c r="L32" s="61"/>
      <c r="M32" s="104">
        <v>0.3</v>
      </c>
      <c r="N32" s="61"/>
      <c r="O32" s="104">
        <v>0.3</v>
      </c>
      <c r="P32" s="62"/>
      <c r="Q32" s="61"/>
      <c r="R32" s="104">
        <v>0.3</v>
      </c>
      <c r="S32" s="61"/>
      <c r="T32" s="104">
        <v>0.3</v>
      </c>
      <c r="U32" s="61"/>
      <c r="V32" s="104">
        <v>0.3</v>
      </c>
      <c r="W32" s="62"/>
      <c r="X32" s="62"/>
      <c r="Y32" s="62"/>
      <c r="Z32" s="61"/>
      <c r="AA32" s="5">
        <v>0.3</v>
      </c>
      <c r="AB32" s="74">
        <v>0.3</v>
      </c>
      <c r="AC32" s="62"/>
      <c r="AD32" s="61"/>
      <c r="AE32" s="6">
        <v>0.3</v>
      </c>
    </row>
    <row r="33" spans="5:32" ht="20.25" customHeight="1">
      <c r="E33" s="63" t="s">
        <v>946</v>
      </c>
      <c r="F33" s="62"/>
      <c r="G33" s="62"/>
      <c r="H33" s="64"/>
      <c r="I33" s="104" t="s">
        <v>1303</v>
      </c>
      <c r="J33" s="61"/>
      <c r="K33" s="104" t="s">
        <v>1303</v>
      </c>
      <c r="L33" s="61"/>
      <c r="M33" s="104" t="s">
        <v>1303</v>
      </c>
      <c r="N33" s="61"/>
      <c r="O33" s="104" t="s">
        <v>1303</v>
      </c>
      <c r="P33" s="62"/>
      <c r="Q33" s="61"/>
      <c r="R33" s="104" t="s">
        <v>1303</v>
      </c>
      <c r="S33" s="61"/>
      <c r="T33" s="104" t="s">
        <v>1303</v>
      </c>
      <c r="U33" s="61"/>
      <c r="V33" s="104" t="s">
        <v>1303</v>
      </c>
      <c r="W33" s="62"/>
      <c r="X33" s="62"/>
      <c r="Y33" s="62"/>
      <c r="Z33" s="61"/>
      <c r="AA33" s="5" t="s">
        <v>1303</v>
      </c>
      <c r="AB33" s="74" t="s">
        <v>1303</v>
      </c>
      <c r="AC33" s="62"/>
      <c r="AD33" s="61"/>
      <c r="AE33" s="6" t="s">
        <v>1303</v>
      </c>
    </row>
    <row r="34" spans="5:32" ht="13.15" customHeight="1">
      <c r="E34" s="63" t="s">
        <v>57</v>
      </c>
      <c r="F34" s="62"/>
      <c r="G34" s="62"/>
      <c r="H34" s="64"/>
      <c r="I34" s="101">
        <v>6.1</v>
      </c>
      <c r="J34" s="61"/>
      <c r="K34" s="101">
        <v>6.1</v>
      </c>
      <c r="L34" s="61"/>
      <c r="M34" s="101">
        <v>6.1</v>
      </c>
      <c r="N34" s="61"/>
      <c r="O34" s="101">
        <v>6.1</v>
      </c>
      <c r="P34" s="62"/>
      <c r="Q34" s="61"/>
      <c r="R34" s="101">
        <v>6.1</v>
      </c>
      <c r="S34" s="61"/>
      <c r="T34" s="101">
        <v>5.0999999999999996</v>
      </c>
      <c r="U34" s="61"/>
      <c r="V34" s="101">
        <v>5.0999999999999996</v>
      </c>
      <c r="W34" s="62"/>
      <c r="X34" s="62"/>
      <c r="Y34" s="62"/>
      <c r="Z34" s="61"/>
      <c r="AA34" s="3">
        <v>5.0999999999999996</v>
      </c>
      <c r="AB34" s="60">
        <v>5.0999999999999996</v>
      </c>
      <c r="AC34" s="62"/>
      <c r="AD34" s="61"/>
      <c r="AE34" s="4">
        <v>5.0999999999999996</v>
      </c>
    </row>
    <row r="35" spans="5:32">
      <c r="E35" s="63" t="s">
        <v>61</v>
      </c>
      <c r="F35" s="62"/>
      <c r="G35" s="62"/>
      <c r="H35" s="64"/>
      <c r="I35" s="101">
        <v>0</v>
      </c>
      <c r="J35" s="61"/>
      <c r="K35" s="101">
        <v>0</v>
      </c>
      <c r="L35" s="61"/>
      <c r="M35" s="101">
        <v>0</v>
      </c>
      <c r="N35" s="61"/>
      <c r="O35" s="101">
        <v>0</v>
      </c>
      <c r="P35" s="62"/>
      <c r="Q35" s="61"/>
      <c r="R35" s="101">
        <v>0</v>
      </c>
      <c r="S35" s="61"/>
      <c r="T35" s="101">
        <v>0</v>
      </c>
      <c r="U35" s="61"/>
      <c r="V35" s="101">
        <v>0</v>
      </c>
      <c r="W35" s="62"/>
      <c r="X35" s="62"/>
      <c r="Y35" s="62"/>
      <c r="Z35" s="61"/>
      <c r="AA35" s="3">
        <v>0</v>
      </c>
      <c r="AB35" s="60">
        <v>0</v>
      </c>
      <c r="AC35" s="62"/>
      <c r="AD35" s="61"/>
      <c r="AE35" s="4">
        <v>0</v>
      </c>
    </row>
    <row r="36" spans="5:32" ht="20.25" customHeight="1">
      <c r="E36" s="63" t="s">
        <v>66</v>
      </c>
      <c r="F36" s="62"/>
      <c r="G36" s="62"/>
      <c r="H36" s="64"/>
      <c r="I36" s="101">
        <v>0</v>
      </c>
      <c r="J36" s="61"/>
      <c r="K36" s="101">
        <v>0</v>
      </c>
      <c r="L36" s="61"/>
      <c r="M36" s="101">
        <v>0</v>
      </c>
      <c r="N36" s="61"/>
      <c r="O36" s="101">
        <v>0</v>
      </c>
      <c r="P36" s="62"/>
      <c r="Q36" s="61"/>
      <c r="R36" s="101">
        <v>0</v>
      </c>
      <c r="S36" s="61"/>
      <c r="T36" s="101">
        <v>0</v>
      </c>
      <c r="U36" s="61"/>
      <c r="V36" s="101">
        <v>0</v>
      </c>
      <c r="W36" s="62"/>
      <c r="X36" s="62"/>
      <c r="Y36" s="62"/>
      <c r="Z36" s="61"/>
      <c r="AA36" s="3">
        <v>0</v>
      </c>
      <c r="AB36" s="60">
        <v>0</v>
      </c>
      <c r="AC36" s="62"/>
      <c r="AD36" s="61"/>
      <c r="AE36" s="4">
        <v>0</v>
      </c>
    </row>
    <row r="37" spans="5:32">
      <c r="E37" s="63" t="s">
        <v>69</v>
      </c>
      <c r="F37" s="62"/>
      <c r="G37" s="62"/>
      <c r="H37" s="64"/>
      <c r="I37" s="101">
        <v>5</v>
      </c>
      <c r="J37" s="61"/>
      <c r="K37" s="101">
        <v>5</v>
      </c>
      <c r="L37" s="61"/>
      <c r="M37" s="101">
        <v>5</v>
      </c>
      <c r="N37" s="61"/>
      <c r="O37" s="101">
        <v>5</v>
      </c>
      <c r="P37" s="62"/>
      <c r="Q37" s="61"/>
      <c r="R37" s="101">
        <v>5</v>
      </c>
      <c r="S37" s="61"/>
      <c r="T37" s="101">
        <v>5</v>
      </c>
      <c r="U37" s="61"/>
      <c r="V37" s="101">
        <v>5</v>
      </c>
      <c r="W37" s="62"/>
      <c r="X37" s="62"/>
      <c r="Y37" s="62"/>
      <c r="Z37" s="61"/>
      <c r="AA37" s="3">
        <v>5</v>
      </c>
      <c r="AB37" s="60">
        <v>5</v>
      </c>
      <c r="AC37" s="62"/>
      <c r="AD37" s="61"/>
      <c r="AE37" s="4">
        <v>5</v>
      </c>
      <c r="AF37" s="4"/>
    </row>
    <row r="38" spans="5:32">
      <c r="E38" s="63" t="s">
        <v>73</v>
      </c>
      <c r="F38" s="62"/>
      <c r="G38" s="62"/>
      <c r="H38" s="64"/>
      <c r="I38" s="101">
        <v>1.5</v>
      </c>
      <c r="J38" s="61"/>
      <c r="K38" s="101">
        <v>1.5</v>
      </c>
      <c r="L38" s="61"/>
      <c r="M38" s="101">
        <v>1.5</v>
      </c>
      <c r="N38" s="61"/>
      <c r="O38" s="101">
        <v>1.5</v>
      </c>
      <c r="P38" s="62"/>
      <c r="Q38" s="61"/>
      <c r="R38" s="101">
        <v>1.5</v>
      </c>
      <c r="S38" s="61"/>
      <c r="T38" s="101">
        <v>1.5</v>
      </c>
      <c r="U38" s="61"/>
      <c r="V38" s="101">
        <v>1.5</v>
      </c>
      <c r="W38" s="62"/>
      <c r="X38" s="62"/>
      <c r="Y38" s="62"/>
      <c r="Z38" s="61"/>
      <c r="AA38" s="3">
        <v>1.5</v>
      </c>
      <c r="AB38" s="60">
        <v>1.5</v>
      </c>
      <c r="AC38" s="62"/>
      <c r="AD38" s="61"/>
      <c r="AE38" s="4">
        <v>1.5</v>
      </c>
      <c r="AF38" s="4"/>
    </row>
    <row r="39" spans="5:32">
      <c r="E39" s="63" t="s">
        <v>76</v>
      </c>
      <c r="F39" s="62"/>
      <c r="G39" s="62"/>
      <c r="H39" s="64"/>
      <c r="I39" s="101">
        <v>0</v>
      </c>
      <c r="J39" s="61"/>
      <c r="K39" s="101">
        <v>0</v>
      </c>
      <c r="L39" s="61"/>
      <c r="M39" s="101">
        <v>0</v>
      </c>
      <c r="N39" s="61"/>
      <c r="O39" s="101">
        <v>0</v>
      </c>
      <c r="P39" s="62"/>
      <c r="Q39" s="61"/>
      <c r="R39" s="101">
        <v>0</v>
      </c>
      <c r="S39" s="61"/>
      <c r="T39" s="101">
        <v>0</v>
      </c>
      <c r="U39" s="61"/>
      <c r="V39" s="101">
        <v>0</v>
      </c>
      <c r="W39" s="62"/>
      <c r="X39" s="62"/>
      <c r="Y39" s="62"/>
      <c r="Z39" s="61"/>
      <c r="AA39" s="3">
        <v>0</v>
      </c>
      <c r="AB39" s="60">
        <v>0</v>
      </c>
      <c r="AC39" s="62"/>
      <c r="AD39" s="61"/>
      <c r="AE39" s="4">
        <v>0</v>
      </c>
    </row>
    <row r="40" spans="5:32">
      <c r="E40" s="63" t="s">
        <v>80</v>
      </c>
      <c r="F40" s="62"/>
      <c r="G40" s="62"/>
      <c r="H40" s="64"/>
      <c r="I40" s="101">
        <v>0</v>
      </c>
      <c r="J40" s="61"/>
      <c r="K40" s="101">
        <v>0</v>
      </c>
      <c r="L40" s="61"/>
      <c r="M40" s="101">
        <v>0</v>
      </c>
      <c r="N40" s="61"/>
      <c r="O40" s="101">
        <v>0</v>
      </c>
      <c r="P40" s="62"/>
      <c r="Q40" s="61"/>
      <c r="R40" s="101">
        <v>0</v>
      </c>
      <c r="S40" s="61"/>
      <c r="T40" s="101">
        <v>0</v>
      </c>
      <c r="U40" s="61"/>
      <c r="V40" s="101">
        <v>0</v>
      </c>
      <c r="W40" s="62"/>
      <c r="X40" s="62"/>
      <c r="Y40" s="62"/>
      <c r="Z40" s="61"/>
      <c r="AA40" s="3">
        <v>0</v>
      </c>
      <c r="AB40" s="60">
        <v>0</v>
      </c>
      <c r="AC40" s="62"/>
      <c r="AD40" s="61"/>
      <c r="AE40" s="4">
        <v>0</v>
      </c>
    </row>
    <row r="41" spans="5:32" ht="25.5" customHeight="1">
      <c r="E41" s="63" t="s">
        <v>84</v>
      </c>
      <c r="F41" s="62"/>
      <c r="G41" s="62"/>
      <c r="H41" s="64"/>
      <c r="I41" s="101">
        <v>0</v>
      </c>
      <c r="J41" s="61"/>
      <c r="K41" s="101">
        <v>0</v>
      </c>
      <c r="L41" s="61"/>
      <c r="M41" s="101">
        <v>0</v>
      </c>
      <c r="N41" s="61"/>
      <c r="O41" s="101">
        <v>0</v>
      </c>
      <c r="P41" s="62"/>
      <c r="Q41" s="61"/>
      <c r="R41" s="101">
        <v>0</v>
      </c>
      <c r="S41" s="61"/>
      <c r="T41" s="101">
        <v>0</v>
      </c>
      <c r="U41" s="61"/>
      <c r="V41" s="101">
        <v>0</v>
      </c>
      <c r="W41" s="62"/>
      <c r="X41" s="62"/>
      <c r="Y41" s="62"/>
      <c r="Z41" s="61"/>
      <c r="AA41" s="3">
        <v>0</v>
      </c>
      <c r="AB41" s="60">
        <v>0</v>
      </c>
      <c r="AC41" s="62"/>
      <c r="AD41" s="61"/>
      <c r="AE41" s="4">
        <v>0</v>
      </c>
    </row>
    <row r="42" spans="5:32" ht="30.75" customHeight="1">
      <c r="E42" s="63" t="s">
        <v>88</v>
      </c>
      <c r="F42" s="62"/>
      <c r="G42" s="62"/>
      <c r="H42" s="64"/>
      <c r="I42" s="101">
        <v>0</v>
      </c>
      <c r="J42" s="61"/>
      <c r="K42" s="101">
        <v>0</v>
      </c>
      <c r="L42" s="61"/>
      <c r="M42" s="101">
        <v>0</v>
      </c>
      <c r="N42" s="61"/>
      <c r="O42" s="101">
        <v>0</v>
      </c>
      <c r="P42" s="62"/>
      <c r="Q42" s="61"/>
      <c r="R42" s="101">
        <v>0</v>
      </c>
      <c r="S42" s="61"/>
      <c r="T42" s="101">
        <v>0</v>
      </c>
      <c r="U42" s="61"/>
      <c r="V42" s="101">
        <v>0</v>
      </c>
      <c r="W42" s="62"/>
      <c r="X42" s="62"/>
      <c r="Y42" s="62"/>
      <c r="Z42" s="61"/>
      <c r="AA42" s="3">
        <v>0</v>
      </c>
      <c r="AB42" s="60">
        <v>0</v>
      </c>
      <c r="AC42" s="62"/>
      <c r="AD42" s="61"/>
      <c r="AE42" s="4">
        <v>0</v>
      </c>
    </row>
    <row r="43" spans="5:32">
      <c r="E43" s="63" t="s">
        <v>92</v>
      </c>
      <c r="F43" s="62"/>
      <c r="G43" s="62"/>
      <c r="H43" s="64"/>
      <c r="I43" s="101"/>
      <c r="J43" s="61"/>
      <c r="K43" s="101"/>
      <c r="L43" s="61"/>
      <c r="M43" s="101"/>
      <c r="N43" s="61"/>
      <c r="O43" s="101"/>
      <c r="P43" s="62"/>
      <c r="Q43" s="61"/>
      <c r="R43" s="101"/>
      <c r="S43" s="61"/>
      <c r="T43" s="101"/>
      <c r="U43" s="61"/>
      <c r="V43" s="101"/>
      <c r="W43" s="62"/>
      <c r="X43" s="62"/>
      <c r="Y43" s="62"/>
      <c r="Z43" s="61"/>
      <c r="AA43" s="3"/>
      <c r="AB43" s="60"/>
      <c r="AC43" s="62"/>
      <c r="AD43" s="61"/>
      <c r="AE43" s="4"/>
    </row>
    <row r="44" spans="5:32">
      <c r="E44" s="63" t="s">
        <v>96</v>
      </c>
      <c r="F44" s="62"/>
      <c r="G44" s="62"/>
      <c r="H44" s="64"/>
      <c r="I44" s="101"/>
      <c r="J44" s="61"/>
      <c r="K44" s="101"/>
      <c r="L44" s="61"/>
      <c r="M44" s="101"/>
      <c r="N44" s="61"/>
      <c r="O44" s="101"/>
      <c r="P44" s="62"/>
      <c r="Q44" s="61"/>
      <c r="R44" s="101"/>
      <c r="S44" s="61"/>
      <c r="T44" s="101"/>
      <c r="U44" s="61"/>
      <c r="V44" s="101"/>
      <c r="W44" s="62"/>
      <c r="X44" s="62"/>
      <c r="Y44" s="62"/>
      <c r="Z44" s="61"/>
      <c r="AA44" s="3"/>
      <c r="AB44" s="60"/>
      <c r="AC44" s="62"/>
      <c r="AD44" s="61"/>
      <c r="AE44" s="4"/>
    </row>
    <row r="45" spans="5:32" ht="18">
      <c r="E45" s="63" t="s">
        <v>100</v>
      </c>
      <c r="F45" s="62"/>
      <c r="G45" s="62"/>
      <c r="H45" s="64"/>
      <c r="I45" s="104" t="s">
        <v>948</v>
      </c>
      <c r="J45" s="61"/>
      <c r="K45" s="104" t="s">
        <v>948</v>
      </c>
      <c r="L45" s="61"/>
      <c r="M45" s="104" t="s">
        <v>948</v>
      </c>
      <c r="N45" s="61"/>
      <c r="O45" s="104" t="s">
        <v>948</v>
      </c>
      <c r="P45" s="62"/>
      <c r="Q45" s="61"/>
      <c r="R45" s="104" t="s">
        <v>948</v>
      </c>
      <c r="S45" s="61"/>
      <c r="T45" s="104" t="s">
        <v>948</v>
      </c>
      <c r="U45" s="61"/>
      <c r="V45" s="104" t="s">
        <v>948</v>
      </c>
      <c r="W45" s="62"/>
      <c r="X45" s="62"/>
      <c r="Y45" s="62"/>
      <c r="Z45" s="61"/>
      <c r="AA45" s="5" t="s">
        <v>948</v>
      </c>
      <c r="AB45" s="74" t="s">
        <v>948</v>
      </c>
      <c r="AC45" s="62"/>
      <c r="AD45" s="61"/>
      <c r="AE45" s="45" t="s">
        <v>948</v>
      </c>
    </row>
    <row r="46" spans="5:32">
      <c r="E46" s="70" t="s">
        <v>104</v>
      </c>
      <c r="F46" s="71"/>
      <c r="G46" s="71"/>
      <c r="H46" s="72"/>
      <c r="I46" s="151" t="s">
        <v>949</v>
      </c>
      <c r="J46" s="152"/>
      <c r="K46" s="151" t="s">
        <v>949</v>
      </c>
      <c r="L46" s="152"/>
      <c r="M46" s="151" t="s">
        <v>949</v>
      </c>
      <c r="N46" s="152"/>
      <c r="O46" s="151" t="s">
        <v>949</v>
      </c>
      <c r="P46" s="153"/>
      <c r="Q46" s="152"/>
      <c r="R46" s="151" t="s">
        <v>949</v>
      </c>
      <c r="S46" s="152"/>
      <c r="T46" s="156" t="s">
        <v>949</v>
      </c>
      <c r="U46" s="157"/>
      <c r="V46" s="156" t="s">
        <v>949</v>
      </c>
      <c r="W46" s="158"/>
      <c r="X46" s="158"/>
      <c r="Y46" s="158"/>
      <c r="Z46" s="157"/>
      <c r="AA46" s="44" t="s">
        <v>949</v>
      </c>
      <c r="AB46" s="159" t="s">
        <v>949</v>
      </c>
      <c r="AC46" s="158"/>
      <c r="AD46" s="158"/>
      <c r="AE46" s="12" t="s">
        <v>949</v>
      </c>
      <c r="AF46" s="50"/>
    </row>
    <row r="47" spans="5:32" ht="0" hidden="1" customHeight="1"/>
    <row r="48" spans="5:32" ht="15.95" customHeight="1">
      <c r="E48" s="15" t="s">
        <v>950</v>
      </c>
    </row>
    <row r="49" ht="2.4500000000000002" customHeight="1"/>
    <row r="50" ht="0.6" customHeight="1"/>
    <row r="51" ht="0" hidden="1" customHeight="1"/>
  </sheetData>
  <sheetProtection algorithmName="SHA-512" hashValue="o57rKxN3eety3dmwpH0mYFigVaUzooOG/67nnys9yXVPlr+JDO2Zak8dBNwUVMGMzVYWn1zfZXNmjTCUsbpo5w==" saltValue="K9LWeAaNMZekn+3+IBDKlA==" spinCount="100000" sheet="1" objects="1" scenarios="1" sort="0" autoFilter="0" pivotTables="0"/>
  <mergeCells count="232">
    <mergeCell ref="B7:E9"/>
    <mergeCell ref="H7:AG7"/>
    <mergeCell ref="H9:AG10"/>
    <mergeCell ref="H12:AG12"/>
    <mergeCell ref="D14:K15"/>
    <mergeCell ref="N14:X14"/>
    <mergeCell ref="C1:AI1"/>
    <mergeCell ref="B3:E3"/>
    <mergeCell ref="H3:R5"/>
    <mergeCell ref="U3:V4"/>
    <mergeCell ref="X3:AH5"/>
    <mergeCell ref="Q17:AC18"/>
    <mergeCell ref="D18:K19"/>
    <mergeCell ref="N18:O19"/>
    <mergeCell ref="E22:H23"/>
    <mergeCell ref="I22:S22"/>
    <mergeCell ref="T22:AE22"/>
    <mergeCell ref="I23:J23"/>
    <mergeCell ref="K23:L23"/>
    <mergeCell ref="M23:N23"/>
    <mergeCell ref="O23:Q23"/>
    <mergeCell ref="R23:S23"/>
    <mergeCell ref="T23:U23"/>
    <mergeCell ref="V23:Z23"/>
    <mergeCell ref="AB23:AD23"/>
    <mergeCell ref="R24:S24"/>
    <mergeCell ref="T24:U24"/>
    <mergeCell ref="V24:Z24"/>
    <mergeCell ref="AB24:AD24"/>
    <mergeCell ref="E25:H25"/>
    <mergeCell ref="I25:J25"/>
    <mergeCell ref="K25:L25"/>
    <mergeCell ref="M25:N25"/>
    <mergeCell ref="O25:Q25"/>
    <mergeCell ref="R25:S25"/>
    <mergeCell ref="T25:U25"/>
    <mergeCell ref="V25:Z25"/>
    <mergeCell ref="AB25:AD25"/>
    <mergeCell ref="E24:H24"/>
    <mergeCell ref="I24:J24"/>
    <mergeCell ref="K24:L24"/>
    <mergeCell ref="M24:N24"/>
    <mergeCell ref="O24:Q24"/>
    <mergeCell ref="R26:S26"/>
    <mergeCell ref="T26:U26"/>
    <mergeCell ref="V26:Z26"/>
    <mergeCell ref="AB26:AD26"/>
    <mergeCell ref="E27:H27"/>
    <mergeCell ref="I27:J27"/>
    <mergeCell ref="K27:L27"/>
    <mergeCell ref="M27:N27"/>
    <mergeCell ref="O27:Q27"/>
    <mergeCell ref="R27:S27"/>
    <mergeCell ref="T27:U27"/>
    <mergeCell ref="V27:Z27"/>
    <mergeCell ref="AB27:AD27"/>
    <mergeCell ref="E26:H26"/>
    <mergeCell ref="I26:J26"/>
    <mergeCell ref="K26:L26"/>
    <mergeCell ref="M26:N26"/>
    <mergeCell ref="O26:Q26"/>
    <mergeCell ref="R28:S28"/>
    <mergeCell ref="T28:U28"/>
    <mergeCell ref="V28:Z28"/>
    <mergeCell ref="AB28:AD28"/>
    <mergeCell ref="E29:H29"/>
    <mergeCell ref="I29:J29"/>
    <mergeCell ref="K29:L29"/>
    <mergeCell ref="M29:N29"/>
    <mergeCell ref="O29:Q29"/>
    <mergeCell ref="R29:S29"/>
    <mergeCell ref="T29:U29"/>
    <mergeCell ref="V29:Z29"/>
    <mergeCell ref="AB29:AD29"/>
    <mergeCell ref="E28:H28"/>
    <mergeCell ref="I28:J28"/>
    <mergeCell ref="K28:L28"/>
    <mergeCell ref="M28:N28"/>
    <mergeCell ref="O28:Q28"/>
    <mergeCell ref="R30:S30"/>
    <mergeCell ref="T30:U30"/>
    <mergeCell ref="V30:Z30"/>
    <mergeCell ref="AB30:AD30"/>
    <mergeCell ref="E31:H31"/>
    <mergeCell ref="I31:J31"/>
    <mergeCell ref="K31:L31"/>
    <mergeCell ref="M31:N31"/>
    <mergeCell ref="O31:Q31"/>
    <mergeCell ref="R31:S31"/>
    <mergeCell ref="T31:U31"/>
    <mergeCell ref="V31:Z31"/>
    <mergeCell ref="AB31:AD31"/>
    <mergeCell ref="E30:H30"/>
    <mergeCell ref="I30:J30"/>
    <mergeCell ref="K30:L30"/>
    <mergeCell ref="M30:N30"/>
    <mergeCell ref="O30:Q30"/>
    <mergeCell ref="R32:S32"/>
    <mergeCell ref="T32:U32"/>
    <mergeCell ref="V32:Z32"/>
    <mergeCell ref="AB32:AD32"/>
    <mergeCell ref="E33:H33"/>
    <mergeCell ref="I33:J33"/>
    <mergeCell ref="K33:L33"/>
    <mergeCell ref="M33:N33"/>
    <mergeCell ref="O33:Q33"/>
    <mergeCell ref="R33:S33"/>
    <mergeCell ref="T33:U33"/>
    <mergeCell ref="V33:Z33"/>
    <mergeCell ref="AB33:AD33"/>
    <mergeCell ref="E32:H32"/>
    <mergeCell ref="I32:J32"/>
    <mergeCell ref="K32:L32"/>
    <mergeCell ref="M32:N32"/>
    <mergeCell ref="O32:Q32"/>
    <mergeCell ref="R34:S34"/>
    <mergeCell ref="T34:U34"/>
    <mergeCell ref="V34:Z34"/>
    <mergeCell ref="AB34:AD34"/>
    <mergeCell ref="E35:H35"/>
    <mergeCell ref="I35:J35"/>
    <mergeCell ref="K35:L35"/>
    <mergeCell ref="M35:N35"/>
    <mergeCell ref="O35:Q35"/>
    <mergeCell ref="R35:S35"/>
    <mergeCell ref="T35:U35"/>
    <mergeCell ref="V35:Z35"/>
    <mergeCell ref="AB35:AD35"/>
    <mergeCell ref="E34:H34"/>
    <mergeCell ref="I34:J34"/>
    <mergeCell ref="K34:L34"/>
    <mergeCell ref="M34:N34"/>
    <mergeCell ref="O34:Q34"/>
    <mergeCell ref="R36:S36"/>
    <mergeCell ref="T36:U36"/>
    <mergeCell ref="V36:Z36"/>
    <mergeCell ref="AB36:AD36"/>
    <mergeCell ref="E37:H37"/>
    <mergeCell ref="I37:J37"/>
    <mergeCell ref="K37:L37"/>
    <mergeCell ref="M37:N37"/>
    <mergeCell ref="O37:Q37"/>
    <mergeCell ref="R37:S37"/>
    <mergeCell ref="T37:U37"/>
    <mergeCell ref="V37:Z37"/>
    <mergeCell ref="AB37:AD37"/>
    <mergeCell ref="E36:H36"/>
    <mergeCell ref="I36:J36"/>
    <mergeCell ref="K36:L36"/>
    <mergeCell ref="M36:N36"/>
    <mergeCell ref="O36:Q36"/>
    <mergeCell ref="R38:S38"/>
    <mergeCell ref="T38:U38"/>
    <mergeCell ref="V38:Z38"/>
    <mergeCell ref="AB38:AD38"/>
    <mergeCell ref="E39:H39"/>
    <mergeCell ref="I39:J39"/>
    <mergeCell ref="K39:L39"/>
    <mergeCell ref="M39:N39"/>
    <mergeCell ref="O39:Q39"/>
    <mergeCell ref="R39:S39"/>
    <mergeCell ref="T39:U39"/>
    <mergeCell ref="V39:Z39"/>
    <mergeCell ref="AB39:AD39"/>
    <mergeCell ref="E38:H38"/>
    <mergeCell ref="I38:J38"/>
    <mergeCell ref="K38:L38"/>
    <mergeCell ref="M38:N38"/>
    <mergeCell ref="O38:Q38"/>
    <mergeCell ref="R40:S40"/>
    <mergeCell ref="T40:U40"/>
    <mergeCell ref="V40:Z40"/>
    <mergeCell ref="AB40:AD40"/>
    <mergeCell ref="E43:H43"/>
    <mergeCell ref="I43:J43"/>
    <mergeCell ref="K43:L43"/>
    <mergeCell ref="M43:N43"/>
    <mergeCell ref="O43:Q43"/>
    <mergeCell ref="R43:S43"/>
    <mergeCell ref="T43:U43"/>
    <mergeCell ref="V43:Z43"/>
    <mergeCell ref="AB43:AD43"/>
    <mergeCell ref="E40:H40"/>
    <mergeCell ref="I40:J40"/>
    <mergeCell ref="K40:L40"/>
    <mergeCell ref="M40:N40"/>
    <mergeCell ref="O40:Q40"/>
    <mergeCell ref="E41:H41"/>
    <mergeCell ref="I41:J41"/>
    <mergeCell ref="K41:L41"/>
    <mergeCell ref="M41:N41"/>
    <mergeCell ref="O41:Q41"/>
    <mergeCell ref="R41:S41"/>
    <mergeCell ref="R44:S44"/>
    <mergeCell ref="T44:U44"/>
    <mergeCell ref="V44:Z44"/>
    <mergeCell ref="AB44:AD44"/>
    <mergeCell ref="E45:H45"/>
    <mergeCell ref="I45:J45"/>
    <mergeCell ref="K45:L45"/>
    <mergeCell ref="M45:N45"/>
    <mergeCell ref="O45:Q45"/>
    <mergeCell ref="R45:S45"/>
    <mergeCell ref="T45:U45"/>
    <mergeCell ref="V45:Z45"/>
    <mergeCell ref="AB45:AD45"/>
    <mergeCell ref="E44:H44"/>
    <mergeCell ref="I44:J44"/>
    <mergeCell ref="K44:L44"/>
    <mergeCell ref="M44:N44"/>
    <mergeCell ref="O44:Q44"/>
    <mergeCell ref="R46:S46"/>
    <mergeCell ref="T46:U46"/>
    <mergeCell ref="V46:Z46"/>
    <mergeCell ref="AB46:AD46"/>
    <mergeCell ref="E46:H46"/>
    <mergeCell ref="I46:J46"/>
    <mergeCell ref="K46:L46"/>
    <mergeCell ref="M46:N46"/>
    <mergeCell ref="O46:Q46"/>
    <mergeCell ref="T41:U41"/>
    <mergeCell ref="V41:Z41"/>
    <mergeCell ref="AB41:AD41"/>
    <mergeCell ref="E42:H42"/>
    <mergeCell ref="I42:J42"/>
    <mergeCell ref="K42:L42"/>
    <mergeCell ref="M42:N42"/>
    <mergeCell ref="O42:Q42"/>
    <mergeCell ref="R42:S42"/>
    <mergeCell ref="T42:U42"/>
    <mergeCell ref="V42:Z42"/>
    <mergeCell ref="AB42:AD42"/>
  </mergeCells>
  <hyperlinks>
    <hyperlink ref="E48" location="INDEX!A1" display="Return to Index" xr:uid="{2C3E6BD3-07CE-4332-897B-08F38EA4EDA5}"/>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T188 - Daandine BSP (110/33kV)</oddFooter>
  </headerFooter>
</worksheet>
</file>

<file path=xl/worksheets/sheet2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1-000000000000}">
  <sheetPr codeName="Sheet298"/>
  <dimension ref="B1:AI51"/>
  <sheetViews>
    <sheetView showGridLines="0" topLeftCell="A32" zoomScale="130" zoomScaleNormal="130" workbookViewId="0">
      <selection activeCell="E48" sqref="E48"/>
    </sheetView>
  </sheetViews>
  <sheetFormatPr defaultRowHeight="15"/>
  <cols>
    <col min="1" max="2" width="0.140625" customWidth="1"/>
    <col min="3" max="4" width="0" hidden="1" customWidth="1"/>
    <col min="5" max="5" width="13.28515625" customWidth="1"/>
    <col min="6" max="7" width="0.28515625" customWidth="1"/>
    <col min="8" max="8" width="6.28515625" customWidth="1"/>
    <col min="9" max="9" width="0.42578125" customWidth="1"/>
    <col min="10" max="10" width="6.5703125" customWidth="1"/>
    <col min="11" max="11" width="5.5703125" customWidth="1"/>
    <col min="12" max="12" width="1.42578125" customWidth="1"/>
    <col min="13" max="13" width="0.28515625" customWidth="1"/>
    <col min="14" max="14" width="6.85546875" customWidth="1"/>
    <col min="15" max="15" width="3.140625" customWidth="1"/>
    <col min="16" max="16" width="0.42578125" customWidth="1"/>
    <col min="17" max="17" width="3.5703125" customWidth="1"/>
    <col min="18" max="18" width="6.85546875" customWidth="1"/>
    <col min="19" max="19" width="0.28515625" customWidth="1"/>
    <col min="20" max="20" width="0.42578125" customWidth="1"/>
    <col min="21" max="21" width="6.7109375" customWidth="1"/>
    <col min="22" max="22" width="1.42578125" customWidth="1"/>
    <col min="23" max="23" width="0.5703125" customWidth="1"/>
    <col min="24" max="24" width="1.28515625" customWidth="1"/>
    <col min="25" max="25" width="1.5703125" customWidth="1"/>
    <col min="26" max="26" width="2.140625" customWidth="1"/>
    <col min="27" max="27" width="7" customWidth="1"/>
    <col min="28" max="28" width="0.7109375" customWidth="1"/>
    <col min="29" max="29" width="0.42578125" customWidth="1"/>
    <col min="30" max="30" width="6" customWidth="1"/>
    <col min="31" max="31" width="7" customWidth="1"/>
    <col min="32" max="32" width="0" hidden="1" customWidth="1"/>
    <col min="33" max="33" width="1.140625" customWidth="1"/>
    <col min="34" max="34" width="0" hidden="1" customWidth="1"/>
    <col min="35" max="35" width="0.42578125" customWidth="1"/>
    <col min="36" max="36" width="8.85546875" customWidth="1"/>
  </cols>
  <sheetData>
    <row r="1" spans="2:35" ht="18" customHeight="1">
      <c r="C1" s="115" t="s">
        <v>1108</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row>
    <row r="2" spans="2:35" ht="4.7" customHeight="1"/>
    <row r="3" spans="2:35">
      <c r="B3" s="92" t="s">
        <v>13</v>
      </c>
      <c r="C3" s="160"/>
      <c r="D3" s="160"/>
      <c r="E3" s="160"/>
      <c r="H3" s="93" t="s">
        <v>2112</v>
      </c>
      <c r="I3" s="160"/>
      <c r="J3" s="160"/>
      <c r="K3" s="160"/>
      <c r="L3" s="160"/>
      <c r="M3" s="160"/>
      <c r="N3" s="160"/>
      <c r="O3" s="160"/>
      <c r="P3" s="160"/>
      <c r="Q3" s="160"/>
      <c r="R3" s="160"/>
      <c r="U3" s="94" t="s">
        <v>926</v>
      </c>
      <c r="V3" s="160"/>
      <c r="X3" s="95" t="s">
        <v>2113</v>
      </c>
      <c r="Y3" s="160"/>
      <c r="Z3" s="160"/>
      <c r="AA3" s="160"/>
      <c r="AB3" s="160"/>
      <c r="AC3" s="160"/>
      <c r="AD3" s="160"/>
      <c r="AE3" s="160"/>
      <c r="AF3" s="160"/>
      <c r="AG3" s="160"/>
      <c r="AH3" s="160"/>
    </row>
    <row r="4" spans="2:35">
      <c r="H4" s="160"/>
      <c r="I4" s="160"/>
      <c r="J4" s="160"/>
      <c r="K4" s="160"/>
      <c r="L4" s="160"/>
      <c r="M4" s="160"/>
      <c r="N4" s="160"/>
      <c r="O4" s="160"/>
      <c r="P4" s="160"/>
      <c r="Q4" s="160"/>
      <c r="R4" s="160"/>
      <c r="U4" s="160"/>
      <c r="V4" s="160"/>
      <c r="X4" s="160"/>
      <c r="Y4" s="160"/>
      <c r="Z4" s="160"/>
      <c r="AA4" s="160"/>
      <c r="AB4" s="160"/>
      <c r="AC4" s="160"/>
      <c r="AD4" s="160"/>
      <c r="AE4" s="160"/>
      <c r="AF4" s="160"/>
      <c r="AG4" s="160"/>
      <c r="AH4" s="160"/>
    </row>
    <row r="5" spans="2:35">
      <c r="H5" s="160"/>
      <c r="I5" s="160"/>
      <c r="J5" s="160"/>
      <c r="K5" s="160"/>
      <c r="L5" s="160"/>
      <c r="M5" s="160"/>
      <c r="N5" s="160"/>
      <c r="O5" s="160"/>
      <c r="P5" s="160"/>
      <c r="Q5" s="160"/>
      <c r="R5" s="160"/>
      <c r="X5" s="160"/>
      <c r="Y5" s="160"/>
      <c r="Z5" s="160"/>
      <c r="AA5" s="160"/>
      <c r="AB5" s="160"/>
      <c r="AC5" s="160"/>
      <c r="AD5" s="160"/>
      <c r="AE5" s="160"/>
      <c r="AF5" s="160"/>
      <c r="AG5" s="160"/>
      <c r="AH5" s="160"/>
    </row>
    <row r="6" spans="2:35" ht="2.1" customHeight="1"/>
    <row r="7" spans="2:35">
      <c r="B7" s="92" t="s">
        <v>928</v>
      </c>
      <c r="C7" s="160"/>
      <c r="D7" s="160"/>
      <c r="E7" s="160"/>
      <c r="H7" s="100" t="s">
        <v>960</v>
      </c>
      <c r="I7" s="160"/>
      <c r="J7" s="160"/>
      <c r="K7" s="160"/>
      <c r="L7" s="160"/>
      <c r="M7" s="160"/>
      <c r="N7" s="160"/>
      <c r="O7" s="160"/>
      <c r="P7" s="160"/>
      <c r="Q7" s="160"/>
      <c r="R7" s="160"/>
      <c r="S7" s="160"/>
      <c r="T7" s="160"/>
      <c r="U7" s="160"/>
      <c r="V7" s="160"/>
      <c r="W7" s="160"/>
      <c r="X7" s="160"/>
      <c r="Y7" s="160"/>
      <c r="Z7" s="160"/>
      <c r="AA7" s="160"/>
      <c r="AB7" s="160"/>
      <c r="AC7" s="160"/>
      <c r="AD7" s="160"/>
      <c r="AE7" s="160"/>
      <c r="AF7" s="160"/>
      <c r="AG7" s="160"/>
    </row>
    <row r="8" spans="2:35">
      <c r="B8" s="160"/>
      <c r="C8" s="160"/>
      <c r="D8" s="160"/>
      <c r="E8" s="160"/>
    </row>
    <row r="9" spans="2:35">
      <c r="B9" s="160"/>
      <c r="C9" s="160"/>
      <c r="D9" s="160"/>
      <c r="E9" s="160"/>
      <c r="H9" s="100" t="s">
        <v>2114</v>
      </c>
      <c r="I9" s="160"/>
      <c r="J9" s="160"/>
      <c r="K9" s="160"/>
      <c r="L9" s="160"/>
      <c r="M9" s="160"/>
      <c r="N9" s="160"/>
      <c r="O9" s="160"/>
      <c r="P9" s="160"/>
      <c r="Q9" s="160"/>
      <c r="R9" s="160"/>
      <c r="S9" s="160"/>
      <c r="T9" s="160"/>
      <c r="U9" s="160"/>
      <c r="V9" s="160"/>
      <c r="W9" s="160"/>
      <c r="X9" s="160"/>
      <c r="Y9" s="160"/>
      <c r="Z9" s="160"/>
      <c r="AA9" s="160"/>
      <c r="AB9" s="160"/>
      <c r="AC9" s="160"/>
      <c r="AD9" s="160"/>
      <c r="AE9" s="160"/>
      <c r="AF9" s="160"/>
      <c r="AG9" s="160"/>
    </row>
    <row r="10" spans="2:35" ht="11.45" customHeight="1">
      <c r="H10" s="160"/>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row>
    <row r="11" spans="2:35" ht="1.7" customHeight="1"/>
    <row r="12" spans="2:35" ht="12" customHeight="1">
      <c r="H12" s="100" t="s">
        <v>2115</v>
      </c>
      <c r="I12" s="160"/>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row>
    <row r="13" spans="2:35" ht="10.5" customHeight="1"/>
    <row r="14" spans="2:35" ht="13.5" customHeight="1">
      <c r="D14" s="92" t="s">
        <v>934</v>
      </c>
      <c r="E14" s="160"/>
      <c r="F14" s="160"/>
      <c r="G14" s="160"/>
      <c r="H14" s="160"/>
      <c r="I14" s="160"/>
      <c r="J14" s="160"/>
      <c r="K14" s="160"/>
      <c r="N14" s="96" t="s">
        <v>2116</v>
      </c>
      <c r="O14" s="160"/>
      <c r="P14" s="160"/>
      <c r="Q14" s="160"/>
      <c r="R14" s="160"/>
      <c r="S14" s="160"/>
      <c r="T14" s="160"/>
      <c r="U14" s="160"/>
      <c r="V14" s="160"/>
      <c r="W14" s="160"/>
      <c r="X14" s="160"/>
    </row>
    <row r="15" spans="2:35" ht="0.75" customHeight="1">
      <c r="D15" s="160"/>
      <c r="E15" s="160"/>
      <c r="F15" s="160"/>
      <c r="G15" s="160"/>
      <c r="H15" s="160"/>
      <c r="I15" s="160"/>
      <c r="J15" s="160"/>
      <c r="K15" s="160"/>
    </row>
    <row r="16" spans="2:35" ht="15.95" customHeight="1"/>
    <row r="17" spans="4:31" ht="15.95" customHeight="1">
      <c r="Q17" s="97" t="s">
        <v>936</v>
      </c>
      <c r="R17" s="160"/>
      <c r="S17" s="160"/>
      <c r="T17" s="160"/>
      <c r="U17" s="160"/>
      <c r="V17" s="160"/>
      <c r="W17" s="160"/>
      <c r="X17" s="160"/>
      <c r="Y17" s="160"/>
      <c r="Z17" s="98" t="s">
        <v>937</v>
      </c>
      <c r="AA17" s="160"/>
      <c r="AB17" s="160"/>
      <c r="AC17" s="160"/>
    </row>
    <row r="18" spans="4:31" ht="0.95" customHeight="1">
      <c r="D18" s="97" t="s">
        <v>936</v>
      </c>
      <c r="E18" s="160"/>
      <c r="F18" s="160"/>
      <c r="G18" s="160"/>
      <c r="H18" s="160"/>
      <c r="I18" s="160"/>
      <c r="J18" s="160"/>
      <c r="K18" s="160"/>
      <c r="N18" s="99" t="s">
        <v>937</v>
      </c>
      <c r="O18" s="160"/>
      <c r="Q18" s="160"/>
      <c r="R18" s="160"/>
      <c r="S18" s="160"/>
      <c r="T18" s="160"/>
      <c r="U18" s="160"/>
      <c r="V18" s="160"/>
      <c r="W18" s="160"/>
      <c r="X18" s="160"/>
      <c r="Y18" s="160"/>
      <c r="Z18" s="160"/>
      <c r="AA18" s="160"/>
      <c r="AB18" s="160"/>
      <c r="AC18" s="160"/>
    </row>
    <row r="19" spans="4:31" ht="0.95" customHeight="1">
      <c r="D19" s="160"/>
      <c r="E19" s="160"/>
      <c r="F19" s="160"/>
      <c r="G19" s="160"/>
      <c r="H19" s="160"/>
      <c r="I19" s="160"/>
      <c r="J19" s="160"/>
      <c r="K19" s="160"/>
      <c r="N19" s="160"/>
      <c r="O19" s="160"/>
    </row>
    <row r="20" spans="4:31" ht="0.95" customHeight="1"/>
    <row r="21" spans="4:31" ht="15" customHeight="1"/>
    <row r="22" spans="4:31" ht="15" customHeight="1">
      <c r="E22" s="78" t="s">
        <v>938</v>
      </c>
      <c r="F22" s="79"/>
      <c r="G22" s="79"/>
      <c r="H22" s="80"/>
      <c r="I22" s="84" t="s">
        <v>2</v>
      </c>
      <c r="J22" s="85"/>
      <c r="K22" s="85"/>
      <c r="L22" s="85"/>
      <c r="M22" s="85"/>
      <c r="N22" s="85"/>
      <c r="O22" s="85"/>
      <c r="P22" s="85"/>
      <c r="Q22" s="85"/>
      <c r="R22" s="85"/>
      <c r="S22" s="86"/>
      <c r="T22" s="87" t="s">
        <v>3</v>
      </c>
      <c r="U22" s="88"/>
      <c r="V22" s="88"/>
      <c r="W22" s="88"/>
      <c r="X22" s="88"/>
      <c r="Y22" s="88"/>
      <c r="Z22" s="88"/>
      <c r="AA22" s="88"/>
      <c r="AB22" s="88"/>
      <c r="AC22" s="88"/>
      <c r="AD22" s="88"/>
      <c r="AE22" s="89"/>
    </row>
    <row r="23" spans="4:31" ht="15" customHeight="1">
      <c r="E23" s="81"/>
      <c r="F23" s="82"/>
      <c r="G23" s="82"/>
      <c r="H23" s="83"/>
      <c r="I23" s="107" t="s">
        <v>6</v>
      </c>
      <c r="J23" s="61"/>
      <c r="K23" s="107" t="s">
        <v>7</v>
      </c>
      <c r="L23" s="61"/>
      <c r="M23" s="107" t="s">
        <v>8</v>
      </c>
      <c r="N23" s="61"/>
      <c r="O23" s="107" t="s">
        <v>9</v>
      </c>
      <c r="P23" s="62"/>
      <c r="Q23" s="61"/>
      <c r="R23" s="107" t="s">
        <v>10</v>
      </c>
      <c r="S23" s="61"/>
      <c r="T23" s="107" t="s">
        <v>939</v>
      </c>
      <c r="U23" s="61"/>
      <c r="V23" s="107" t="s">
        <v>940</v>
      </c>
      <c r="W23" s="62"/>
      <c r="X23" s="62"/>
      <c r="Y23" s="62"/>
      <c r="Z23" s="61"/>
      <c r="AA23" s="1" t="s">
        <v>941</v>
      </c>
      <c r="AB23" s="90" t="s">
        <v>942</v>
      </c>
      <c r="AC23" s="62"/>
      <c r="AD23" s="61"/>
      <c r="AE23" s="2" t="s">
        <v>943</v>
      </c>
    </row>
    <row r="24" spans="4:31" ht="13.15" customHeight="1">
      <c r="E24" s="63" t="s">
        <v>0</v>
      </c>
      <c r="F24" s="62"/>
      <c r="G24" s="62"/>
      <c r="H24" s="64"/>
      <c r="I24" s="101">
        <v>147.19999999999999</v>
      </c>
      <c r="J24" s="61"/>
      <c r="K24" s="101">
        <v>147.19999999999999</v>
      </c>
      <c r="L24" s="61"/>
      <c r="M24" s="101">
        <v>147.19999999999999</v>
      </c>
      <c r="N24" s="61"/>
      <c r="O24" s="101">
        <v>147.19999999999999</v>
      </c>
      <c r="P24" s="62"/>
      <c r="Q24" s="61"/>
      <c r="R24" s="101">
        <v>147.19999999999999</v>
      </c>
      <c r="S24" s="61"/>
      <c r="T24" s="101">
        <v>165.2</v>
      </c>
      <c r="U24" s="61"/>
      <c r="V24" s="101">
        <v>165.2</v>
      </c>
      <c r="W24" s="62"/>
      <c r="X24" s="62"/>
      <c r="Y24" s="62"/>
      <c r="Z24" s="61"/>
      <c r="AA24" s="3">
        <v>165.2</v>
      </c>
      <c r="AB24" s="60">
        <v>165.2</v>
      </c>
      <c r="AC24" s="62"/>
      <c r="AD24" s="61"/>
      <c r="AE24" s="4">
        <v>165.2</v>
      </c>
    </row>
    <row r="25" spans="4:31" ht="20.25" customHeight="1">
      <c r="E25" s="63" t="s">
        <v>24</v>
      </c>
      <c r="F25" s="62"/>
      <c r="G25" s="62"/>
      <c r="H25" s="64"/>
      <c r="I25" s="101">
        <v>0</v>
      </c>
      <c r="J25" s="61"/>
      <c r="K25" s="101">
        <v>0</v>
      </c>
      <c r="L25" s="61"/>
      <c r="M25" s="101">
        <v>0</v>
      </c>
      <c r="N25" s="61"/>
      <c r="O25" s="101">
        <v>0</v>
      </c>
      <c r="P25" s="62"/>
      <c r="Q25" s="61"/>
      <c r="R25" s="101">
        <v>0</v>
      </c>
      <c r="S25" s="61"/>
      <c r="T25" s="101">
        <v>0</v>
      </c>
      <c r="U25" s="61"/>
      <c r="V25" s="101">
        <v>0</v>
      </c>
      <c r="W25" s="62"/>
      <c r="X25" s="62"/>
      <c r="Y25" s="62"/>
      <c r="Z25" s="61"/>
      <c r="AA25" s="3">
        <v>0</v>
      </c>
      <c r="AB25" s="60">
        <v>0</v>
      </c>
      <c r="AC25" s="62"/>
      <c r="AD25" s="61"/>
      <c r="AE25" s="4">
        <v>0</v>
      </c>
    </row>
    <row r="26" spans="4:31" ht="13.15" customHeight="1">
      <c r="E26" s="63" t="s">
        <v>28</v>
      </c>
      <c r="F26" s="62"/>
      <c r="G26" s="62"/>
      <c r="H26" s="64"/>
      <c r="I26" s="101">
        <v>27</v>
      </c>
      <c r="J26" s="61"/>
      <c r="K26" s="101">
        <v>27</v>
      </c>
      <c r="L26" s="61"/>
      <c r="M26" s="101">
        <v>27</v>
      </c>
      <c r="N26" s="61"/>
      <c r="O26" s="101">
        <v>26.9</v>
      </c>
      <c r="P26" s="62"/>
      <c r="Q26" s="61"/>
      <c r="R26" s="101">
        <v>27.3</v>
      </c>
      <c r="S26" s="61"/>
      <c r="T26" s="101">
        <v>22.1</v>
      </c>
      <c r="U26" s="61"/>
      <c r="V26" s="101">
        <v>22</v>
      </c>
      <c r="W26" s="62"/>
      <c r="X26" s="62"/>
      <c r="Y26" s="62"/>
      <c r="Z26" s="61"/>
      <c r="AA26" s="3">
        <v>21.9</v>
      </c>
      <c r="AB26" s="60">
        <v>21.8</v>
      </c>
      <c r="AC26" s="62"/>
      <c r="AD26" s="61"/>
      <c r="AE26" s="4">
        <v>22</v>
      </c>
    </row>
    <row r="27" spans="4:31" ht="13.15" customHeight="1">
      <c r="E27" s="63" t="s">
        <v>32</v>
      </c>
      <c r="F27" s="62"/>
      <c r="G27" s="62"/>
      <c r="H27" s="64"/>
      <c r="I27" s="104"/>
      <c r="J27" s="61"/>
      <c r="K27" s="104"/>
      <c r="L27" s="61"/>
      <c r="M27" s="104"/>
      <c r="N27" s="61"/>
      <c r="O27" s="104"/>
      <c r="P27" s="62"/>
      <c r="Q27" s="61"/>
      <c r="R27" s="104"/>
      <c r="S27" s="61"/>
      <c r="T27" s="104"/>
      <c r="U27" s="61"/>
      <c r="V27" s="104"/>
      <c r="W27" s="62"/>
      <c r="X27" s="62"/>
      <c r="Y27" s="62"/>
      <c r="Z27" s="61"/>
      <c r="AA27" s="5"/>
      <c r="AB27" s="74"/>
      <c r="AC27" s="62"/>
      <c r="AD27" s="61"/>
      <c r="AE27" s="6"/>
    </row>
    <row r="28" spans="4:31" ht="13.15" customHeight="1">
      <c r="E28" s="63" t="s">
        <v>944</v>
      </c>
      <c r="F28" s="62"/>
      <c r="G28" s="62"/>
      <c r="H28" s="64"/>
      <c r="I28" s="104"/>
      <c r="J28" s="61"/>
      <c r="K28" s="104"/>
      <c r="L28" s="61"/>
      <c r="M28" s="104"/>
      <c r="N28" s="61"/>
      <c r="O28" s="104"/>
      <c r="P28" s="62"/>
      <c r="Q28" s="61"/>
      <c r="R28" s="104"/>
      <c r="S28" s="61"/>
      <c r="T28" s="104"/>
      <c r="U28" s="61"/>
      <c r="V28" s="104"/>
      <c r="W28" s="62"/>
      <c r="X28" s="62"/>
      <c r="Y28" s="62"/>
      <c r="Z28" s="61"/>
      <c r="AA28" s="5"/>
      <c r="AB28" s="74"/>
      <c r="AC28" s="62"/>
      <c r="AD28" s="61"/>
      <c r="AE28" s="6"/>
    </row>
    <row r="29" spans="4:31" ht="20.25" customHeight="1">
      <c r="E29" s="63" t="s">
        <v>38</v>
      </c>
      <c r="F29" s="62"/>
      <c r="G29" s="62"/>
      <c r="H29" s="64"/>
      <c r="I29" s="106">
        <v>0.94099999999999995</v>
      </c>
      <c r="J29" s="61"/>
      <c r="K29" s="106">
        <v>0.94099999999999995</v>
      </c>
      <c r="L29" s="61"/>
      <c r="M29" s="106">
        <v>0.94099999999999995</v>
      </c>
      <c r="N29" s="61"/>
      <c r="O29" s="106">
        <v>0.94099999999999995</v>
      </c>
      <c r="P29" s="62"/>
      <c r="Q29" s="61"/>
      <c r="R29" s="106">
        <v>0.94099999999999995</v>
      </c>
      <c r="S29" s="61"/>
      <c r="T29" s="106">
        <v>0.98099999999999998</v>
      </c>
      <c r="U29" s="61"/>
      <c r="V29" s="106">
        <v>0.98099999999999998</v>
      </c>
      <c r="W29" s="62"/>
      <c r="X29" s="62"/>
      <c r="Y29" s="62"/>
      <c r="Z29" s="61"/>
      <c r="AA29" s="7">
        <v>0.98099999999999998</v>
      </c>
      <c r="AB29" s="77">
        <v>0.98099999999999998</v>
      </c>
      <c r="AC29" s="62"/>
      <c r="AD29" s="61"/>
      <c r="AE29" s="8">
        <v>0.98099999999999998</v>
      </c>
    </row>
    <row r="30" spans="4:31" ht="13.15" customHeight="1">
      <c r="E30" s="63" t="s">
        <v>41</v>
      </c>
      <c r="F30" s="62"/>
      <c r="G30" s="62"/>
      <c r="H30" s="64"/>
      <c r="I30" s="101">
        <v>82</v>
      </c>
      <c r="J30" s="61"/>
      <c r="K30" s="101">
        <v>82</v>
      </c>
      <c r="L30" s="61"/>
      <c r="M30" s="101">
        <v>82</v>
      </c>
      <c r="N30" s="61"/>
      <c r="O30" s="101">
        <v>82</v>
      </c>
      <c r="P30" s="62"/>
      <c r="Q30" s="61"/>
      <c r="R30" s="101">
        <v>82</v>
      </c>
      <c r="S30" s="61"/>
      <c r="T30" s="101">
        <v>92.5</v>
      </c>
      <c r="U30" s="61"/>
      <c r="V30" s="101">
        <v>92.5</v>
      </c>
      <c r="W30" s="62"/>
      <c r="X30" s="62"/>
      <c r="Y30" s="62"/>
      <c r="Z30" s="61"/>
      <c r="AA30" s="3">
        <v>92.5</v>
      </c>
      <c r="AB30" s="60">
        <v>92.5</v>
      </c>
      <c r="AC30" s="62"/>
      <c r="AD30" s="61"/>
      <c r="AE30" s="4">
        <v>92.5</v>
      </c>
    </row>
    <row r="31" spans="4:31" ht="13.15" customHeight="1">
      <c r="E31" s="75" t="s">
        <v>45</v>
      </c>
      <c r="F31" s="62"/>
      <c r="G31" s="62"/>
      <c r="H31" s="64"/>
      <c r="I31" s="105">
        <v>25.6</v>
      </c>
      <c r="J31" s="61"/>
      <c r="K31" s="105">
        <v>25.5</v>
      </c>
      <c r="L31" s="61"/>
      <c r="M31" s="105">
        <v>25.6</v>
      </c>
      <c r="N31" s="61"/>
      <c r="O31" s="105">
        <v>25.5</v>
      </c>
      <c r="P31" s="62"/>
      <c r="Q31" s="61"/>
      <c r="R31" s="105">
        <v>25.9</v>
      </c>
      <c r="S31" s="61"/>
      <c r="T31" s="105">
        <v>20.8</v>
      </c>
      <c r="U31" s="61"/>
      <c r="V31" s="105">
        <v>20.6</v>
      </c>
      <c r="W31" s="62"/>
      <c r="X31" s="62"/>
      <c r="Y31" s="62"/>
      <c r="Z31" s="61"/>
      <c r="AA31" s="9">
        <v>20.6</v>
      </c>
      <c r="AB31" s="76">
        <v>20.399999999999999</v>
      </c>
      <c r="AC31" s="62"/>
      <c r="AD31" s="61"/>
      <c r="AE31" s="10">
        <v>20.6</v>
      </c>
    </row>
    <row r="32" spans="4:31" ht="20.25" customHeight="1">
      <c r="E32" s="63" t="s">
        <v>945</v>
      </c>
      <c r="F32" s="62"/>
      <c r="G32" s="62"/>
      <c r="H32" s="64"/>
      <c r="I32" s="104">
        <v>1.3</v>
      </c>
      <c r="J32" s="61"/>
      <c r="K32" s="104">
        <v>1.3</v>
      </c>
      <c r="L32" s="61"/>
      <c r="M32" s="104">
        <v>1.3</v>
      </c>
      <c r="N32" s="61"/>
      <c r="O32" s="104">
        <v>1.3</v>
      </c>
      <c r="P32" s="62"/>
      <c r="Q32" s="61"/>
      <c r="R32" s="104">
        <v>1.3</v>
      </c>
      <c r="S32" s="61"/>
      <c r="T32" s="104">
        <v>1</v>
      </c>
      <c r="U32" s="61"/>
      <c r="V32" s="104">
        <v>1</v>
      </c>
      <c r="W32" s="62"/>
      <c r="X32" s="62"/>
      <c r="Y32" s="62"/>
      <c r="Z32" s="61"/>
      <c r="AA32" s="5">
        <v>1</v>
      </c>
      <c r="AB32" s="74">
        <v>1</v>
      </c>
      <c r="AC32" s="62"/>
      <c r="AD32" s="61"/>
      <c r="AE32" s="6">
        <v>1</v>
      </c>
    </row>
    <row r="33" spans="5:31" ht="20.25" customHeight="1">
      <c r="E33" s="63" t="s">
        <v>946</v>
      </c>
      <c r="F33" s="62"/>
      <c r="G33" s="62"/>
      <c r="H33" s="64"/>
      <c r="I33" s="104" t="s">
        <v>1107</v>
      </c>
      <c r="J33" s="61"/>
      <c r="K33" s="104" t="s">
        <v>1107</v>
      </c>
      <c r="L33" s="61"/>
      <c r="M33" s="104" t="s">
        <v>1107</v>
      </c>
      <c r="N33" s="61"/>
      <c r="O33" s="104" t="s">
        <v>1107</v>
      </c>
      <c r="P33" s="62"/>
      <c r="Q33" s="61"/>
      <c r="R33" s="104" t="s">
        <v>1107</v>
      </c>
      <c r="S33" s="61"/>
      <c r="T33" s="104" t="s">
        <v>1107</v>
      </c>
      <c r="U33" s="61"/>
      <c r="V33" s="104" t="s">
        <v>1107</v>
      </c>
      <c r="W33" s="62"/>
      <c r="X33" s="62"/>
      <c r="Y33" s="62"/>
      <c r="Z33" s="61"/>
      <c r="AA33" s="5" t="s">
        <v>1107</v>
      </c>
      <c r="AB33" s="74" t="s">
        <v>1107</v>
      </c>
      <c r="AC33" s="62"/>
      <c r="AD33" s="61"/>
      <c r="AE33" s="6" t="s">
        <v>1107</v>
      </c>
    </row>
    <row r="34" spans="5:31" ht="13.15" customHeight="1">
      <c r="E34" s="63" t="s">
        <v>57</v>
      </c>
      <c r="F34" s="62"/>
      <c r="G34" s="62"/>
      <c r="H34" s="64"/>
      <c r="I34" s="104"/>
      <c r="J34" s="61"/>
      <c r="K34" s="104"/>
      <c r="L34" s="61"/>
      <c r="M34" s="104"/>
      <c r="N34" s="61"/>
      <c r="O34" s="104"/>
      <c r="P34" s="62"/>
      <c r="Q34" s="61"/>
      <c r="R34" s="104"/>
      <c r="S34" s="61"/>
      <c r="T34" s="104"/>
      <c r="U34" s="61"/>
      <c r="V34" s="104"/>
      <c r="W34" s="62"/>
      <c r="X34" s="62"/>
      <c r="Y34" s="62"/>
      <c r="Z34" s="61"/>
      <c r="AA34" s="5"/>
      <c r="AB34" s="74"/>
      <c r="AC34" s="62"/>
      <c r="AD34" s="61"/>
      <c r="AE34" s="6"/>
    </row>
    <row r="35" spans="5:31">
      <c r="E35" s="63" t="s">
        <v>61</v>
      </c>
      <c r="F35" s="62"/>
      <c r="G35" s="62"/>
      <c r="H35" s="64"/>
      <c r="I35" s="101">
        <v>0</v>
      </c>
      <c r="J35" s="61"/>
      <c r="K35" s="101">
        <v>0</v>
      </c>
      <c r="L35" s="61"/>
      <c r="M35" s="101">
        <v>0</v>
      </c>
      <c r="N35" s="61"/>
      <c r="O35" s="101">
        <v>0</v>
      </c>
      <c r="P35" s="62"/>
      <c r="Q35" s="61"/>
      <c r="R35" s="101">
        <v>0</v>
      </c>
      <c r="S35" s="61"/>
      <c r="T35" s="101">
        <v>0</v>
      </c>
      <c r="U35" s="61"/>
      <c r="V35" s="101">
        <v>0</v>
      </c>
      <c r="W35" s="62"/>
      <c r="X35" s="62"/>
      <c r="Y35" s="62"/>
      <c r="Z35" s="61"/>
      <c r="AA35" s="3">
        <v>0</v>
      </c>
      <c r="AB35" s="60">
        <v>0</v>
      </c>
      <c r="AC35" s="62"/>
      <c r="AD35" s="61"/>
      <c r="AE35" s="4">
        <v>0</v>
      </c>
    </row>
    <row r="36" spans="5:31" ht="20.25" customHeight="1">
      <c r="E36" s="63" t="s">
        <v>66</v>
      </c>
      <c r="F36" s="62"/>
      <c r="G36" s="62"/>
      <c r="H36" s="64"/>
      <c r="I36" s="101">
        <v>0</v>
      </c>
      <c r="J36" s="61"/>
      <c r="K36" s="101">
        <v>0</v>
      </c>
      <c r="L36" s="61"/>
      <c r="M36" s="101">
        <v>0</v>
      </c>
      <c r="N36" s="61"/>
      <c r="O36" s="101">
        <v>0</v>
      </c>
      <c r="P36" s="62"/>
      <c r="Q36" s="61"/>
      <c r="R36" s="101">
        <v>0</v>
      </c>
      <c r="S36" s="61"/>
      <c r="T36" s="101">
        <v>0</v>
      </c>
      <c r="U36" s="61"/>
      <c r="V36" s="101">
        <v>0</v>
      </c>
      <c r="W36" s="62"/>
      <c r="X36" s="62"/>
      <c r="Y36" s="62"/>
      <c r="Z36" s="61"/>
      <c r="AA36" s="3">
        <v>0</v>
      </c>
      <c r="AB36" s="60">
        <v>0</v>
      </c>
      <c r="AC36" s="62"/>
      <c r="AD36" s="61"/>
      <c r="AE36" s="4">
        <v>0</v>
      </c>
    </row>
    <row r="37" spans="5:31">
      <c r="E37" s="63" t="s">
        <v>69</v>
      </c>
      <c r="F37" s="62"/>
      <c r="G37" s="62"/>
      <c r="H37" s="64"/>
      <c r="I37" s="101">
        <v>0</v>
      </c>
      <c r="J37" s="61"/>
      <c r="K37" s="101">
        <v>0</v>
      </c>
      <c r="L37" s="61"/>
      <c r="M37" s="101">
        <v>0</v>
      </c>
      <c r="N37" s="61"/>
      <c r="O37" s="101">
        <v>0</v>
      </c>
      <c r="P37" s="62"/>
      <c r="Q37" s="61"/>
      <c r="R37" s="101">
        <v>0</v>
      </c>
      <c r="S37" s="61"/>
      <c r="T37" s="101">
        <v>0</v>
      </c>
      <c r="U37" s="61"/>
      <c r="V37" s="101">
        <v>0</v>
      </c>
      <c r="W37" s="62"/>
      <c r="X37" s="62"/>
      <c r="Y37" s="62"/>
      <c r="Z37" s="61"/>
      <c r="AA37" s="3">
        <v>0</v>
      </c>
      <c r="AB37" s="60">
        <v>0</v>
      </c>
      <c r="AC37" s="62"/>
      <c r="AD37" s="61"/>
      <c r="AE37" s="4">
        <v>0</v>
      </c>
    </row>
    <row r="38" spans="5:31">
      <c r="E38" s="63" t="s">
        <v>73</v>
      </c>
      <c r="F38" s="62"/>
      <c r="G38" s="62"/>
      <c r="H38" s="64"/>
      <c r="I38" s="101">
        <v>0</v>
      </c>
      <c r="J38" s="61"/>
      <c r="K38" s="101">
        <v>0</v>
      </c>
      <c r="L38" s="61"/>
      <c r="M38" s="101">
        <v>0</v>
      </c>
      <c r="N38" s="61"/>
      <c r="O38" s="101">
        <v>0</v>
      </c>
      <c r="P38" s="62"/>
      <c r="Q38" s="61"/>
      <c r="R38" s="101">
        <v>0</v>
      </c>
      <c r="S38" s="61"/>
      <c r="T38" s="101">
        <v>0</v>
      </c>
      <c r="U38" s="61"/>
      <c r="V38" s="101">
        <v>0</v>
      </c>
      <c r="W38" s="62"/>
      <c r="X38" s="62"/>
      <c r="Y38" s="62"/>
      <c r="Z38" s="61"/>
      <c r="AA38" s="3">
        <v>0</v>
      </c>
      <c r="AB38" s="60">
        <v>0</v>
      </c>
      <c r="AC38" s="62"/>
      <c r="AD38" s="61"/>
      <c r="AE38" s="4">
        <v>0</v>
      </c>
    </row>
    <row r="39" spans="5:31">
      <c r="E39" s="63" t="s">
        <v>76</v>
      </c>
      <c r="F39" s="62"/>
      <c r="G39" s="62"/>
      <c r="H39" s="64"/>
      <c r="I39" s="101">
        <v>0</v>
      </c>
      <c r="J39" s="61"/>
      <c r="K39" s="101">
        <v>0</v>
      </c>
      <c r="L39" s="61"/>
      <c r="M39" s="101">
        <v>0</v>
      </c>
      <c r="N39" s="61"/>
      <c r="O39" s="101">
        <v>0</v>
      </c>
      <c r="P39" s="62"/>
      <c r="Q39" s="61"/>
      <c r="R39" s="101">
        <v>0</v>
      </c>
      <c r="S39" s="61"/>
      <c r="T39" s="101">
        <v>0</v>
      </c>
      <c r="U39" s="61"/>
      <c r="V39" s="101">
        <v>0</v>
      </c>
      <c r="W39" s="62"/>
      <c r="X39" s="62"/>
      <c r="Y39" s="62"/>
      <c r="Z39" s="61"/>
      <c r="AA39" s="3">
        <v>0</v>
      </c>
      <c r="AB39" s="60">
        <v>0</v>
      </c>
      <c r="AC39" s="62"/>
      <c r="AD39" s="61"/>
      <c r="AE39" s="4">
        <v>0</v>
      </c>
    </row>
    <row r="40" spans="5:31">
      <c r="E40" s="63" t="s">
        <v>80</v>
      </c>
      <c r="F40" s="62"/>
      <c r="G40" s="62"/>
      <c r="H40" s="64"/>
      <c r="I40" s="101">
        <v>0</v>
      </c>
      <c r="J40" s="61"/>
      <c r="K40" s="101">
        <v>0</v>
      </c>
      <c r="L40" s="61"/>
      <c r="M40" s="101">
        <v>0</v>
      </c>
      <c r="N40" s="61"/>
      <c r="O40" s="101">
        <v>0</v>
      </c>
      <c r="P40" s="62"/>
      <c r="Q40" s="61"/>
      <c r="R40" s="101">
        <v>0</v>
      </c>
      <c r="S40" s="61"/>
      <c r="T40" s="101">
        <v>0</v>
      </c>
      <c r="U40" s="61"/>
      <c r="V40" s="101">
        <v>0</v>
      </c>
      <c r="W40" s="62"/>
      <c r="X40" s="62"/>
      <c r="Y40" s="62"/>
      <c r="Z40" s="61"/>
      <c r="AA40" s="3">
        <v>0</v>
      </c>
      <c r="AB40" s="60">
        <v>0</v>
      </c>
      <c r="AC40" s="62"/>
      <c r="AD40" s="61"/>
      <c r="AE40" s="4">
        <v>0</v>
      </c>
    </row>
    <row r="41" spans="5:31" ht="25.5" customHeight="1">
      <c r="E41" s="63" t="s">
        <v>84</v>
      </c>
      <c r="F41" s="62"/>
      <c r="G41" s="62"/>
      <c r="H41" s="64"/>
      <c r="I41" s="101">
        <v>96</v>
      </c>
      <c r="J41" s="61"/>
      <c r="K41" s="101">
        <v>96</v>
      </c>
      <c r="L41" s="61"/>
      <c r="M41" s="101">
        <v>96</v>
      </c>
      <c r="N41" s="61"/>
      <c r="O41" s="101">
        <v>96</v>
      </c>
      <c r="P41" s="62"/>
      <c r="Q41" s="61"/>
      <c r="R41" s="101">
        <v>96</v>
      </c>
      <c r="S41" s="61"/>
      <c r="T41" s="101">
        <v>96</v>
      </c>
      <c r="U41" s="61"/>
      <c r="V41" s="101">
        <v>96</v>
      </c>
      <c r="W41" s="62"/>
      <c r="X41" s="62"/>
      <c r="Y41" s="62"/>
      <c r="Z41" s="61"/>
      <c r="AA41" s="3">
        <v>96</v>
      </c>
      <c r="AB41" s="60">
        <v>96</v>
      </c>
      <c r="AC41" s="62"/>
      <c r="AD41" s="61"/>
      <c r="AE41" s="4">
        <v>96</v>
      </c>
    </row>
    <row r="42" spans="5:31" ht="30.75" customHeight="1">
      <c r="E42" s="63" t="s">
        <v>88</v>
      </c>
      <c r="F42" s="62"/>
      <c r="G42" s="62"/>
      <c r="H42" s="64"/>
      <c r="I42" s="101">
        <v>48</v>
      </c>
      <c r="J42" s="61"/>
      <c r="K42" s="101">
        <v>48</v>
      </c>
      <c r="L42" s="61"/>
      <c r="M42" s="101">
        <v>48</v>
      </c>
      <c r="N42" s="61"/>
      <c r="O42" s="101">
        <v>48</v>
      </c>
      <c r="P42" s="62"/>
      <c r="Q42" s="61"/>
      <c r="R42" s="101">
        <v>48</v>
      </c>
      <c r="S42" s="61"/>
      <c r="T42" s="101">
        <v>48</v>
      </c>
      <c r="U42" s="61"/>
      <c r="V42" s="101">
        <v>48</v>
      </c>
      <c r="W42" s="62"/>
      <c r="X42" s="62"/>
      <c r="Y42" s="62"/>
      <c r="Z42" s="61"/>
      <c r="AA42" s="3">
        <v>48</v>
      </c>
      <c r="AB42" s="60">
        <v>48</v>
      </c>
      <c r="AC42" s="62"/>
      <c r="AD42" s="61"/>
      <c r="AE42" s="4">
        <v>48</v>
      </c>
    </row>
    <row r="43" spans="5:31">
      <c r="E43" s="63" t="s">
        <v>92</v>
      </c>
      <c r="F43" s="62"/>
      <c r="G43" s="62"/>
      <c r="H43" s="64"/>
      <c r="I43" s="104"/>
      <c r="J43" s="61"/>
      <c r="K43" s="104"/>
      <c r="L43" s="61"/>
      <c r="M43" s="104"/>
      <c r="N43" s="61"/>
      <c r="O43" s="104"/>
      <c r="P43" s="62"/>
      <c r="Q43" s="61"/>
      <c r="R43" s="104"/>
      <c r="S43" s="61"/>
      <c r="T43" s="104"/>
      <c r="U43" s="61"/>
      <c r="V43" s="104"/>
      <c r="W43" s="62"/>
      <c r="X43" s="62"/>
      <c r="Y43" s="62"/>
      <c r="Z43" s="61"/>
      <c r="AA43" s="5"/>
      <c r="AB43" s="74"/>
      <c r="AC43" s="62"/>
      <c r="AD43" s="61"/>
      <c r="AE43" s="6"/>
    </row>
    <row r="44" spans="5:31">
      <c r="E44" s="63" t="s">
        <v>96</v>
      </c>
      <c r="F44" s="62"/>
      <c r="G44" s="62"/>
      <c r="H44" s="64"/>
      <c r="I44" s="104"/>
      <c r="J44" s="61"/>
      <c r="K44" s="104"/>
      <c r="L44" s="61"/>
      <c r="M44" s="104"/>
      <c r="N44" s="61"/>
      <c r="O44" s="104"/>
      <c r="P44" s="62"/>
      <c r="Q44" s="61"/>
      <c r="R44" s="104"/>
      <c r="S44" s="61"/>
      <c r="T44" s="104"/>
      <c r="U44" s="61"/>
      <c r="V44" s="104"/>
      <c r="W44" s="62"/>
      <c r="X44" s="62"/>
      <c r="Y44" s="62"/>
      <c r="Z44" s="61"/>
      <c r="AA44" s="5"/>
      <c r="AB44" s="74"/>
      <c r="AC44" s="62"/>
      <c r="AD44" s="61"/>
      <c r="AE44" s="6"/>
    </row>
    <row r="45" spans="5:31" ht="18">
      <c r="E45" s="63" t="s">
        <v>100</v>
      </c>
      <c r="F45" s="62"/>
      <c r="G45" s="62"/>
      <c r="H45" s="64"/>
      <c r="I45" s="104" t="s">
        <v>957</v>
      </c>
      <c r="J45" s="61"/>
      <c r="K45" s="104" t="s">
        <v>957</v>
      </c>
      <c r="L45" s="61"/>
      <c r="M45" s="104" t="s">
        <v>957</v>
      </c>
      <c r="N45" s="61"/>
      <c r="O45" s="104" t="s">
        <v>957</v>
      </c>
      <c r="P45" s="62"/>
      <c r="Q45" s="61"/>
      <c r="R45" s="104" t="s">
        <v>957</v>
      </c>
      <c r="S45" s="61"/>
      <c r="T45" s="104" t="s">
        <v>957</v>
      </c>
      <c r="U45" s="61"/>
      <c r="V45" s="104" t="s">
        <v>957</v>
      </c>
      <c r="W45" s="62"/>
      <c r="X45" s="62"/>
      <c r="Y45" s="62"/>
      <c r="Z45" s="61"/>
      <c r="AA45" s="5" t="s">
        <v>957</v>
      </c>
      <c r="AB45" s="74" t="s">
        <v>957</v>
      </c>
      <c r="AC45" s="62"/>
      <c r="AD45" s="61"/>
      <c r="AE45" s="6" t="s">
        <v>957</v>
      </c>
    </row>
    <row r="46" spans="5:31">
      <c r="E46" s="70" t="s">
        <v>104</v>
      </c>
      <c r="F46" s="71"/>
      <c r="G46" s="71"/>
      <c r="H46" s="72"/>
      <c r="I46" s="102" t="s">
        <v>949</v>
      </c>
      <c r="J46" s="66"/>
      <c r="K46" s="102" t="s">
        <v>949</v>
      </c>
      <c r="L46" s="66"/>
      <c r="M46" s="102" t="s">
        <v>949</v>
      </c>
      <c r="N46" s="66"/>
      <c r="O46" s="102" t="s">
        <v>949</v>
      </c>
      <c r="P46" s="73"/>
      <c r="Q46" s="66"/>
      <c r="R46" s="102" t="s">
        <v>949</v>
      </c>
      <c r="S46" s="66"/>
      <c r="T46" s="103" t="s">
        <v>949</v>
      </c>
      <c r="U46" s="68"/>
      <c r="V46" s="103" t="s">
        <v>949</v>
      </c>
      <c r="W46" s="69"/>
      <c r="X46" s="69"/>
      <c r="Y46" s="69"/>
      <c r="Z46" s="68"/>
      <c r="AA46" s="11" t="s">
        <v>949</v>
      </c>
      <c r="AB46" s="67" t="s">
        <v>949</v>
      </c>
      <c r="AC46" s="69"/>
      <c r="AD46" s="68"/>
      <c r="AE46" s="12" t="s">
        <v>949</v>
      </c>
    </row>
    <row r="47" spans="5:31" ht="0" hidden="1" customHeight="1"/>
    <row r="48" spans="5:31" ht="15.95" customHeight="1">
      <c r="E48" s="15" t="s">
        <v>950</v>
      </c>
    </row>
    <row r="49" ht="2.4500000000000002" customHeight="1"/>
    <row r="50" ht="0.6" customHeight="1"/>
    <row r="51" ht="0" hidden="1" customHeight="1"/>
  </sheetData>
  <sheetProtection algorithmName="SHA-512" hashValue="gkf/NCjXly755cv0A3zi9/Wiv5w4KBRA/7p8fQ9ZdSJ8slkJg/k8KKmnPt55La/0/EqsYKz/t+02ElFoAz6dNA==" saltValue="agBHDYH5wvKe3gjVBBcVcg==" spinCount="100000" sheet="1" objects="1" scenarios="1" sort="0" autoFilter="0" pivotTables="0"/>
  <mergeCells count="232">
    <mergeCell ref="B7:E9"/>
    <mergeCell ref="H7:AG7"/>
    <mergeCell ref="H9:AG10"/>
    <mergeCell ref="H12:AG12"/>
    <mergeCell ref="D14:K15"/>
    <mergeCell ref="N14:X14"/>
    <mergeCell ref="C1:AI1"/>
    <mergeCell ref="B3:E3"/>
    <mergeCell ref="H3:R5"/>
    <mergeCell ref="U3:V4"/>
    <mergeCell ref="X3:AH5"/>
    <mergeCell ref="Q17:AC18"/>
    <mergeCell ref="D18:K19"/>
    <mergeCell ref="N18:O19"/>
    <mergeCell ref="E22:H23"/>
    <mergeCell ref="I22:S22"/>
    <mergeCell ref="T22:AE22"/>
    <mergeCell ref="I23:J23"/>
    <mergeCell ref="K23:L23"/>
    <mergeCell ref="M23:N23"/>
    <mergeCell ref="O23:Q23"/>
    <mergeCell ref="R23:S23"/>
    <mergeCell ref="T23:U23"/>
    <mergeCell ref="V23:Z23"/>
    <mergeCell ref="AB23:AD23"/>
    <mergeCell ref="R24:S24"/>
    <mergeCell ref="T24:U24"/>
    <mergeCell ref="V24:Z24"/>
    <mergeCell ref="AB24:AD24"/>
    <mergeCell ref="E25:H25"/>
    <mergeCell ref="I25:J25"/>
    <mergeCell ref="K25:L25"/>
    <mergeCell ref="M25:N25"/>
    <mergeCell ref="O25:Q25"/>
    <mergeCell ref="R25:S25"/>
    <mergeCell ref="T25:U25"/>
    <mergeCell ref="V25:Z25"/>
    <mergeCell ref="AB25:AD25"/>
    <mergeCell ref="E24:H24"/>
    <mergeCell ref="I24:J24"/>
    <mergeCell ref="K24:L24"/>
    <mergeCell ref="M24:N24"/>
    <mergeCell ref="O24:Q24"/>
    <mergeCell ref="R26:S26"/>
    <mergeCell ref="T26:U26"/>
    <mergeCell ref="V26:Z26"/>
    <mergeCell ref="AB26:AD26"/>
    <mergeCell ref="E27:H27"/>
    <mergeCell ref="I27:J27"/>
    <mergeCell ref="K27:L27"/>
    <mergeCell ref="M27:N27"/>
    <mergeCell ref="O27:Q27"/>
    <mergeCell ref="R27:S27"/>
    <mergeCell ref="T27:U27"/>
    <mergeCell ref="V27:Z27"/>
    <mergeCell ref="AB27:AD27"/>
    <mergeCell ref="E26:H26"/>
    <mergeCell ref="I26:J26"/>
    <mergeCell ref="K26:L26"/>
    <mergeCell ref="M26:N26"/>
    <mergeCell ref="O26:Q26"/>
    <mergeCell ref="R28:S28"/>
    <mergeCell ref="T28:U28"/>
    <mergeCell ref="V28:Z28"/>
    <mergeCell ref="AB28:AD28"/>
    <mergeCell ref="E29:H29"/>
    <mergeCell ref="I29:J29"/>
    <mergeCell ref="K29:L29"/>
    <mergeCell ref="M29:N29"/>
    <mergeCell ref="O29:Q29"/>
    <mergeCell ref="R29:S29"/>
    <mergeCell ref="T29:U29"/>
    <mergeCell ref="V29:Z29"/>
    <mergeCell ref="AB29:AD29"/>
    <mergeCell ref="E28:H28"/>
    <mergeCell ref="I28:J28"/>
    <mergeCell ref="K28:L28"/>
    <mergeCell ref="M28:N28"/>
    <mergeCell ref="O28:Q28"/>
    <mergeCell ref="R30:S30"/>
    <mergeCell ref="T30:U30"/>
    <mergeCell ref="V30:Z30"/>
    <mergeCell ref="AB30:AD30"/>
    <mergeCell ref="E31:H31"/>
    <mergeCell ref="I31:J31"/>
    <mergeCell ref="K31:L31"/>
    <mergeCell ref="M31:N31"/>
    <mergeCell ref="O31:Q31"/>
    <mergeCell ref="R31:S31"/>
    <mergeCell ref="T31:U31"/>
    <mergeCell ref="V31:Z31"/>
    <mergeCell ref="AB31:AD31"/>
    <mergeCell ref="E30:H30"/>
    <mergeCell ref="I30:J30"/>
    <mergeCell ref="K30:L30"/>
    <mergeCell ref="M30:N30"/>
    <mergeCell ref="O30:Q30"/>
    <mergeCell ref="R32:S32"/>
    <mergeCell ref="T32:U32"/>
    <mergeCell ref="V32:Z32"/>
    <mergeCell ref="AB32:AD32"/>
    <mergeCell ref="E33:H33"/>
    <mergeCell ref="I33:J33"/>
    <mergeCell ref="K33:L33"/>
    <mergeCell ref="M33:N33"/>
    <mergeCell ref="O33:Q33"/>
    <mergeCell ref="R33:S33"/>
    <mergeCell ref="T33:U33"/>
    <mergeCell ref="V33:Z33"/>
    <mergeCell ref="AB33:AD33"/>
    <mergeCell ref="E32:H32"/>
    <mergeCell ref="I32:J32"/>
    <mergeCell ref="K32:L32"/>
    <mergeCell ref="M32:N32"/>
    <mergeCell ref="O32:Q32"/>
    <mergeCell ref="R34:S34"/>
    <mergeCell ref="T34:U34"/>
    <mergeCell ref="V34:Z34"/>
    <mergeCell ref="AB34:AD34"/>
    <mergeCell ref="E35:H35"/>
    <mergeCell ref="I35:J35"/>
    <mergeCell ref="K35:L35"/>
    <mergeCell ref="M35:N35"/>
    <mergeCell ref="O35:Q35"/>
    <mergeCell ref="R35:S35"/>
    <mergeCell ref="T35:U35"/>
    <mergeCell ref="V35:Z35"/>
    <mergeCell ref="AB35:AD35"/>
    <mergeCell ref="E34:H34"/>
    <mergeCell ref="I34:J34"/>
    <mergeCell ref="K34:L34"/>
    <mergeCell ref="M34:N34"/>
    <mergeCell ref="O34:Q34"/>
    <mergeCell ref="R36:S36"/>
    <mergeCell ref="T36:U36"/>
    <mergeCell ref="V36:Z36"/>
    <mergeCell ref="AB36:AD36"/>
    <mergeCell ref="E37:H37"/>
    <mergeCell ref="I37:J37"/>
    <mergeCell ref="K37:L37"/>
    <mergeCell ref="M37:N37"/>
    <mergeCell ref="O37:Q37"/>
    <mergeCell ref="R37:S37"/>
    <mergeCell ref="T37:U37"/>
    <mergeCell ref="V37:Z37"/>
    <mergeCell ref="AB37:AD37"/>
    <mergeCell ref="E36:H36"/>
    <mergeCell ref="I36:J36"/>
    <mergeCell ref="K36:L36"/>
    <mergeCell ref="M36:N36"/>
    <mergeCell ref="O36:Q36"/>
    <mergeCell ref="R38:S38"/>
    <mergeCell ref="T38:U38"/>
    <mergeCell ref="V38:Z38"/>
    <mergeCell ref="AB38:AD38"/>
    <mergeCell ref="E39:H39"/>
    <mergeCell ref="I39:J39"/>
    <mergeCell ref="K39:L39"/>
    <mergeCell ref="M39:N39"/>
    <mergeCell ref="O39:Q39"/>
    <mergeCell ref="R39:S39"/>
    <mergeCell ref="T39:U39"/>
    <mergeCell ref="V39:Z39"/>
    <mergeCell ref="AB39:AD39"/>
    <mergeCell ref="E38:H38"/>
    <mergeCell ref="I38:J38"/>
    <mergeCell ref="K38:L38"/>
    <mergeCell ref="M38:N38"/>
    <mergeCell ref="O38:Q38"/>
    <mergeCell ref="R40:S40"/>
    <mergeCell ref="T40:U40"/>
    <mergeCell ref="V40:Z40"/>
    <mergeCell ref="AB40:AD40"/>
    <mergeCell ref="E43:H43"/>
    <mergeCell ref="I43:J43"/>
    <mergeCell ref="K43:L43"/>
    <mergeCell ref="M43:N43"/>
    <mergeCell ref="O43:Q43"/>
    <mergeCell ref="R43:S43"/>
    <mergeCell ref="T43:U43"/>
    <mergeCell ref="V43:Z43"/>
    <mergeCell ref="AB43:AD43"/>
    <mergeCell ref="E40:H40"/>
    <mergeCell ref="I40:J40"/>
    <mergeCell ref="K40:L40"/>
    <mergeCell ref="M40:N40"/>
    <mergeCell ref="O40:Q40"/>
    <mergeCell ref="E41:H41"/>
    <mergeCell ref="I41:J41"/>
    <mergeCell ref="K41:L41"/>
    <mergeCell ref="M41:N41"/>
    <mergeCell ref="O41:Q41"/>
    <mergeCell ref="R41:S41"/>
    <mergeCell ref="R44:S44"/>
    <mergeCell ref="T44:U44"/>
    <mergeCell ref="V44:Z44"/>
    <mergeCell ref="AB44:AD44"/>
    <mergeCell ref="E45:H45"/>
    <mergeCell ref="I45:J45"/>
    <mergeCell ref="K45:L45"/>
    <mergeCell ref="M45:N45"/>
    <mergeCell ref="O45:Q45"/>
    <mergeCell ref="R45:S45"/>
    <mergeCell ref="T45:U45"/>
    <mergeCell ref="V45:Z45"/>
    <mergeCell ref="AB45:AD45"/>
    <mergeCell ref="E44:H44"/>
    <mergeCell ref="I44:J44"/>
    <mergeCell ref="K44:L44"/>
    <mergeCell ref="M44:N44"/>
    <mergeCell ref="O44:Q44"/>
    <mergeCell ref="R46:S46"/>
    <mergeCell ref="T46:U46"/>
    <mergeCell ref="V46:Z46"/>
    <mergeCell ref="AB46:AD46"/>
    <mergeCell ref="E46:H46"/>
    <mergeCell ref="I46:J46"/>
    <mergeCell ref="K46:L46"/>
    <mergeCell ref="M46:N46"/>
    <mergeCell ref="O46:Q46"/>
    <mergeCell ref="T41:U41"/>
    <mergeCell ref="V41:Z41"/>
    <mergeCell ref="AB41:AD41"/>
    <mergeCell ref="E42:H42"/>
    <mergeCell ref="I42:J42"/>
    <mergeCell ref="K42:L42"/>
    <mergeCell ref="M42:N42"/>
    <mergeCell ref="O42:Q42"/>
    <mergeCell ref="R42:S42"/>
    <mergeCell ref="T42:U42"/>
    <mergeCell ref="V42:Z42"/>
    <mergeCell ref="AB42:AD42"/>
  </mergeCells>
  <hyperlinks>
    <hyperlink ref="E48" location="INDEX!A1" display="Return to Index" xr:uid="{927AF07B-292B-4C36-A30A-1CE9CD6B54D5}"/>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T189 - Oakey BSP (110/33kV)</oddFooter>
  </headerFooter>
</worksheet>
</file>

<file path=xl/worksheets/sheet2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1-000000000000}">
  <sheetPr codeName="Sheet279"/>
  <dimension ref="B1:AI51"/>
  <sheetViews>
    <sheetView showGridLines="0" topLeftCell="A29" zoomScale="130" zoomScaleNormal="130" workbookViewId="0">
      <selection activeCell="E48" sqref="E48"/>
    </sheetView>
  </sheetViews>
  <sheetFormatPr defaultRowHeight="15"/>
  <cols>
    <col min="1" max="2" width="0.140625" customWidth="1"/>
    <col min="3" max="4" width="0" hidden="1" customWidth="1"/>
    <col min="5" max="5" width="13.28515625" customWidth="1"/>
    <col min="6" max="7" width="0.28515625" customWidth="1"/>
    <col min="8" max="8" width="6.28515625" customWidth="1"/>
    <col min="9" max="9" width="0.42578125" customWidth="1"/>
    <col min="10" max="10" width="6.5703125" customWidth="1"/>
    <col min="11" max="11" width="5.5703125" customWidth="1"/>
    <col min="12" max="12" width="1.42578125" customWidth="1"/>
    <col min="13" max="13" width="0.28515625" customWidth="1"/>
    <col min="14" max="14" width="6.85546875" customWidth="1"/>
    <col min="15" max="15" width="3.140625" customWidth="1"/>
    <col min="16" max="16" width="0.42578125" customWidth="1"/>
    <col min="17" max="17" width="3.5703125" customWidth="1"/>
    <col min="18" max="18" width="6.85546875" customWidth="1"/>
    <col min="19" max="19" width="0.28515625" customWidth="1"/>
    <col min="20" max="20" width="0.42578125" customWidth="1"/>
    <col min="21" max="21" width="6.7109375" customWidth="1"/>
    <col min="22" max="22" width="1.42578125" customWidth="1"/>
    <col min="23" max="23" width="0.5703125" customWidth="1"/>
    <col min="24" max="24" width="1.28515625" customWidth="1"/>
    <col min="25" max="25" width="1.5703125" customWidth="1"/>
    <col min="26" max="26" width="2.140625" customWidth="1"/>
    <col min="27" max="27" width="7" customWidth="1"/>
    <col min="28" max="28" width="0.7109375" customWidth="1"/>
    <col min="29" max="29" width="0.42578125" customWidth="1"/>
    <col min="30" max="30" width="6" customWidth="1"/>
    <col min="31" max="31" width="7" customWidth="1"/>
    <col min="32" max="32" width="0" hidden="1" customWidth="1"/>
    <col min="33" max="33" width="1.140625" customWidth="1"/>
    <col min="34" max="34" width="0" hidden="1" customWidth="1"/>
    <col min="35" max="35" width="0.42578125" customWidth="1"/>
    <col min="36" max="36" width="8.85546875" customWidth="1"/>
  </cols>
  <sheetData>
    <row r="1" spans="2:35" ht="18" customHeight="1">
      <c r="C1" s="115" t="s">
        <v>1108</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row>
    <row r="2" spans="2:35" ht="4.7" customHeight="1"/>
    <row r="3" spans="2:35">
      <c r="B3" s="92" t="s">
        <v>13</v>
      </c>
      <c r="C3" s="160"/>
      <c r="D3" s="160"/>
      <c r="E3" s="160"/>
      <c r="H3" s="93" t="s">
        <v>2117</v>
      </c>
      <c r="I3" s="160"/>
      <c r="J3" s="160"/>
      <c r="K3" s="160"/>
      <c r="L3" s="160"/>
      <c r="M3" s="160"/>
      <c r="N3" s="160"/>
      <c r="O3" s="160"/>
      <c r="P3" s="160"/>
      <c r="Q3" s="160"/>
      <c r="R3" s="160"/>
      <c r="U3" s="94" t="s">
        <v>926</v>
      </c>
      <c r="V3" s="160"/>
      <c r="X3" s="95" t="s">
        <v>2118</v>
      </c>
      <c r="Y3" s="160"/>
      <c r="Z3" s="160"/>
      <c r="AA3" s="160"/>
      <c r="AB3" s="160"/>
      <c r="AC3" s="160"/>
      <c r="AD3" s="160"/>
      <c r="AE3" s="160"/>
      <c r="AF3" s="160"/>
      <c r="AG3" s="160"/>
      <c r="AH3" s="160"/>
    </row>
    <row r="4" spans="2:35">
      <c r="H4" s="160"/>
      <c r="I4" s="160"/>
      <c r="J4" s="160"/>
      <c r="K4" s="160"/>
      <c r="L4" s="160"/>
      <c r="M4" s="160"/>
      <c r="N4" s="160"/>
      <c r="O4" s="160"/>
      <c r="P4" s="160"/>
      <c r="Q4" s="160"/>
      <c r="R4" s="160"/>
      <c r="U4" s="160"/>
      <c r="V4" s="160"/>
      <c r="X4" s="160"/>
      <c r="Y4" s="160"/>
      <c r="Z4" s="160"/>
      <c r="AA4" s="160"/>
      <c r="AB4" s="160"/>
      <c r="AC4" s="160"/>
      <c r="AD4" s="160"/>
      <c r="AE4" s="160"/>
      <c r="AF4" s="160"/>
      <c r="AG4" s="160"/>
      <c r="AH4" s="160"/>
    </row>
    <row r="5" spans="2:35">
      <c r="H5" s="160"/>
      <c r="I5" s="160"/>
      <c r="J5" s="160"/>
      <c r="K5" s="160"/>
      <c r="L5" s="160"/>
      <c r="M5" s="160"/>
      <c r="N5" s="160"/>
      <c r="O5" s="160"/>
      <c r="P5" s="160"/>
      <c r="Q5" s="160"/>
      <c r="R5" s="160"/>
      <c r="X5" s="160"/>
      <c r="Y5" s="160"/>
      <c r="Z5" s="160"/>
      <c r="AA5" s="160"/>
      <c r="AB5" s="160"/>
      <c r="AC5" s="160"/>
      <c r="AD5" s="160"/>
      <c r="AE5" s="160"/>
      <c r="AF5" s="160"/>
      <c r="AG5" s="160"/>
      <c r="AH5" s="160"/>
    </row>
    <row r="6" spans="2:35" ht="2.1" customHeight="1"/>
    <row r="7" spans="2:35">
      <c r="B7" s="92" t="s">
        <v>928</v>
      </c>
      <c r="C7" s="160"/>
      <c r="D7" s="160"/>
      <c r="E7" s="160"/>
      <c r="H7" s="100" t="s">
        <v>953</v>
      </c>
      <c r="I7" s="160"/>
      <c r="J7" s="160"/>
      <c r="K7" s="160"/>
      <c r="L7" s="160"/>
      <c r="M7" s="160"/>
      <c r="N7" s="160"/>
      <c r="O7" s="160"/>
      <c r="P7" s="160"/>
      <c r="Q7" s="160"/>
      <c r="R7" s="160"/>
      <c r="S7" s="160"/>
      <c r="T7" s="160"/>
      <c r="U7" s="160"/>
      <c r="V7" s="160"/>
      <c r="W7" s="160"/>
      <c r="X7" s="160"/>
      <c r="Y7" s="160"/>
      <c r="Z7" s="160"/>
      <c r="AA7" s="160"/>
      <c r="AB7" s="160"/>
      <c r="AC7" s="160"/>
      <c r="AD7" s="160"/>
      <c r="AE7" s="160"/>
      <c r="AF7" s="160"/>
      <c r="AG7" s="160"/>
    </row>
    <row r="8" spans="2:35">
      <c r="B8" s="160"/>
      <c r="C8" s="160"/>
      <c r="D8" s="160"/>
      <c r="E8" s="160"/>
    </row>
    <row r="9" spans="2:35">
      <c r="B9" s="160"/>
      <c r="C9" s="160"/>
      <c r="D9" s="160"/>
      <c r="E9" s="160"/>
      <c r="H9" s="100" t="s">
        <v>2119</v>
      </c>
      <c r="I9" s="160"/>
      <c r="J9" s="160"/>
      <c r="K9" s="160"/>
      <c r="L9" s="160"/>
      <c r="M9" s="160"/>
      <c r="N9" s="160"/>
      <c r="O9" s="160"/>
      <c r="P9" s="160"/>
      <c r="Q9" s="160"/>
      <c r="R9" s="160"/>
      <c r="S9" s="160"/>
      <c r="T9" s="160"/>
      <c r="U9" s="160"/>
      <c r="V9" s="160"/>
      <c r="W9" s="160"/>
      <c r="X9" s="160"/>
      <c r="Y9" s="160"/>
      <c r="Z9" s="160"/>
      <c r="AA9" s="160"/>
      <c r="AB9" s="160"/>
      <c r="AC9" s="160"/>
      <c r="AD9" s="160"/>
      <c r="AE9" s="160"/>
      <c r="AF9" s="160"/>
      <c r="AG9" s="160"/>
    </row>
    <row r="10" spans="2:35" ht="11.45" customHeight="1">
      <c r="H10" s="160"/>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row>
    <row r="11" spans="2:35" ht="1.7" customHeight="1"/>
    <row r="12" spans="2:35" ht="12" customHeight="1">
      <c r="H12" s="100" t="s">
        <v>2120</v>
      </c>
      <c r="I12" s="160"/>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row>
    <row r="13" spans="2:35" ht="10.5" customHeight="1"/>
    <row r="14" spans="2:35" ht="13.5" customHeight="1">
      <c r="D14" s="92" t="s">
        <v>934</v>
      </c>
      <c r="E14" s="160"/>
      <c r="F14" s="160"/>
      <c r="G14" s="160"/>
      <c r="H14" s="160"/>
      <c r="I14" s="160"/>
      <c r="J14" s="160"/>
      <c r="K14" s="160"/>
      <c r="N14" s="96" t="s">
        <v>2121</v>
      </c>
      <c r="O14" s="160"/>
      <c r="P14" s="160"/>
      <c r="Q14" s="160"/>
      <c r="R14" s="160"/>
      <c r="S14" s="160"/>
      <c r="T14" s="160"/>
      <c r="U14" s="160"/>
      <c r="V14" s="160"/>
      <c r="W14" s="160"/>
      <c r="X14" s="160"/>
    </row>
    <row r="15" spans="2:35" ht="0.75" customHeight="1">
      <c r="D15" s="160"/>
      <c r="E15" s="160"/>
      <c r="F15" s="160"/>
      <c r="G15" s="160"/>
      <c r="H15" s="160"/>
      <c r="I15" s="160"/>
      <c r="J15" s="160"/>
      <c r="K15" s="160"/>
    </row>
    <row r="16" spans="2:35" ht="15.95" customHeight="1"/>
    <row r="17" spans="4:31" ht="15.95" customHeight="1">
      <c r="Q17" s="97" t="s">
        <v>936</v>
      </c>
      <c r="R17" s="160"/>
      <c r="S17" s="160"/>
      <c r="T17" s="160"/>
      <c r="U17" s="160"/>
      <c r="V17" s="160"/>
      <c r="W17" s="160"/>
      <c r="X17" s="160"/>
      <c r="Y17" s="160"/>
      <c r="Z17" s="98" t="s">
        <v>937</v>
      </c>
      <c r="AA17" s="160"/>
      <c r="AB17" s="160"/>
      <c r="AC17" s="160"/>
    </row>
    <row r="18" spans="4:31" ht="0.95" customHeight="1">
      <c r="D18" s="97" t="s">
        <v>936</v>
      </c>
      <c r="E18" s="160"/>
      <c r="F18" s="160"/>
      <c r="G18" s="160"/>
      <c r="H18" s="160"/>
      <c r="I18" s="160"/>
      <c r="J18" s="160"/>
      <c r="K18" s="160"/>
      <c r="N18" s="99" t="s">
        <v>937</v>
      </c>
      <c r="O18" s="160"/>
      <c r="Q18" s="160"/>
      <c r="R18" s="160"/>
      <c r="S18" s="160"/>
      <c r="T18" s="160"/>
      <c r="U18" s="160"/>
      <c r="V18" s="160"/>
      <c r="W18" s="160"/>
      <c r="X18" s="160"/>
      <c r="Y18" s="160"/>
      <c r="Z18" s="160"/>
      <c r="AA18" s="160"/>
      <c r="AB18" s="160"/>
      <c r="AC18" s="160"/>
    </row>
    <row r="19" spans="4:31" ht="0.95" customHeight="1">
      <c r="D19" s="160"/>
      <c r="E19" s="160"/>
      <c r="F19" s="160"/>
      <c r="G19" s="160"/>
      <c r="H19" s="160"/>
      <c r="I19" s="160"/>
      <c r="J19" s="160"/>
      <c r="K19" s="160"/>
      <c r="N19" s="160"/>
      <c r="O19" s="160"/>
    </row>
    <row r="20" spans="4:31" ht="0.95" customHeight="1"/>
    <row r="21" spans="4:31" ht="15" customHeight="1"/>
    <row r="22" spans="4:31" ht="15" customHeight="1">
      <c r="E22" s="78" t="s">
        <v>938</v>
      </c>
      <c r="F22" s="79"/>
      <c r="G22" s="79"/>
      <c r="H22" s="80"/>
      <c r="I22" s="84" t="s">
        <v>2</v>
      </c>
      <c r="J22" s="85"/>
      <c r="K22" s="85"/>
      <c r="L22" s="85"/>
      <c r="M22" s="85"/>
      <c r="N22" s="85"/>
      <c r="O22" s="85"/>
      <c r="P22" s="85"/>
      <c r="Q22" s="85"/>
      <c r="R22" s="85"/>
      <c r="S22" s="86"/>
      <c r="T22" s="87" t="s">
        <v>3</v>
      </c>
      <c r="U22" s="88"/>
      <c r="V22" s="88"/>
      <c r="W22" s="88"/>
      <c r="X22" s="88"/>
      <c r="Y22" s="88"/>
      <c r="Z22" s="88"/>
      <c r="AA22" s="88"/>
      <c r="AB22" s="88"/>
      <c r="AC22" s="88"/>
      <c r="AD22" s="88"/>
      <c r="AE22" s="89"/>
    </row>
    <row r="23" spans="4:31" ht="15" customHeight="1">
      <c r="E23" s="81"/>
      <c r="F23" s="82"/>
      <c r="G23" s="82"/>
      <c r="H23" s="83"/>
      <c r="I23" s="107" t="s">
        <v>6</v>
      </c>
      <c r="J23" s="61"/>
      <c r="K23" s="107" t="s">
        <v>7</v>
      </c>
      <c r="L23" s="61"/>
      <c r="M23" s="107" t="s">
        <v>8</v>
      </c>
      <c r="N23" s="61"/>
      <c r="O23" s="107" t="s">
        <v>9</v>
      </c>
      <c r="P23" s="62"/>
      <c r="Q23" s="61"/>
      <c r="R23" s="107" t="s">
        <v>10</v>
      </c>
      <c r="S23" s="61"/>
      <c r="T23" s="107" t="s">
        <v>939</v>
      </c>
      <c r="U23" s="61"/>
      <c r="V23" s="107" t="s">
        <v>940</v>
      </c>
      <c r="W23" s="62"/>
      <c r="X23" s="62"/>
      <c r="Y23" s="62"/>
      <c r="Z23" s="61"/>
      <c r="AA23" s="1" t="s">
        <v>941</v>
      </c>
      <c r="AB23" s="90" t="s">
        <v>942</v>
      </c>
      <c r="AC23" s="62"/>
      <c r="AD23" s="61"/>
      <c r="AE23" s="2" t="s">
        <v>943</v>
      </c>
    </row>
    <row r="24" spans="4:31" ht="13.15" customHeight="1">
      <c r="E24" s="63" t="s">
        <v>0</v>
      </c>
      <c r="F24" s="62"/>
      <c r="G24" s="62"/>
      <c r="H24" s="64"/>
      <c r="I24" s="101">
        <v>250</v>
      </c>
      <c r="J24" s="61"/>
      <c r="K24" s="101">
        <v>250</v>
      </c>
      <c r="L24" s="61"/>
      <c r="M24" s="101">
        <v>250</v>
      </c>
      <c r="N24" s="61"/>
      <c r="O24" s="101">
        <v>250</v>
      </c>
      <c r="P24" s="62"/>
      <c r="Q24" s="61"/>
      <c r="R24" s="101">
        <v>250</v>
      </c>
      <c r="S24" s="61"/>
      <c r="T24" s="101">
        <v>250</v>
      </c>
      <c r="U24" s="61"/>
      <c r="V24" s="101">
        <v>250</v>
      </c>
      <c r="W24" s="62"/>
      <c r="X24" s="62"/>
      <c r="Y24" s="62"/>
      <c r="Z24" s="61"/>
      <c r="AA24" s="3">
        <v>250</v>
      </c>
      <c r="AB24" s="60">
        <v>250</v>
      </c>
      <c r="AC24" s="62"/>
      <c r="AD24" s="61"/>
      <c r="AE24" s="4">
        <v>250</v>
      </c>
    </row>
    <row r="25" spans="4:31" ht="20.25" customHeight="1">
      <c r="E25" s="63" t="s">
        <v>24</v>
      </c>
      <c r="F25" s="62"/>
      <c r="G25" s="62"/>
      <c r="H25" s="64"/>
      <c r="I25" s="101">
        <v>10.199999999999999</v>
      </c>
      <c r="J25" s="61"/>
      <c r="K25" s="101">
        <v>10.199999999999999</v>
      </c>
      <c r="L25" s="61"/>
      <c r="M25" s="101">
        <v>10.199999999999999</v>
      </c>
      <c r="N25" s="61"/>
      <c r="O25" s="101">
        <v>10.199999999999999</v>
      </c>
      <c r="P25" s="62"/>
      <c r="Q25" s="61"/>
      <c r="R25" s="101">
        <v>10.199999999999999</v>
      </c>
      <c r="S25" s="61"/>
      <c r="T25" s="101">
        <v>7.4</v>
      </c>
      <c r="U25" s="61"/>
      <c r="V25" s="101">
        <v>7.4</v>
      </c>
      <c r="W25" s="62"/>
      <c r="X25" s="62"/>
      <c r="Y25" s="62"/>
      <c r="Z25" s="61"/>
      <c r="AA25" s="3">
        <v>7.4</v>
      </c>
      <c r="AB25" s="60">
        <v>7.4</v>
      </c>
      <c r="AC25" s="62"/>
      <c r="AD25" s="61"/>
      <c r="AE25" s="4">
        <v>7.4</v>
      </c>
    </row>
    <row r="26" spans="4:31" ht="13.15" customHeight="1">
      <c r="E26" s="63" t="s">
        <v>28</v>
      </c>
      <c r="F26" s="62"/>
      <c r="G26" s="62"/>
      <c r="H26" s="64"/>
      <c r="I26" s="101">
        <v>84.7</v>
      </c>
      <c r="J26" s="61"/>
      <c r="K26" s="101">
        <v>84.5</v>
      </c>
      <c r="L26" s="61"/>
      <c r="M26" s="101">
        <v>95.6</v>
      </c>
      <c r="N26" s="61"/>
      <c r="O26" s="101">
        <v>95.2</v>
      </c>
      <c r="P26" s="62"/>
      <c r="Q26" s="61"/>
      <c r="R26" s="101">
        <v>96.2</v>
      </c>
      <c r="S26" s="61"/>
      <c r="T26" s="101">
        <v>58.3</v>
      </c>
      <c r="U26" s="61"/>
      <c r="V26" s="101">
        <v>57.8</v>
      </c>
      <c r="W26" s="62"/>
      <c r="X26" s="62"/>
      <c r="Y26" s="62"/>
      <c r="Z26" s="61"/>
      <c r="AA26" s="3">
        <v>57.6</v>
      </c>
      <c r="AB26" s="60">
        <v>69.5</v>
      </c>
      <c r="AC26" s="62"/>
      <c r="AD26" s="61"/>
      <c r="AE26" s="4">
        <v>69.900000000000006</v>
      </c>
    </row>
    <row r="27" spans="4:31" ht="13.15" customHeight="1">
      <c r="E27" s="63" t="s">
        <v>32</v>
      </c>
      <c r="F27" s="62"/>
      <c r="G27" s="62"/>
      <c r="H27" s="64"/>
      <c r="I27" s="104"/>
      <c r="J27" s="61"/>
      <c r="K27" s="104"/>
      <c r="L27" s="61"/>
      <c r="M27" s="104"/>
      <c r="N27" s="61"/>
      <c r="O27" s="104"/>
      <c r="P27" s="62"/>
      <c r="Q27" s="61"/>
      <c r="R27" s="104"/>
      <c r="S27" s="61"/>
      <c r="T27" s="104"/>
      <c r="U27" s="61"/>
      <c r="V27" s="104"/>
      <c r="W27" s="62"/>
      <c r="X27" s="62"/>
      <c r="Y27" s="62"/>
      <c r="Z27" s="61"/>
      <c r="AA27" s="5"/>
      <c r="AB27" s="74"/>
      <c r="AC27" s="62"/>
      <c r="AD27" s="61"/>
      <c r="AE27" s="6"/>
    </row>
    <row r="28" spans="4:31" ht="13.15" customHeight="1">
      <c r="E28" s="63" t="s">
        <v>944</v>
      </c>
      <c r="F28" s="62"/>
      <c r="G28" s="62"/>
      <c r="H28" s="64"/>
      <c r="I28" s="104"/>
      <c r="J28" s="61"/>
      <c r="K28" s="104"/>
      <c r="L28" s="61"/>
      <c r="M28" s="104"/>
      <c r="N28" s="61"/>
      <c r="O28" s="104"/>
      <c r="P28" s="62"/>
      <c r="Q28" s="61"/>
      <c r="R28" s="104"/>
      <c r="S28" s="61"/>
      <c r="T28" s="104"/>
      <c r="U28" s="61"/>
      <c r="V28" s="104"/>
      <c r="W28" s="62"/>
      <c r="X28" s="62"/>
      <c r="Y28" s="62"/>
      <c r="Z28" s="61"/>
      <c r="AA28" s="5"/>
      <c r="AB28" s="74"/>
      <c r="AC28" s="62"/>
      <c r="AD28" s="61"/>
      <c r="AE28" s="6"/>
    </row>
    <row r="29" spans="4:31" ht="20.25" customHeight="1">
      <c r="E29" s="63" t="s">
        <v>38</v>
      </c>
      <c r="F29" s="62"/>
      <c r="G29" s="62"/>
      <c r="H29" s="64"/>
      <c r="I29" s="106">
        <v>0.98699999999999999</v>
      </c>
      <c r="J29" s="61"/>
      <c r="K29" s="106">
        <v>0.98699999999999999</v>
      </c>
      <c r="L29" s="61"/>
      <c r="M29" s="106">
        <v>0.98699999999999999</v>
      </c>
      <c r="N29" s="61"/>
      <c r="O29" s="106">
        <v>0.98699999999999999</v>
      </c>
      <c r="P29" s="62"/>
      <c r="Q29" s="61"/>
      <c r="R29" s="106">
        <v>0.98699999999999999</v>
      </c>
      <c r="S29" s="61"/>
      <c r="T29" s="106">
        <v>0.99399999999999999</v>
      </c>
      <c r="U29" s="61"/>
      <c r="V29" s="106">
        <v>0.99399999999999999</v>
      </c>
      <c r="W29" s="62"/>
      <c r="X29" s="62"/>
      <c r="Y29" s="62"/>
      <c r="Z29" s="61"/>
      <c r="AA29" s="7">
        <v>0.99399999999999999</v>
      </c>
      <c r="AB29" s="77">
        <v>0.99399999999999999</v>
      </c>
      <c r="AC29" s="62"/>
      <c r="AD29" s="61"/>
      <c r="AE29" s="8">
        <v>0.99399999999999999</v>
      </c>
    </row>
    <row r="30" spans="4:31" ht="13.15" customHeight="1">
      <c r="E30" s="63" t="s">
        <v>41</v>
      </c>
      <c r="F30" s="62"/>
      <c r="G30" s="62"/>
      <c r="H30" s="64"/>
      <c r="I30" s="101">
        <v>160</v>
      </c>
      <c r="J30" s="61"/>
      <c r="K30" s="101">
        <v>160</v>
      </c>
      <c r="L30" s="61"/>
      <c r="M30" s="101">
        <v>160</v>
      </c>
      <c r="N30" s="61"/>
      <c r="O30" s="101">
        <v>160</v>
      </c>
      <c r="P30" s="62"/>
      <c r="Q30" s="61"/>
      <c r="R30" s="101">
        <v>160</v>
      </c>
      <c r="S30" s="61"/>
      <c r="T30" s="101">
        <v>160</v>
      </c>
      <c r="U30" s="61"/>
      <c r="V30" s="101">
        <v>160</v>
      </c>
      <c r="W30" s="62"/>
      <c r="X30" s="62"/>
      <c r="Y30" s="62"/>
      <c r="Z30" s="61"/>
      <c r="AA30" s="3">
        <v>160</v>
      </c>
      <c r="AB30" s="60">
        <v>160</v>
      </c>
      <c r="AC30" s="62"/>
      <c r="AD30" s="61"/>
      <c r="AE30" s="4">
        <v>160</v>
      </c>
    </row>
    <row r="31" spans="4:31" ht="13.15" customHeight="1">
      <c r="E31" s="75" t="s">
        <v>45</v>
      </c>
      <c r="F31" s="62"/>
      <c r="G31" s="62"/>
      <c r="H31" s="64"/>
      <c r="I31" s="105">
        <v>80.400000000000006</v>
      </c>
      <c r="J31" s="61"/>
      <c r="K31" s="105">
        <v>80.2</v>
      </c>
      <c r="L31" s="61"/>
      <c r="M31" s="105">
        <v>91.3</v>
      </c>
      <c r="N31" s="61"/>
      <c r="O31" s="105">
        <v>91</v>
      </c>
      <c r="P31" s="62"/>
      <c r="Q31" s="61"/>
      <c r="R31" s="105">
        <v>91.9</v>
      </c>
      <c r="S31" s="61"/>
      <c r="T31" s="105">
        <v>56</v>
      </c>
      <c r="U31" s="61"/>
      <c r="V31" s="105">
        <v>55.6</v>
      </c>
      <c r="W31" s="62"/>
      <c r="X31" s="62"/>
      <c r="Y31" s="62"/>
      <c r="Z31" s="61"/>
      <c r="AA31" s="9">
        <v>55.4</v>
      </c>
      <c r="AB31" s="76">
        <v>67.3</v>
      </c>
      <c r="AC31" s="62"/>
      <c r="AD31" s="61"/>
      <c r="AE31" s="10">
        <v>67.7</v>
      </c>
    </row>
    <row r="32" spans="4:31" ht="20.25" customHeight="1">
      <c r="E32" s="63" t="s">
        <v>945</v>
      </c>
      <c r="F32" s="62"/>
      <c r="G32" s="62"/>
      <c r="H32" s="64"/>
      <c r="I32" s="104">
        <v>4</v>
      </c>
      <c r="J32" s="61"/>
      <c r="K32" s="104">
        <v>4</v>
      </c>
      <c r="L32" s="61"/>
      <c r="M32" s="104">
        <v>4.5999999999999996</v>
      </c>
      <c r="N32" s="61"/>
      <c r="O32" s="104">
        <v>4.5999999999999996</v>
      </c>
      <c r="P32" s="62"/>
      <c r="Q32" s="61"/>
      <c r="R32" s="104">
        <v>4.5999999999999996</v>
      </c>
      <c r="S32" s="61"/>
      <c r="T32" s="104">
        <v>2.8</v>
      </c>
      <c r="U32" s="61"/>
      <c r="V32" s="104">
        <v>2.8</v>
      </c>
      <c r="W32" s="62"/>
      <c r="X32" s="62"/>
      <c r="Y32" s="62"/>
      <c r="Z32" s="61"/>
      <c r="AA32" s="5">
        <v>2.8</v>
      </c>
      <c r="AB32" s="74">
        <v>3.4</v>
      </c>
      <c r="AC32" s="62"/>
      <c r="AD32" s="61"/>
      <c r="AE32" s="6">
        <v>3.4</v>
      </c>
    </row>
    <row r="33" spans="5:31" ht="20.25" customHeight="1">
      <c r="E33" s="63" t="s">
        <v>946</v>
      </c>
      <c r="F33" s="62"/>
      <c r="G33" s="62"/>
      <c r="H33" s="64"/>
      <c r="I33" s="104" t="s">
        <v>1170</v>
      </c>
      <c r="J33" s="61"/>
      <c r="K33" s="104" t="s">
        <v>1170</v>
      </c>
      <c r="L33" s="61"/>
      <c r="M33" s="104" t="s">
        <v>1170</v>
      </c>
      <c r="N33" s="61"/>
      <c r="O33" s="104" t="s">
        <v>1170</v>
      </c>
      <c r="P33" s="62"/>
      <c r="Q33" s="61"/>
      <c r="R33" s="104" t="s">
        <v>1170</v>
      </c>
      <c r="S33" s="61"/>
      <c r="T33" s="104" t="s">
        <v>1170</v>
      </c>
      <c r="U33" s="61"/>
      <c r="V33" s="104" t="s">
        <v>1170</v>
      </c>
      <c r="W33" s="62"/>
      <c r="X33" s="62"/>
      <c r="Y33" s="62"/>
      <c r="Z33" s="61"/>
      <c r="AA33" s="5" t="s">
        <v>1170</v>
      </c>
      <c r="AB33" s="74" t="s">
        <v>1170</v>
      </c>
      <c r="AC33" s="62"/>
      <c r="AD33" s="61"/>
      <c r="AE33" s="6" t="s">
        <v>1170</v>
      </c>
    </row>
    <row r="34" spans="5:31" ht="13.15" customHeight="1">
      <c r="E34" s="63" t="s">
        <v>57</v>
      </c>
      <c r="F34" s="62"/>
      <c r="G34" s="62"/>
      <c r="H34" s="64"/>
      <c r="I34" s="104"/>
      <c r="J34" s="61"/>
      <c r="K34" s="104"/>
      <c r="L34" s="61"/>
      <c r="M34" s="104"/>
      <c r="N34" s="61"/>
      <c r="O34" s="104"/>
      <c r="P34" s="62"/>
      <c r="Q34" s="61"/>
      <c r="R34" s="104"/>
      <c r="S34" s="61"/>
      <c r="T34" s="104"/>
      <c r="U34" s="61"/>
      <c r="V34" s="104"/>
      <c r="W34" s="62"/>
      <c r="X34" s="62"/>
      <c r="Y34" s="62"/>
      <c r="Z34" s="61"/>
      <c r="AA34" s="5"/>
      <c r="AB34" s="74"/>
      <c r="AC34" s="62"/>
      <c r="AD34" s="61"/>
      <c r="AE34" s="6"/>
    </row>
    <row r="35" spans="5:31">
      <c r="E35" s="63" t="s">
        <v>61</v>
      </c>
      <c r="F35" s="62"/>
      <c r="G35" s="62"/>
      <c r="H35" s="64"/>
      <c r="I35" s="101">
        <v>0</v>
      </c>
      <c r="J35" s="61"/>
      <c r="K35" s="101">
        <v>0</v>
      </c>
      <c r="L35" s="61"/>
      <c r="M35" s="101">
        <v>0</v>
      </c>
      <c r="N35" s="61"/>
      <c r="O35" s="101">
        <v>0</v>
      </c>
      <c r="P35" s="62"/>
      <c r="Q35" s="61"/>
      <c r="R35" s="101">
        <v>0</v>
      </c>
      <c r="S35" s="61"/>
      <c r="T35" s="101">
        <v>0</v>
      </c>
      <c r="U35" s="61"/>
      <c r="V35" s="101">
        <v>0</v>
      </c>
      <c r="W35" s="62"/>
      <c r="X35" s="62"/>
      <c r="Y35" s="62"/>
      <c r="Z35" s="61"/>
      <c r="AA35" s="3">
        <v>0</v>
      </c>
      <c r="AB35" s="60">
        <v>0</v>
      </c>
      <c r="AC35" s="62"/>
      <c r="AD35" s="61"/>
      <c r="AE35" s="4">
        <v>0</v>
      </c>
    </row>
    <row r="36" spans="5:31" ht="20.25" customHeight="1">
      <c r="E36" s="63" t="s">
        <v>66</v>
      </c>
      <c r="F36" s="62"/>
      <c r="G36" s="62"/>
      <c r="H36" s="64"/>
      <c r="I36" s="101">
        <v>0</v>
      </c>
      <c r="J36" s="61"/>
      <c r="K36" s="101">
        <v>0</v>
      </c>
      <c r="L36" s="61"/>
      <c r="M36" s="101">
        <v>0</v>
      </c>
      <c r="N36" s="61"/>
      <c r="O36" s="101">
        <v>0</v>
      </c>
      <c r="P36" s="62"/>
      <c r="Q36" s="61"/>
      <c r="R36" s="101">
        <v>0</v>
      </c>
      <c r="S36" s="61"/>
      <c r="T36" s="101">
        <v>0</v>
      </c>
      <c r="U36" s="61"/>
      <c r="V36" s="101">
        <v>0</v>
      </c>
      <c r="W36" s="62"/>
      <c r="X36" s="62"/>
      <c r="Y36" s="62"/>
      <c r="Z36" s="61"/>
      <c r="AA36" s="3">
        <v>0</v>
      </c>
      <c r="AB36" s="60">
        <v>0</v>
      </c>
      <c r="AC36" s="62"/>
      <c r="AD36" s="61"/>
      <c r="AE36" s="4">
        <v>0</v>
      </c>
    </row>
    <row r="37" spans="5:31">
      <c r="E37" s="63" t="s">
        <v>69</v>
      </c>
      <c r="F37" s="62"/>
      <c r="G37" s="62"/>
      <c r="H37" s="64"/>
      <c r="I37" s="101">
        <v>1</v>
      </c>
      <c r="J37" s="61"/>
      <c r="K37" s="101">
        <v>1</v>
      </c>
      <c r="L37" s="61"/>
      <c r="M37" s="101">
        <v>1</v>
      </c>
      <c r="N37" s="61"/>
      <c r="O37" s="101">
        <v>1</v>
      </c>
      <c r="P37" s="62"/>
      <c r="Q37" s="61"/>
      <c r="R37" s="101">
        <v>1</v>
      </c>
      <c r="S37" s="61"/>
      <c r="T37" s="101">
        <v>1</v>
      </c>
      <c r="U37" s="61"/>
      <c r="V37" s="101">
        <v>1</v>
      </c>
      <c r="W37" s="62"/>
      <c r="X37" s="62"/>
      <c r="Y37" s="62"/>
      <c r="Z37" s="61"/>
      <c r="AA37" s="3">
        <v>1</v>
      </c>
      <c r="AB37" s="60">
        <v>1</v>
      </c>
      <c r="AC37" s="62"/>
      <c r="AD37" s="61"/>
      <c r="AE37" s="4">
        <v>1</v>
      </c>
    </row>
    <row r="38" spans="5:31">
      <c r="E38" s="63" t="s">
        <v>73</v>
      </c>
      <c r="F38" s="62"/>
      <c r="G38" s="62"/>
      <c r="H38" s="64"/>
      <c r="I38" s="101">
        <v>2</v>
      </c>
      <c r="J38" s="61"/>
      <c r="K38" s="101">
        <v>2</v>
      </c>
      <c r="L38" s="61"/>
      <c r="M38" s="101">
        <v>2</v>
      </c>
      <c r="N38" s="61"/>
      <c r="O38" s="101">
        <v>2</v>
      </c>
      <c r="P38" s="62"/>
      <c r="Q38" s="61"/>
      <c r="R38" s="101">
        <v>2</v>
      </c>
      <c r="S38" s="61"/>
      <c r="T38" s="101">
        <v>2</v>
      </c>
      <c r="U38" s="61"/>
      <c r="V38" s="101">
        <v>2</v>
      </c>
      <c r="W38" s="62"/>
      <c r="X38" s="62"/>
      <c r="Y38" s="62"/>
      <c r="Z38" s="61"/>
      <c r="AA38" s="3">
        <v>2</v>
      </c>
      <c r="AB38" s="60">
        <v>2</v>
      </c>
      <c r="AC38" s="62"/>
      <c r="AD38" s="61"/>
      <c r="AE38" s="4">
        <v>2</v>
      </c>
    </row>
    <row r="39" spans="5:31">
      <c r="E39" s="63" t="s">
        <v>76</v>
      </c>
      <c r="F39" s="62"/>
      <c r="G39" s="62"/>
      <c r="H39" s="64"/>
      <c r="I39" s="101">
        <v>0</v>
      </c>
      <c r="J39" s="61"/>
      <c r="K39" s="101">
        <v>0</v>
      </c>
      <c r="L39" s="61"/>
      <c r="M39" s="101">
        <v>0</v>
      </c>
      <c r="N39" s="61"/>
      <c r="O39" s="101">
        <v>0</v>
      </c>
      <c r="P39" s="62"/>
      <c r="Q39" s="61"/>
      <c r="R39" s="101">
        <v>0</v>
      </c>
      <c r="S39" s="61"/>
      <c r="T39" s="101">
        <v>0</v>
      </c>
      <c r="U39" s="61"/>
      <c r="V39" s="101">
        <v>0</v>
      </c>
      <c r="W39" s="62"/>
      <c r="X39" s="62"/>
      <c r="Y39" s="62"/>
      <c r="Z39" s="61"/>
      <c r="AA39" s="3">
        <v>0</v>
      </c>
      <c r="AB39" s="60">
        <v>0</v>
      </c>
      <c r="AC39" s="62"/>
      <c r="AD39" s="61"/>
      <c r="AE39" s="4">
        <v>0</v>
      </c>
    </row>
    <row r="40" spans="5:31">
      <c r="E40" s="63" t="s">
        <v>80</v>
      </c>
      <c r="F40" s="62"/>
      <c r="G40" s="62"/>
      <c r="H40" s="64"/>
      <c r="I40" s="101">
        <v>0</v>
      </c>
      <c r="J40" s="61"/>
      <c r="K40" s="101">
        <v>0</v>
      </c>
      <c r="L40" s="61"/>
      <c r="M40" s="101">
        <v>0</v>
      </c>
      <c r="N40" s="61"/>
      <c r="O40" s="101">
        <v>0</v>
      </c>
      <c r="P40" s="62"/>
      <c r="Q40" s="61"/>
      <c r="R40" s="101">
        <v>0</v>
      </c>
      <c r="S40" s="61"/>
      <c r="T40" s="101">
        <v>0</v>
      </c>
      <c r="U40" s="61"/>
      <c r="V40" s="101">
        <v>0</v>
      </c>
      <c r="W40" s="62"/>
      <c r="X40" s="62"/>
      <c r="Y40" s="62"/>
      <c r="Z40" s="61"/>
      <c r="AA40" s="3">
        <v>0</v>
      </c>
      <c r="AB40" s="60">
        <v>0</v>
      </c>
      <c r="AC40" s="62"/>
      <c r="AD40" s="61"/>
      <c r="AE40" s="4">
        <v>0</v>
      </c>
    </row>
    <row r="41" spans="5:31" ht="25.5" customHeight="1">
      <c r="E41" s="63" t="s">
        <v>84</v>
      </c>
      <c r="F41" s="62"/>
      <c r="G41" s="62"/>
      <c r="H41" s="64"/>
      <c r="I41" s="104">
        <v>240</v>
      </c>
      <c r="J41" s="61"/>
      <c r="K41" s="104">
        <v>238</v>
      </c>
      <c r="L41" s="61"/>
      <c r="M41" s="104">
        <v>236</v>
      </c>
      <c r="N41" s="61"/>
      <c r="O41" s="104">
        <v>234</v>
      </c>
      <c r="P41" s="62"/>
      <c r="Q41" s="61"/>
      <c r="R41" s="104">
        <v>232</v>
      </c>
      <c r="S41" s="61"/>
      <c r="T41" s="104">
        <v>240</v>
      </c>
      <c r="U41" s="61"/>
      <c r="V41" s="104">
        <v>238</v>
      </c>
      <c r="W41" s="62"/>
      <c r="X41" s="62"/>
      <c r="Y41" s="62"/>
      <c r="Z41" s="61"/>
      <c r="AA41" s="5">
        <v>236</v>
      </c>
      <c r="AB41" s="74">
        <v>234</v>
      </c>
      <c r="AC41" s="62"/>
      <c r="AD41" s="61"/>
      <c r="AE41" s="6">
        <v>232</v>
      </c>
    </row>
    <row r="42" spans="5:31" ht="30.75" customHeight="1">
      <c r="E42" s="63" t="s">
        <v>88</v>
      </c>
      <c r="F42" s="62"/>
      <c r="G42" s="62"/>
      <c r="H42" s="64"/>
      <c r="I42" s="104">
        <v>115</v>
      </c>
      <c r="J42" s="61"/>
      <c r="K42" s="104">
        <v>113</v>
      </c>
      <c r="L42" s="61"/>
      <c r="M42" s="104">
        <v>111</v>
      </c>
      <c r="N42" s="61"/>
      <c r="O42" s="104">
        <v>109</v>
      </c>
      <c r="P42" s="62"/>
      <c r="Q42" s="61"/>
      <c r="R42" s="104">
        <v>107</v>
      </c>
      <c r="S42" s="61"/>
      <c r="T42" s="104">
        <v>115</v>
      </c>
      <c r="U42" s="61"/>
      <c r="V42" s="104">
        <v>113</v>
      </c>
      <c r="W42" s="62"/>
      <c r="X42" s="62"/>
      <c r="Y42" s="62"/>
      <c r="Z42" s="61"/>
      <c r="AA42" s="5">
        <v>111</v>
      </c>
      <c r="AB42" s="74">
        <v>109</v>
      </c>
      <c r="AC42" s="62"/>
      <c r="AD42" s="61"/>
      <c r="AE42" s="6">
        <v>107</v>
      </c>
    </row>
    <row r="43" spans="5:31">
      <c r="E43" s="63" t="s">
        <v>92</v>
      </c>
      <c r="F43" s="62"/>
      <c r="G43" s="62"/>
      <c r="H43" s="64"/>
      <c r="I43" s="104"/>
      <c r="J43" s="61"/>
      <c r="K43" s="104"/>
      <c r="L43" s="61"/>
      <c r="M43" s="104"/>
      <c r="N43" s="61"/>
      <c r="O43" s="104"/>
      <c r="P43" s="62"/>
      <c r="Q43" s="61"/>
      <c r="R43" s="104"/>
      <c r="S43" s="61"/>
      <c r="T43" s="104"/>
      <c r="U43" s="61"/>
      <c r="V43" s="104"/>
      <c r="W43" s="62"/>
      <c r="X43" s="62"/>
      <c r="Y43" s="62"/>
      <c r="Z43" s="61"/>
      <c r="AA43" s="5"/>
      <c r="AB43" s="74"/>
      <c r="AC43" s="62"/>
      <c r="AD43" s="61"/>
      <c r="AE43" s="6"/>
    </row>
    <row r="44" spans="5:31">
      <c r="E44" s="63" t="s">
        <v>96</v>
      </c>
      <c r="F44" s="62"/>
      <c r="G44" s="62"/>
      <c r="H44" s="64"/>
      <c r="I44" s="104"/>
      <c r="J44" s="61"/>
      <c r="K44" s="104"/>
      <c r="L44" s="61"/>
      <c r="M44" s="104"/>
      <c r="N44" s="61"/>
      <c r="O44" s="104"/>
      <c r="P44" s="62"/>
      <c r="Q44" s="61"/>
      <c r="R44" s="104"/>
      <c r="S44" s="61"/>
      <c r="T44" s="104"/>
      <c r="U44" s="61"/>
      <c r="V44" s="104"/>
      <c r="W44" s="62"/>
      <c r="X44" s="62"/>
      <c r="Y44" s="62"/>
      <c r="Z44" s="61"/>
      <c r="AA44" s="5"/>
      <c r="AB44" s="74"/>
      <c r="AC44" s="62"/>
      <c r="AD44" s="61"/>
      <c r="AE44" s="6"/>
    </row>
    <row r="45" spans="5:31" ht="18">
      <c r="E45" s="63" t="s">
        <v>100</v>
      </c>
      <c r="F45" s="62"/>
      <c r="G45" s="62"/>
      <c r="H45" s="64"/>
      <c r="I45" s="104" t="s">
        <v>948</v>
      </c>
      <c r="J45" s="61"/>
      <c r="K45" s="104" t="s">
        <v>948</v>
      </c>
      <c r="L45" s="61"/>
      <c r="M45" s="104" t="s">
        <v>948</v>
      </c>
      <c r="N45" s="61"/>
      <c r="O45" s="104" t="s">
        <v>948</v>
      </c>
      <c r="P45" s="62"/>
      <c r="Q45" s="61"/>
      <c r="R45" s="104" t="s">
        <v>948</v>
      </c>
      <c r="S45" s="61"/>
      <c r="T45" s="104" t="s">
        <v>948</v>
      </c>
      <c r="U45" s="61"/>
      <c r="V45" s="104" t="s">
        <v>948</v>
      </c>
      <c r="W45" s="62"/>
      <c r="X45" s="62"/>
      <c r="Y45" s="62"/>
      <c r="Z45" s="61"/>
      <c r="AA45" s="5" t="s">
        <v>948</v>
      </c>
      <c r="AB45" s="74" t="s">
        <v>948</v>
      </c>
      <c r="AC45" s="62"/>
      <c r="AD45" s="61"/>
      <c r="AE45" s="6" t="s">
        <v>948</v>
      </c>
    </row>
    <row r="46" spans="5:31">
      <c r="E46" s="70" t="s">
        <v>104</v>
      </c>
      <c r="F46" s="71"/>
      <c r="G46" s="71"/>
      <c r="H46" s="72"/>
      <c r="I46" s="102" t="s">
        <v>949</v>
      </c>
      <c r="J46" s="66"/>
      <c r="K46" s="102" t="s">
        <v>949</v>
      </c>
      <c r="L46" s="66"/>
      <c r="M46" s="102" t="s">
        <v>949</v>
      </c>
      <c r="N46" s="66"/>
      <c r="O46" s="102" t="s">
        <v>949</v>
      </c>
      <c r="P46" s="73"/>
      <c r="Q46" s="66"/>
      <c r="R46" s="102" t="s">
        <v>949</v>
      </c>
      <c r="S46" s="66"/>
      <c r="T46" s="103" t="s">
        <v>949</v>
      </c>
      <c r="U46" s="68"/>
      <c r="V46" s="103" t="s">
        <v>949</v>
      </c>
      <c r="W46" s="69"/>
      <c r="X46" s="69"/>
      <c r="Y46" s="69"/>
      <c r="Z46" s="68"/>
      <c r="AA46" s="11" t="s">
        <v>949</v>
      </c>
      <c r="AB46" s="67" t="s">
        <v>949</v>
      </c>
      <c r="AC46" s="69"/>
      <c r="AD46" s="68"/>
      <c r="AE46" s="12" t="s">
        <v>949</v>
      </c>
    </row>
    <row r="47" spans="5:31" ht="0" hidden="1" customHeight="1"/>
    <row r="48" spans="5:31" ht="15.95" customHeight="1">
      <c r="E48" s="15" t="s">
        <v>950</v>
      </c>
    </row>
    <row r="49" ht="2.4500000000000002" customHeight="1"/>
    <row r="50" ht="0.6" customHeight="1"/>
    <row r="51" ht="0" hidden="1" customHeight="1"/>
  </sheetData>
  <sheetProtection algorithmName="SHA-512" hashValue="DneM2n/lpU+mi9LMHj7gw23ml9Bh7d55weBELXD3V9lFXqnpPu9rINWwVQPHLM5guc2YE5OsG+tX4wO+kOl+Ng==" saltValue="ydvJaqF/Rjlpi7wUHjEWog==" spinCount="100000" sheet="1" objects="1" scenarios="1" sort="0" autoFilter="0" pivotTables="0"/>
  <mergeCells count="232">
    <mergeCell ref="B7:E9"/>
    <mergeCell ref="H7:AG7"/>
    <mergeCell ref="H9:AG10"/>
    <mergeCell ref="H12:AG12"/>
    <mergeCell ref="D14:K15"/>
    <mergeCell ref="N14:X14"/>
    <mergeCell ref="C1:AI1"/>
    <mergeCell ref="B3:E3"/>
    <mergeCell ref="H3:R5"/>
    <mergeCell ref="U3:V4"/>
    <mergeCell ref="X3:AH5"/>
    <mergeCell ref="Q17:AC18"/>
    <mergeCell ref="D18:K19"/>
    <mergeCell ref="N18:O19"/>
    <mergeCell ref="E22:H23"/>
    <mergeCell ref="I22:S22"/>
    <mergeCell ref="T22:AE22"/>
    <mergeCell ref="I23:J23"/>
    <mergeCell ref="K23:L23"/>
    <mergeCell ref="M23:N23"/>
    <mergeCell ref="O23:Q23"/>
    <mergeCell ref="R23:S23"/>
    <mergeCell ref="T23:U23"/>
    <mergeCell ref="V23:Z23"/>
    <mergeCell ref="AB23:AD23"/>
    <mergeCell ref="R24:S24"/>
    <mergeCell ref="T24:U24"/>
    <mergeCell ref="V24:Z24"/>
    <mergeCell ref="AB24:AD24"/>
    <mergeCell ref="E25:H25"/>
    <mergeCell ref="I25:J25"/>
    <mergeCell ref="K25:L25"/>
    <mergeCell ref="M25:N25"/>
    <mergeCell ref="O25:Q25"/>
    <mergeCell ref="R25:S25"/>
    <mergeCell ref="T25:U25"/>
    <mergeCell ref="V25:Z25"/>
    <mergeCell ref="AB25:AD25"/>
    <mergeCell ref="E24:H24"/>
    <mergeCell ref="I24:J24"/>
    <mergeCell ref="K24:L24"/>
    <mergeCell ref="M24:N24"/>
    <mergeCell ref="O24:Q24"/>
    <mergeCell ref="R26:S26"/>
    <mergeCell ref="T26:U26"/>
    <mergeCell ref="V26:Z26"/>
    <mergeCell ref="AB26:AD26"/>
    <mergeCell ref="E27:H27"/>
    <mergeCell ref="I27:J27"/>
    <mergeCell ref="K27:L27"/>
    <mergeCell ref="M27:N27"/>
    <mergeCell ref="O27:Q27"/>
    <mergeCell ref="R27:S27"/>
    <mergeCell ref="T27:U27"/>
    <mergeCell ref="V27:Z27"/>
    <mergeCell ref="AB27:AD27"/>
    <mergeCell ref="E26:H26"/>
    <mergeCell ref="I26:J26"/>
    <mergeCell ref="K26:L26"/>
    <mergeCell ref="M26:N26"/>
    <mergeCell ref="O26:Q26"/>
    <mergeCell ref="R28:S28"/>
    <mergeCell ref="T28:U28"/>
    <mergeCell ref="V28:Z28"/>
    <mergeCell ref="AB28:AD28"/>
    <mergeCell ref="E29:H29"/>
    <mergeCell ref="I29:J29"/>
    <mergeCell ref="K29:L29"/>
    <mergeCell ref="M29:N29"/>
    <mergeCell ref="O29:Q29"/>
    <mergeCell ref="R29:S29"/>
    <mergeCell ref="T29:U29"/>
    <mergeCell ref="V29:Z29"/>
    <mergeCell ref="AB29:AD29"/>
    <mergeCell ref="E28:H28"/>
    <mergeCell ref="I28:J28"/>
    <mergeCell ref="K28:L28"/>
    <mergeCell ref="M28:N28"/>
    <mergeCell ref="O28:Q28"/>
    <mergeCell ref="R30:S30"/>
    <mergeCell ref="T30:U30"/>
    <mergeCell ref="V30:Z30"/>
    <mergeCell ref="AB30:AD30"/>
    <mergeCell ref="E31:H31"/>
    <mergeCell ref="I31:J31"/>
    <mergeCell ref="K31:L31"/>
    <mergeCell ref="M31:N31"/>
    <mergeCell ref="O31:Q31"/>
    <mergeCell ref="R31:S31"/>
    <mergeCell ref="T31:U31"/>
    <mergeCell ref="V31:Z31"/>
    <mergeCell ref="AB31:AD31"/>
    <mergeCell ref="E30:H30"/>
    <mergeCell ref="I30:J30"/>
    <mergeCell ref="K30:L30"/>
    <mergeCell ref="M30:N30"/>
    <mergeCell ref="O30:Q30"/>
    <mergeCell ref="R32:S32"/>
    <mergeCell ref="T32:U32"/>
    <mergeCell ref="V32:Z32"/>
    <mergeCell ref="AB32:AD32"/>
    <mergeCell ref="E33:H33"/>
    <mergeCell ref="I33:J33"/>
    <mergeCell ref="K33:L33"/>
    <mergeCell ref="M33:N33"/>
    <mergeCell ref="O33:Q33"/>
    <mergeCell ref="R33:S33"/>
    <mergeCell ref="T33:U33"/>
    <mergeCell ref="V33:Z33"/>
    <mergeCell ref="AB33:AD33"/>
    <mergeCell ref="E32:H32"/>
    <mergeCell ref="I32:J32"/>
    <mergeCell ref="K32:L32"/>
    <mergeCell ref="M32:N32"/>
    <mergeCell ref="O32:Q32"/>
    <mergeCell ref="R34:S34"/>
    <mergeCell ref="T34:U34"/>
    <mergeCell ref="V34:Z34"/>
    <mergeCell ref="AB34:AD34"/>
    <mergeCell ref="E35:H35"/>
    <mergeCell ref="I35:J35"/>
    <mergeCell ref="K35:L35"/>
    <mergeCell ref="M35:N35"/>
    <mergeCell ref="O35:Q35"/>
    <mergeCell ref="R35:S35"/>
    <mergeCell ref="T35:U35"/>
    <mergeCell ref="V35:Z35"/>
    <mergeCell ref="AB35:AD35"/>
    <mergeCell ref="E34:H34"/>
    <mergeCell ref="I34:J34"/>
    <mergeCell ref="K34:L34"/>
    <mergeCell ref="M34:N34"/>
    <mergeCell ref="O34:Q34"/>
    <mergeCell ref="R36:S36"/>
    <mergeCell ref="T36:U36"/>
    <mergeCell ref="V36:Z36"/>
    <mergeCell ref="AB36:AD36"/>
    <mergeCell ref="E37:H37"/>
    <mergeCell ref="I37:J37"/>
    <mergeCell ref="K37:L37"/>
    <mergeCell ref="M37:N37"/>
    <mergeCell ref="O37:Q37"/>
    <mergeCell ref="R37:S37"/>
    <mergeCell ref="T37:U37"/>
    <mergeCell ref="V37:Z37"/>
    <mergeCell ref="AB37:AD37"/>
    <mergeCell ref="E36:H36"/>
    <mergeCell ref="I36:J36"/>
    <mergeCell ref="K36:L36"/>
    <mergeCell ref="M36:N36"/>
    <mergeCell ref="O36:Q36"/>
    <mergeCell ref="R38:S38"/>
    <mergeCell ref="T38:U38"/>
    <mergeCell ref="V38:Z38"/>
    <mergeCell ref="AB38:AD38"/>
    <mergeCell ref="E39:H39"/>
    <mergeCell ref="I39:J39"/>
    <mergeCell ref="K39:L39"/>
    <mergeCell ref="M39:N39"/>
    <mergeCell ref="O39:Q39"/>
    <mergeCell ref="R39:S39"/>
    <mergeCell ref="T39:U39"/>
    <mergeCell ref="V39:Z39"/>
    <mergeCell ref="AB39:AD39"/>
    <mergeCell ref="E38:H38"/>
    <mergeCell ref="I38:J38"/>
    <mergeCell ref="K38:L38"/>
    <mergeCell ref="M38:N38"/>
    <mergeCell ref="O38:Q38"/>
    <mergeCell ref="R40:S40"/>
    <mergeCell ref="T40:U40"/>
    <mergeCell ref="V40:Z40"/>
    <mergeCell ref="AB40:AD40"/>
    <mergeCell ref="E43:H43"/>
    <mergeCell ref="I43:J43"/>
    <mergeCell ref="K43:L43"/>
    <mergeCell ref="M43:N43"/>
    <mergeCell ref="O43:Q43"/>
    <mergeCell ref="R43:S43"/>
    <mergeCell ref="T43:U43"/>
    <mergeCell ref="V43:Z43"/>
    <mergeCell ref="AB43:AD43"/>
    <mergeCell ref="E40:H40"/>
    <mergeCell ref="I40:J40"/>
    <mergeCell ref="K40:L40"/>
    <mergeCell ref="M40:N40"/>
    <mergeCell ref="O40:Q40"/>
    <mergeCell ref="E41:H41"/>
    <mergeCell ref="I41:J41"/>
    <mergeCell ref="K41:L41"/>
    <mergeCell ref="M41:N41"/>
    <mergeCell ref="O41:Q41"/>
    <mergeCell ref="R41:S41"/>
    <mergeCell ref="R44:S44"/>
    <mergeCell ref="T44:U44"/>
    <mergeCell ref="V44:Z44"/>
    <mergeCell ref="AB44:AD44"/>
    <mergeCell ref="E45:H45"/>
    <mergeCell ref="I45:J45"/>
    <mergeCell ref="K45:L45"/>
    <mergeCell ref="M45:N45"/>
    <mergeCell ref="O45:Q45"/>
    <mergeCell ref="R45:S45"/>
    <mergeCell ref="T45:U45"/>
    <mergeCell ref="V45:Z45"/>
    <mergeCell ref="AB45:AD45"/>
    <mergeCell ref="E44:H44"/>
    <mergeCell ref="I44:J44"/>
    <mergeCell ref="K44:L44"/>
    <mergeCell ref="M44:N44"/>
    <mergeCell ref="O44:Q44"/>
    <mergeCell ref="R46:S46"/>
    <mergeCell ref="T46:U46"/>
    <mergeCell ref="V46:Z46"/>
    <mergeCell ref="AB46:AD46"/>
    <mergeCell ref="E46:H46"/>
    <mergeCell ref="I46:J46"/>
    <mergeCell ref="K46:L46"/>
    <mergeCell ref="M46:N46"/>
    <mergeCell ref="O46:Q46"/>
    <mergeCell ref="T41:U41"/>
    <mergeCell ref="V41:Z41"/>
    <mergeCell ref="AB41:AD41"/>
    <mergeCell ref="E42:H42"/>
    <mergeCell ref="I42:J42"/>
    <mergeCell ref="K42:L42"/>
    <mergeCell ref="M42:N42"/>
    <mergeCell ref="O42:Q42"/>
    <mergeCell ref="R42:S42"/>
    <mergeCell ref="T42:U42"/>
    <mergeCell ref="V42:Z42"/>
    <mergeCell ref="AB42:AD42"/>
  </mergeCells>
  <hyperlinks>
    <hyperlink ref="E48" location="INDEX!A1" display="Return to Index" xr:uid="{B956F0BE-B12C-4D37-B971-4CBE7CB2F44F}"/>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T193 - Clare South BSP (132/66kV)</oddFooter>
  </headerFooter>
</worksheet>
</file>

<file path=xl/worksheets/sheet2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1-000000000000}">
  <sheetPr codeName="Sheet275"/>
  <dimension ref="B1:AI51"/>
  <sheetViews>
    <sheetView showGridLines="0" topLeftCell="A34" zoomScale="130" zoomScaleNormal="130" workbookViewId="0">
      <selection activeCell="E48" sqref="E48"/>
    </sheetView>
  </sheetViews>
  <sheetFormatPr defaultRowHeight="15"/>
  <cols>
    <col min="1" max="2" width="0.140625" customWidth="1"/>
    <col min="3" max="4" width="0" hidden="1" customWidth="1"/>
    <col min="5" max="5" width="13.28515625" customWidth="1"/>
    <col min="6" max="7" width="0.28515625" customWidth="1"/>
    <col min="8" max="8" width="6.28515625" customWidth="1"/>
    <col min="9" max="9" width="0.42578125" customWidth="1"/>
    <col min="10" max="10" width="6.5703125" customWidth="1"/>
    <col min="11" max="11" width="5.5703125" customWidth="1"/>
    <col min="12" max="12" width="1.42578125" customWidth="1"/>
    <col min="13" max="13" width="0.28515625" customWidth="1"/>
    <col min="14" max="14" width="6.85546875" customWidth="1"/>
    <col min="15" max="15" width="3.140625" customWidth="1"/>
    <col min="16" max="16" width="0.42578125" customWidth="1"/>
    <col min="17" max="17" width="3.5703125" customWidth="1"/>
    <col min="18" max="18" width="6.85546875" customWidth="1"/>
    <col min="19" max="19" width="0.28515625" customWidth="1"/>
    <col min="20" max="20" width="0.42578125" customWidth="1"/>
    <col min="21" max="21" width="6.7109375" customWidth="1"/>
    <col min="22" max="22" width="1.42578125" customWidth="1"/>
    <col min="23" max="23" width="0.5703125" customWidth="1"/>
    <col min="24" max="24" width="1.28515625" customWidth="1"/>
    <col min="25" max="25" width="1.5703125" customWidth="1"/>
    <col min="26" max="26" width="2.140625" customWidth="1"/>
    <col min="27" max="27" width="7" customWidth="1"/>
    <col min="28" max="28" width="0.7109375" customWidth="1"/>
    <col min="29" max="29" width="0.42578125" customWidth="1"/>
    <col min="30" max="30" width="6" customWidth="1"/>
    <col min="31" max="31" width="7" customWidth="1"/>
    <col min="32" max="32" width="0" hidden="1" customWidth="1"/>
    <col min="33" max="33" width="1.140625" customWidth="1"/>
    <col min="34" max="34" width="0" hidden="1" customWidth="1"/>
    <col min="35" max="35" width="0.42578125" customWidth="1"/>
    <col min="36" max="36" width="8.85546875" customWidth="1"/>
  </cols>
  <sheetData>
    <row r="1" spans="2:35" ht="18" customHeight="1">
      <c r="C1" s="115" t="s">
        <v>1108</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row>
    <row r="2" spans="2:35" ht="4.7" customHeight="1"/>
    <row r="3" spans="2:35">
      <c r="B3" s="92" t="s">
        <v>13</v>
      </c>
      <c r="C3" s="160"/>
      <c r="D3" s="160"/>
      <c r="E3" s="160"/>
      <c r="H3" s="93" t="s">
        <v>2122</v>
      </c>
      <c r="I3" s="160"/>
      <c r="J3" s="160"/>
      <c r="K3" s="160"/>
      <c r="L3" s="160"/>
      <c r="M3" s="160"/>
      <c r="N3" s="160"/>
      <c r="O3" s="160"/>
      <c r="P3" s="160"/>
      <c r="Q3" s="160"/>
      <c r="R3" s="160"/>
      <c r="U3" s="94" t="s">
        <v>926</v>
      </c>
      <c r="V3" s="160"/>
      <c r="X3" s="95" t="s">
        <v>2123</v>
      </c>
      <c r="Y3" s="160"/>
      <c r="Z3" s="160"/>
      <c r="AA3" s="160"/>
      <c r="AB3" s="160"/>
      <c r="AC3" s="160"/>
      <c r="AD3" s="160"/>
      <c r="AE3" s="160"/>
      <c r="AF3" s="160"/>
      <c r="AG3" s="160"/>
      <c r="AH3" s="160"/>
    </row>
    <row r="4" spans="2:35">
      <c r="H4" s="160"/>
      <c r="I4" s="160"/>
      <c r="J4" s="160"/>
      <c r="K4" s="160"/>
      <c r="L4" s="160"/>
      <c r="M4" s="160"/>
      <c r="N4" s="160"/>
      <c r="O4" s="160"/>
      <c r="P4" s="160"/>
      <c r="Q4" s="160"/>
      <c r="R4" s="160"/>
      <c r="U4" s="160"/>
      <c r="V4" s="160"/>
      <c r="X4" s="160"/>
      <c r="Y4" s="160"/>
      <c r="Z4" s="160"/>
      <c r="AA4" s="160"/>
      <c r="AB4" s="160"/>
      <c r="AC4" s="160"/>
      <c r="AD4" s="160"/>
      <c r="AE4" s="160"/>
      <c r="AF4" s="160"/>
      <c r="AG4" s="160"/>
      <c r="AH4" s="160"/>
    </row>
    <row r="5" spans="2:35">
      <c r="H5" s="160"/>
      <c r="I5" s="160"/>
      <c r="J5" s="160"/>
      <c r="K5" s="160"/>
      <c r="L5" s="160"/>
      <c r="M5" s="160"/>
      <c r="N5" s="160"/>
      <c r="O5" s="160"/>
      <c r="P5" s="160"/>
      <c r="Q5" s="160"/>
      <c r="R5" s="160"/>
      <c r="X5" s="160"/>
      <c r="Y5" s="160"/>
      <c r="Z5" s="160"/>
      <c r="AA5" s="160"/>
      <c r="AB5" s="160"/>
      <c r="AC5" s="160"/>
      <c r="AD5" s="160"/>
      <c r="AE5" s="160"/>
      <c r="AF5" s="160"/>
      <c r="AG5" s="160"/>
      <c r="AH5" s="160"/>
    </row>
    <row r="6" spans="2:35" ht="2.1" customHeight="1"/>
    <row r="7" spans="2:35">
      <c r="B7" s="92" t="s">
        <v>928</v>
      </c>
      <c r="C7" s="160"/>
      <c r="D7" s="160"/>
      <c r="E7" s="160"/>
      <c r="H7" s="100" t="s">
        <v>973</v>
      </c>
      <c r="I7" s="160"/>
      <c r="J7" s="160"/>
      <c r="K7" s="160"/>
      <c r="L7" s="160"/>
      <c r="M7" s="160"/>
      <c r="N7" s="160"/>
      <c r="O7" s="160"/>
      <c r="P7" s="160"/>
      <c r="Q7" s="160"/>
      <c r="R7" s="160"/>
      <c r="S7" s="160"/>
      <c r="T7" s="160"/>
      <c r="U7" s="160"/>
      <c r="V7" s="160"/>
      <c r="W7" s="160"/>
      <c r="X7" s="160"/>
      <c r="Y7" s="160"/>
      <c r="Z7" s="160"/>
      <c r="AA7" s="160"/>
      <c r="AB7" s="160"/>
      <c r="AC7" s="160"/>
      <c r="AD7" s="160"/>
      <c r="AE7" s="160"/>
      <c r="AF7" s="160"/>
      <c r="AG7" s="160"/>
    </row>
    <row r="8" spans="2:35">
      <c r="B8" s="160"/>
      <c r="C8" s="160"/>
      <c r="D8" s="160"/>
      <c r="E8" s="160"/>
    </row>
    <row r="9" spans="2:35">
      <c r="B9" s="160"/>
      <c r="C9" s="160"/>
      <c r="D9" s="160"/>
      <c r="E9" s="160"/>
      <c r="H9" s="100" t="s">
        <v>2124</v>
      </c>
      <c r="I9" s="160"/>
      <c r="J9" s="160"/>
      <c r="K9" s="160"/>
      <c r="L9" s="160"/>
      <c r="M9" s="160"/>
      <c r="N9" s="160"/>
      <c r="O9" s="160"/>
      <c r="P9" s="160"/>
      <c r="Q9" s="160"/>
      <c r="R9" s="160"/>
      <c r="S9" s="160"/>
      <c r="T9" s="160"/>
      <c r="U9" s="160"/>
      <c r="V9" s="160"/>
      <c r="W9" s="160"/>
      <c r="X9" s="160"/>
      <c r="Y9" s="160"/>
      <c r="Z9" s="160"/>
      <c r="AA9" s="160"/>
      <c r="AB9" s="160"/>
      <c r="AC9" s="160"/>
      <c r="AD9" s="160"/>
      <c r="AE9" s="160"/>
      <c r="AF9" s="160"/>
      <c r="AG9" s="160"/>
    </row>
    <row r="10" spans="2:35" ht="11.45" customHeight="1">
      <c r="H10" s="160"/>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row>
    <row r="11" spans="2:35" ht="1.7" customHeight="1"/>
    <row r="12" spans="2:35" ht="12" customHeight="1">
      <c r="H12" s="100" t="s">
        <v>931</v>
      </c>
      <c r="I12" s="160"/>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row>
    <row r="13" spans="2:35" ht="10.5" customHeight="1"/>
    <row r="14" spans="2:35" ht="13.5" customHeight="1">
      <c r="D14" s="92" t="s">
        <v>934</v>
      </c>
      <c r="E14" s="160"/>
      <c r="F14" s="160"/>
      <c r="G14" s="160"/>
      <c r="H14" s="160"/>
      <c r="I14" s="160"/>
      <c r="J14" s="160"/>
      <c r="K14" s="160"/>
      <c r="N14" s="96" t="s">
        <v>2125</v>
      </c>
      <c r="O14" s="160"/>
      <c r="P14" s="160"/>
      <c r="Q14" s="160"/>
      <c r="R14" s="160"/>
      <c r="S14" s="160"/>
      <c r="T14" s="160"/>
      <c r="U14" s="160"/>
      <c r="V14" s="160"/>
      <c r="W14" s="160"/>
      <c r="X14" s="160"/>
    </row>
    <row r="15" spans="2:35" ht="0.75" customHeight="1">
      <c r="D15" s="160"/>
      <c r="E15" s="160"/>
      <c r="F15" s="160"/>
      <c r="G15" s="160"/>
      <c r="H15" s="160"/>
      <c r="I15" s="160"/>
      <c r="J15" s="160"/>
      <c r="K15" s="160"/>
    </row>
    <row r="16" spans="2:35" ht="15.95" customHeight="1"/>
    <row r="17" spans="4:31" ht="15.95" customHeight="1">
      <c r="Q17" s="97" t="s">
        <v>936</v>
      </c>
      <c r="R17" s="160"/>
      <c r="S17" s="160"/>
      <c r="T17" s="160"/>
      <c r="U17" s="160"/>
      <c r="V17" s="160"/>
      <c r="W17" s="160"/>
      <c r="X17" s="160"/>
      <c r="Y17" s="160"/>
      <c r="Z17" s="98" t="s">
        <v>937</v>
      </c>
      <c r="AA17" s="160"/>
      <c r="AB17" s="160"/>
      <c r="AC17" s="160"/>
    </row>
    <row r="18" spans="4:31" ht="0.95" customHeight="1">
      <c r="D18" s="97" t="s">
        <v>936</v>
      </c>
      <c r="E18" s="160"/>
      <c r="F18" s="160"/>
      <c r="G18" s="160"/>
      <c r="H18" s="160"/>
      <c r="I18" s="160"/>
      <c r="J18" s="160"/>
      <c r="K18" s="160"/>
      <c r="N18" s="99" t="s">
        <v>937</v>
      </c>
      <c r="O18" s="160"/>
      <c r="Q18" s="160"/>
      <c r="R18" s="160"/>
      <c r="S18" s="160"/>
      <c r="T18" s="160"/>
      <c r="U18" s="160"/>
      <c r="V18" s="160"/>
      <c r="W18" s="160"/>
      <c r="X18" s="160"/>
      <c r="Y18" s="160"/>
      <c r="Z18" s="160"/>
      <c r="AA18" s="160"/>
      <c r="AB18" s="160"/>
      <c r="AC18" s="160"/>
    </row>
    <row r="19" spans="4:31" ht="0.95" customHeight="1">
      <c r="D19" s="160"/>
      <c r="E19" s="160"/>
      <c r="F19" s="160"/>
      <c r="G19" s="160"/>
      <c r="H19" s="160"/>
      <c r="I19" s="160"/>
      <c r="J19" s="160"/>
      <c r="K19" s="160"/>
      <c r="N19" s="160"/>
      <c r="O19" s="160"/>
    </row>
    <row r="20" spans="4:31" ht="0.95" customHeight="1"/>
    <row r="21" spans="4:31" ht="15" customHeight="1"/>
    <row r="22" spans="4:31" ht="15" customHeight="1">
      <c r="E22" s="78" t="s">
        <v>938</v>
      </c>
      <c r="F22" s="79"/>
      <c r="G22" s="79"/>
      <c r="H22" s="80"/>
      <c r="I22" s="84" t="s">
        <v>2</v>
      </c>
      <c r="J22" s="85"/>
      <c r="K22" s="85"/>
      <c r="L22" s="85"/>
      <c r="M22" s="85"/>
      <c r="N22" s="85"/>
      <c r="O22" s="85"/>
      <c r="P22" s="85"/>
      <c r="Q22" s="85"/>
      <c r="R22" s="85"/>
      <c r="S22" s="86"/>
      <c r="T22" s="87" t="s">
        <v>3</v>
      </c>
      <c r="U22" s="88"/>
      <c r="V22" s="88"/>
      <c r="W22" s="88"/>
      <c r="X22" s="88"/>
      <c r="Y22" s="88"/>
      <c r="Z22" s="88"/>
      <c r="AA22" s="88"/>
      <c r="AB22" s="88"/>
      <c r="AC22" s="88"/>
      <c r="AD22" s="88"/>
      <c r="AE22" s="89"/>
    </row>
    <row r="23" spans="4:31" ht="15" customHeight="1">
      <c r="E23" s="81"/>
      <c r="F23" s="82"/>
      <c r="G23" s="82"/>
      <c r="H23" s="83"/>
      <c r="I23" s="107" t="s">
        <v>6</v>
      </c>
      <c r="J23" s="61"/>
      <c r="K23" s="107" t="s">
        <v>7</v>
      </c>
      <c r="L23" s="61"/>
      <c r="M23" s="107" t="s">
        <v>8</v>
      </c>
      <c r="N23" s="61"/>
      <c r="O23" s="107" t="s">
        <v>9</v>
      </c>
      <c r="P23" s="62"/>
      <c r="Q23" s="61"/>
      <c r="R23" s="107" t="s">
        <v>10</v>
      </c>
      <c r="S23" s="61"/>
      <c r="T23" s="107" t="s">
        <v>939</v>
      </c>
      <c r="U23" s="61"/>
      <c r="V23" s="107" t="s">
        <v>940</v>
      </c>
      <c r="W23" s="62"/>
      <c r="X23" s="62"/>
      <c r="Y23" s="62"/>
      <c r="Z23" s="61"/>
      <c r="AA23" s="1" t="s">
        <v>941</v>
      </c>
      <c r="AB23" s="90" t="s">
        <v>942</v>
      </c>
      <c r="AC23" s="62"/>
      <c r="AD23" s="61"/>
      <c r="AE23" s="2" t="s">
        <v>943</v>
      </c>
    </row>
    <row r="24" spans="4:31" ht="13.15" customHeight="1">
      <c r="E24" s="63" t="s">
        <v>0</v>
      </c>
      <c r="F24" s="62"/>
      <c r="G24" s="62"/>
      <c r="H24" s="64"/>
      <c r="I24" s="101">
        <v>223.1</v>
      </c>
      <c r="J24" s="61"/>
      <c r="K24" s="101">
        <v>223.1</v>
      </c>
      <c r="L24" s="61"/>
      <c r="M24" s="101">
        <v>223.1</v>
      </c>
      <c r="N24" s="61"/>
      <c r="O24" s="101">
        <v>223.1</v>
      </c>
      <c r="P24" s="62"/>
      <c r="Q24" s="61"/>
      <c r="R24" s="101">
        <v>223.1</v>
      </c>
      <c r="S24" s="61"/>
      <c r="T24" s="101">
        <v>241.4</v>
      </c>
      <c r="U24" s="61"/>
      <c r="V24" s="101">
        <v>241.4</v>
      </c>
      <c r="W24" s="62"/>
      <c r="X24" s="62"/>
      <c r="Y24" s="62"/>
      <c r="Z24" s="61"/>
      <c r="AA24" s="3">
        <v>241.4</v>
      </c>
      <c r="AB24" s="60">
        <v>241.4</v>
      </c>
      <c r="AC24" s="62"/>
      <c r="AD24" s="61"/>
      <c r="AE24" s="4">
        <v>241.4</v>
      </c>
    </row>
    <row r="25" spans="4:31" ht="20.25" customHeight="1">
      <c r="E25" s="63" t="s">
        <v>24</v>
      </c>
      <c r="F25" s="62"/>
      <c r="G25" s="62"/>
      <c r="H25" s="64"/>
      <c r="I25" s="101">
        <v>0</v>
      </c>
      <c r="J25" s="61"/>
      <c r="K25" s="101">
        <v>0</v>
      </c>
      <c r="L25" s="61"/>
      <c r="M25" s="101">
        <v>0</v>
      </c>
      <c r="N25" s="61"/>
      <c r="O25" s="101">
        <v>0</v>
      </c>
      <c r="P25" s="62"/>
      <c r="Q25" s="61"/>
      <c r="R25" s="101">
        <v>0</v>
      </c>
      <c r="S25" s="61"/>
      <c r="T25" s="101">
        <v>0</v>
      </c>
      <c r="U25" s="61"/>
      <c r="V25" s="101">
        <v>0</v>
      </c>
      <c r="W25" s="62"/>
      <c r="X25" s="62"/>
      <c r="Y25" s="62"/>
      <c r="Z25" s="61"/>
      <c r="AA25" s="3">
        <v>0</v>
      </c>
      <c r="AB25" s="60">
        <v>0</v>
      </c>
      <c r="AC25" s="62"/>
      <c r="AD25" s="61"/>
      <c r="AE25" s="4">
        <v>0</v>
      </c>
    </row>
    <row r="26" spans="4:31" ht="13.15" customHeight="1">
      <c r="E26" s="63" t="s">
        <v>28</v>
      </c>
      <c r="F26" s="62"/>
      <c r="G26" s="62"/>
      <c r="H26" s="64"/>
      <c r="I26" s="101">
        <v>64.5</v>
      </c>
      <c r="J26" s="61"/>
      <c r="K26" s="101">
        <v>69</v>
      </c>
      <c r="L26" s="61"/>
      <c r="M26" s="101">
        <v>69</v>
      </c>
      <c r="N26" s="61"/>
      <c r="O26" s="101">
        <v>69</v>
      </c>
      <c r="P26" s="62"/>
      <c r="Q26" s="61"/>
      <c r="R26" s="101">
        <v>69.099999999999994</v>
      </c>
      <c r="S26" s="61"/>
      <c r="T26" s="101">
        <v>58.3</v>
      </c>
      <c r="U26" s="61"/>
      <c r="V26" s="101">
        <v>61.3</v>
      </c>
      <c r="W26" s="62"/>
      <c r="X26" s="62"/>
      <c r="Y26" s="62"/>
      <c r="Z26" s="61"/>
      <c r="AA26" s="3">
        <v>61.3</v>
      </c>
      <c r="AB26" s="60">
        <v>61.3</v>
      </c>
      <c r="AC26" s="62"/>
      <c r="AD26" s="61"/>
      <c r="AE26" s="4">
        <v>61.3</v>
      </c>
    </row>
    <row r="27" spans="4:31" ht="13.15" customHeight="1">
      <c r="E27" s="63" t="s">
        <v>32</v>
      </c>
      <c r="F27" s="62"/>
      <c r="G27" s="62"/>
      <c r="H27" s="64"/>
      <c r="I27" s="104"/>
      <c r="J27" s="61"/>
      <c r="K27" s="104"/>
      <c r="L27" s="61"/>
      <c r="M27" s="104"/>
      <c r="N27" s="61"/>
      <c r="O27" s="104"/>
      <c r="P27" s="62"/>
      <c r="Q27" s="61"/>
      <c r="R27" s="104"/>
      <c r="S27" s="61"/>
      <c r="T27" s="104"/>
      <c r="U27" s="61"/>
      <c r="V27" s="104"/>
      <c r="W27" s="62"/>
      <c r="X27" s="62"/>
      <c r="Y27" s="62"/>
      <c r="Z27" s="61"/>
      <c r="AA27" s="5"/>
      <c r="AB27" s="74"/>
      <c r="AC27" s="62"/>
      <c r="AD27" s="61"/>
      <c r="AE27" s="6"/>
    </row>
    <row r="28" spans="4:31" ht="13.15" customHeight="1">
      <c r="E28" s="63" t="s">
        <v>944</v>
      </c>
      <c r="F28" s="62"/>
      <c r="G28" s="62"/>
      <c r="H28" s="64"/>
      <c r="I28" s="104"/>
      <c r="J28" s="61"/>
      <c r="K28" s="104"/>
      <c r="L28" s="61"/>
      <c r="M28" s="104"/>
      <c r="N28" s="61"/>
      <c r="O28" s="104"/>
      <c r="P28" s="62"/>
      <c r="Q28" s="61"/>
      <c r="R28" s="104"/>
      <c r="S28" s="61"/>
      <c r="T28" s="104"/>
      <c r="U28" s="61"/>
      <c r="V28" s="104"/>
      <c r="W28" s="62"/>
      <c r="X28" s="62"/>
      <c r="Y28" s="62"/>
      <c r="Z28" s="61"/>
      <c r="AA28" s="5"/>
      <c r="AB28" s="74"/>
      <c r="AC28" s="62"/>
      <c r="AD28" s="61"/>
      <c r="AE28" s="6"/>
    </row>
    <row r="29" spans="4:31" ht="20.25" customHeight="1">
      <c r="E29" s="63" t="s">
        <v>38</v>
      </c>
      <c r="F29" s="62"/>
      <c r="G29" s="62"/>
      <c r="H29" s="64"/>
      <c r="I29" s="106">
        <v>0.96299999999999997</v>
      </c>
      <c r="J29" s="61"/>
      <c r="K29" s="106">
        <v>0.96299999999999997</v>
      </c>
      <c r="L29" s="61"/>
      <c r="M29" s="106">
        <v>0.96299999999999997</v>
      </c>
      <c r="N29" s="61"/>
      <c r="O29" s="106">
        <v>0.96299999999999997</v>
      </c>
      <c r="P29" s="62"/>
      <c r="Q29" s="61"/>
      <c r="R29" s="106">
        <v>0.96299999999999997</v>
      </c>
      <c r="S29" s="61"/>
      <c r="T29" s="106">
        <v>0.95799999999999996</v>
      </c>
      <c r="U29" s="61"/>
      <c r="V29" s="106">
        <v>0.96699999999999997</v>
      </c>
      <c r="W29" s="62"/>
      <c r="X29" s="62"/>
      <c r="Y29" s="62"/>
      <c r="Z29" s="61"/>
      <c r="AA29" s="7">
        <v>0.96699999999999997</v>
      </c>
      <c r="AB29" s="77">
        <v>0.96699999999999997</v>
      </c>
      <c r="AC29" s="62"/>
      <c r="AD29" s="61"/>
      <c r="AE29" s="8">
        <v>0.96699999999999997</v>
      </c>
    </row>
    <row r="30" spans="4:31" ht="13.15" customHeight="1">
      <c r="E30" s="63" t="s">
        <v>41</v>
      </c>
      <c r="F30" s="62"/>
      <c r="G30" s="62"/>
      <c r="H30" s="64"/>
      <c r="I30" s="101">
        <v>132.4</v>
      </c>
      <c r="J30" s="61"/>
      <c r="K30" s="101">
        <v>132.4</v>
      </c>
      <c r="L30" s="61"/>
      <c r="M30" s="101">
        <v>132.4</v>
      </c>
      <c r="N30" s="61"/>
      <c r="O30" s="101">
        <v>132.4</v>
      </c>
      <c r="P30" s="62"/>
      <c r="Q30" s="61"/>
      <c r="R30" s="101">
        <v>132.4</v>
      </c>
      <c r="S30" s="61"/>
      <c r="T30" s="101">
        <v>140.1</v>
      </c>
      <c r="U30" s="61"/>
      <c r="V30" s="101">
        <v>140.1</v>
      </c>
      <c r="W30" s="62"/>
      <c r="X30" s="62"/>
      <c r="Y30" s="62"/>
      <c r="Z30" s="61"/>
      <c r="AA30" s="3">
        <v>140.1</v>
      </c>
      <c r="AB30" s="60">
        <v>140.1</v>
      </c>
      <c r="AC30" s="62"/>
      <c r="AD30" s="61"/>
      <c r="AE30" s="4">
        <v>140.1</v>
      </c>
    </row>
    <row r="31" spans="4:31" ht="13.15" customHeight="1">
      <c r="E31" s="75" t="s">
        <v>45</v>
      </c>
      <c r="F31" s="62"/>
      <c r="G31" s="62"/>
      <c r="H31" s="64"/>
      <c r="I31" s="105">
        <v>63.2</v>
      </c>
      <c r="J31" s="61"/>
      <c r="K31" s="105">
        <v>67.7</v>
      </c>
      <c r="L31" s="61"/>
      <c r="M31" s="105">
        <v>67.7</v>
      </c>
      <c r="N31" s="61"/>
      <c r="O31" s="105">
        <v>67.7</v>
      </c>
      <c r="P31" s="62"/>
      <c r="Q31" s="61"/>
      <c r="R31" s="105">
        <v>67.8</v>
      </c>
      <c r="S31" s="61"/>
      <c r="T31" s="105">
        <v>56.4</v>
      </c>
      <c r="U31" s="61"/>
      <c r="V31" s="105">
        <v>59.5</v>
      </c>
      <c r="W31" s="62"/>
      <c r="X31" s="62"/>
      <c r="Y31" s="62"/>
      <c r="Z31" s="61"/>
      <c r="AA31" s="9">
        <v>59.5</v>
      </c>
      <c r="AB31" s="76">
        <v>59.4</v>
      </c>
      <c r="AC31" s="62"/>
      <c r="AD31" s="61"/>
      <c r="AE31" s="10">
        <v>59.5</v>
      </c>
    </row>
    <row r="32" spans="4:31" ht="20.25" customHeight="1">
      <c r="E32" s="63" t="s">
        <v>945</v>
      </c>
      <c r="F32" s="62"/>
      <c r="G32" s="62"/>
      <c r="H32" s="64"/>
      <c r="I32" s="104">
        <v>3.2</v>
      </c>
      <c r="J32" s="61"/>
      <c r="K32" s="104">
        <v>3.4</v>
      </c>
      <c r="L32" s="61"/>
      <c r="M32" s="104">
        <v>3.4</v>
      </c>
      <c r="N32" s="61"/>
      <c r="O32" s="104">
        <v>3.4</v>
      </c>
      <c r="P32" s="62"/>
      <c r="Q32" s="61"/>
      <c r="R32" s="104">
        <v>3.4</v>
      </c>
      <c r="S32" s="61"/>
      <c r="T32" s="104">
        <v>2.8</v>
      </c>
      <c r="U32" s="61"/>
      <c r="V32" s="104">
        <v>3</v>
      </c>
      <c r="W32" s="62"/>
      <c r="X32" s="62"/>
      <c r="Y32" s="62"/>
      <c r="Z32" s="61"/>
      <c r="AA32" s="5">
        <v>3</v>
      </c>
      <c r="AB32" s="74">
        <v>3</v>
      </c>
      <c r="AC32" s="62"/>
      <c r="AD32" s="61"/>
      <c r="AE32" s="6">
        <v>3</v>
      </c>
    </row>
    <row r="33" spans="5:31" ht="20.25" customHeight="1">
      <c r="E33" s="63" t="s">
        <v>946</v>
      </c>
      <c r="F33" s="62"/>
      <c r="G33" s="62"/>
      <c r="H33" s="64"/>
      <c r="I33" s="104" t="s">
        <v>2126</v>
      </c>
      <c r="J33" s="61"/>
      <c r="K33" s="104" t="s">
        <v>2126</v>
      </c>
      <c r="L33" s="61"/>
      <c r="M33" s="104" t="s">
        <v>2126</v>
      </c>
      <c r="N33" s="61"/>
      <c r="O33" s="104" t="s">
        <v>2126</v>
      </c>
      <c r="P33" s="62"/>
      <c r="Q33" s="61"/>
      <c r="R33" s="104" t="s">
        <v>2126</v>
      </c>
      <c r="S33" s="61"/>
      <c r="T33" s="104" t="s">
        <v>2126</v>
      </c>
      <c r="U33" s="61"/>
      <c r="V33" s="104" t="s">
        <v>2126</v>
      </c>
      <c r="W33" s="62"/>
      <c r="X33" s="62"/>
      <c r="Y33" s="62"/>
      <c r="Z33" s="61"/>
      <c r="AA33" s="5" t="s">
        <v>2126</v>
      </c>
      <c r="AB33" s="74" t="s">
        <v>2126</v>
      </c>
      <c r="AC33" s="62"/>
      <c r="AD33" s="61"/>
      <c r="AE33" s="6" t="s">
        <v>2126</v>
      </c>
    </row>
    <row r="34" spans="5:31" ht="13.15" customHeight="1">
      <c r="E34" s="63" t="s">
        <v>57</v>
      </c>
      <c r="F34" s="62"/>
      <c r="G34" s="62"/>
      <c r="H34" s="64"/>
      <c r="I34" s="104"/>
      <c r="J34" s="61"/>
      <c r="K34" s="104"/>
      <c r="L34" s="61"/>
      <c r="M34" s="104"/>
      <c r="N34" s="61"/>
      <c r="O34" s="104"/>
      <c r="P34" s="62"/>
      <c r="Q34" s="61"/>
      <c r="R34" s="104"/>
      <c r="S34" s="61"/>
      <c r="T34" s="104"/>
      <c r="U34" s="61"/>
      <c r="V34" s="104"/>
      <c r="W34" s="62"/>
      <c r="X34" s="62"/>
      <c r="Y34" s="62"/>
      <c r="Z34" s="61"/>
      <c r="AA34" s="5"/>
      <c r="AB34" s="74"/>
      <c r="AC34" s="62"/>
      <c r="AD34" s="61"/>
      <c r="AE34" s="6"/>
    </row>
    <row r="35" spans="5:31">
      <c r="E35" s="63" t="s">
        <v>61</v>
      </c>
      <c r="F35" s="62"/>
      <c r="G35" s="62"/>
      <c r="H35" s="64"/>
      <c r="I35" s="101">
        <v>0</v>
      </c>
      <c r="J35" s="61"/>
      <c r="K35" s="101">
        <v>0</v>
      </c>
      <c r="L35" s="61"/>
      <c r="M35" s="101">
        <v>0</v>
      </c>
      <c r="N35" s="61"/>
      <c r="O35" s="101">
        <v>0</v>
      </c>
      <c r="P35" s="62"/>
      <c r="Q35" s="61"/>
      <c r="R35" s="101">
        <v>0</v>
      </c>
      <c r="S35" s="61"/>
      <c r="T35" s="101">
        <v>0</v>
      </c>
      <c r="U35" s="61"/>
      <c r="V35" s="101">
        <v>0</v>
      </c>
      <c r="W35" s="62"/>
      <c r="X35" s="62"/>
      <c r="Y35" s="62"/>
      <c r="Z35" s="61"/>
      <c r="AA35" s="3">
        <v>0</v>
      </c>
      <c r="AB35" s="60">
        <v>0</v>
      </c>
      <c r="AC35" s="62"/>
      <c r="AD35" s="61"/>
      <c r="AE35" s="4">
        <v>0</v>
      </c>
    </row>
    <row r="36" spans="5:31" ht="20.25" customHeight="1">
      <c r="E36" s="63" t="s">
        <v>66</v>
      </c>
      <c r="F36" s="62"/>
      <c r="G36" s="62"/>
      <c r="H36" s="64"/>
      <c r="I36" s="101">
        <v>0</v>
      </c>
      <c r="J36" s="61"/>
      <c r="K36" s="101">
        <v>0</v>
      </c>
      <c r="L36" s="61"/>
      <c r="M36" s="101">
        <v>0</v>
      </c>
      <c r="N36" s="61"/>
      <c r="O36" s="101">
        <v>0</v>
      </c>
      <c r="P36" s="62"/>
      <c r="Q36" s="61"/>
      <c r="R36" s="101">
        <v>0</v>
      </c>
      <c r="S36" s="61"/>
      <c r="T36" s="101">
        <v>0</v>
      </c>
      <c r="U36" s="61"/>
      <c r="V36" s="101">
        <v>0</v>
      </c>
      <c r="W36" s="62"/>
      <c r="X36" s="62"/>
      <c r="Y36" s="62"/>
      <c r="Z36" s="61"/>
      <c r="AA36" s="3">
        <v>0</v>
      </c>
      <c r="AB36" s="60">
        <v>0</v>
      </c>
      <c r="AC36" s="62"/>
      <c r="AD36" s="61"/>
      <c r="AE36" s="4">
        <v>0</v>
      </c>
    </row>
    <row r="37" spans="5:31">
      <c r="E37" s="63" t="s">
        <v>69</v>
      </c>
      <c r="F37" s="62"/>
      <c r="G37" s="62"/>
      <c r="H37" s="64"/>
      <c r="I37" s="101">
        <v>0</v>
      </c>
      <c r="J37" s="61"/>
      <c r="K37" s="101">
        <v>0</v>
      </c>
      <c r="L37" s="61"/>
      <c r="M37" s="101">
        <v>0</v>
      </c>
      <c r="N37" s="61"/>
      <c r="O37" s="101">
        <v>0</v>
      </c>
      <c r="P37" s="62"/>
      <c r="Q37" s="61"/>
      <c r="R37" s="101">
        <v>0</v>
      </c>
      <c r="S37" s="61"/>
      <c r="T37" s="101">
        <v>0</v>
      </c>
      <c r="U37" s="61"/>
      <c r="V37" s="101">
        <v>0</v>
      </c>
      <c r="W37" s="62"/>
      <c r="X37" s="62"/>
      <c r="Y37" s="62"/>
      <c r="Z37" s="61"/>
      <c r="AA37" s="3">
        <v>0</v>
      </c>
      <c r="AB37" s="60">
        <v>0</v>
      </c>
      <c r="AC37" s="62"/>
      <c r="AD37" s="61"/>
      <c r="AE37" s="4">
        <v>0</v>
      </c>
    </row>
    <row r="38" spans="5:31">
      <c r="E38" s="63" t="s">
        <v>73</v>
      </c>
      <c r="F38" s="62"/>
      <c r="G38" s="62"/>
      <c r="H38" s="64"/>
      <c r="I38" s="101">
        <v>0</v>
      </c>
      <c r="J38" s="61"/>
      <c r="K38" s="101">
        <v>0</v>
      </c>
      <c r="L38" s="61"/>
      <c r="M38" s="101">
        <v>0</v>
      </c>
      <c r="N38" s="61"/>
      <c r="O38" s="101">
        <v>0</v>
      </c>
      <c r="P38" s="62"/>
      <c r="Q38" s="61"/>
      <c r="R38" s="101">
        <v>0</v>
      </c>
      <c r="S38" s="61"/>
      <c r="T38" s="101">
        <v>0</v>
      </c>
      <c r="U38" s="61"/>
      <c r="V38" s="101">
        <v>0</v>
      </c>
      <c r="W38" s="62"/>
      <c r="X38" s="62"/>
      <c r="Y38" s="62"/>
      <c r="Z38" s="61"/>
      <c r="AA38" s="3">
        <v>0</v>
      </c>
      <c r="AB38" s="60">
        <v>0</v>
      </c>
      <c r="AC38" s="62"/>
      <c r="AD38" s="61"/>
      <c r="AE38" s="4">
        <v>0</v>
      </c>
    </row>
    <row r="39" spans="5:31">
      <c r="E39" s="63" t="s">
        <v>76</v>
      </c>
      <c r="F39" s="62"/>
      <c r="G39" s="62"/>
      <c r="H39" s="64"/>
      <c r="I39" s="101">
        <v>0</v>
      </c>
      <c r="J39" s="61"/>
      <c r="K39" s="101">
        <v>0</v>
      </c>
      <c r="L39" s="61"/>
      <c r="M39" s="101">
        <v>0</v>
      </c>
      <c r="N39" s="61"/>
      <c r="O39" s="101">
        <v>0</v>
      </c>
      <c r="P39" s="62"/>
      <c r="Q39" s="61"/>
      <c r="R39" s="101">
        <v>0</v>
      </c>
      <c r="S39" s="61"/>
      <c r="T39" s="101">
        <v>0</v>
      </c>
      <c r="U39" s="61"/>
      <c r="V39" s="101">
        <v>0</v>
      </c>
      <c r="W39" s="62"/>
      <c r="X39" s="62"/>
      <c r="Y39" s="62"/>
      <c r="Z39" s="61"/>
      <c r="AA39" s="3">
        <v>0</v>
      </c>
      <c r="AB39" s="60">
        <v>0</v>
      </c>
      <c r="AC39" s="62"/>
      <c r="AD39" s="61"/>
      <c r="AE39" s="4">
        <v>0</v>
      </c>
    </row>
    <row r="40" spans="5:31">
      <c r="E40" s="63" t="s">
        <v>80</v>
      </c>
      <c r="F40" s="62"/>
      <c r="G40" s="62"/>
      <c r="H40" s="64"/>
      <c r="I40" s="101">
        <v>0</v>
      </c>
      <c r="J40" s="61"/>
      <c r="K40" s="101">
        <v>0</v>
      </c>
      <c r="L40" s="61"/>
      <c r="M40" s="101">
        <v>0</v>
      </c>
      <c r="N40" s="61"/>
      <c r="O40" s="101">
        <v>0</v>
      </c>
      <c r="P40" s="62"/>
      <c r="Q40" s="61"/>
      <c r="R40" s="101">
        <v>0</v>
      </c>
      <c r="S40" s="61"/>
      <c r="T40" s="101">
        <v>0</v>
      </c>
      <c r="U40" s="61"/>
      <c r="V40" s="101">
        <v>0</v>
      </c>
      <c r="W40" s="62"/>
      <c r="X40" s="62"/>
      <c r="Y40" s="62"/>
      <c r="Z40" s="61"/>
      <c r="AA40" s="3">
        <v>0</v>
      </c>
      <c r="AB40" s="60">
        <v>0</v>
      </c>
      <c r="AC40" s="62"/>
      <c r="AD40" s="61"/>
      <c r="AE40" s="4">
        <v>0</v>
      </c>
    </row>
    <row r="41" spans="5:31" ht="25.5" customHeight="1">
      <c r="E41" s="63" t="s">
        <v>84</v>
      </c>
      <c r="F41" s="62"/>
      <c r="G41" s="62"/>
      <c r="H41" s="64"/>
      <c r="I41" s="101">
        <v>160</v>
      </c>
      <c r="J41" s="61"/>
      <c r="K41" s="101">
        <v>160</v>
      </c>
      <c r="L41" s="61"/>
      <c r="M41" s="101">
        <v>160</v>
      </c>
      <c r="N41" s="61"/>
      <c r="O41" s="101">
        <v>160</v>
      </c>
      <c r="P41" s="62"/>
      <c r="Q41" s="61"/>
      <c r="R41" s="101">
        <v>160</v>
      </c>
      <c r="S41" s="61"/>
      <c r="T41" s="101">
        <v>160</v>
      </c>
      <c r="U41" s="61"/>
      <c r="V41" s="101">
        <v>160</v>
      </c>
      <c r="W41" s="62"/>
      <c r="X41" s="62"/>
      <c r="Y41" s="62"/>
      <c r="Z41" s="61"/>
      <c r="AA41" s="3">
        <v>160</v>
      </c>
      <c r="AB41" s="60">
        <v>160</v>
      </c>
      <c r="AC41" s="62"/>
      <c r="AD41" s="61"/>
      <c r="AE41" s="4">
        <v>160</v>
      </c>
    </row>
    <row r="42" spans="5:31" ht="30.75" customHeight="1">
      <c r="E42" s="63" t="s">
        <v>88</v>
      </c>
      <c r="F42" s="62"/>
      <c r="G42" s="62"/>
      <c r="H42" s="64"/>
      <c r="I42" s="101">
        <v>80</v>
      </c>
      <c r="J42" s="61"/>
      <c r="K42" s="101">
        <v>80</v>
      </c>
      <c r="L42" s="61"/>
      <c r="M42" s="101">
        <v>80</v>
      </c>
      <c r="N42" s="61"/>
      <c r="O42" s="101">
        <v>80</v>
      </c>
      <c r="P42" s="62"/>
      <c r="Q42" s="61"/>
      <c r="R42" s="101">
        <v>80</v>
      </c>
      <c r="S42" s="61"/>
      <c r="T42" s="101">
        <v>80</v>
      </c>
      <c r="U42" s="61"/>
      <c r="V42" s="101">
        <v>80</v>
      </c>
      <c r="W42" s="62"/>
      <c r="X42" s="62"/>
      <c r="Y42" s="62"/>
      <c r="Z42" s="61"/>
      <c r="AA42" s="3">
        <v>80</v>
      </c>
      <c r="AB42" s="60">
        <v>80</v>
      </c>
      <c r="AC42" s="62"/>
      <c r="AD42" s="61"/>
      <c r="AE42" s="4">
        <v>80</v>
      </c>
    </row>
    <row r="43" spans="5:31">
      <c r="E43" s="63" t="s">
        <v>92</v>
      </c>
      <c r="F43" s="62"/>
      <c r="G43" s="62"/>
      <c r="H43" s="64"/>
      <c r="I43" s="104"/>
      <c r="J43" s="61"/>
      <c r="K43" s="104"/>
      <c r="L43" s="61"/>
      <c r="M43" s="104"/>
      <c r="N43" s="61"/>
      <c r="O43" s="104"/>
      <c r="P43" s="62"/>
      <c r="Q43" s="61"/>
      <c r="R43" s="104"/>
      <c r="S43" s="61"/>
      <c r="T43" s="104"/>
      <c r="U43" s="61"/>
      <c r="V43" s="104"/>
      <c r="W43" s="62"/>
      <c r="X43" s="62"/>
      <c r="Y43" s="62"/>
      <c r="Z43" s="61"/>
      <c r="AA43" s="5"/>
      <c r="AB43" s="74"/>
      <c r="AC43" s="62"/>
      <c r="AD43" s="61"/>
      <c r="AE43" s="6"/>
    </row>
    <row r="44" spans="5:31">
      <c r="E44" s="63" t="s">
        <v>96</v>
      </c>
      <c r="F44" s="62"/>
      <c r="G44" s="62"/>
      <c r="H44" s="64"/>
      <c r="I44" s="104"/>
      <c r="J44" s="61"/>
      <c r="K44" s="104"/>
      <c r="L44" s="61"/>
      <c r="M44" s="104"/>
      <c r="N44" s="61"/>
      <c r="O44" s="104"/>
      <c r="P44" s="62"/>
      <c r="Q44" s="61"/>
      <c r="R44" s="104"/>
      <c r="S44" s="61"/>
      <c r="T44" s="104"/>
      <c r="U44" s="61"/>
      <c r="V44" s="104"/>
      <c r="W44" s="62"/>
      <c r="X44" s="62"/>
      <c r="Y44" s="62"/>
      <c r="Z44" s="61"/>
      <c r="AA44" s="5"/>
      <c r="AB44" s="74"/>
      <c r="AC44" s="62"/>
      <c r="AD44" s="61"/>
      <c r="AE44" s="6"/>
    </row>
    <row r="45" spans="5:31" ht="18">
      <c r="E45" s="63" t="s">
        <v>100</v>
      </c>
      <c r="F45" s="62"/>
      <c r="G45" s="62"/>
      <c r="H45" s="64"/>
      <c r="I45" s="104" t="s">
        <v>948</v>
      </c>
      <c r="J45" s="61"/>
      <c r="K45" s="104" t="s">
        <v>948</v>
      </c>
      <c r="L45" s="61"/>
      <c r="M45" s="104" t="s">
        <v>948</v>
      </c>
      <c r="N45" s="61"/>
      <c r="O45" s="104" t="s">
        <v>948</v>
      </c>
      <c r="P45" s="62"/>
      <c r="Q45" s="61"/>
      <c r="R45" s="104" t="s">
        <v>948</v>
      </c>
      <c r="S45" s="61"/>
      <c r="T45" s="104" t="s">
        <v>948</v>
      </c>
      <c r="U45" s="61"/>
      <c r="V45" s="104" t="s">
        <v>948</v>
      </c>
      <c r="W45" s="62"/>
      <c r="X45" s="62"/>
      <c r="Y45" s="62"/>
      <c r="Z45" s="61"/>
      <c r="AA45" s="5" t="s">
        <v>948</v>
      </c>
      <c r="AB45" s="74" t="s">
        <v>948</v>
      </c>
      <c r="AC45" s="62"/>
      <c r="AD45" s="61"/>
      <c r="AE45" s="6" t="s">
        <v>948</v>
      </c>
    </row>
    <row r="46" spans="5:31">
      <c r="E46" s="70" t="s">
        <v>104</v>
      </c>
      <c r="F46" s="71"/>
      <c r="G46" s="71"/>
      <c r="H46" s="72"/>
      <c r="I46" s="102" t="s">
        <v>949</v>
      </c>
      <c r="J46" s="66"/>
      <c r="K46" s="102" t="s">
        <v>949</v>
      </c>
      <c r="L46" s="66"/>
      <c r="M46" s="102" t="s">
        <v>949</v>
      </c>
      <c r="N46" s="66"/>
      <c r="O46" s="102" t="s">
        <v>949</v>
      </c>
      <c r="P46" s="73"/>
      <c r="Q46" s="66"/>
      <c r="R46" s="102" t="s">
        <v>949</v>
      </c>
      <c r="S46" s="66"/>
      <c r="T46" s="103" t="s">
        <v>949</v>
      </c>
      <c r="U46" s="68"/>
      <c r="V46" s="103" t="s">
        <v>949</v>
      </c>
      <c r="W46" s="69"/>
      <c r="X46" s="69"/>
      <c r="Y46" s="69"/>
      <c r="Z46" s="68"/>
      <c r="AA46" s="11" t="s">
        <v>949</v>
      </c>
      <c r="AB46" s="67" t="s">
        <v>949</v>
      </c>
      <c r="AC46" s="69"/>
      <c r="AD46" s="68"/>
      <c r="AE46" s="12" t="s">
        <v>949</v>
      </c>
    </row>
    <row r="47" spans="5:31" ht="0" hidden="1" customHeight="1"/>
    <row r="48" spans="5:31" ht="15.95" customHeight="1">
      <c r="E48" s="15" t="s">
        <v>950</v>
      </c>
    </row>
    <row r="49" ht="2.4500000000000002" customHeight="1"/>
    <row r="50" ht="0.6" customHeight="1"/>
    <row r="51" ht="0" hidden="1" customHeight="1"/>
  </sheetData>
  <sheetProtection algorithmName="SHA-512" hashValue="6NHJ7CpXXvIUmUIJbeS6ijD0JjxVsxU44q5VRVbXMweqjVd9eksgrbVBMr5X3CiS+ZO3mYtecjkZNPfBokBMpw==" saltValue="5TSTdMtuTJ9RVRLfdnoKmA==" spinCount="100000" sheet="1" objects="1" scenarios="1" sort="0" autoFilter="0" pivotTables="0"/>
  <mergeCells count="232">
    <mergeCell ref="B7:E9"/>
    <mergeCell ref="H7:AG7"/>
    <mergeCell ref="H9:AG10"/>
    <mergeCell ref="H12:AG12"/>
    <mergeCell ref="D14:K15"/>
    <mergeCell ref="N14:X14"/>
    <mergeCell ref="C1:AI1"/>
    <mergeCell ref="B3:E3"/>
    <mergeCell ref="H3:R5"/>
    <mergeCell ref="U3:V4"/>
    <mergeCell ref="X3:AH5"/>
    <mergeCell ref="Q17:AC18"/>
    <mergeCell ref="D18:K19"/>
    <mergeCell ref="N18:O19"/>
    <mergeCell ref="E22:H23"/>
    <mergeCell ref="I22:S22"/>
    <mergeCell ref="T22:AE22"/>
    <mergeCell ref="I23:J23"/>
    <mergeCell ref="K23:L23"/>
    <mergeCell ref="M23:N23"/>
    <mergeCell ref="O23:Q23"/>
    <mergeCell ref="R23:S23"/>
    <mergeCell ref="T23:U23"/>
    <mergeCell ref="V23:Z23"/>
    <mergeCell ref="AB23:AD23"/>
    <mergeCell ref="R24:S24"/>
    <mergeCell ref="T24:U24"/>
    <mergeCell ref="V24:Z24"/>
    <mergeCell ref="AB24:AD24"/>
    <mergeCell ref="E25:H25"/>
    <mergeCell ref="I25:J25"/>
    <mergeCell ref="K25:L25"/>
    <mergeCell ref="M25:N25"/>
    <mergeCell ref="O25:Q25"/>
    <mergeCell ref="R25:S25"/>
    <mergeCell ref="T25:U25"/>
    <mergeCell ref="V25:Z25"/>
    <mergeCell ref="AB25:AD25"/>
    <mergeCell ref="E24:H24"/>
    <mergeCell ref="I24:J24"/>
    <mergeCell ref="K24:L24"/>
    <mergeCell ref="M24:N24"/>
    <mergeCell ref="O24:Q24"/>
    <mergeCell ref="R26:S26"/>
    <mergeCell ref="T26:U26"/>
    <mergeCell ref="V26:Z26"/>
    <mergeCell ref="AB26:AD26"/>
    <mergeCell ref="E27:H27"/>
    <mergeCell ref="I27:J27"/>
    <mergeCell ref="K27:L27"/>
    <mergeCell ref="M27:N27"/>
    <mergeCell ref="O27:Q27"/>
    <mergeCell ref="R27:S27"/>
    <mergeCell ref="T27:U27"/>
    <mergeCell ref="V27:Z27"/>
    <mergeCell ref="AB27:AD27"/>
    <mergeCell ref="E26:H26"/>
    <mergeCell ref="I26:J26"/>
    <mergeCell ref="K26:L26"/>
    <mergeCell ref="M26:N26"/>
    <mergeCell ref="O26:Q26"/>
    <mergeCell ref="R28:S28"/>
    <mergeCell ref="T28:U28"/>
    <mergeCell ref="V28:Z28"/>
    <mergeCell ref="AB28:AD28"/>
    <mergeCell ref="E29:H29"/>
    <mergeCell ref="I29:J29"/>
    <mergeCell ref="K29:L29"/>
    <mergeCell ref="M29:N29"/>
    <mergeCell ref="O29:Q29"/>
    <mergeCell ref="R29:S29"/>
    <mergeCell ref="T29:U29"/>
    <mergeCell ref="V29:Z29"/>
    <mergeCell ref="AB29:AD29"/>
    <mergeCell ref="E28:H28"/>
    <mergeCell ref="I28:J28"/>
    <mergeCell ref="K28:L28"/>
    <mergeCell ref="M28:N28"/>
    <mergeCell ref="O28:Q28"/>
    <mergeCell ref="R30:S30"/>
    <mergeCell ref="T30:U30"/>
    <mergeCell ref="V30:Z30"/>
    <mergeCell ref="AB30:AD30"/>
    <mergeCell ref="E31:H31"/>
    <mergeCell ref="I31:J31"/>
    <mergeCell ref="K31:L31"/>
    <mergeCell ref="M31:N31"/>
    <mergeCell ref="O31:Q31"/>
    <mergeCell ref="R31:S31"/>
    <mergeCell ref="T31:U31"/>
    <mergeCell ref="V31:Z31"/>
    <mergeCell ref="AB31:AD31"/>
    <mergeCell ref="E30:H30"/>
    <mergeCell ref="I30:J30"/>
    <mergeCell ref="K30:L30"/>
    <mergeCell ref="M30:N30"/>
    <mergeCell ref="O30:Q30"/>
    <mergeCell ref="R32:S32"/>
    <mergeCell ref="T32:U32"/>
    <mergeCell ref="V32:Z32"/>
    <mergeCell ref="AB32:AD32"/>
    <mergeCell ref="E33:H33"/>
    <mergeCell ref="I33:J33"/>
    <mergeCell ref="K33:L33"/>
    <mergeCell ref="M33:N33"/>
    <mergeCell ref="O33:Q33"/>
    <mergeCell ref="R33:S33"/>
    <mergeCell ref="T33:U33"/>
    <mergeCell ref="V33:Z33"/>
    <mergeCell ref="AB33:AD33"/>
    <mergeCell ref="E32:H32"/>
    <mergeCell ref="I32:J32"/>
    <mergeCell ref="K32:L32"/>
    <mergeCell ref="M32:N32"/>
    <mergeCell ref="O32:Q32"/>
    <mergeCell ref="R34:S34"/>
    <mergeCell ref="T34:U34"/>
    <mergeCell ref="V34:Z34"/>
    <mergeCell ref="AB34:AD34"/>
    <mergeCell ref="E35:H35"/>
    <mergeCell ref="I35:J35"/>
    <mergeCell ref="K35:L35"/>
    <mergeCell ref="M35:N35"/>
    <mergeCell ref="O35:Q35"/>
    <mergeCell ref="R35:S35"/>
    <mergeCell ref="T35:U35"/>
    <mergeCell ref="V35:Z35"/>
    <mergeCell ref="AB35:AD35"/>
    <mergeCell ref="E34:H34"/>
    <mergeCell ref="I34:J34"/>
    <mergeCell ref="K34:L34"/>
    <mergeCell ref="M34:N34"/>
    <mergeCell ref="O34:Q34"/>
    <mergeCell ref="R36:S36"/>
    <mergeCell ref="T36:U36"/>
    <mergeCell ref="V36:Z36"/>
    <mergeCell ref="AB36:AD36"/>
    <mergeCell ref="E37:H37"/>
    <mergeCell ref="I37:J37"/>
    <mergeCell ref="K37:L37"/>
    <mergeCell ref="M37:N37"/>
    <mergeCell ref="O37:Q37"/>
    <mergeCell ref="R37:S37"/>
    <mergeCell ref="T37:U37"/>
    <mergeCell ref="V37:Z37"/>
    <mergeCell ref="AB37:AD37"/>
    <mergeCell ref="E36:H36"/>
    <mergeCell ref="I36:J36"/>
    <mergeCell ref="K36:L36"/>
    <mergeCell ref="M36:N36"/>
    <mergeCell ref="O36:Q36"/>
    <mergeCell ref="R38:S38"/>
    <mergeCell ref="T38:U38"/>
    <mergeCell ref="V38:Z38"/>
    <mergeCell ref="AB38:AD38"/>
    <mergeCell ref="E39:H39"/>
    <mergeCell ref="I39:J39"/>
    <mergeCell ref="K39:L39"/>
    <mergeCell ref="M39:N39"/>
    <mergeCell ref="O39:Q39"/>
    <mergeCell ref="R39:S39"/>
    <mergeCell ref="T39:U39"/>
    <mergeCell ref="V39:Z39"/>
    <mergeCell ref="AB39:AD39"/>
    <mergeCell ref="E38:H38"/>
    <mergeCell ref="I38:J38"/>
    <mergeCell ref="K38:L38"/>
    <mergeCell ref="M38:N38"/>
    <mergeCell ref="O38:Q38"/>
    <mergeCell ref="R40:S40"/>
    <mergeCell ref="T40:U40"/>
    <mergeCell ref="V40:Z40"/>
    <mergeCell ref="AB40:AD40"/>
    <mergeCell ref="E43:H43"/>
    <mergeCell ref="I43:J43"/>
    <mergeCell ref="K43:L43"/>
    <mergeCell ref="M43:N43"/>
    <mergeCell ref="O43:Q43"/>
    <mergeCell ref="R43:S43"/>
    <mergeCell ref="T43:U43"/>
    <mergeCell ref="V43:Z43"/>
    <mergeCell ref="AB43:AD43"/>
    <mergeCell ref="E40:H40"/>
    <mergeCell ref="I40:J40"/>
    <mergeCell ref="K40:L40"/>
    <mergeCell ref="M40:N40"/>
    <mergeCell ref="O40:Q40"/>
    <mergeCell ref="E41:H41"/>
    <mergeCell ref="I41:J41"/>
    <mergeCell ref="K41:L41"/>
    <mergeCell ref="M41:N41"/>
    <mergeCell ref="O41:Q41"/>
    <mergeCell ref="R41:S41"/>
    <mergeCell ref="R44:S44"/>
    <mergeCell ref="T44:U44"/>
    <mergeCell ref="V44:Z44"/>
    <mergeCell ref="AB44:AD44"/>
    <mergeCell ref="E45:H45"/>
    <mergeCell ref="I45:J45"/>
    <mergeCell ref="K45:L45"/>
    <mergeCell ref="M45:N45"/>
    <mergeCell ref="O45:Q45"/>
    <mergeCell ref="R45:S45"/>
    <mergeCell ref="T45:U45"/>
    <mergeCell ref="V45:Z45"/>
    <mergeCell ref="AB45:AD45"/>
    <mergeCell ref="E44:H44"/>
    <mergeCell ref="I44:J44"/>
    <mergeCell ref="K44:L44"/>
    <mergeCell ref="M44:N44"/>
    <mergeCell ref="O44:Q44"/>
    <mergeCell ref="R46:S46"/>
    <mergeCell ref="T46:U46"/>
    <mergeCell ref="V46:Z46"/>
    <mergeCell ref="AB46:AD46"/>
    <mergeCell ref="E46:H46"/>
    <mergeCell ref="I46:J46"/>
    <mergeCell ref="K46:L46"/>
    <mergeCell ref="M46:N46"/>
    <mergeCell ref="O46:Q46"/>
    <mergeCell ref="T41:U41"/>
    <mergeCell ref="V41:Z41"/>
    <mergeCell ref="AB41:AD41"/>
    <mergeCell ref="E42:H42"/>
    <mergeCell ref="I42:J42"/>
    <mergeCell ref="K42:L42"/>
    <mergeCell ref="M42:N42"/>
    <mergeCell ref="O42:Q42"/>
    <mergeCell ref="R42:S42"/>
    <mergeCell ref="T42:U42"/>
    <mergeCell ref="V42:Z42"/>
    <mergeCell ref="AB42:AD42"/>
  </mergeCells>
  <hyperlinks>
    <hyperlink ref="E48" location="INDEX!A1" display="Return to Index" xr:uid="{6F1EE049-E130-4A2D-93A2-33B19969FF60}"/>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T198 - Broadlea BSP (132/66kV)</oddFooter>
  </headerFooter>
</worksheet>
</file>

<file path=xl/worksheets/sheet2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000-000000000000}">
  <sheetPr codeName="Sheet241"/>
  <dimension ref="A1:AJ53"/>
  <sheetViews>
    <sheetView showGridLines="0" topLeftCell="A31"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2127</v>
      </c>
      <c r="J3" s="160"/>
      <c r="K3" s="160"/>
      <c r="L3" s="160"/>
      <c r="M3" s="160"/>
      <c r="N3" s="160"/>
      <c r="O3" s="160"/>
      <c r="P3" s="160"/>
      <c r="Q3" s="160"/>
      <c r="R3" s="160"/>
      <c r="S3" s="160"/>
      <c r="V3" s="94" t="s">
        <v>926</v>
      </c>
      <c r="W3" s="160"/>
      <c r="Y3" s="95" t="s">
        <v>1035</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929</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2128</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1021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2129</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2130</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50.4</v>
      </c>
      <c r="K26" s="61"/>
      <c r="L26" s="101">
        <v>50.4</v>
      </c>
      <c r="M26" s="61"/>
      <c r="N26" s="101">
        <v>50.4</v>
      </c>
      <c r="O26" s="61"/>
      <c r="P26" s="101">
        <v>50.4</v>
      </c>
      <c r="Q26" s="62"/>
      <c r="R26" s="61"/>
      <c r="S26" s="101">
        <v>50.4</v>
      </c>
      <c r="T26" s="61"/>
      <c r="U26" s="101">
        <v>56.6</v>
      </c>
      <c r="V26" s="61"/>
      <c r="W26" s="101">
        <v>56.6</v>
      </c>
      <c r="X26" s="62"/>
      <c r="Y26" s="62"/>
      <c r="Z26" s="62"/>
      <c r="AA26" s="61"/>
      <c r="AB26" s="3">
        <v>56.6</v>
      </c>
      <c r="AC26" s="60">
        <v>56.6</v>
      </c>
      <c r="AD26" s="62"/>
      <c r="AE26" s="61"/>
      <c r="AF26" s="4">
        <v>56.6</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17.5</v>
      </c>
      <c r="K28" s="61"/>
      <c r="L28" s="101">
        <v>17.8</v>
      </c>
      <c r="M28" s="61"/>
      <c r="N28" s="101">
        <v>18.100000000000001</v>
      </c>
      <c r="O28" s="61"/>
      <c r="P28" s="101">
        <v>18.399999999999999</v>
      </c>
      <c r="Q28" s="62"/>
      <c r="R28" s="61"/>
      <c r="S28" s="101">
        <v>19.100000000000001</v>
      </c>
      <c r="T28" s="61"/>
      <c r="U28" s="101">
        <v>11.2</v>
      </c>
      <c r="V28" s="61"/>
      <c r="W28" s="101">
        <v>11.4</v>
      </c>
      <c r="X28" s="62"/>
      <c r="Y28" s="62"/>
      <c r="Z28" s="62"/>
      <c r="AA28" s="61"/>
      <c r="AB28" s="3">
        <v>11.7</v>
      </c>
      <c r="AC28" s="60">
        <v>11.9</v>
      </c>
      <c r="AD28" s="62"/>
      <c r="AE28" s="61"/>
      <c r="AF28" s="4">
        <v>12.3</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0.97499999999999998</v>
      </c>
      <c r="K31" s="61"/>
      <c r="L31" s="106">
        <v>0.97499999999999998</v>
      </c>
      <c r="M31" s="61"/>
      <c r="N31" s="106">
        <v>0.97499999999999998</v>
      </c>
      <c r="O31" s="61"/>
      <c r="P31" s="106">
        <v>0.97499999999999998</v>
      </c>
      <c r="Q31" s="62"/>
      <c r="R31" s="61"/>
      <c r="S31" s="106">
        <v>0.97499999999999998</v>
      </c>
      <c r="T31" s="61"/>
      <c r="U31" s="106">
        <v>0.999</v>
      </c>
      <c r="V31" s="61"/>
      <c r="W31" s="106">
        <v>0.999</v>
      </c>
      <c r="X31" s="62"/>
      <c r="Y31" s="62"/>
      <c r="Z31" s="62"/>
      <c r="AA31" s="61"/>
      <c r="AB31" s="7">
        <v>0.999</v>
      </c>
      <c r="AC31" s="77">
        <v>0.999</v>
      </c>
      <c r="AD31" s="62"/>
      <c r="AE31" s="61"/>
      <c r="AF31" s="8">
        <v>0.999</v>
      </c>
    </row>
    <row r="32" spans="4:32" ht="13.15" customHeight="1">
      <c r="E32" s="63" t="s">
        <v>41</v>
      </c>
      <c r="F32" s="62"/>
      <c r="G32" s="62"/>
      <c r="H32" s="62"/>
      <c r="I32" s="64"/>
      <c r="J32" s="101">
        <v>27.4</v>
      </c>
      <c r="K32" s="61"/>
      <c r="L32" s="101">
        <v>27.4</v>
      </c>
      <c r="M32" s="61"/>
      <c r="N32" s="101">
        <v>27.4</v>
      </c>
      <c r="O32" s="61"/>
      <c r="P32" s="101">
        <v>27.4</v>
      </c>
      <c r="Q32" s="62"/>
      <c r="R32" s="61"/>
      <c r="S32" s="101">
        <v>27.4</v>
      </c>
      <c r="T32" s="61"/>
      <c r="U32" s="101">
        <v>29.9</v>
      </c>
      <c r="V32" s="61"/>
      <c r="W32" s="101">
        <v>29.9</v>
      </c>
      <c r="X32" s="62"/>
      <c r="Y32" s="62"/>
      <c r="Z32" s="62"/>
      <c r="AA32" s="61"/>
      <c r="AB32" s="3">
        <v>29.9</v>
      </c>
      <c r="AC32" s="60">
        <v>29.9</v>
      </c>
      <c r="AD32" s="62"/>
      <c r="AE32" s="61"/>
      <c r="AF32" s="4">
        <v>29.9</v>
      </c>
    </row>
    <row r="33" spans="5:32" ht="13.15" customHeight="1">
      <c r="E33" s="75" t="s">
        <v>45</v>
      </c>
      <c r="F33" s="62"/>
      <c r="G33" s="62"/>
      <c r="H33" s="62"/>
      <c r="I33" s="64"/>
      <c r="J33" s="105">
        <v>15.9</v>
      </c>
      <c r="K33" s="61"/>
      <c r="L33" s="105">
        <v>16.2</v>
      </c>
      <c r="M33" s="61"/>
      <c r="N33" s="105">
        <v>16.600000000000001</v>
      </c>
      <c r="O33" s="61"/>
      <c r="P33" s="105">
        <v>16.8</v>
      </c>
      <c r="Q33" s="62"/>
      <c r="R33" s="61"/>
      <c r="S33" s="105">
        <v>17.5</v>
      </c>
      <c r="T33" s="61"/>
      <c r="U33" s="105">
        <v>10.199999999999999</v>
      </c>
      <c r="V33" s="61"/>
      <c r="W33" s="105">
        <v>10.4</v>
      </c>
      <c r="X33" s="62"/>
      <c r="Y33" s="62"/>
      <c r="Z33" s="62"/>
      <c r="AA33" s="61"/>
      <c r="AB33" s="9">
        <v>10.6</v>
      </c>
      <c r="AC33" s="76">
        <v>10.8</v>
      </c>
      <c r="AD33" s="62"/>
      <c r="AE33" s="61"/>
      <c r="AF33" s="10">
        <v>11.3</v>
      </c>
    </row>
    <row r="34" spans="5:32" ht="20.25" customHeight="1">
      <c r="E34" s="63" t="s">
        <v>945</v>
      </c>
      <c r="F34" s="62"/>
      <c r="G34" s="62"/>
      <c r="H34" s="62"/>
      <c r="I34" s="64"/>
      <c r="J34" s="104">
        <v>0.8</v>
      </c>
      <c r="K34" s="61"/>
      <c r="L34" s="104">
        <v>0.8</v>
      </c>
      <c r="M34" s="61"/>
      <c r="N34" s="104">
        <v>0.8</v>
      </c>
      <c r="O34" s="61"/>
      <c r="P34" s="104">
        <v>0.8</v>
      </c>
      <c r="Q34" s="62"/>
      <c r="R34" s="61"/>
      <c r="S34" s="104">
        <v>0.9</v>
      </c>
      <c r="T34" s="61"/>
      <c r="U34" s="104">
        <v>0.5</v>
      </c>
      <c r="V34" s="61"/>
      <c r="W34" s="104">
        <v>0.5</v>
      </c>
      <c r="X34" s="62"/>
      <c r="Y34" s="62"/>
      <c r="Z34" s="62"/>
      <c r="AA34" s="61"/>
      <c r="AB34" s="5">
        <v>0.5</v>
      </c>
      <c r="AC34" s="74">
        <v>0.5</v>
      </c>
      <c r="AD34" s="62"/>
      <c r="AE34" s="61"/>
      <c r="AF34" s="6">
        <v>0.6</v>
      </c>
    </row>
    <row r="35" spans="5:32" ht="20.25" customHeight="1">
      <c r="E35" s="63" t="s">
        <v>946</v>
      </c>
      <c r="F35" s="62"/>
      <c r="G35" s="62"/>
      <c r="H35" s="62"/>
      <c r="I35" s="64"/>
      <c r="J35" s="104" t="s">
        <v>970</v>
      </c>
      <c r="K35" s="61"/>
      <c r="L35" s="104" t="s">
        <v>970</v>
      </c>
      <c r="M35" s="61"/>
      <c r="N35" s="104" t="s">
        <v>970</v>
      </c>
      <c r="O35" s="61"/>
      <c r="P35" s="104" t="s">
        <v>970</v>
      </c>
      <c r="Q35" s="62"/>
      <c r="R35" s="61"/>
      <c r="S35" s="104" t="s">
        <v>970</v>
      </c>
      <c r="T35" s="61"/>
      <c r="U35" s="104" t="s">
        <v>970</v>
      </c>
      <c r="V35" s="61"/>
      <c r="W35" s="104" t="s">
        <v>970</v>
      </c>
      <c r="X35" s="62"/>
      <c r="Y35" s="62"/>
      <c r="Z35" s="62"/>
      <c r="AA35" s="61"/>
      <c r="AB35" s="5" t="s">
        <v>970</v>
      </c>
      <c r="AC35" s="74" t="s">
        <v>970</v>
      </c>
      <c r="AD35" s="62"/>
      <c r="AE35" s="61"/>
      <c r="AF35" s="6" t="s">
        <v>970</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23.579005000000002</v>
      </c>
      <c r="K43" s="61"/>
      <c r="L43" s="101">
        <v>23.175021999999998</v>
      </c>
      <c r="M43" s="61"/>
      <c r="N43" s="101">
        <v>22.669034</v>
      </c>
      <c r="O43" s="61"/>
      <c r="P43" s="101">
        <v>22.182233</v>
      </c>
      <c r="Q43" s="62"/>
      <c r="R43" s="61"/>
      <c r="S43" s="101">
        <v>21.702992000000002</v>
      </c>
      <c r="T43" s="61"/>
      <c r="U43" s="101">
        <v>23.579005000000002</v>
      </c>
      <c r="V43" s="61"/>
      <c r="W43" s="101">
        <v>23.175021999999998</v>
      </c>
      <c r="X43" s="62"/>
      <c r="Y43" s="62"/>
      <c r="Z43" s="62"/>
      <c r="AA43" s="61"/>
      <c r="AB43" s="3">
        <v>22.669034</v>
      </c>
      <c r="AC43" s="60">
        <v>22.182233</v>
      </c>
      <c r="AD43" s="62"/>
      <c r="AE43" s="61"/>
      <c r="AF43" s="4">
        <v>21.702992000000002</v>
      </c>
    </row>
    <row r="44" spans="5:32" ht="30.75" customHeight="1">
      <c r="E44" s="63" t="s">
        <v>88</v>
      </c>
      <c r="F44" s="62"/>
      <c r="G44" s="62"/>
      <c r="H44" s="62"/>
      <c r="I44" s="64"/>
      <c r="J44" s="101">
        <v>8.5790050000000004</v>
      </c>
      <c r="K44" s="61"/>
      <c r="L44" s="101">
        <v>8.1750220000000002</v>
      </c>
      <c r="M44" s="61"/>
      <c r="N44" s="101">
        <v>7.6690339999999999</v>
      </c>
      <c r="O44" s="61"/>
      <c r="P44" s="101">
        <v>7.1822330000000001</v>
      </c>
      <c r="Q44" s="62"/>
      <c r="R44" s="61"/>
      <c r="S44" s="101">
        <v>6.7029920000000001</v>
      </c>
      <c r="T44" s="61"/>
      <c r="U44" s="101">
        <v>8.5790050000000004</v>
      </c>
      <c r="V44" s="61"/>
      <c r="W44" s="101">
        <v>8.1750220000000002</v>
      </c>
      <c r="X44" s="62"/>
      <c r="Y44" s="62"/>
      <c r="Z44" s="62"/>
      <c r="AA44" s="61"/>
      <c r="AB44" s="3">
        <v>7.6690339999999999</v>
      </c>
      <c r="AC44" s="60">
        <v>7.1822330000000001</v>
      </c>
      <c r="AD44" s="62"/>
      <c r="AE44" s="61"/>
      <c r="AF44" s="4">
        <v>6.7029920000000001</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9I46hTI43/41KODYvPLhE5lgETg6EydkR4+rpLbckI2+R2v/RQ2xN03TMIKtJ1Cu9vCgZdcjqprPUD5qPM0DWg==" saltValue="eMJAgCbq4r1Ozpx9pO1msQ=="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B226D872-F47C-41CF-BE04-D29F2C3837CA}"/>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TANB - Tanby (66/22kV)</oddFooter>
  </headerFooter>
</worksheet>
</file>

<file path=xl/worksheets/sheet2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100-000000000000}">
  <sheetPr codeName="Sheet242"/>
  <dimension ref="A1:AJ53"/>
  <sheetViews>
    <sheetView showGridLines="0" topLeftCell="A31"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2131</v>
      </c>
      <c r="J3" s="160"/>
      <c r="K3" s="160"/>
      <c r="L3" s="160"/>
      <c r="M3" s="160"/>
      <c r="N3" s="160"/>
      <c r="O3" s="160"/>
      <c r="P3" s="160"/>
      <c r="Q3" s="160"/>
      <c r="R3" s="160"/>
      <c r="S3" s="160"/>
      <c r="V3" s="94" t="s">
        <v>926</v>
      </c>
      <c r="W3" s="160"/>
      <c r="Y3" s="95" t="s">
        <v>1679</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960</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2132</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2133</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2134</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2</v>
      </c>
      <c r="K26" s="61"/>
      <c r="L26" s="101">
        <v>2</v>
      </c>
      <c r="M26" s="61"/>
      <c r="N26" s="101">
        <v>2</v>
      </c>
      <c r="O26" s="61"/>
      <c r="P26" s="101">
        <v>2</v>
      </c>
      <c r="Q26" s="62"/>
      <c r="R26" s="61"/>
      <c r="S26" s="101">
        <v>2</v>
      </c>
      <c r="T26" s="61"/>
      <c r="U26" s="101">
        <v>2</v>
      </c>
      <c r="V26" s="61"/>
      <c r="W26" s="101">
        <v>2</v>
      </c>
      <c r="X26" s="62"/>
      <c r="Y26" s="62"/>
      <c r="Z26" s="62"/>
      <c r="AA26" s="61"/>
      <c r="AB26" s="3">
        <v>2</v>
      </c>
      <c r="AC26" s="60">
        <v>2</v>
      </c>
      <c r="AD26" s="62"/>
      <c r="AE26" s="61"/>
      <c r="AF26" s="4">
        <v>2</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1.7</v>
      </c>
      <c r="K28" s="61"/>
      <c r="L28" s="101">
        <v>1.8</v>
      </c>
      <c r="M28" s="61"/>
      <c r="N28" s="101">
        <v>1.8</v>
      </c>
      <c r="O28" s="61"/>
      <c r="P28" s="101">
        <v>1.8</v>
      </c>
      <c r="Q28" s="62"/>
      <c r="R28" s="61"/>
      <c r="S28" s="101">
        <v>1.7</v>
      </c>
      <c r="T28" s="61"/>
      <c r="U28" s="101">
        <v>1.5</v>
      </c>
      <c r="V28" s="61"/>
      <c r="W28" s="101">
        <v>1.5</v>
      </c>
      <c r="X28" s="62"/>
      <c r="Y28" s="62"/>
      <c r="Z28" s="62"/>
      <c r="AA28" s="61"/>
      <c r="AB28" s="3">
        <v>1.5</v>
      </c>
      <c r="AC28" s="60">
        <v>1.5</v>
      </c>
      <c r="AD28" s="62"/>
      <c r="AE28" s="61"/>
      <c r="AF28" s="4">
        <v>1.5</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0.98499999999999999</v>
      </c>
      <c r="K31" s="61"/>
      <c r="L31" s="106">
        <v>0.99299999999999999</v>
      </c>
      <c r="M31" s="61"/>
      <c r="N31" s="106">
        <v>0.99299999999999999</v>
      </c>
      <c r="O31" s="61"/>
      <c r="P31" s="106">
        <v>0.99299999999999999</v>
      </c>
      <c r="Q31" s="62"/>
      <c r="R31" s="61"/>
      <c r="S31" s="106">
        <v>0.98499999999999999</v>
      </c>
      <c r="T31" s="61"/>
      <c r="U31" s="106">
        <v>0.998</v>
      </c>
      <c r="V31" s="61"/>
      <c r="W31" s="106">
        <v>0.998</v>
      </c>
      <c r="X31" s="62"/>
      <c r="Y31" s="62"/>
      <c r="Z31" s="62"/>
      <c r="AA31" s="61"/>
      <c r="AB31" s="7">
        <v>0.998</v>
      </c>
      <c r="AC31" s="77">
        <v>0.998</v>
      </c>
      <c r="AD31" s="62"/>
      <c r="AE31" s="61"/>
      <c r="AF31" s="8">
        <v>0.998</v>
      </c>
    </row>
    <row r="32" spans="4:32" ht="13.15" customHeight="1">
      <c r="E32" s="63" t="s">
        <v>41</v>
      </c>
      <c r="F32" s="62"/>
      <c r="G32" s="62"/>
      <c r="H32" s="62"/>
      <c r="I32" s="64"/>
      <c r="J32" s="101">
        <v>1</v>
      </c>
      <c r="K32" s="61"/>
      <c r="L32" s="101">
        <v>1</v>
      </c>
      <c r="M32" s="61"/>
      <c r="N32" s="101">
        <v>1</v>
      </c>
      <c r="O32" s="61"/>
      <c r="P32" s="101">
        <v>1</v>
      </c>
      <c r="Q32" s="62"/>
      <c r="R32" s="61"/>
      <c r="S32" s="101">
        <v>1</v>
      </c>
      <c r="T32" s="61"/>
      <c r="U32" s="101">
        <v>1</v>
      </c>
      <c r="V32" s="61"/>
      <c r="W32" s="101">
        <v>1</v>
      </c>
      <c r="X32" s="62"/>
      <c r="Y32" s="62"/>
      <c r="Z32" s="62"/>
      <c r="AA32" s="61"/>
      <c r="AB32" s="3">
        <v>1</v>
      </c>
      <c r="AC32" s="60">
        <v>1</v>
      </c>
      <c r="AD32" s="62"/>
      <c r="AE32" s="61"/>
      <c r="AF32" s="4">
        <v>1</v>
      </c>
    </row>
    <row r="33" spans="5:32" ht="13.15" customHeight="1">
      <c r="E33" s="75" t="s">
        <v>45</v>
      </c>
      <c r="F33" s="62"/>
      <c r="G33" s="62"/>
      <c r="H33" s="62"/>
      <c r="I33" s="64"/>
      <c r="J33" s="105">
        <v>1.6</v>
      </c>
      <c r="K33" s="61"/>
      <c r="L33" s="105">
        <v>1.6</v>
      </c>
      <c r="M33" s="61"/>
      <c r="N33" s="105">
        <v>1.6</v>
      </c>
      <c r="O33" s="61"/>
      <c r="P33" s="105">
        <v>1.6</v>
      </c>
      <c r="Q33" s="62"/>
      <c r="R33" s="61"/>
      <c r="S33" s="105">
        <v>1.6</v>
      </c>
      <c r="T33" s="61"/>
      <c r="U33" s="105">
        <v>1.4</v>
      </c>
      <c r="V33" s="61"/>
      <c r="W33" s="105">
        <v>1.4</v>
      </c>
      <c r="X33" s="62"/>
      <c r="Y33" s="62"/>
      <c r="Z33" s="62"/>
      <c r="AA33" s="61"/>
      <c r="AB33" s="9">
        <v>1.4</v>
      </c>
      <c r="AC33" s="76">
        <v>1.4</v>
      </c>
      <c r="AD33" s="62"/>
      <c r="AE33" s="61"/>
      <c r="AF33" s="10">
        <v>1.4</v>
      </c>
    </row>
    <row r="34" spans="5:32" ht="20.25" customHeight="1">
      <c r="E34" s="63" t="s">
        <v>945</v>
      </c>
      <c r="F34" s="62"/>
      <c r="G34" s="62"/>
      <c r="H34" s="62"/>
      <c r="I34" s="64"/>
      <c r="J34" s="104">
        <v>0.1</v>
      </c>
      <c r="K34" s="61"/>
      <c r="L34" s="104">
        <v>0.1</v>
      </c>
      <c r="M34" s="61"/>
      <c r="N34" s="104">
        <v>0.1</v>
      </c>
      <c r="O34" s="61"/>
      <c r="P34" s="104">
        <v>0.1</v>
      </c>
      <c r="Q34" s="62"/>
      <c r="R34" s="61"/>
      <c r="S34" s="104">
        <v>0.1</v>
      </c>
      <c r="T34" s="61"/>
      <c r="U34" s="104">
        <v>0.1</v>
      </c>
      <c r="V34" s="61"/>
      <c r="W34" s="104">
        <v>0.1</v>
      </c>
      <c r="X34" s="62"/>
      <c r="Y34" s="62"/>
      <c r="Z34" s="62"/>
      <c r="AA34" s="61"/>
      <c r="AB34" s="5">
        <v>0.1</v>
      </c>
      <c r="AC34" s="74">
        <v>0.1</v>
      </c>
      <c r="AD34" s="62"/>
      <c r="AE34" s="61"/>
      <c r="AF34" s="6">
        <v>0.1</v>
      </c>
    </row>
    <row r="35" spans="5:32" ht="20.25" customHeight="1">
      <c r="E35" s="63" t="s">
        <v>946</v>
      </c>
      <c r="F35" s="62"/>
      <c r="G35" s="62"/>
      <c r="H35" s="62"/>
      <c r="I35" s="64"/>
      <c r="J35" s="104" t="s">
        <v>1700</v>
      </c>
      <c r="K35" s="61"/>
      <c r="L35" s="104" t="s">
        <v>1700</v>
      </c>
      <c r="M35" s="61"/>
      <c r="N35" s="104" t="s">
        <v>1700</v>
      </c>
      <c r="O35" s="61"/>
      <c r="P35" s="104" t="s">
        <v>1700</v>
      </c>
      <c r="Q35" s="62"/>
      <c r="R35" s="61"/>
      <c r="S35" s="104" t="s">
        <v>1700</v>
      </c>
      <c r="T35" s="61"/>
      <c r="U35" s="104" t="s">
        <v>1700</v>
      </c>
      <c r="V35" s="61"/>
      <c r="W35" s="104" t="s">
        <v>1700</v>
      </c>
      <c r="X35" s="62"/>
      <c r="Y35" s="62"/>
      <c r="Z35" s="62"/>
      <c r="AA35" s="61"/>
      <c r="AB35" s="5" t="s">
        <v>1700</v>
      </c>
      <c r="AC35" s="74" t="s">
        <v>1700</v>
      </c>
      <c r="AD35" s="62"/>
      <c r="AE35" s="61"/>
      <c r="AF35" s="6" t="s">
        <v>1700</v>
      </c>
    </row>
    <row r="36" spans="5:32" ht="13.15" customHeight="1">
      <c r="E36" s="63" t="s">
        <v>57</v>
      </c>
      <c r="F36" s="62"/>
      <c r="G36" s="62"/>
      <c r="H36" s="62"/>
      <c r="I36" s="64"/>
      <c r="J36" s="101">
        <v>0.6</v>
      </c>
      <c r="K36" s="61"/>
      <c r="L36" s="101">
        <v>0.6</v>
      </c>
      <c r="M36" s="61"/>
      <c r="N36" s="101">
        <v>0.6</v>
      </c>
      <c r="O36" s="61"/>
      <c r="P36" s="101">
        <v>0.6</v>
      </c>
      <c r="Q36" s="62"/>
      <c r="R36" s="61"/>
      <c r="S36" s="101">
        <v>0.6</v>
      </c>
      <c r="T36" s="61"/>
      <c r="U36" s="101">
        <v>0.4</v>
      </c>
      <c r="V36" s="61"/>
      <c r="W36" s="101">
        <v>0.4</v>
      </c>
      <c r="X36" s="62"/>
      <c r="Y36" s="62"/>
      <c r="Z36" s="62"/>
      <c r="AA36" s="61"/>
      <c r="AB36" s="3">
        <v>0.4</v>
      </c>
      <c r="AC36" s="60">
        <v>0.4</v>
      </c>
      <c r="AD36" s="62"/>
      <c r="AE36" s="61"/>
      <c r="AF36" s="4">
        <v>0.4</v>
      </c>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0.6</v>
      </c>
      <c r="K40" s="61"/>
      <c r="L40" s="101">
        <v>0.6</v>
      </c>
      <c r="M40" s="61"/>
      <c r="N40" s="101">
        <v>0.6</v>
      </c>
      <c r="O40" s="61"/>
      <c r="P40" s="101">
        <v>0.6</v>
      </c>
      <c r="Q40" s="62"/>
      <c r="R40" s="61"/>
      <c r="S40" s="101">
        <v>0.6</v>
      </c>
      <c r="T40" s="61"/>
      <c r="U40" s="101">
        <v>0.6</v>
      </c>
      <c r="V40" s="61"/>
      <c r="W40" s="101">
        <v>0.6</v>
      </c>
      <c r="X40" s="62"/>
      <c r="Y40" s="62"/>
      <c r="Z40" s="62"/>
      <c r="AA40" s="61"/>
      <c r="AB40" s="3">
        <v>0.6</v>
      </c>
      <c r="AC40" s="60">
        <v>0.6</v>
      </c>
      <c r="AD40" s="62"/>
      <c r="AE40" s="61"/>
      <c r="AF40" s="4">
        <v>0.6</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0</v>
      </c>
      <c r="K43" s="61"/>
      <c r="L43" s="101">
        <v>0</v>
      </c>
      <c r="M43" s="61"/>
      <c r="N43" s="101">
        <v>0</v>
      </c>
      <c r="O43" s="61"/>
      <c r="P43" s="101">
        <v>0</v>
      </c>
      <c r="Q43" s="62"/>
      <c r="R43" s="61"/>
      <c r="S43" s="101">
        <v>0</v>
      </c>
      <c r="T43" s="61"/>
      <c r="U43" s="101">
        <v>0</v>
      </c>
      <c r="V43" s="61"/>
      <c r="W43" s="101">
        <v>0</v>
      </c>
      <c r="X43" s="62"/>
      <c r="Y43" s="62"/>
      <c r="Z43" s="62"/>
      <c r="AA43" s="61"/>
      <c r="AB43" s="3">
        <v>0</v>
      </c>
      <c r="AC43" s="60">
        <v>0</v>
      </c>
      <c r="AD43" s="62"/>
      <c r="AE43" s="61"/>
      <c r="AF43" s="4">
        <v>0</v>
      </c>
    </row>
    <row r="44" spans="5:32" ht="30.75" customHeight="1">
      <c r="E44" s="63" t="s">
        <v>88</v>
      </c>
      <c r="F44" s="62"/>
      <c r="G44" s="62"/>
      <c r="H44" s="62"/>
      <c r="I44" s="64"/>
      <c r="J44" s="101">
        <v>0</v>
      </c>
      <c r="K44" s="61"/>
      <c r="L44" s="101">
        <v>0</v>
      </c>
      <c r="M44" s="61"/>
      <c r="N44" s="101">
        <v>0</v>
      </c>
      <c r="O44" s="61"/>
      <c r="P44" s="101">
        <v>0</v>
      </c>
      <c r="Q44" s="62"/>
      <c r="R44" s="61"/>
      <c r="S44" s="101">
        <v>0</v>
      </c>
      <c r="T44" s="61"/>
      <c r="U44" s="101">
        <v>0</v>
      </c>
      <c r="V44" s="61"/>
      <c r="W44" s="101">
        <v>0</v>
      </c>
      <c r="X44" s="62"/>
      <c r="Y44" s="62"/>
      <c r="Z44" s="62"/>
      <c r="AA44" s="61"/>
      <c r="AB44" s="3">
        <v>0</v>
      </c>
      <c r="AC44" s="60">
        <v>0</v>
      </c>
      <c r="AD44" s="62"/>
      <c r="AE44" s="61"/>
      <c r="AF44" s="4">
        <v>0</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sasegtjO4wsxfZO+RAuj4XsldtcCAWkqe32AxDC4w+uNLmZ4vlmh0o/uLe4nnuUsPYiDLymOCHmaSjVG94UPgw==" saltValue="ImCWDM62UvYfSfJyIpz3+Q=="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ED47FBA8-56A1-4210-BB7C-A2917376CC57}"/>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TARA - Tara (33/11kV)</oddFooter>
  </headerFooter>
</worksheet>
</file>

<file path=xl/worksheets/sheet2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200-000000000000}">
  <sheetPr codeName="Sheet243"/>
  <dimension ref="A1:AJ53"/>
  <sheetViews>
    <sheetView showGridLines="0" topLeftCell="A34"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2135</v>
      </c>
      <c r="J3" s="160"/>
      <c r="K3" s="160"/>
      <c r="L3" s="160"/>
      <c r="M3" s="160"/>
      <c r="N3" s="160"/>
      <c r="O3" s="160"/>
      <c r="P3" s="160"/>
      <c r="Q3" s="160"/>
      <c r="R3" s="160"/>
      <c r="S3" s="160"/>
      <c r="V3" s="94" t="s">
        <v>926</v>
      </c>
      <c r="W3" s="160"/>
      <c r="Y3" s="95" t="s">
        <v>1790</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929</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2136</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2137</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2138</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16.600000000000001</v>
      </c>
      <c r="K26" s="61"/>
      <c r="L26" s="101">
        <v>16.600000000000001</v>
      </c>
      <c r="M26" s="61"/>
      <c r="N26" s="101">
        <v>16.600000000000001</v>
      </c>
      <c r="O26" s="61"/>
      <c r="P26" s="101">
        <v>16.600000000000001</v>
      </c>
      <c r="Q26" s="62"/>
      <c r="R26" s="61"/>
      <c r="S26" s="101">
        <v>16.600000000000001</v>
      </c>
      <c r="T26" s="61"/>
      <c r="U26" s="101">
        <v>18.2</v>
      </c>
      <c r="V26" s="61"/>
      <c r="W26" s="101">
        <v>18.2</v>
      </c>
      <c r="X26" s="62"/>
      <c r="Y26" s="62"/>
      <c r="Z26" s="62"/>
      <c r="AA26" s="61"/>
      <c r="AB26" s="3">
        <v>18.2</v>
      </c>
      <c r="AC26" s="60">
        <v>18.2</v>
      </c>
      <c r="AD26" s="62"/>
      <c r="AE26" s="61"/>
      <c r="AF26" s="4">
        <v>18.2</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12.9</v>
      </c>
      <c r="K28" s="61"/>
      <c r="L28" s="101">
        <v>12.8</v>
      </c>
      <c r="M28" s="61"/>
      <c r="N28" s="101">
        <v>12.8</v>
      </c>
      <c r="O28" s="61"/>
      <c r="P28" s="101">
        <v>12.7</v>
      </c>
      <c r="Q28" s="62"/>
      <c r="R28" s="61"/>
      <c r="S28" s="101">
        <v>12.9</v>
      </c>
      <c r="T28" s="61"/>
      <c r="U28" s="101">
        <v>11</v>
      </c>
      <c r="V28" s="61"/>
      <c r="W28" s="101">
        <v>10.9</v>
      </c>
      <c r="X28" s="62"/>
      <c r="Y28" s="62"/>
      <c r="Z28" s="62"/>
      <c r="AA28" s="61"/>
      <c r="AB28" s="3">
        <v>10.9</v>
      </c>
      <c r="AC28" s="60">
        <v>10.8</v>
      </c>
      <c r="AD28" s="62"/>
      <c r="AE28" s="61"/>
      <c r="AF28" s="4">
        <v>10.9</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0.97899999999999998</v>
      </c>
      <c r="K31" s="61"/>
      <c r="L31" s="106">
        <v>0.97899999999999998</v>
      </c>
      <c r="M31" s="61"/>
      <c r="N31" s="106">
        <v>0.97899999999999998</v>
      </c>
      <c r="O31" s="61"/>
      <c r="P31" s="106">
        <v>0.97899999999999998</v>
      </c>
      <c r="Q31" s="62"/>
      <c r="R31" s="61"/>
      <c r="S31" s="106">
        <v>0.97899999999999998</v>
      </c>
      <c r="T31" s="61"/>
      <c r="U31" s="106">
        <v>0.999</v>
      </c>
      <c r="V31" s="61"/>
      <c r="W31" s="106">
        <v>0.999</v>
      </c>
      <c r="X31" s="62"/>
      <c r="Y31" s="62"/>
      <c r="Z31" s="62"/>
      <c r="AA31" s="61"/>
      <c r="AB31" s="7">
        <v>0.999</v>
      </c>
      <c r="AC31" s="77">
        <v>0.999</v>
      </c>
      <c r="AD31" s="62"/>
      <c r="AE31" s="61"/>
      <c r="AF31" s="8">
        <v>0.999</v>
      </c>
    </row>
    <row r="32" spans="4:32" ht="13.15" customHeight="1">
      <c r="E32" s="63" t="s">
        <v>41</v>
      </c>
      <c r="F32" s="62"/>
      <c r="G32" s="62"/>
      <c r="H32" s="62"/>
      <c r="I32" s="64"/>
      <c r="J32" s="101">
        <v>11.4</v>
      </c>
      <c r="K32" s="61"/>
      <c r="L32" s="101">
        <v>11.4</v>
      </c>
      <c r="M32" s="61"/>
      <c r="N32" s="101">
        <v>11.4</v>
      </c>
      <c r="O32" s="61"/>
      <c r="P32" s="101">
        <v>11.4</v>
      </c>
      <c r="Q32" s="62"/>
      <c r="R32" s="61"/>
      <c r="S32" s="101">
        <v>11.4</v>
      </c>
      <c r="T32" s="61"/>
      <c r="U32" s="101">
        <v>12.5</v>
      </c>
      <c r="V32" s="61"/>
      <c r="W32" s="101">
        <v>12.5</v>
      </c>
      <c r="X32" s="62"/>
      <c r="Y32" s="62"/>
      <c r="Z32" s="62"/>
      <c r="AA32" s="61"/>
      <c r="AB32" s="3">
        <v>12.5</v>
      </c>
      <c r="AC32" s="60">
        <v>12.5</v>
      </c>
      <c r="AD32" s="62"/>
      <c r="AE32" s="61"/>
      <c r="AF32" s="4">
        <v>12.5</v>
      </c>
    </row>
    <row r="33" spans="5:32" ht="13.15" customHeight="1">
      <c r="E33" s="75" t="s">
        <v>45</v>
      </c>
      <c r="F33" s="62"/>
      <c r="G33" s="62"/>
      <c r="H33" s="62"/>
      <c r="I33" s="64"/>
      <c r="J33" s="105">
        <v>12.5</v>
      </c>
      <c r="K33" s="61"/>
      <c r="L33" s="105">
        <v>12.5</v>
      </c>
      <c r="M33" s="61"/>
      <c r="N33" s="105">
        <v>12.5</v>
      </c>
      <c r="O33" s="61"/>
      <c r="P33" s="105">
        <v>12.4</v>
      </c>
      <c r="Q33" s="62"/>
      <c r="R33" s="61"/>
      <c r="S33" s="105">
        <v>12.6</v>
      </c>
      <c r="T33" s="61"/>
      <c r="U33" s="105">
        <v>10.7</v>
      </c>
      <c r="V33" s="61"/>
      <c r="W33" s="105">
        <v>10.6</v>
      </c>
      <c r="X33" s="62"/>
      <c r="Y33" s="62"/>
      <c r="Z33" s="62"/>
      <c r="AA33" s="61"/>
      <c r="AB33" s="9">
        <v>10.6</v>
      </c>
      <c r="AC33" s="76">
        <v>10.5</v>
      </c>
      <c r="AD33" s="62"/>
      <c r="AE33" s="61"/>
      <c r="AF33" s="10">
        <v>10.6</v>
      </c>
    </row>
    <row r="34" spans="5:32" ht="20.25" customHeight="1">
      <c r="E34" s="63" t="s">
        <v>945</v>
      </c>
      <c r="F34" s="62"/>
      <c r="G34" s="62"/>
      <c r="H34" s="62"/>
      <c r="I34" s="64"/>
      <c r="J34" s="104">
        <v>0.6</v>
      </c>
      <c r="K34" s="61"/>
      <c r="L34" s="104">
        <v>0.6</v>
      </c>
      <c r="M34" s="61"/>
      <c r="N34" s="104">
        <v>0.6</v>
      </c>
      <c r="O34" s="61"/>
      <c r="P34" s="104">
        <v>0.6</v>
      </c>
      <c r="Q34" s="62"/>
      <c r="R34" s="61"/>
      <c r="S34" s="104">
        <v>0.6</v>
      </c>
      <c r="T34" s="61"/>
      <c r="U34" s="104">
        <v>0.5</v>
      </c>
      <c r="V34" s="61"/>
      <c r="W34" s="104">
        <v>0.5</v>
      </c>
      <c r="X34" s="62"/>
      <c r="Y34" s="62"/>
      <c r="Z34" s="62"/>
      <c r="AA34" s="61"/>
      <c r="AB34" s="5">
        <v>0.5</v>
      </c>
      <c r="AC34" s="74">
        <v>0.5</v>
      </c>
      <c r="AD34" s="62"/>
      <c r="AE34" s="61"/>
      <c r="AF34" s="6">
        <v>0.5</v>
      </c>
    </row>
    <row r="35" spans="5:32" ht="20.25" customHeight="1">
      <c r="E35" s="63" t="s">
        <v>946</v>
      </c>
      <c r="F35" s="62"/>
      <c r="G35" s="62"/>
      <c r="H35" s="62"/>
      <c r="I35" s="64"/>
      <c r="J35" s="104" t="s">
        <v>1124</v>
      </c>
      <c r="K35" s="61"/>
      <c r="L35" s="104" t="s">
        <v>1124</v>
      </c>
      <c r="M35" s="61"/>
      <c r="N35" s="104" t="s">
        <v>1124</v>
      </c>
      <c r="O35" s="61"/>
      <c r="P35" s="104" t="s">
        <v>1124</v>
      </c>
      <c r="Q35" s="62"/>
      <c r="R35" s="61"/>
      <c r="S35" s="104" t="s">
        <v>1124</v>
      </c>
      <c r="T35" s="61"/>
      <c r="U35" s="104" t="s">
        <v>1124</v>
      </c>
      <c r="V35" s="61"/>
      <c r="W35" s="104" t="s">
        <v>1124</v>
      </c>
      <c r="X35" s="62"/>
      <c r="Y35" s="62"/>
      <c r="Z35" s="62"/>
      <c r="AA35" s="61"/>
      <c r="AB35" s="5" t="s">
        <v>1124</v>
      </c>
      <c r="AC35" s="74" t="s">
        <v>1124</v>
      </c>
      <c r="AD35" s="62"/>
      <c r="AE35" s="61"/>
      <c r="AF35" s="6" t="s">
        <v>1124</v>
      </c>
    </row>
    <row r="36" spans="5:32" ht="13.15" customHeight="1">
      <c r="E36" s="63" t="s">
        <v>57</v>
      </c>
      <c r="F36" s="62"/>
      <c r="G36" s="62"/>
      <c r="H36" s="62"/>
      <c r="I36" s="64"/>
      <c r="J36" s="101">
        <v>1.1000000000000001</v>
      </c>
      <c r="K36" s="61"/>
      <c r="L36" s="101">
        <v>1.1000000000000001</v>
      </c>
      <c r="M36" s="61"/>
      <c r="N36" s="101">
        <v>1.1000000000000001</v>
      </c>
      <c r="O36" s="61"/>
      <c r="P36" s="101">
        <v>1</v>
      </c>
      <c r="Q36" s="62"/>
      <c r="R36" s="61"/>
      <c r="S36" s="101">
        <v>1.2</v>
      </c>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5.1999998092651403</v>
      </c>
      <c r="K41" s="61"/>
      <c r="L41" s="101">
        <v>5.1999998092651403</v>
      </c>
      <c r="M41" s="61"/>
      <c r="N41" s="101">
        <v>5.1999998092651403</v>
      </c>
      <c r="O41" s="61"/>
      <c r="P41" s="101">
        <v>5.1999998092651403</v>
      </c>
      <c r="Q41" s="62"/>
      <c r="R41" s="61"/>
      <c r="S41" s="101">
        <v>5.1999998092651403</v>
      </c>
      <c r="T41" s="61"/>
      <c r="U41" s="101">
        <v>5.1999998092651403</v>
      </c>
      <c r="V41" s="61"/>
      <c r="W41" s="101">
        <v>5.1999998092651403</v>
      </c>
      <c r="X41" s="62"/>
      <c r="Y41" s="62"/>
      <c r="Z41" s="62"/>
      <c r="AA41" s="61"/>
      <c r="AB41" s="3">
        <v>5.1999998092651403</v>
      </c>
      <c r="AC41" s="60">
        <v>5.1999998092651403</v>
      </c>
      <c r="AD41" s="62"/>
      <c r="AE41" s="61"/>
      <c r="AF41" s="4">
        <v>5.1999998092651403</v>
      </c>
    </row>
    <row r="42" spans="5:32">
      <c r="E42" s="63" t="s">
        <v>80</v>
      </c>
      <c r="F42" s="62"/>
      <c r="G42" s="62"/>
      <c r="H42" s="62"/>
      <c r="I42" s="64"/>
      <c r="J42" s="101">
        <v>1.79999995231628</v>
      </c>
      <c r="K42" s="61"/>
      <c r="L42" s="101">
        <v>1.79999995231628</v>
      </c>
      <c r="M42" s="61"/>
      <c r="N42" s="101">
        <v>1.79999995231628</v>
      </c>
      <c r="O42" s="61"/>
      <c r="P42" s="101">
        <v>1.79999995231628</v>
      </c>
      <c r="Q42" s="62"/>
      <c r="R42" s="61"/>
      <c r="S42" s="101">
        <v>1.79999995231628</v>
      </c>
      <c r="T42" s="61"/>
      <c r="U42" s="101">
        <v>1.79999995231628</v>
      </c>
      <c r="V42" s="61"/>
      <c r="W42" s="101">
        <v>1.79999995231628</v>
      </c>
      <c r="X42" s="62"/>
      <c r="Y42" s="62"/>
      <c r="Z42" s="62"/>
      <c r="AA42" s="61"/>
      <c r="AB42" s="3">
        <v>1.79999995231628</v>
      </c>
      <c r="AC42" s="60">
        <v>1.79999995231628</v>
      </c>
      <c r="AD42" s="62"/>
      <c r="AE42" s="61"/>
      <c r="AF42" s="4">
        <v>1.79999995231628</v>
      </c>
    </row>
    <row r="43" spans="5:32" ht="25.5" customHeight="1">
      <c r="E43" s="63" t="s">
        <v>84</v>
      </c>
      <c r="F43" s="62"/>
      <c r="G43" s="62"/>
      <c r="H43" s="62"/>
      <c r="I43" s="64"/>
      <c r="J43" s="101">
        <v>5</v>
      </c>
      <c r="K43" s="61"/>
      <c r="L43" s="101">
        <v>5</v>
      </c>
      <c r="M43" s="61"/>
      <c r="N43" s="101">
        <v>5</v>
      </c>
      <c r="O43" s="61"/>
      <c r="P43" s="101">
        <v>5</v>
      </c>
      <c r="Q43" s="62"/>
      <c r="R43" s="61"/>
      <c r="S43" s="101">
        <v>5</v>
      </c>
      <c r="T43" s="61"/>
      <c r="U43" s="101">
        <v>5</v>
      </c>
      <c r="V43" s="61"/>
      <c r="W43" s="101">
        <v>5</v>
      </c>
      <c r="X43" s="62"/>
      <c r="Y43" s="62"/>
      <c r="Z43" s="62"/>
      <c r="AA43" s="61"/>
      <c r="AB43" s="3">
        <v>5</v>
      </c>
      <c r="AC43" s="60">
        <v>5</v>
      </c>
      <c r="AD43" s="62"/>
      <c r="AE43" s="61"/>
      <c r="AF43" s="4">
        <v>5</v>
      </c>
    </row>
    <row r="44" spans="5:32" ht="30.75" customHeight="1">
      <c r="E44" s="63" t="s">
        <v>88</v>
      </c>
      <c r="F44" s="62"/>
      <c r="G44" s="62"/>
      <c r="H44" s="62"/>
      <c r="I44" s="64"/>
      <c r="J44" s="101">
        <v>5</v>
      </c>
      <c r="K44" s="61"/>
      <c r="L44" s="101">
        <v>5</v>
      </c>
      <c r="M44" s="61"/>
      <c r="N44" s="101">
        <v>5</v>
      </c>
      <c r="O44" s="61"/>
      <c r="P44" s="101">
        <v>5</v>
      </c>
      <c r="Q44" s="62"/>
      <c r="R44" s="61"/>
      <c r="S44" s="101">
        <v>5</v>
      </c>
      <c r="T44" s="61"/>
      <c r="U44" s="101">
        <v>5</v>
      </c>
      <c r="V44" s="61"/>
      <c r="W44" s="101">
        <v>5</v>
      </c>
      <c r="X44" s="62"/>
      <c r="Y44" s="62"/>
      <c r="Z44" s="62"/>
      <c r="AA44" s="61"/>
      <c r="AB44" s="3">
        <v>5</v>
      </c>
      <c r="AC44" s="60">
        <v>5</v>
      </c>
      <c r="AD44" s="62"/>
      <c r="AE44" s="61"/>
      <c r="AF44" s="4">
        <v>5</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bQytYoqFl+GyYJVSrCvCbvUjHVA/3zt6WleH8NJYZqC8jTVmvYOa9Rfi8TYoR3GAFMnSWOMdlrz+5yZ5PmZv5w==" saltValue="mM0hwXq0LWng/sxlsDJKZA=="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29B2134A-8C08-4421-907E-5CFAE0E9CF7A}"/>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THEO - Theodore (66/22kV)</oddFooter>
  </headerFooter>
</worksheet>
</file>

<file path=xl/worksheets/sheet2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300-000000000000}">
  <sheetPr codeName="Sheet244"/>
  <dimension ref="A1:AJ53"/>
  <sheetViews>
    <sheetView showGridLines="0" topLeftCell="A34"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2139</v>
      </c>
      <c r="J3" s="160"/>
      <c r="K3" s="160"/>
      <c r="L3" s="160"/>
      <c r="M3" s="160"/>
      <c r="N3" s="160"/>
      <c r="O3" s="160"/>
      <c r="P3" s="160"/>
      <c r="Q3" s="160"/>
      <c r="R3" s="160"/>
      <c r="S3" s="160"/>
      <c r="V3" s="94" t="s">
        <v>926</v>
      </c>
      <c r="W3" s="160"/>
      <c r="Y3" s="95" t="s">
        <v>1356</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929</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1051</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2140</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2141</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11</v>
      </c>
      <c r="K26" s="61"/>
      <c r="L26" s="101">
        <v>11</v>
      </c>
      <c r="M26" s="61"/>
      <c r="N26" s="101">
        <v>11</v>
      </c>
      <c r="O26" s="61"/>
      <c r="P26" s="101">
        <v>11</v>
      </c>
      <c r="Q26" s="62"/>
      <c r="R26" s="61"/>
      <c r="S26" s="101">
        <v>11</v>
      </c>
      <c r="T26" s="61"/>
      <c r="U26" s="101">
        <v>11</v>
      </c>
      <c r="V26" s="61"/>
      <c r="W26" s="101">
        <v>11</v>
      </c>
      <c r="X26" s="62"/>
      <c r="Y26" s="62"/>
      <c r="Z26" s="62"/>
      <c r="AA26" s="61"/>
      <c r="AB26" s="3">
        <v>11</v>
      </c>
      <c r="AC26" s="60">
        <v>11</v>
      </c>
      <c r="AD26" s="62"/>
      <c r="AE26" s="61"/>
      <c r="AF26" s="4">
        <v>11</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2.2999999999999998</v>
      </c>
      <c r="K28" s="61"/>
      <c r="L28" s="101">
        <v>2.2999999999999998</v>
      </c>
      <c r="M28" s="61"/>
      <c r="N28" s="101">
        <v>2.2999999999999998</v>
      </c>
      <c r="O28" s="61"/>
      <c r="P28" s="101">
        <v>2.2999999999999998</v>
      </c>
      <c r="Q28" s="62"/>
      <c r="R28" s="61"/>
      <c r="S28" s="101">
        <v>2.4</v>
      </c>
      <c r="T28" s="61"/>
      <c r="U28" s="101">
        <v>1.7</v>
      </c>
      <c r="V28" s="61"/>
      <c r="W28" s="101">
        <v>1.6</v>
      </c>
      <c r="X28" s="62"/>
      <c r="Y28" s="62"/>
      <c r="Z28" s="62"/>
      <c r="AA28" s="61"/>
      <c r="AB28" s="3">
        <v>1.6</v>
      </c>
      <c r="AC28" s="60">
        <v>1.6</v>
      </c>
      <c r="AD28" s="62"/>
      <c r="AE28" s="61"/>
      <c r="AF28" s="4">
        <v>1.7</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0.98599999999999999</v>
      </c>
      <c r="K31" s="61"/>
      <c r="L31" s="106">
        <v>0.98599999999999999</v>
      </c>
      <c r="M31" s="61"/>
      <c r="N31" s="106">
        <v>0.98599999999999999</v>
      </c>
      <c r="O31" s="61"/>
      <c r="P31" s="106">
        <v>0.98599999999999999</v>
      </c>
      <c r="Q31" s="62"/>
      <c r="R31" s="61"/>
      <c r="S31" s="106">
        <v>0.98599999999999999</v>
      </c>
      <c r="T31" s="61"/>
      <c r="U31" s="106">
        <v>1</v>
      </c>
      <c r="V31" s="61"/>
      <c r="W31" s="106">
        <v>1</v>
      </c>
      <c r="X31" s="62"/>
      <c r="Y31" s="62"/>
      <c r="Z31" s="62"/>
      <c r="AA31" s="61"/>
      <c r="AB31" s="7">
        <v>1</v>
      </c>
      <c r="AC31" s="77">
        <v>1</v>
      </c>
      <c r="AD31" s="62"/>
      <c r="AE31" s="61"/>
      <c r="AF31" s="8">
        <v>1</v>
      </c>
    </row>
    <row r="32" spans="4:32" ht="13.15" customHeight="1">
      <c r="E32" s="63" t="s">
        <v>41</v>
      </c>
      <c r="F32" s="62"/>
      <c r="G32" s="62"/>
      <c r="H32" s="62"/>
      <c r="I32" s="64"/>
      <c r="J32" s="101">
        <v>6</v>
      </c>
      <c r="K32" s="61"/>
      <c r="L32" s="101">
        <v>6</v>
      </c>
      <c r="M32" s="61"/>
      <c r="N32" s="101">
        <v>6</v>
      </c>
      <c r="O32" s="61"/>
      <c r="P32" s="101">
        <v>6</v>
      </c>
      <c r="Q32" s="62"/>
      <c r="R32" s="61"/>
      <c r="S32" s="101">
        <v>6</v>
      </c>
      <c r="T32" s="61"/>
      <c r="U32" s="101">
        <v>6.8</v>
      </c>
      <c r="V32" s="61"/>
      <c r="W32" s="101">
        <v>6.8</v>
      </c>
      <c r="X32" s="62"/>
      <c r="Y32" s="62"/>
      <c r="Z32" s="62"/>
      <c r="AA32" s="61"/>
      <c r="AB32" s="3">
        <v>6.8</v>
      </c>
      <c r="AC32" s="60">
        <v>6.8</v>
      </c>
      <c r="AD32" s="62"/>
      <c r="AE32" s="61"/>
      <c r="AF32" s="4">
        <v>6.8</v>
      </c>
    </row>
    <row r="33" spans="5:32" ht="13.15" customHeight="1">
      <c r="E33" s="75" t="s">
        <v>45</v>
      </c>
      <c r="F33" s="62"/>
      <c r="G33" s="62"/>
      <c r="H33" s="62"/>
      <c r="I33" s="64"/>
      <c r="J33" s="105">
        <v>2.2000000000000002</v>
      </c>
      <c r="K33" s="61"/>
      <c r="L33" s="105">
        <v>2.2000000000000002</v>
      </c>
      <c r="M33" s="61"/>
      <c r="N33" s="105">
        <v>2.2000000000000002</v>
      </c>
      <c r="O33" s="61"/>
      <c r="P33" s="105">
        <v>2.2000000000000002</v>
      </c>
      <c r="Q33" s="62"/>
      <c r="R33" s="61"/>
      <c r="S33" s="105">
        <v>2.2000000000000002</v>
      </c>
      <c r="T33" s="61"/>
      <c r="U33" s="105">
        <v>1.4</v>
      </c>
      <c r="V33" s="61"/>
      <c r="W33" s="105">
        <v>1.4</v>
      </c>
      <c r="X33" s="62"/>
      <c r="Y33" s="62"/>
      <c r="Z33" s="62"/>
      <c r="AA33" s="61"/>
      <c r="AB33" s="9">
        <v>1.4</v>
      </c>
      <c r="AC33" s="76">
        <v>1.4</v>
      </c>
      <c r="AD33" s="62"/>
      <c r="AE33" s="61"/>
      <c r="AF33" s="10">
        <v>1.4</v>
      </c>
    </row>
    <row r="34" spans="5:32" ht="20.25" customHeight="1">
      <c r="E34" s="63" t="s">
        <v>945</v>
      </c>
      <c r="F34" s="62"/>
      <c r="G34" s="62"/>
      <c r="H34" s="62"/>
      <c r="I34" s="64"/>
      <c r="J34" s="104">
        <v>0.1</v>
      </c>
      <c r="K34" s="61"/>
      <c r="L34" s="104">
        <v>0.1</v>
      </c>
      <c r="M34" s="61"/>
      <c r="N34" s="104">
        <v>0.1</v>
      </c>
      <c r="O34" s="61"/>
      <c r="P34" s="104">
        <v>0.1</v>
      </c>
      <c r="Q34" s="62"/>
      <c r="R34" s="61"/>
      <c r="S34" s="104">
        <v>0.1</v>
      </c>
      <c r="T34" s="61"/>
      <c r="U34" s="104">
        <v>0.1</v>
      </c>
      <c r="V34" s="61"/>
      <c r="W34" s="104">
        <v>0.1</v>
      </c>
      <c r="X34" s="62"/>
      <c r="Y34" s="62"/>
      <c r="Z34" s="62"/>
      <c r="AA34" s="61"/>
      <c r="AB34" s="5">
        <v>0.1</v>
      </c>
      <c r="AC34" s="74">
        <v>0.1</v>
      </c>
      <c r="AD34" s="62"/>
      <c r="AE34" s="61"/>
      <c r="AF34" s="6">
        <v>0.1</v>
      </c>
    </row>
    <row r="35" spans="5:32" ht="20.25" customHeight="1">
      <c r="E35" s="63" t="s">
        <v>946</v>
      </c>
      <c r="F35" s="62"/>
      <c r="G35" s="62"/>
      <c r="H35" s="62"/>
      <c r="I35" s="64"/>
      <c r="J35" s="104" t="s">
        <v>1303</v>
      </c>
      <c r="K35" s="61"/>
      <c r="L35" s="104" t="s">
        <v>1303</v>
      </c>
      <c r="M35" s="61"/>
      <c r="N35" s="104" t="s">
        <v>1303</v>
      </c>
      <c r="O35" s="61"/>
      <c r="P35" s="104" t="s">
        <v>1303</v>
      </c>
      <c r="Q35" s="62"/>
      <c r="R35" s="61"/>
      <c r="S35" s="104" t="s">
        <v>1303</v>
      </c>
      <c r="T35" s="61"/>
      <c r="U35" s="104" t="s">
        <v>1303</v>
      </c>
      <c r="V35" s="61"/>
      <c r="W35" s="104" t="s">
        <v>1303</v>
      </c>
      <c r="X35" s="62"/>
      <c r="Y35" s="62"/>
      <c r="Z35" s="62"/>
      <c r="AA35" s="61"/>
      <c r="AB35" s="5" t="s">
        <v>1303</v>
      </c>
      <c r="AC35" s="74" t="s">
        <v>1303</v>
      </c>
      <c r="AD35" s="62"/>
      <c r="AE35" s="61"/>
      <c r="AF35" s="6" t="s">
        <v>1303</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10</v>
      </c>
      <c r="K43" s="61"/>
      <c r="L43" s="101">
        <v>10</v>
      </c>
      <c r="M43" s="61"/>
      <c r="N43" s="101">
        <v>10</v>
      </c>
      <c r="O43" s="61"/>
      <c r="P43" s="101">
        <v>10</v>
      </c>
      <c r="Q43" s="62"/>
      <c r="R43" s="61"/>
      <c r="S43" s="101">
        <v>10</v>
      </c>
      <c r="T43" s="61"/>
      <c r="U43" s="101">
        <v>10</v>
      </c>
      <c r="V43" s="61"/>
      <c r="W43" s="101">
        <v>10</v>
      </c>
      <c r="X43" s="62"/>
      <c r="Y43" s="62"/>
      <c r="Z43" s="62"/>
      <c r="AA43" s="61"/>
      <c r="AB43" s="3">
        <v>10</v>
      </c>
      <c r="AC43" s="60">
        <v>10</v>
      </c>
      <c r="AD43" s="62"/>
      <c r="AE43" s="61"/>
      <c r="AF43" s="4">
        <v>10</v>
      </c>
    </row>
    <row r="44" spans="5:32" ht="30.75" customHeight="1">
      <c r="E44" s="63" t="s">
        <v>88</v>
      </c>
      <c r="F44" s="62"/>
      <c r="G44" s="62"/>
      <c r="H44" s="62"/>
      <c r="I44" s="64"/>
      <c r="J44" s="101">
        <v>5</v>
      </c>
      <c r="K44" s="61"/>
      <c r="L44" s="101">
        <v>5</v>
      </c>
      <c r="M44" s="61"/>
      <c r="N44" s="101">
        <v>5</v>
      </c>
      <c r="O44" s="61"/>
      <c r="P44" s="101">
        <v>5</v>
      </c>
      <c r="Q44" s="62"/>
      <c r="R44" s="61"/>
      <c r="S44" s="101">
        <v>5</v>
      </c>
      <c r="T44" s="61"/>
      <c r="U44" s="101">
        <v>5</v>
      </c>
      <c r="V44" s="61"/>
      <c r="W44" s="101">
        <v>5</v>
      </c>
      <c r="X44" s="62"/>
      <c r="Y44" s="62"/>
      <c r="Z44" s="62"/>
      <c r="AA44" s="61"/>
      <c r="AB44" s="3">
        <v>5</v>
      </c>
      <c r="AC44" s="60">
        <v>5</v>
      </c>
      <c r="AD44" s="62"/>
      <c r="AE44" s="61"/>
      <c r="AF44" s="4">
        <v>5</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iJC5pPI5b6xBW4riibp2Kjx0nJNQUMK1OFcGs6sQaBFEC1ngj5q7dBVl3AzIX7hcUdt3WcoX2OUzlT0HgOZ8pw==" saltValue="E5uHdo8KKXC/CLUxNx37tA=="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0646D1B5-AFDB-437E-84ED-D12FC3D5B25B}"/>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TIER - Tieri (66/22kV)</oddFooter>
  </headerFooter>
</worksheet>
</file>

<file path=xl/worksheets/sheet2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700-000000000000}">
  <sheetPr codeName="Sheet248"/>
  <dimension ref="A1:AJ53"/>
  <sheetViews>
    <sheetView showGridLines="0" topLeftCell="A25"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2142</v>
      </c>
      <c r="J3" s="160"/>
      <c r="K3" s="160"/>
      <c r="L3" s="160"/>
      <c r="M3" s="160"/>
      <c r="N3" s="160"/>
      <c r="O3" s="160"/>
      <c r="P3" s="160"/>
      <c r="Q3" s="160"/>
      <c r="R3" s="160"/>
      <c r="S3" s="160"/>
      <c r="V3" s="94" t="s">
        <v>926</v>
      </c>
      <c r="W3" s="160"/>
      <c r="Y3" s="95" t="s">
        <v>952</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953</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2143</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2144</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2145</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83.2</v>
      </c>
      <c r="K26" s="61"/>
      <c r="L26" s="101">
        <v>83.2</v>
      </c>
      <c r="M26" s="61"/>
      <c r="N26" s="101">
        <v>83.2</v>
      </c>
      <c r="O26" s="61"/>
      <c r="P26" s="101">
        <v>83.2</v>
      </c>
      <c r="Q26" s="62"/>
      <c r="R26" s="61"/>
      <c r="S26" s="101">
        <v>83.2</v>
      </c>
      <c r="T26" s="61"/>
      <c r="U26" s="101">
        <v>83.2</v>
      </c>
      <c r="V26" s="61"/>
      <c r="W26" s="101">
        <v>83.2</v>
      </c>
      <c r="X26" s="62"/>
      <c r="Y26" s="62"/>
      <c r="Z26" s="62"/>
      <c r="AA26" s="61"/>
      <c r="AB26" s="3">
        <v>83.2</v>
      </c>
      <c r="AC26" s="60">
        <v>83.2</v>
      </c>
      <c r="AD26" s="62"/>
      <c r="AE26" s="61"/>
      <c r="AF26" s="4">
        <v>83.2</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11.4</v>
      </c>
      <c r="K28" s="61"/>
      <c r="L28" s="101">
        <v>11.4</v>
      </c>
      <c r="M28" s="61"/>
      <c r="N28" s="101">
        <v>11.5</v>
      </c>
      <c r="O28" s="61"/>
      <c r="P28" s="101">
        <v>11.5</v>
      </c>
      <c r="Q28" s="62"/>
      <c r="R28" s="61"/>
      <c r="S28" s="101">
        <v>11.8</v>
      </c>
      <c r="T28" s="61"/>
      <c r="U28" s="101">
        <v>9</v>
      </c>
      <c r="V28" s="61"/>
      <c r="W28" s="101">
        <v>9</v>
      </c>
      <c r="X28" s="62"/>
      <c r="Y28" s="62"/>
      <c r="Z28" s="62"/>
      <c r="AA28" s="61"/>
      <c r="AB28" s="3">
        <v>9</v>
      </c>
      <c r="AC28" s="60">
        <v>8.9</v>
      </c>
      <c r="AD28" s="62"/>
      <c r="AE28" s="61"/>
      <c r="AF28" s="4">
        <v>9.1</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0.98499999999999999</v>
      </c>
      <c r="K31" s="61"/>
      <c r="L31" s="106">
        <v>0.98499999999999999</v>
      </c>
      <c r="M31" s="61"/>
      <c r="N31" s="106">
        <v>0.98499999999999999</v>
      </c>
      <c r="O31" s="61"/>
      <c r="P31" s="106">
        <v>0.98499999999999999</v>
      </c>
      <c r="Q31" s="62"/>
      <c r="R31" s="61"/>
      <c r="S31" s="106">
        <v>0.98499999999999999</v>
      </c>
      <c r="T31" s="61"/>
      <c r="U31" s="106">
        <v>0.98</v>
      </c>
      <c r="V31" s="61"/>
      <c r="W31" s="106">
        <v>0.98</v>
      </c>
      <c r="X31" s="62"/>
      <c r="Y31" s="62"/>
      <c r="Z31" s="62"/>
      <c r="AA31" s="61"/>
      <c r="AB31" s="7">
        <v>0.98</v>
      </c>
      <c r="AC31" s="77">
        <v>0.98</v>
      </c>
      <c r="AD31" s="62"/>
      <c r="AE31" s="61"/>
      <c r="AF31" s="8">
        <v>0.98</v>
      </c>
    </row>
    <row r="32" spans="4:32" ht="13.15" customHeight="1">
      <c r="E32" s="63" t="s">
        <v>41</v>
      </c>
      <c r="F32" s="62"/>
      <c r="G32" s="62"/>
      <c r="H32" s="62"/>
      <c r="I32" s="64"/>
      <c r="J32" s="101">
        <v>41.6</v>
      </c>
      <c r="K32" s="61"/>
      <c r="L32" s="101">
        <v>41.6</v>
      </c>
      <c r="M32" s="61"/>
      <c r="N32" s="101">
        <v>41.6</v>
      </c>
      <c r="O32" s="61"/>
      <c r="P32" s="101">
        <v>41.6</v>
      </c>
      <c r="Q32" s="62"/>
      <c r="R32" s="61"/>
      <c r="S32" s="101">
        <v>41.6</v>
      </c>
      <c r="T32" s="61"/>
      <c r="U32" s="101">
        <v>41.6</v>
      </c>
      <c r="V32" s="61"/>
      <c r="W32" s="101">
        <v>41.6</v>
      </c>
      <c r="X32" s="62"/>
      <c r="Y32" s="62"/>
      <c r="Z32" s="62"/>
      <c r="AA32" s="61"/>
      <c r="AB32" s="3">
        <v>41.6</v>
      </c>
      <c r="AC32" s="60">
        <v>41.6</v>
      </c>
      <c r="AD32" s="62"/>
      <c r="AE32" s="61"/>
      <c r="AF32" s="4">
        <v>41.6</v>
      </c>
    </row>
    <row r="33" spans="5:32" ht="13.15" customHeight="1">
      <c r="E33" s="75" t="s">
        <v>45</v>
      </c>
      <c r="F33" s="62"/>
      <c r="G33" s="62"/>
      <c r="H33" s="62"/>
      <c r="I33" s="64"/>
      <c r="J33" s="105">
        <v>10.7</v>
      </c>
      <c r="K33" s="61"/>
      <c r="L33" s="105">
        <v>10.8</v>
      </c>
      <c r="M33" s="61"/>
      <c r="N33" s="105">
        <v>10.8</v>
      </c>
      <c r="O33" s="61"/>
      <c r="P33" s="105">
        <v>10.8</v>
      </c>
      <c r="Q33" s="62"/>
      <c r="R33" s="61"/>
      <c r="S33" s="105">
        <v>11</v>
      </c>
      <c r="T33" s="61"/>
      <c r="U33" s="105">
        <v>8.6999999999999993</v>
      </c>
      <c r="V33" s="61"/>
      <c r="W33" s="105">
        <v>8.6999999999999993</v>
      </c>
      <c r="X33" s="62"/>
      <c r="Y33" s="62"/>
      <c r="Z33" s="62"/>
      <c r="AA33" s="61"/>
      <c r="AB33" s="9">
        <v>8.6999999999999993</v>
      </c>
      <c r="AC33" s="76">
        <v>8.6</v>
      </c>
      <c r="AD33" s="62"/>
      <c r="AE33" s="61"/>
      <c r="AF33" s="10">
        <v>8.8000000000000007</v>
      </c>
    </row>
    <row r="34" spans="5:32" ht="20.25" customHeight="1">
      <c r="E34" s="63" t="s">
        <v>945</v>
      </c>
      <c r="F34" s="62"/>
      <c r="G34" s="62"/>
      <c r="H34" s="62"/>
      <c r="I34" s="64"/>
      <c r="J34" s="104">
        <v>0.5</v>
      </c>
      <c r="K34" s="61"/>
      <c r="L34" s="104">
        <v>0.5</v>
      </c>
      <c r="M34" s="61"/>
      <c r="N34" s="104">
        <v>0.5</v>
      </c>
      <c r="O34" s="61"/>
      <c r="P34" s="104">
        <v>0.5</v>
      </c>
      <c r="Q34" s="62"/>
      <c r="R34" s="61"/>
      <c r="S34" s="104">
        <v>0.6</v>
      </c>
      <c r="T34" s="61"/>
      <c r="U34" s="104">
        <v>0.4</v>
      </c>
      <c r="V34" s="61"/>
      <c r="W34" s="104">
        <v>0.4</v>
      </c>
      <c r="X34" s="62"/>
      <c r="Y34" s="62"/>
      <c r="Z34" s="62"/>
      <c r="AA34" s="61"/>
      <c r="AB34" s="5">
        <v>0.4</v>
      </c>
      <c r="AC34" s="74">
        <v>0.4</v>
      </c>
      <c r="AD34" s="62"/>
      <c r="AE34" s="61"/>
      <c r="AF34" s="6">
        <v>0.4</v>
      </c>
    </row>
    <row r="35" spans="5:32" ht="20.25" customHeight="1">
      <c r="E35" s="63" t="s">
        <v>946</v>
      </c>
      <c r="F35" s="62"/>
      <c r="G35" s="62"/>
      <c r="H35" s="62"/>
      <c r="I35" s="64"/>
      <c r="J35" s="104" t="s">
        <v>964</v>
      </c>
      <c r="K35" s="61"/>
      <c r="L35" s="104" t="s">
        <v>964</v>
      </c>
      <c r="M35" s="61"/>
      <c r="N35" s="104" t="s">
        <v>964</v>
      </c>
      <c r="O35" s="61"/>
      <c r="P35" s="104" t="s">
        <v>964</v>
      </c>
      <c r="Q35" s="62"/>
      <c r="R35" s="61"/>
      <c r="S35" s="104" t="s">
        <v>964</v>
      </c>
      <c r="T35" s="61"/>
      <c r="U35" s="104" t="s">
        <v>964</v>
      </c>
      <c r="V35" s="61"/>
      <c r="W35" s="104" t="s">
        <v>964</v>
      </c>
      <c r="X35" s="62"/>
      <c r="Y35" s="62"/>
      <c r="Z35" s="62"/>
      <c r="AA35" s="61"/>
      <c r="AB35" s="5" t="s">
        <v>964</v>
      </c>
      <c r="AC35" s="74" t="s">
        <v>964</v>
      </c>
      <c r="AD35" s="62"/>
      <c r="AE35" s="61"/>
      <c r="AF35" s="6" t="s">
        <v>964</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38</v>
      </c>
      <c r="K43" s="61"/>
      <c r="L43" s="101">
        <v>38</v>
      </c>
      <c r="M43" s="61"/>
      <c r="N43" s="101">
        <v>38</v>
      </c>
      <c r="O43" s="61"/>
      <c r="P43" s="101">
        <v>38</v>
      </c>
      <c r="Q43" s="62"/>
      <c r="R43" s="61"/>
      <c r="S43" s="101">
        <v>38</v>
      </c>
      <c r="T43" s="61"/>
      <c r="U43" s="101">
        <v>38</v>
      </c>
      <c r="V43" s="61"/>
      <c r="W43" s="101">
        <v>38</v>
      </c>
      <c r="X43" s="62"/>
      <c r="Y43" s="62"/>
      <c r="Z43" s="62"/>
      <c r="AA43" s="61"/>
      <c r="AB43" s="3">
        <v>38</v>
      </c>
      <c r="AC43" s="60">
        <v>38</v>
      </c>
      <c r="AD43" s="62"/>
      <c r="AE43" s="61"/>
      <c r="AF43" s="4">
        <v>38</v>
      </c>
    </row>
    <row r="44" spans="5:32" ht="30.75" customHeight="1">
      <c r="E44" s="63" t="s">
        <v>88</v>
      </c>
      <c r="F44" s="62"/>
      <c r="G44" s="62"/>
      <c r="H44" s="62"/>
      <c r="I44" s="64"/>
      <c r="J44" s="101">
        <v>19</v>
      </c>
      <c r="K44" s="61"/>
      <c r="L44" s="101">
        <v>19</v>
      </c>
      <c r="M44" s="61"/>
      <c r="N44" s="101">
        <v>19</v>
      </c>
      <c r="O44" s="61"/>
      <c r="P44" s="101">
        <v>19</v>
      </c>
      <c r="Q44" s="62"/>
      <c r="R44" s="61"/>
      <c r="S44" s="101">
        <v>19</v>
      </c>
      <c r="T44" s="61"/>
      <c r="U44" s="101">
        <v>19</v>
      </c>
      <c r="V44" s="61"/>
      <c r="W44" s="101">
        <v>19</v>
      </c>
      <c r="X44" s="62"/>
      <c r="Y44" s="62"/>
      <c r="Z44" s="62"/>
      <c r="AA44" s="61"/>
      <c r="AB44" s="3">
        <v>19</v>
      </c>
      <c r="AC44" s="60">
        <v>19</v>
      </c>
      <c r="AD44" s="62"/>
      <c r="AE44" s="61"/>
      <c r="AF44" s="4">
        <v>19</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957</v>
      </c>
      <c r="K47" s="61"/>
      <c r="L47" s="104" t="s">
        <v>957</v>
      </c>
      <c r="M47" s="61"/>
      <c r="N47" s="104" t="s">
        <v>957</v>
      </c>
      <c r="O47" s="61"/>
      <c r="P47" s="104" t="s">
        <v>957</v>
      </c>
      <c r="Q47" s="62"/>
      <c r="R47" s="61"/>
      <c r="S47" s="104" t="s">
        <v>957</v>
      </c>
      <c r="T47" s="61"/>
      <c r="U47" s="104" t="s">
        <v>957</v>
      </c>
      <c r="V47" s="61"/>
      <c r="W47" s="104" t="s">
        <v>957</v>
      </c>
      <c r="X47" s="62"/>
      <c r="Y47" s="62"/>
      <c r="Z47" s="62"/>
      <c r="AA47" s="61"/>
      <c r="AB47" s="5" t="s">
        <v>957</v>
      </c>
      <c r="AC47" s="74" t="s">
        <v>957</v>
      </c>
      <c r="AD47" s="62"/>
      <c r="AE47" s="61"/>
      <c r="AF47" s="6" t="s">
        <v>957</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nEp5RL5HeVgBo+Wu28GmVdVlYJiKDYQhAK803aKmEK46DYiu4efzggwbZXaoVuhQ4HgK8xbWOTfmGpEsKcF0JQ==" saltValue="5IwvGP2ttUkDZ1EyEBv9Fw=="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F63B1FA4-C009-4060-A89C-2E1E97AB04CA}"/>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TOPO - Townsville Port (66/11kV)</oddFooter>
  </headerFooter>
</worksheet>
</file>

<file path=xl/worksheets/sheet2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500-000000000000}">
  <sheetPr codeName="Sheet246"/>
  <dimension ref="A1:AJ53"/>
  <sheetViews>
    <sheetView showGridLines="0" topLeftCell="A24"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2146</v>
      </c>
      <c r="J3" s="160"/>
      <c r="K3" s="160"/>
      <c r="L3" s="160"/>
      <c r="M3" s="160"/>
      <c r="N3" s="160"/>
      <c r="O3" s="160"/>
      <c r="P3" s="160"/>
      <c r="Q3" s="160"/>
      <c r="R3" s="160"/>
      <c r="S3" s="160"/>
      <c r="V3" s="94" t="s">
        <v>926</v>
      </c>
      <c r="W3" s="160"/>
      <c r="Y3" s="95" t="s">
        <v>1631</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1019</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1646</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2147</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2148</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91.1</v>
      </c>
      <c r="K26" s="61"/>
      <c r="L26" s="101">
        <v>91.1</v>
      </c>
      <c r="M26" s="61"/>
      <c r="N26" s="101">
        <v>91.1</v>
      </c>
      <c r="O26" s="61"/>
      <c r="P26" s="101">
        <v>91.1</v>
      </c>
      <c r="Q26" s="62"/>
      <c r="R26" s="61"/>
      <c r="S26" s="101">
        <v>91.1</v>
      </c>
      <c r="T26" s="61"/>
      <c r="U26" s="101">
        <v>99</v>
      </c>
      <c r="V26" s="61"/>
      <c r="W26" s="101">
        <v>99</v>
      </c>
      <c r="X26" s="62"/>
      <c r="Y26" s="62"/>
      <c r="Z26" s="62"/>
      <c r="AA26" s="61"/>
      <c r="AB26" s="3">
        <v>99</v>
      </c>
      <c r="AC26" s="60">
        <v>99</v>
      </c>
      <c r="AD26" s="62"/>
      <c r="AE26" s="61"/>
      <c r="AF26" s="4">
        <v>99</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36.6</v>
      </c>
      <c r="K28" s="61"/>
      <c r="L28" s="101">
        <v>36.799999999999997</v>
      </c>
      <c r="M28" s="61"/>
      <c r="N28" s="101">
        <v>37.1</v>
      </c>
      <c r="O28" s="61"/>
      <c r="P28" s="101">
        <v>37.299999999999997</v>
      </c>
      <c r="Q28" s="62"/>
      <c r="R28" s="61"/>
      <c r="S28" s="101">
        <v>38.299999999999997</v>
      </c>
      <c r="T28" s="61"/>
      <c r="U28" s="101">
        <v>28.8</v>
      </c>
      <c r="V28" s="61"/>
      <c r="W28" s="101">
        <v>28.8</v>
      </c>
      <c r="X28" s="62"/>
      <c r="Y28" s="62"/>
      <c r="Z28" s="62"/>
      <c r="AA28" s="61"/>
      <c r="AB28" s="3">
        <v>29.1</v>
      </c>
      <c r="AC28" s="60">
        <v>29.1</v>
      </c>
      <c r="AD28" s="62"/>
      <c r="AE28" s="61"/>
      <c r="AF28" s="4">
        <v>29.8</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0.99399999999999999</v>
      </c>
      <c r="K31" s="61"/>
      <c r="L31" s="106">
        <v>0.99399999999999999</v>
      </c>
      <c r="M31" s="61"/>
      <c r="N31" s="106">
        <v>0.99399999999999999</v>
      </c>
      <c r="O31" s="61"/>
      <c r="P31" s="106">
        <v>0.99399999999999999</v>
      </c>
      <c r="Q31" s="62"/>
      <c r="R31" s="61"/>
      <c r="S31" s="106">
        <v>0.99399999999999999</v>
      </c>
      <c r="T31" s="61"/>
      <c r="U31" s="106">
        <v>0.999</v>
      </c>
      <c r="V31" s="61"/>
      <c r="W31" s="106">
        <v>0.999</v>
      </c>
      <c r="X31" s="62"/>
      <c r="Y31" s="62"/>
      <c r="Z31" s="62"/>
      <c r="AA31" s="61"/>
      <c r="AB31" s="7">
        <v>0.999</v>
      </c>
      <c r="AC31" s="77">
        <v>0.999</v>
      </c>
      <c r="AD31" s="62"/>
      <c r="AE31" s="61"/>
      <c r="AF31" s="8">
        <v>0.999</v>
      </c>
    </row>
    <row r="32" spans="4:32" ht="13.15" customHeight="1">
      <c r="E32" s="63" t="s">
        <v>41</v>
      </c>
      <c r="F32" s="62"/>
      <c r="G32" s="62"/>
      <c r="H32" s="62"/>
      <c r="I32" s="64"/>
      <c r="J32" s="101">
        <v>48.8</v>
      </c>
      <c r="K32" s="61"/>
      <c r="L32" s="101">
        <v>48.8</v>
      </c>
      <c r="M32" s="61"/>
      <c r="N32" s="101">
        <v>48.8</v>
      </c>
      <c r="O32" s="61"/>
      <c r="P32" s="101">
        <v>48.8</v>
      </c>
      <c r="Q32" s="62"/>
      <c r="R32" s="61"/>
      <c r="S32" s="101">
        <v>48.8</v>
      </c>
      <c r="T32" s="61"/>
      <c r="U32" s="101">
        <v>52.3</v>
      </c>
      <c r="V32" s="61"/>
      <c r="W32" s="101">
        <v>52.3</v>
      </c>
      <c r="X32" s="62"/>
      <c r="Y32" s="62"/>
      <c r="Z32" s="62"/>
      <c r="AA32" s="61"/>
      <c r="AB32" s="3">
        <v>52.3</v>
      </c>
      <c r="AC32" s="60">
        <v>52.3</v>
      </c>
      <c r="AD32" s="62"/>
      <c r="AE32" s="61"/>
      <c r="AF32" s="4">
        <v>52.3</v>
      </c>
    </row>
    <row r="33" spans="5:32" ht="13.15" customHeight="1">
      <c r="E33" s="75" t="s">
        <v>45</v>
      </c>
      <c r="F33" s="62"/>
      <c r="G33" s="62"/>
      <c r="H33" s="62"/>
      <c r="I33" s="64"/>
      <c r="J33" s="105">
        <v>34.299999999999997</v>
      </c>
      <c r="K33" s="61"/>
      <c r="L33" s="105">
        <v>34.6</v>
      </c>
      <c r="M33" s="61"/>
      <c r="N33" s="105">
        <v>34.9</v>
      </c>
      <c r="O33" s="61"/>
      <c r="P33" s="105">
        <v>35</v>
      </c>
      <c r="Q33" s="62"/>
      <c r="R33" s="61"/>
      <c r="S33" s="105">
        <v>35.9</v>
      </c>
      <c r="T33" s="61"/>
      <c r="U33" s="105">
        <v>26.7</v>
      </c>
      <c r="V33" s="61"/>
      <c r="W33" s="105">
        <v>26.7</v>
      </c>
      <c r="X33" s="62"/>
      <c r="Y33" s="62"/>
      <c r="Z33" s="62"/>
      <c r="AA33" s="61"/>
      <c r="AB33" s="9">
        <v>27</v>
      </c>
      <c r="AC33" s="76">
        <v>27</v>
      </c>
      <c r="AD33" s="62"/>
      <c r="AE33" s="61"/>
      <c r="AF33" s="10">
        <v>27.6</v>
      </c>
    </row>
    <row r="34" spans="5:32" ht="20.25" customHeight="1">
      <c r="E34" s="63" t="s">
        <v>945</v>
      </c>
      <c r="F34" s="62"/>
      <c r="G34" s="62"/>
      <c r="H34" s="62"/>
      <c r="I34" s="64"/>
      <c r="J34" s="104">
        <v>1.7</v>
      </c>
      <c r="K34" s="61"/>
      <c r="L34" s="104">
        <v>1.7</v>
      </c>
      <c r="M34" s="61"/>
      <c r="N34" s="104">
        <v>1.7</v>
      </c>
      <c r="O34" s="61"/>
      <c r="P34" s="104">
        <v>1.8</v>
      </c>
      <c r="Q34" s="62"/>
      <c r="R34" s="61"/>
      <c r="S34" s="104">
        <v>1.8</v>
      </c>
      <c r="T34" s="61"/>
      <c r="U34" s="104">
        <v>1.3</v>
      </c>
      <c r="V34" s="61"/>
      <c r="W34" s="104">
        <v>1.3</v>
      </c>
      <c r="X34" s="62"/>
      <c r="Y34" s="62"/>
      <c r="Z34" s="62"/>
      <c r="AA34" s="61"/>
      <c r="AB34" s="5">
        <v>1.4</v>
      </c>
      <c r="AC34" s="74">
        <v>1.4</v>
      </c>
      <c r="AD34" s="62"/>
      <c r="AE34" s="61"/>
      <c r="AF34" s="6">
        <v>1.4</v>
      </c>
    </row>
    <row r="35" spans="5:32" ht="20.25" customHeight="1">
      <c r="E35" s="63" t="s">
        <v>946</v>
      </c>
      <c r="F35" s="62"/>
      <c r="G35" s="62"/>
      <c r="H35" s="62"/>
      <c r="I35" s="64"/>
      <c r="J35" s="104" t="s">
        <v>1093</v>
      </c>
      <c r="K35" s="61"/>
      <c r="L35" s="104" t="s">
        <v>1093</v>
      </c>
      <c r="M35" s="61"/>
      <c r="N35" s="104" t="s">
        <v>1093</v>
      </c>
      <c r="O35" s="61"/>
      <c r="P35" s="104" t="s">
        <v>1093</v>
      </c>
      <c r="Q35" s="62"/>
      <c r="R35" s="61"/>
      <c r="S35" s="104" t="s">
        <v>1093</v>
      </c>
      <c r="T35" s="61"/>
      <c r="U35" s="104" t="s">
        <v>1093</v>
      </c>
      <c r="V35" s="61"/>
      <c r="W35" s="104" t="s">
        <v>1093</v>
      </c>
      <c r="X35" s="62"/>
      <c r="Y35" s="62"/>
      <c r="Z35" s="62"/>
      <c r="AA35" s="61"/>
      <c r="AB35" s="5" t="s">
        <v>1093</v>
      </c>
      <c r="AC35" s="74" t="s">
        <v>1093</v>
      </c>
      <c r="AD35" s="62"/>
      <c r="AE35" s="61"/>
      <c r="AF35" s="6" t="s">
        <v>1093</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26.265644999999999</v>
      </c>
      <c r="K43" s="61"/>
      <c r="L43" s="101">
        <v>25.275074</v>
      </c>
      <c r="M43" s="61"/>
      <c r="N43" s="101">
        <v>24.083478999999997</v>
      </c>
      <c r="O43" s="61"/>
      <c r="P43" s="101">
        <v>22.987496000000007</v>
      </c>
      <c r="Q43" s="62"/>
      <c r="R43" s="61"/>
      <c r="S43" s="101">
        <v>21.967973000000004</v>
      </c>
      <c r="T43" s="61"/>
      <c r="U43" s="101">
        <v>26.265644999999999</v>
      </c>
      <c r="V43" s="61"/>
      <c r="W43" s="101">
        <v>25.275074</v>
      </c>
      <c r="X43" s="62"/>
      <c r="Y43" s="62"/>
      <c r="Z43" s="62"/>
      <c r="AA43" s="61"/>
      <c r="AB43" s="3">
        <v>24.083478999999997</v>
      </c>
      <c r="AC43" s="60">
        <v>22.987496000000007</v>
      </c>
      <c r="AD43" s="62"/>
      <c r="AE43" s="61"/>
      <c r="AF43" s="4">
        <v>21.967973000000004</v>
      </c>
    </row>
    <row r="44" spans="5:32" ht="30.75" customHeight="1">
      <c r="E44" s="63" t="s">
        <v>88</v>
      </c>
      <c r="F44" s="62"/>
      <c r="G44" s="62"/>
      <c r="H44" s="62"/>
      <c r="I44" s="64"/>
      <c r="J44" s="101">
        <v>5.265645000000001</v>
      </c>
      <c r="K44" s="61"/>
      <c r="L44" s="101">
        <v>4.275074</v>
      </c>
      <c r="M44" s="61"/>
      <c r="N44" s="101">
        <v>3.083478999999997</v>
      </c>
      <c r="O44" s="61"/>
      <c r="P44" s="101">
        <v>1.9874960000000073</v>
      </c>
      <c r="Q44" s="62"/>
      <c r="R44" s="61"/>
      <c r="S44" s="101">
        <v>0.96797300000000419</v>
      </c>
      <c r="T44" s="61"/>
      <c r="U44" s="101">
        <v>5.265645000000001</v>
      </c>
      <c r="V44" s="61"/>
      <c r="W44" s="101">
        <v>4.275074</v>
      </c>
      <c r="X44" s="62"/>
      <c r="Y44" s="62"/>
      <c r="Z44" s="62"/>
      <c r="AA44" s="61"/>
      <c r="AB44" s="3">
        <v>3.083478999999997</v>
      </c>
      <c r="AC44" s="60">
        <v>1.9874960000000073</v>
      </c>
      <c r="AD44" s="62"/>
      <c r="AE44" s="61"/>
      <c r="AF44" s="4">
        <v>0.96797300000000419</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957</v>
      </c>
      <c r="K47" s="61"/>
      <c r="L47" s="104" t="s">
        <v>957</v>
      </c>
      <c r="M47" s="61"/>
      <c r="N47" s="104" t="s">
        <v>957</v>
      </c>
      <c r="O47" s="61"/>
      <c r="P47" s="104" t="s">
        <v>957</v>
      </c>
      <c r="Q47" s="62"/>
      <c r="R47" s="61"/>
      <c r="S47" s="104" t="s">
        <v>957</v>
      </c>
      <c r="T47" s="61"/>
      <c r="U47" s="104" t="s">
        <v>957</v>
      </c>
      <c r="V47" s="61"/>
      <c r="W47" s="104" t="s">
        <v>957</v>
      </c>
      <c r="X47" s="62"/>
      <c r="Y47" s="62"/>
      <c r="Z47" s="62"/>
      <c r="AA47" s="61"/>
      <c r="AB47" s="5" t="s">
        <v>957</v>
      </c>
      <c r="AC47" s="74" t="s">
        <v>957</v>
      </c>
      <c r="AD47" s="62"/>
      <c r="AE47" s="61"/>
      <c r="AF47" s="6" t="s">
        <v>957</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GBD1tMghaqO+GjEzmO/E5YpUJU8S9ahPfbDyqqw2eqLIX5kkI0oKNnFdnPqJv6kockGph6Q2EdIJLhbcGvtOzg==" saltValue="b4qtqiMltS9pKbx/z5trhQ=="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340B72E2-ADC6-4662-945B-A73C1B7D63AD}"/>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TORQ - Torquay (66/11kV)</oddFooter>
  </headerFooter>
</worksheet>
</file>

<file path=xl/worksheets/sheet2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600-000000000000}">
  <sheetPr codeName="Sheet247"/>
  <dimension ref="A1:AJ53"/>
  <sheetViews>
    <sheetView showGridLines="0" topLeftCell="A37"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2149</v>
      </c>
      <c r="J3" s="160"/>
      <c r="K3" s="160"/>
      <c r="L3" s="160"/>
      <c r="M3" s="160"/>
      <c r="N3" s="160"/>
      <c r="O3" s="160"/>
      <c r="P3" s="160"/>
      <c r="Q3" s="160"/>
      <c r="R3" s="160"/>
      <c r="S3" s="160"/>
      <c r="V3" s="94" t="s">
        <v>926</v>
      </c>
      <c r="W3" s="160"/>
      <c r="Y3" s="95" t="s">
        <v>1161</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960</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2150</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1021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2151</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2152</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56.7</v>
      </c>
      <c r="K26" s="61"/>
      <c r="L26" s="101">
        <v>56.7</v>
      </c>
      <c r="M26" s="61"/>
      <c r="N26" s="101">
        <v>56.7</v>
      </c>
      <c r="O26" s="61"/>
      <c r="P26" s="101">
        <v>56.7</v>
      </c>
      <c r="Q26" s="62"/>
      <c r="R26" s="61"/>
      <c r="S26" s="101">
        <v>56.7</v>
      </c>
      <c r="T26" s="61"/>
      <c r="U26" s="101">
        <v>67.5</v>
      </c>
      <c r="V26" s="61"/>
      <c r="W26" s="101">
        <v>67.5</v>
      </c>
      <c r="X26" s="62"/>
      <c r="Y26" s="62"/>
      <c r="Z26" s="62"/>
      <c r="AA26" s="61"/>
      <c r="AB26" s="3">
        <v>67.5</v>
      </c>
      <c r="AC26" s="60">
        <v>67.5</v>
      </c>
      <c r="AD26" s="62"/>
      <c r="AE26" s="61"/>
      <c r="AF26" s="4">
        <v>67.5</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26.3</v>
      </c>
      <c r="K28" s="61"/>
      <c r="L28" s="101">
        <v>26.5</v>
      </c>
      <c r="M28" s="61"/>
      <c r="N28" s="101">
        <v>26.9</v>
      </c>
      <c r="O28" s="61"/>
      <c r="P28" s="101">
        <v>27</v>
      </c>
      <c r="Q28" s="62"/>
      <c r="R28" s="61"/>
      <c r="S28" s="101">
        <v>27.9</v>
      </c>
      <c r="T28" s="61"/>
      <c r="U28" s="101">
        <v>27.8</v>
      </c>
      <c r="V28" s="61"/>
      <c r="W28" s="101">
        <v>27.8</v>
      </c>
      <c r="X28" s="62"/>
      <c r="Y28" s="62"/>
      <c r="Z28" s="62"/>
      <c r="AA28" s="61"/>
      <c r="AB28" s="3">
        <v>28</v>
      </c>
      <c r="AC28" s="60">
        <v>28</v>
      </c>
      <c r="AD28" s="62"/>
      <c r="AE28" s="61"/>
      <c r="AF28" s="4">
        <v>28.7</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0.998</v>
      </c>
      <c r="K31" s="61"/>
      <c r="L31" s="106">
        <v>0.998</v>
      </c>
      <c r="M31" s="61"/>
      <c r="N31" s="106">
        <v>0.998</v>
      </c>
      <c r="O31" s="61"/>
      <c r="P31" s="106">
        <v>0.998</v>
      </c>
      <c r="Q31" s="62"/>
      <c r="R31" s="61"/>
      <c r="S31" s="106">
        <v>0.998</v>
      </c>
      <c r="T31" s="61"/>
      <c r="U31" s="106">
        <v>0.998</v>
      </c>
      <c r="V31" s="61"/>
      <c r="W31" s="106">
        <v>0.998</v>
      </c>
      <c r="X31" s="62"/>
      <c r="Y31" s="62"/>
      <c r="Z31" s="62"/>
      <c r="AA31" s="61"/>
      <c r="AB31" s="7">
        <v>0.998</v>
      </c>
      <c r="AC31" s="77">
        <v>0.998</v>
      </c>
      <c r="AD31" s="62"/>
      <c r="AE31" s="61"/>
      <c r="AF31" s="8">
        <v>0.998</v>
      </c>
    </row>
    <row r="32" spans="4:32" ht="13.15" customHeight="1">
      <c r="E32" s="63" t="s">
        <v>41</v>
      </c>
      <c r="F32" s="62"/>
      <c r="G32" s="62"/>
      <c r="H32" s="62"/>
      <c r="I32" s="64"/>
      <c r="J32" s="101">
        <v>31.6</v>
      </c>
      <c r="K32" s="61"/>
      <c r="L32" s="101">
        <v>31.6</v>
      </c>
      <c r="M32" s="61"/>
      <c r="N32" s="101">
        <v>31.6</v>
      </c>
      <c r="O32" s="61"/>
      <c r="P32" s="101">
        <v>31.6</v>
      </c>
      <c r="Q32" s="62"/>
      <c r="R32" s="61"/>
      <c r="S32" s="101">
        <v>31.6</v>
      </c>
      <c r="T32" s="61"/>
      <c r="U32" s="101">
        <v>37.4</v>
      </c>
      <c r="V32" s="61"/>
      <c r="W32" s="101">
        <v>37.4</v>
      </c>
      <c r="X32" s="62"/>
      <c r="Y32" s="62"/>
      <c r="Z32" s="62"/>
      <c r="AA32" s="61"/>
      <c r="AB32" s="3">
        <v>37.4</v>
      </c>
      <c r="AC32" s="60">
        <v>37.4</v>
      </c>
      <c r="AD32" s="62"/>
      <c r="AE32" s="61"/>
      <c r="AF32" s="4">
        <v>37.4</v>
      </c>
    </row>
    <row r="33" spans="5:32" ht="13.15" customHeight="1">
      <c r="E33" s="75" t="s">
        <v>45</v>
      </c>
      <c r="F33" s="62"/>
      <c r="G33" s="62"/>
      <c r="H33" s="62"/>
      <c r="I33" s="64"/>
      <c r="J33" s="105">
        <v>22.3</v>
      </c>
      <c r="K33" s="61"/>
      <c r="L33" s="105">
        <v>22.6</v>
      </c>
      <c r="M33" s="61"/>
      <c r="N33" s="105">
        <v>22.8</v>
      </c>
      <c r="O33" s="61"/>
      <c r="P33" s="105">
        <v>23</v>
      </c>
      <c r="Q33" s="62"/>
      <c r="R33" s="61"/>
      <c r="S33" s="105">
        <v>23.7</v>
      </c>
      <c r="T33" s="61"/>
      <c r="U33" s="105">
        <v>25.5</v>
      </c>
      <c r="V33" s="61"/>
      <c r="W33" s="105">
        <v>25.5</v>
      </c>
      <c r="X33" s="62"/>
      <c r="Y33" s="62"/>
      <c r="Z33" s="62"/>
      <c r="AA33" s="61"/>
      <c r="AB33" s="9">
        <v>25.7</v>
      </c>
      <c r="AC33" s="76">
        <v>25.8</v>
      </c>
      <c r="AD33" s="62"/>
      <c r="AE33" s="61"/>
      <c r="AF33" s="10">
        <v>26.4</v>
      </c>
    </row>
    <row r="34" spans="5:32" ht="20.25" customHeight="1">
      <c r="E34" s="63" t="s">
        <v>945</v>
      </c>
      <c r="F34" s="62"/>
      <c r="G34" s="62"/>
      <c r="H34" s="62"/>
      <c r="I34" s="64"/>
      <c r="J34" s="104">
        <v>1.1000000000000001</v>
      </c>
      <c r="K34" s="61"/>
      <c r="L34" s="104">
        <v>1.1000000000000001</v>
      </c>
      <c r="M34" s="61"/>
      <c r="N34" s="104">
        <v>1.1000000000000001</v>
      </c>
      <c r="O34" s="61"/>
      <c r="P34" s="104">
        <v>1.2</v>
      </c>
      <c r="Q34" s="62"/>
      <c r="R34" s="61"/>
      <c r="S34" s="104">
        <v>1.2</v>
      </c>
      <c r="T34" s="61"/>
      <c r="U34" s="104">
        <v>1.3</v>
      </c>
      <c r="V34" s="61"/>
      <c r="W34" s="104">
        <v>1.3</v>
      </c>
      <c r="X34" s="62"/>
      <c r="Y34" s="62"/>
      <c r="Z34" s="62"/>
      <c r="AA34" s="61"/>
      <c r="AB34" s="5">
        <v>1.3</v>
      </c>
      <c r="AC34" s="74">
        <v>1.3</v>
      </c>
      <c r="AD34" s="62"/>
      <c r="AE34" s="61"/>
      <c r="AF34" s="6">
        <v>1.3</v>
      </c>
    </row>
    <row r="35" spans="5:32" ht="20.25" customHeight="1">
      <c r="E35" s="63" t="s">
        <v>946</v>
      </c>
      <c r="F35" s="62"/>
      <c r="G35" s="62"/>
      <c r="H35" s="62"/>
      <c r="I35" s="64"/>
      <c r="J35" s="104" t="s">
        <v>1038</v>
      </c>
      <c r="K35" s="61"/>
      <c r="L35" s="104" t="s">
        <v>1038</v>
      </c>
      <c r="M35" s="61"/>
      <c r="N35" s="104" t="s">
        <v>1038</v>
      </c>
      <c r="O35" s="61"/>
      <c r="P35" s="104" t="s">
        <v>1038</v>
      </c>
      <c r="Q35" s="62"/>
      <c r="R35" s="61"/>
      <c r="S35" s="104" t="s">
        <v>1038</v>
      </c>
      <c r="T35" s="61"/>
      <c r="U35" s="104" t="s">
        <v>1038</v>
      </c>
      <c r="V35" s="61"/>
      <c r="W35" s="104" t="s">
        <v>1038</v>
      </c>
      <c r="X35" s="62"/>
      <c r="Y35" s="62"/>
      <c r="Z35" s="62"/>
      <c r="AA35" s="61"/>
      <c r="AB35" s="5" t="s">
        <v>1038</v>
      </c>
      <c r="AC35" s="74" t="s">
        <v>1038</v>
      </c>
      <c r="AD35" s="62"/>
      <c r="AE35" s="61"/>
      <c r="AF35" s="6" t="s">
        <v>1038</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22.848533</v>
      </c>
      <c r="K43" s="61"/>
      <c r="L43" s="101">
        <v>22.093225</v>
      </c>
      <c r="M43" s="61"/>
      <c r="N43" s="101">
        <v>21.178854000000001</v>
      </c>
      <c r="O43" s="61"/>
      <c r="P43" s="101">
        <v>20.302580000000003</v>
      </c>
      <c r="Q43" s="62"/>
      <c r="R43" s="61"/>
      <c r="S43" s="101">
        <v>19.430537000000005</v>
      </c>
      <c r="T43" s="61"/>
      <c r="U43" s="101">
        <v>22.848533</v>
      </c>
      <c r="V43" s="61"/>
      <c r="W43" s="101">
        <v>22.093225</v>
      </c>
      <c r="X43" s="62"/>
      <c r="Y43" s="62"/>
      <c r="Z43" s="62"/>
      <c r="AA43" s="61"/>
      <c r="AB43" s="3">
        <v>21.178854000000001</v>
      </c>
      <c r="AC43" s="60">
        <v>20.302580000000003</v>
      </c>
      <c r="AD43" s="62"/>
      <c r="AE43" s="61"/>
      <c r="AF43" s="4">
        <v>19.430537000000005</v>
      </c>
    </row>
    <row r="44" spans="5:32" ht="30.75" customHeight="1">
      <c r="E44" s="63" t="s">
        <v>88</v>
      </c>
      <c r="F44" s="62"/>
      <c r="G44" s="62"/>
      <c r="H44" s="62"/>
      <c r="I44" s="64"/>
      <c r="J44" s="101">
        <v>7.8485330000000006</v>
      </c>
      <c r="K44" s="61"/>
      <c r="L44" s="101">
        <v>7.0932249999999994</v>
      </c>
      <c r="M44" s="61"/>
      <c r="N44" s="101">
        <v>6.178854000000003</v>
      </c>
      <c r="O44" s="61"/>
      <c r="P44" s="101">
        <v>5.3025800000000025</v>
      </c>
      <c r="Q44" s="62"/>
      <c r="R44" s="61"/>
      <c r="S44" s="101">
        <v>4.4305370000000046</v>
      </c>
      <c r="T44" s="61"/>
      <c r="U44" s="101">
        <v>7.8485330000000006</v>
      </c>
      <c r="V44" s="61"/>
      <c r="W44" s="101">
        <v>7.0932249999999994</v>
      </c>
      <c r="X44" s="62"/>
      <c r="Y44" s="62"/>
      <c r="Z44" s="62"/>
      <c r="AA44" s="61"/>
      <c r="AB44" s="3">
        <v>6.178854000000003</v>
      </c>
      <c r="AC44" s="60">
        <v>5.3025800000000025</v>
      </c>
      <c r="AD44" s="62"/>
      <c r="AE44" s="61"/>
      <c r="AF44" s="4">
        <v>4.4305370000000046</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957</v>
      </c>
      <c r="K47" s="61"/>
      <c r="L47" s="104" t="s">
        <v>957</v>
      </c>
      <c r="M47" s="61"/>
      <c r="N47" s="104" t="s">
        <v>957</v>
      </c>
      <c r="O47" s="61"/>
      <c r="P47" s="104" t="s">
        <v>957</v>
      </c>
      <c r="Q47" s="62"/>
      <c r="R47" s="61"/>
      <c r="S47" s="104" t="s">
        <v>957</v>
      </c>
      <c r="T47" s="61"/>
      <c r="U47" s="104" t="s">
        <v>957</v>
      </c>
      <c r="V47" s="61"/>
      <c r="W47" s="104" t="s">
        <v>957</v>
      </c>
      <c r="X47" s="62"/>
      <c r="Y47" s="62"/>
      <c r="Z47" s="62"/>
      <c r="AA47" s="61"/>
      <c r="AB47" s="5" t="s">
        <v>957</v>
      </c>
      <c r="AC47" s="74" t="s">
        <v>957</v>
      </c>
      <c r="AD47" s="62"/>
      <c r="AE47" s="61"/>
      <c r="AF47" s="6" t="s">
        <v>957</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khanLK6sEwnUKuTOicxl8YMKEfks01DJkhRchR1a+3HKt/0KQc3OLgaA0KiyBcPghU5raaZFrGwbKQzqMsOnMA==" saltValue="VrNQ4q1KG4acMpayVIkHQA=="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D5F4E00B-C031-429A-9923-B73BC6A7DDA0}"/>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TORR - Torrington (33/11kV)</oddFooter>
  </headerFooter>
</worksheet>
</file>

<file path=xl/worksheets/sheet2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800-000000000000}">
  <sheetPr codeName="Sheet249"/>
  <dimension ref="A1:AJ53"/>
  <sheetViews>
    <sheetView showGridLines="0" topLeftCell="A31"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2153</v>
      </c>
      <c r="J3" s="160"/>
      <c r="K3" s="160"/>
      <c r="L3" s="160"/>
      <c r="M3" s="160"/>
      <c r="N3" s="160"/>
      <c r="O3" s="160"/>
      <c r="P3" s="160"/>
      <c r="Q3" s="160"/>
      <c r="R3" s="160"/>
      <c r="S3" s="160"/>
      <c r="V3" s="94" t="s">
        <v>926</v>
      </c>
      <c r="W3" s="160"/>
      <c r="Y3" s="95" t="s">
        <v>1631</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1019</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1542</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2154</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2155</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10.8</v>
      </c>
      <c r="K26" s="61"/>
      <c r="L26" s="101">
        <v>10.8</v>
      </c>
      <c r="M26" s="61"/>
      <c r="N26" s="101">
        <v>10.8</v>
      </c>
      <c r="O26" s="61"/>
      <c r="P26" s="101">
        <v>10.8</v>
      </c>
      <c r="Q26" s="62"/>
      <c r="R26" s="61"/>
      <c r="S26" s="101">
        <v>10.8</v>
      </c>
      <c r="T26" s="61"/>
      <c r="U26" s="101">
        <v>11.4</v>
      </c>
      <c r="V26" s="61"/>
      <c r="W26" s="101">
        <v>11.4</v>
      </c>
      <c r="X26" s="62"/>
      <c r="Y26" s="62"/>
      <c r="Z26" s="62"/>
      <c r="AA26" s="61"/>
      <c r="AB26" s="3">
        <v>11.4</v>
      </c>
      <c r="AC26" s="60">
        <v>11.4</v>
      </c>
      <c r="AD26" s="62"/>
      <c r="AE26" s="61"/>
      <c r="AF26" s="4">
        <v>11.4</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8.5</v>
      </c>
      <c r="K28" s="61"/>
      <c r="L28" s="101">
        <v>8.6</v>
      </c>
      <c r="M28" s="61"/>
      <c r="N28" s="101">
        <v>8.6</v>
      </c>
      <c r="O28" s="61"/>
      <c r="P28" s="101">
        <v>8.6</v>
      </c>
      <c r="Q28" s="62"/>
      <c r="R28" s="61"/>
      <c r="S28" s="101">
        <v>8.6999999999999993</v>
      </c>
      <c r="T28" s="61"/>
      <c r="U28" s="101">
        <v>8.6999999999999993</v>
      </c>
      <c r="V28" s="61"/>
      <c r="W28" s="101">
        <v>8.6999999999999993</v>
      </c>
      <c r="X28" s="62"/>
      <c r="Y28" s="62"/>
      <c r="Z28" s="62"/>
      <c r="AA28" s="61"/>
      <c r="AB28" s="3">
        <v>8.6999999999999993</v>
      </c>
      <c r="AC28" s="60">
        <v>8.6</v>
      </c>
      <c r="AD28" s="62"/>
      <c r="AE28" s="61"/>
      <c r="AF28" s="4">
        <v>8.8000000000000007</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0.88</v>
      </c>
      <c r="K31" s="61"/>
      <c r="L31" s="106">
        <v>0.88</v>
      </c>
      <c r="M31" s="61"/>
      <c r="N31" s="106">
        <v>0.88</v>
      </c>
      <c r="O31" s="61"/>
      <c r="P31" s="106">
        <v>0.88</v>
      </c>
      <c r="Q31" s="62"/>
      <c r="R31" s="61"/>
      <c r="S31" s="106">
        <v>0.88</v>
      </c>
      <c r="T31" s="61"/>
      <c r="U31" s="106">
        <v>0.88400000000000001</v>
      </c>
      <c r="V31" s="61"/>
      <c r="W31" s="106">
        <v>0.88400000000000001</v>
      </c>
      <c r="X31" s="62"/>
      <c r="Y31" s="62"/>
      <c r="Z31" s="62"/>
      <c r="AA31" s="61"/>
      <c r="AB31" s="7">
        <v>0.88400000000000001</v>
      </c>
      <c r="AC31" s="77">
        <v>0.88400000000000001</v>
      </c>
      <c r="AD31" s="62"/>
      <c r="AE31" s="61"/>
      <c r="AF31" s="8">
        <v>0.88400000000000001</v>
      </c>
    </row>
    <row r="32" spans="4:32" ht="13.15" customHeight="1">
      <c r="E32" s="63" t="s">
        <v>41</v>
      </c>
      <c r="F32" s="62"/>
      <c r="G32" s="62"/>
      <c r="H32" s="62"/>
      <c r="I32" s="64"/>
      <c r="J32" s="101">
        <v>0</v>
      </c>
      <c r="K32" s="61"/>
      <c r="L32" s="101">
        <v>0</v>
      </c>
      <c r="M32" s="61"/>
      <c r="N32" s="101">
        <v>0</v>
      </c>
      <c r="O32" s="61"/>
      <c r="P32" s="101">
        <v>0</v>
      </c>
      <c r="Q32" s="62"/>
      <c r="R32" s="61"/>
      <c r="S32" s="101">
        <v>0</v>
      </c>
      <c r="T32" s="61"/>
      <c r="U32" s="101">
        <v>0</v>
      </c>
      <c r="V32" s="61"/>
      <c r="W32" s="101">
        <v>0</v>
      </c>
      <c r="X32" s="62"/>
      <c r="Y32" s="62"/>
      <c r="Z32" s="62"/>
      <c r="AA32" s="61"/>
      <c r="AB32" s="3">
        <v>0</v>
      </c>
      <c r="AC32" s="60">
        <v>0</v>
      </c>
      <c r="AD32" s="62"/>
      <c r="AE32" s="61"/>
      <c r="AF32" s="4">
        <v>0</v>
      </c>
    </row>
    <row r="33" spans="5:32" ht="13.15" customHeight="1">
      <c r="E33" s="75" t="s">
        <v>45</v>
      </c>
      <c r="F33" s="62"/>
      <c r="G33" s="62"/>
      <c r="H33" s="62"/>
      <c r="I33" s="64"/>
      <c r="J33" s="105">
        <v>8.1999999999999993</v>
      </c>
      <c r="K33" s="61"/>
      <c r="L33" s="105">
        <v>8.3000000000000007</v>
      </c>
      <c r="M33" s="61"/>
      <c r="N33" s="105">
        <v>8.3000000000000007</v>
      </c>
      <c r="O33" s="61"/>
      <c r="P33" s="105">
        <v>8.3000000000000007</v>
      </c>
      <c r="Q33" s="62"/>
      <c r="R33" s="61"/>
      <c r="S33" s="105">
        <v>8.4</v>
      </c>
      <c r="T33" s="61"/>
      <c r="U33" s="105">
        <v>8.3000000000000007</v>
      </c>
      <c r="V33" s="61"/>
      <c r="W33" s="105">
        <v>8.3000000000000007</v>
      </c>
      <c r="X33" s="62"/>
      <c r="Y33" s="62"/>
      <c r="Z33" s="62"/>
      <c r="AA33" s="61"/>
      <c r="AB33" s="9">
        <v>8.3000000000000007</v>
      </c>
      <c r="AC33" s="76">
        <v>8.3000000000000007</v>
      </c>
      <c r="AD33" s="62"/>
      <c r="AE33" s="61"/>
      <c r="AF33" s="10">
        <v>8.4</v>
      </c>
    </row>
    <row r="34" spans="5:32" ht="20.25" customHeight="1">
      <c r="E34" s="63" t="s">
        <v>945</v>
      </c>
      <c r="F34" s="62"/>
      <c r="G34" s="62"/>
      <c r="H34" s="62"/>
      <c r="I34" s="64"/>
      <c r="J34" s="104">
        <v>0.4</v>
      </c>
      <c r="K34" s="61"/>
      <c r="L34" s="104">
        <v>0.4</v>
      </c>
      <c r="M34" s="61"/>
      <c r="N34" s="104">
        <v>0.4</v>
      </c>
      <c r="O34" s="61"/>
      <c r="P34" s="104">
        <v>0.4</v>
      </c>
      <c r="Q34" s="62"/>
      <c r="R34" s="61"/>
      <c r="S34" s="104">
        <v>0.4</v>
      </c>
      <c r="T34" s="61"/>
      <c r="U34" s="104">
        <v>0.4</v>
      </c>
      <c r="V34" s="61"/>
      <c r="W34" s="104">
        <v>0.4</v>
      </c>
      <c r="X34" s="62"/>
      <c r="Y34" s="62"/>
      <c r="Z34" s="62"/>
      <c r="AA34" s="61"/>
      <c r="AB34" s="5">
        <v>0.4</v>
      </c>
      <c r="AC34" s="74">
        <v>0.4</v>
      </c>
      <c r="AD34" s="62"/>
      <c r="AE34" s="61"/>
      <c r="AF34" s="6">
        <v>0.4</v>
      </c>
    </row>
    <row r="35" spans="5:32" ht="20.25" customHeight="1">
      <c r="E35" s="63" t="s">
        <v>946</v>
      </c>
      <c r="F35" s="62"/>
      <c r="G35" s="62"/>
      <c r="H35" s="62"/>
      <c r="I35" s="64"/>
      <c r="J35" s="104" t="s">
        <v>1217</v>
      </c>
      <c r="K35" s="61"/>
      <c r="L35" s="104" t="s">
        <v>1217</v>
      </c>
      <c r="M35" s="61"/>
      <c r="N35" s="104" t="s">
        <v>1217</v>
      </c>
      <c r="O35" s="61"/>
      <c r="P35" s="104" t="s">
        <v>1217</v>
      </c>
      <c r="Q35" s="62"/>
      <c r="R35" s="61"/>
      <c r="S35" s="104" t="s">
        <v>1217</v>
      </c>
      <c r="T35" s="61"/>
      <c r="U35" s="104" t="s">
        <v>1217</v>
      </c>
      <c r="V35" s="61"/>
      <c r="W35" s="104" t="s">
        <v>1217</v>
      </c>
      <c r="X35" s="62"/>
      <c r="Y35" s="62"/>
      <c r="Z35" s="62"/>
      <c r="AA35" s="61"/>
      <c r="AB35" s="5" t="s">
        <v>1217</v>
      </c>
      <c r="AC35" s="74" t="s">
        <v>1217</v>
      </c>
      <c r="AD35" s="62"/>
      <c r="AE35" s="61"/>
      <c r="AF35" s="6" t="s">
        <v>1217</v>
      </c>
    </row>
    <row r="36" spans="5:32" ht="13.15" customHeight="1">
      <c r="E36" s="63" t="s">
        <v>57</v>
      </c>
      <c r="F36" s="62"/>
      <c r="G36" s="62"/>
      <c r="H36" s="62"/>
      <c r="I36" s="64"/>
      <c r="J36" s="101">
        <v>8.1999999999999993</v>
      </c>
      <c r="K36" s="61"/>
      <c r="L36" s="101">
        <v>8.3000000000000007</v>
      </c>
      <c r="M36" s="61"/>
      <c r="N36" s="101">
        <v>8.3000000000000007</v>
      </c>
      <c r="O36" s="61"/>
      <c r="P36" s="101">
        <v>8.3000000000000007</v>
      </c>
      <c r="Q36" s="62"/>
      <c r="R36" s="61"/>
      <c r="S36" s="101">
        <v>8.4</v>
      </c>
      <c r="T36" s="61"/>
      <c r="U36" s="101">
        <v>8.3000000000000007</v>
      </c>
      <c r="V36" s="61"/>
      <c r="W36" s="101">
        <v>8.3000000000000007</v>
      </c>
      <c r="X36" s="62"/>
      <c r="Y36" s="62"/>
      <c r="Z36" s="62"/>
      <c r="AA36" s="61"/>
      <c r="AB36" s="3">
        <v>8.3000000000000007</v>
      </c>
      <c r="AC36" s="60">
        <v>8.3000000000000007</v>
      </c>
      <c r="AD36" s="62"/>
      <c r="AE36" s="61"/>
      <c r="AF36" s="4">
        <v>8.4</v>
      </c>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2.1</v>
      </c>
      <c r="K39" s="61"/>
      <c r="L39" s="101">
        <v>2.1</v>
      </c>
      <c r="M39" s="61"/>
      <c r="N39" s="101">
        <v>2.1</v>
      </c>
      <c r="O39" s="61"/>
      <c r="P39" s="101">
        <v>2.1</v>
      </c>
      <c r="Q39" s="62"/>
      <c r="R39" s="61"/>
      <c r="S39" s="101">
        <v>2.1</v>
      </c>
      <c r="T39" s="61"/>
      <c r="U39" s="101">
        <v>2.1</v>
      </c>
      <c r="V39" s="61"/>
      <c r="W39" s="101">
        <v>2.1</v>
      </c>
      <c r="X39" s="62"/>
      <c r="Y39" s="62"/>
      <c r="Z39" s="62"/>
      <c r="AA39" s="61"/>
      <c r="AB39" s="3">
        <v>2.1</v>
      </c>
      <c r="AC39" s="60">
        <v>2.1</v>
      </c>
      <c r="AD39" s="62"/>
      <c r="AE39" s="61"/>
      <c r="AF39" s="4">
        <v>2.1</v>
      </c>
    </row>
    <row r="40" spans="5:32">
      <c r="E40" s="63" t="s">
        <v>73</v>
      </c>
      <c r="F40" s="62"/>
      <c r="G40" s="62"/>
      <c r="H40" s="62"/>
      <c r="I40" s="64"/>
      <c r="J40" s="101">
        <v>1.6</v>
      </c>
      <c r="K40" s="61"/>
      <c r="L40" s="101">
        <v>1.6</v>
      </c>
      <c r="M40" s="61"/>
      <c r="N40" s="101">
        <v>1.6</v>
      </c>
      <c r="O40" s="61"/>
      <c r="P40" s="101">
        <v>1.6</v>
      </c>
      <c r="Q40" s="62"/>
      <c r="R40" s="61"/>
      <c r="S40" s="101">
        <v>1.6</v>
      </c>
      <c r="T40" s="61"/>
      <c r="U40" s="101">
        <v>1.6</v>
      </c>
      <c r="V40" s="61"/>
      <c r="W40" s="101">
        <v>1.6</v>
      </c>
      <c r="X40" s="62"/>
      <c r="Y40" s="62"/>
      <c r="Z40" s="62"/>
      <c r="AA40" s="61"/>
      <c r="AB40" s="3">
        <v>1.6</v>
      </c>
      <c r="AC40" s="60">
        <v>1.6</v>
      </c>
      <c r="AD40" s="62"/>
      <c r="AE40" s="61"/>
      <c r="AF40" s="4">
        <v>1.6</v>
      </c>
    </row>
    <row r="41" spans="5:32">
      <c r="E41" s="63" t="s">
        <v>76</v>
      </c>
      <c r="F41" s="62"/>
      <c r="G41" s="62"/>
      <c r="H41" s="62"/>
      <c r="I41" s="64"/>
      <c r="J41" s="101">
        <v>6</v>
      </c>
      <c r="K41" s="61"/>
      <c r="L41" s="101">
        <v>6</v>
      </c>
      <c r="M41" s="61"/>
      <c r="N41" s="101">
        <v>6</v>
      </c>
      <c r="O41" s="61"/>
      <c r="P41" s="101">
        <v>6</v>
      </c>
      <c r="Q41" s="62"/>
      <c r="R41" s="61"/>
      <c r="S41" s="101">
        <v>6</v>
      </c>
      <c r="T41" s="61"/>
      <c r="U41" s="101">
        <v>6</v>
      </c>
      <c r="V41" s="61"/>
      <c r="W41" s="101">
        <v>6</v>
      </c>
      <c r="X41" s="62"/>
      <c r="Y41" s="62"/>
      <c r="Z41" s="62"/>
      <c r="AA41" s="61"/>
      <c r="AB41" s="3">
        <v>6</v>
      </c>
      <c r="AC41" s="60">
        <v>6</v>
      </c>
      <c r="AD41" s="62"/>
      <c r="AE41" s="61"/>
      <c r="AF41" s="4">
        <v>6</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4.8136770000000002</v>
      </c>
      <c r="K43" s="61"/>
      <c r="L43" s="101">
        <v>4.7380690000000003</v>
      </c>
      <c r="M43" s="61"/>
      <c r="N43" s="101">
        <v>4.6502759999999999</v>
      </c>
      <c r="O43" s="61"/>
      <c r="P43" s="101">
        <v>4.5631680000000001</v>
      </c>
      <c r="Q43" s="62"/>
      <c r="R43" s="61"/>
      <c r="S43" s="101">
        <v>4.4854900000000004</v>
      </c>
      <c r="T43" s="61"/>
      <c r="U43" s="101">
        <v>4.8136770000000002</v>
      </c>
      <c r="V43" s="61"/>
      <c r="W43" s="101">
        <v>4.7380690000000003</v>
      </c>
      <c r="X43" s="62"/>
      <c r="Y43" s="62"/>
      <c r="Z43" s="62"/>
      <c r="AA43" s="61"/>
      <c r="AB43" s="3">
        <v>4.6502759999999999</v>
      </c>
      <c r="AC43" s="60">
        <v>4.5631680000000001</v>
      </c>
      <c r="AD43" s="62"/>
      <c r="AE43" s="61"/>
      <c r="AF43" s="4">
        <v>4.4854900000000004</v>
      </c>
    </row>
    <row r="44" spans="5:32" ht="30.75" customHeight="1">
      <c r="E44" s="63" t="s">
        <v>88</v>
      </c>
      <c r="F44" s="62"/>
      <c r="G44" s="62"/>
      <c r="H44" s="62"/>
      <c r="I44" s="64"/>
      <c r="J44" s="101">
        <v>0</v>
      </c>
      <c r="K44" s="61"/>
      <c r="L44" s="101">
        <v>0</v>
      </c>
      <c r="M44" s="61"/>
      <c r="N44" s="101">
        <v>0</v>
      </c>
      <c r="O44" s="61"/>
      <c r="P44" s="101">
        <v>0</v>
      </c>
      <c r="Q44" s="62"/>
      <c r="R44" s="61"/>
      <c r="S44" s="101">
        <v>0</v>
      </c>
      <c r="T44" s="61"/>
      <c r="U44" s="101">
        <v>0</v>
      </c>
      <c r="V44" s="61"/>
      <c r="W44" s="101">
        <v>0</v>
      </c>
      <c r="X44" s="62"/>
      <c r="Y44" s="62"/>
      <c r="Z44" s="62"/>
      <c r="AA44" s="61"/>
      <c r="AB44" s="3">
        <v>0</v>
      </c>
      <c r="AC44" s="60">
        <v>0</v>
      </c>
      <c r="AD44" s="62"/>
      <c r="AE44" s="61"/>
      <c r="AF44" s="4">
        <v>0</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E+LHZexGm+ah66qXM3QboFOQ34H9VWWXIMDJ58WeX69CZ5IptUorHa1AOnLGfzrDI0xu7zNTXMNJn8ZdvO7OsQ==" saltValue="a+ZFy0hAWzy92+pbrlLNnA=="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FD4B1BF9-E99D-4E34-B32A-A3857D1F22DB}"/>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TUAN - Tuan (66/11kV)</oddFooter>
  </headerFooter>
</worksheet>
</file>

<file path=xl/worksheets/sheet2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400-000000000000}">
  <sheetPr codeName="Sheet245"/>
  <dimension ref="A1:AJ53"/>
  <sheetViews>
    <sheetView showGridLines="0" topLeftCell="A37" zoomScale="145" zoomScaleNormal="145"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2156</v>
      </c>
      <c r="J3" s="160"/>
      <c r="K3" s="160"/>
      <c r="L3" s="160"/>
      <c r="M3" s="160"/>
      <c r="N3" s="160"/>
      <c r="O3" s="160"/>
      <c r="P3" s="160"/>
      <c r="Q3" s="160"/>
      <c r="R3" s="160"/>
      <c r="S3" s="160"/>
      <c r="V3" s="94" t="s">
        <v>926</v>
      </c>
      <c r="W3" s="160"/>
      <c r="Y3" s="95" t="s">
        <v>1552</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960</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2157</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2158</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2159</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88</v>
      </c>
      <c r="K26" s="61"/>
      <c r="L26" s="101">
        <v>88</v>
      </c>
      <c r="M26" s="61"/>
      <c r="N26" s="101">
        <v>88</v>
      </c>
      <c r="O26" s="61"/>
      <c r="P26" s="101">
        <v>88</v>
      </c>
      <c r="Q26" s="62"/>
      <c r="R26" s="61"/>
      <c r="S26" s="101">
        <v>88</v>
      </c>
      <c r="T26" s="61"/>
      <c r="U26" s="101">
        <v>88</v>
      </c>
      <c r="V26" s="61"/>
      <c r="W26" s="101">
        <v>88</v>
      </c>
      <c r="X26" s="62"/>
      <c r="Y26" s="62"/>
      <c r="Z26" s="62"/>
      <c r="AA26" s="61"/>
      <c r="AB26" s="3">
        <v>88</v>
      </c>
      <c r="AC26" s="60">
        <v>88</v>
      </c>
      <c r="AD26" s="62"/>
      <c r="AE26" s="61"/>
      <c r="AF26" s="4">
        <v>88</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21.3</v>
      </c>
      <c r="K28" s="61"/>
      <c r="L28" s="101">
        <v>21.2</v>
      </c>
      <c r="M28" s="61"/>
      <c r="N28" s="101">
        <v>21.1</v>
      </c>
      <c r="O28" s="61"/>
      <c r="P28" s="101">
        <v>20.9</v>
      </c>
      <c r="Q28" s="62"/>
      <c r="R28" s="61"/>
      <c r="S28" s="101">
        <v>21.2</v>
      </c>
      <c r="T28" s="61"/>
      <c r="U28" s="101">
        <v>19.5</v>
      </c>
      <c r="V28" s="61"/>
      <c r="W28" s="101">
        <v>19.3</v>
      </c>
      <c r="X28" s="62"/>
      <c r="Y28" s="62"/>
      <c r="Z28" s="62"/>
      <c r="AA28" s="61"/>
      <c r="AB28" s="3">
        <v>19.2</v>
      </c>
      <c r="AC28" s="60">
        <v>19</v>
      </c>
      <c r="AD28" s="62"/>
      <c r="AE28" s="61"/>
      <c r="AF28" s="4">
        <v>19.100000000000001</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0.98099999999999998</v>
      </c>
      <c r="K31" s="61"/>
      <c r="L31" s="106">
        <v>0.98099999999999998</v>
      </c>
      <c r="M31" s="61"/>
      <c r="N31" s="106">
        <v>0.98099999999999998</v>
      </c>
      <c r="O31" s="61"/>
      <c r="P31" s="106">
        <v>0.98099999999999998</v>
      </c>
      <c r="Q31" s="62"/>
      <c r="R31" s="61"/>
      <c r="S31" s="106">
        <v>0.98099999999999998</v>
      </c>
      <c r="T31" s="61"/>
      <c r="U31" s="106">
        <v>0.99299999999999999</v>
      </c>
      <c r="V31" s="61"/>
      <c r="W31" s="106">
        <v>0.99299999999999999</v>
      </c>
      <c r="X31" s="62"/>
      <c r="Y31" s="62"/>
      <c r="Z31" s="62"/>
      <c r="AA31" s="61"/>
      <c r="AB31" s="7">
        <v>0.99299999999999999</v>
      </c>
      <c r="AC31" s="77">
        <v>0.99299999999999999</v>
      </c>
      <c r="AD31" s="62"/>
      <c r="AE31" s="61"/>
      <c r="AF31" s="8">
        <v>0.99299999999999999</v>
      </c>
    </row>
    <row r="32" spans="4:32" ht="13.15" customHeight="1">
      <c r="E32" s="63" t="s">
        <v>41</v>
      </c>
      <c r="F32" s="62"/>
      <c r="G32" s="62"/>
      <c r="H32" s="62"/>
      <c r="I32" s="64"/>
      <c r="J32" s="101">
        <v>46</v>
      </c>
      <c r="K32" s="61"/>
      <c r="L32" s="101">
        <v>46</v>
      </c>
      <c r="M32" s="61"/>
      <c r="N32" s="101">
        <v>46</v>
      </c>
      <c r="O32" s="61"/>
      <c r="P32" s="101">
        <v>46</v>
      </c>
      <c r="Q32" s="62"/>
      <c r="R32" s="61"/>
      <c r="S32" s="101">
        <v>46</v>
      </c>
      <c r="T32" s="61"/>
      <c r="U32" s="101">
        <v>52</v>
      </c>
      <c r="V32" s="61"/>
      <c r="W32" s="101">
        <v>52</v>
      </c>
      <c r="X32" s="62"/>
      <c r="Y32" s="62"/>
      <c r="Z32" s="62"/>
      <c r="AA32" s="61"/>
      <c r="AB32" s="3">
        <v>52</v>
      </c>
      <c r="AC32" s="60">
        <v>52</v>
      </c>
      <c r="AD32" s="62"/>
      <c r="AE32" s="61"/>
      <c r="AF32" s="4">
        <v>52</v>
      </c>
    </row>
    <row r="33" spans="5:32" ht="13.15" customHeight="1">
      <c r="E33" s="75" t="s">
        <v>45</v>
      </c>
      <c r="F33" s="62"/>
      <c r="G33" s="62"/>
      <c r="H33" s="62"/>
      <c r="I33" s="64"/>
      <c r="J33" s="105">
        <v>20</v>
      </c>
      <c r="K33" s="61"/>
      <c r="L33" s="105">
        <v>19.899999999999999</v>
      </c>
      <c r="M33" s="61"/>
      <c r="N33" s="105">
        <v>19.899999999999999</v>
      </c>
      <c r="O33" s="61"/>
      <c r="P33" s="105">
        <v>19.7</v>
      </c>
      <c r="Q33" s="62"/>
      <c r="R33" s="61"/>
      <c r="S33" s="105">
        <v>20</v>
      </c>
      <c r="T33" s="61"/>
      <c r="U33" s="105">
        <v>17.600000000000001</v>
      </c>
      <c r="V33" s="61"/>
      <c r="W33" s="105">
        <v>17.399999999999999</v>
      </c>
      <c r="X33" s="62"/>
      <c r="Y33" s="62"/>
      <c r="Z33" s="62"/>
      <c r="AA33" s="61"/>
      <c r="AB33" s="9">
        <v>17.3</v>
      </c>
      <c r="AC33" s="76">
        <v>17.100000000000001</v>
      </c>
      <c r="AD33" s="62"/>
      <c r="AE33" s="61"/>
      <c r="AF33" s="10">
        <v>17.2</v>
      </c>
    </row>
    <row r="34" spans="5:32" ht="20.25" customHeight="1">
      <c r="E34" s="63" t="s">
        <v>945</v>
      </c>
      <c r="F34" s="62"/>
      <c r="G34" s="62"/>
      <c r="H34" s="62"/>
      <c r="I34" s="64"/>
      <c r="J34" s="104">
        <v>1</v>
      </c>
      <c r="K34" s="61"/>
      <c r="L34" s="104">
        <v>1</v>
      </c>
      <c r="M34" s="61"/>
      <c r="N34" s="104">
        <v>1</v>
      </c>
      <c r="O34" s="61"/>
      <c r="P34" s="104">
        <v>1</v>
      </c>
      <c r="Q34" s="62"/>
      <c r="R34" s="61"/>
      <c r="S34" s="104">
        <v>1</v>
      </c>
      <c r="T34" s="61"/>
      <c r="U34" s="104">
        <v>0.9</v>
      </c>
      <c r="V34" s="61"/>
      <c r="W34" s="104">
        <v>0.9</v>
      </c>
      <c r="X34" s="62"/>
      <c r="Y34" s="62"/>
      <c r="Z34" s="62"/>
      <c r="AA34" s="61"/>
      <c r="AB34" s="5">
        <v>0.9</v>
      </c>
      <c r="AC34" s="74">
        <v>0.9</v>
      </c>
      <c r="AD34" s="62"/>
      <c r="AE34" s="61"/>
      <c r="AF34" s="6">
        <v>0.9</v>
      </c>
    </row>
    <row r="35" spans="5:32" ht="20.25" customHeight="1">
      <c r="E35" s="63" t="s">
        <v>946</v>
      </c>
      <c r="F35" s="62"/>
      <c r="G35" s="62"/>
      <c r="H35" s="62"/>
      <c r="I35" s="64"/>
      <c r="J35" s="104" t="s">
        <v>1569</v>
      </c>
      <c r="K35" s="61"/>
      <c r="L35" s="104" t="s">
        <v>1569</v>
      </c>
      <c r="M35" s="61"/>
      <c r="N35" s="104" t="s">
        <v>1569</v>
      </c>
      <c r="O35" s="61"/>
      <c r="P35" s="104" t="s">
        <v>1569</v>
      </c>
      <c r="Q35" s="62"/>
      <c r="R35" s="61"/>
      <c r="S35" s="104" t="s">
        <v>1569</v>
      </c>
      <c r="T35" s="61"/>
      <c r="U35" s="104" t="s">
        <v>1569</v>
      </c>
      <c r="V35" s="61"/>
      <c r="W35" s="104" t="s">
        <v>1569</v>
      </c>
      <c r="X35" s="62"/>
      <c r="Y35" s="62"/>
      <c r="Z35" s="62"/>
      <c r="AA35" s="61"/>
      <c r="AB35" s="5" t="s">
        <v>1569</v>
      </c>
      <c r="AC35" s="74" t="s">
        <v>1569</v>
      </c>
      <c r="AD35" s="62"/>
      <c r="AE35" s="61"/>
      <c r="AF35" s="6" t="s">
        <v>1569</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64</v>
      </c>
      <c r="K43" s="61"/>
      <c r="L43" s="101">
        <v>64</v>
      </c>
      <c r="M43" s="61"/>
      <c r="N43" s="101">
        <v>64</v>
      </c>
      <c r="O43" s="61"/>
      <c r="P43" s="101">
        <v>64</v>
      </c>
      <c r="Q43" s="62"/>
      <c r="R43" s="61"/>
      <c r="S43" s="101">
        <v>64</v>
      </c>
      <c r="T43" s="61"/>
      <c r="U43" s="101">
        <v>64</v>
      </c>
      <c r="V43" s="61"/>
      <c r="W43" s="101">
        <v>64</v>
      </c>
      <c r="X43" s="62"/>
      <c r="Y43" s="62"/>
      <c r="Z43" s="62"/>
      <c r="AA43" s="61"/>
      <c r="AB43" s="3">
        <v>64</v>
      </c>
      <c r="AC43" s="60">
        <v>64</v>
      </c>
      <c r="AD43" s="62"/>
      <c r="AE43" s="61"/>
      <c r="AF43" s="4">
        <v>64</v>
      </c>
    </row>
    <row r="44" spans="5:32" ht="30.75" customHeight="1">
      <c r="E44" s="63" t="s">
        <v>88</v>
      </c>
      <c r="F44" s="62"/>
      <c r="G44" s="62"/>
      <c r="H44" s="62"/>
      <c r="I44" s="64"/>
      <c r="J44" s="101">
        <v>32</v>
      </c>
      <c r="K44" s="61"/>
      <c r="L44" s="101">
        <v>32</v>
      </c>
      <c r="M44" s="61"/>
      <c r="N44" s="101">
        <v>32</v>
      </c>
      <c r="O44" s="61"/>
      <c r="P44" s="101">
        <v>32</v>
      </c>
      <c r="Q44" s="62"/>
      <c r="R44" s="61"/>
      <c r="S44" s="101">
        <v>32</v>
      </c>
      <c r="T44" s="61"/>
      <c r="U44" s="101">
        <v>32</v>
      </c>
      <c r="V44" s="61"/>
      <c r="W44" s="101">
        <v>32</v>
      </c>
      <c r="X44" s="62"/>
      <c r="Y44" s="62"/>
      <c r="Z44" s="62"/>
      <c r="AA44" s="61"/>
      <c r="AB44" s="3">
        <v>32</v>
      </c>
      <c r="AC44" s="60">
        <v>32</v>
      </c>
      <c r="AD44" s="62"/>
      <c r="AE44" s="61"/>
      <c r="AF44" s="4">
        <v>32</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957</v>
      </c>
      <c r="K47" s="61"/>
      <c r="L47" s="104" t="s">
        <v>957</v>
      </c>
      <c r="M47" s="61"/>
      <c r="N47" s="104" t="s">
        <v>957</v>
      </c>
      <c r="O47" s="61"/>
      <c r="P47" s="104" t="s">
        <v>957</v>
      </c>
      <c r="Q47" s="62"/>
      <c r="R47" s="61"/>
      <c r="S47" s="104" t="s">
        <v>957</v>
      </c>
      <c r="T47" s="61"/>
      <c r="U47" s="104" t="s">
        <v>957</v>
      </c>
      <c r="V47" s="61"/>
      <c r="W47" s="104" t="s">
        <v>957</v>
      </c>
      <c r="X47" s="62"/>
      <c r="Y47" s="62"/>
      <c r="Z47" s="62"/>
      <c r="AA47" s="61"/>
      <c r="AB47" s="5" t="s">
        <v>957</v>
      </c>
      <c r="AC47" s="74" t="s">
        <v>957</v>
      </c>
      <c r="AD47" s="62"/>
      <c r="AE47" s="61"/>
      <c r="AF47" s="6" t="s">
        <v>957</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RJeYgS0T1PedhHQd5FDlsIYseiypqek8x3O7R+JUxo67vh+PYFqMJgKZ1+0vs8Kdghj2UHblZxBpNb4nuUbBYQ==" saltValue="To9I9UEZRWiNGwJH0v1kqA=="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BAB3B080-9015-44EB-9AF4-AF6E53438669}"/>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TWCE - Toowoomba Central (110/11kV)</oddFooter>
  </headerFooter>
</worksheet>
</file>

<file path=xl/worksheets/sheet2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A00-000000000000}">
  <sheetPr codeName="Sheet251"/>
  <dimension ref="A1:AJ53"/>
  <sheetViews>
    <sheetView showGridLines="0" topLeftCell="A28"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2160</v>
      </c>
      <c r="J3" s="160"/>
      <c r="K3" s="160"/>
      <c r="L3" s="160"/>
      <c r="M3" s="160"/>
      <c r="N3" s="160"/>
      <c r="O3" s="160"/>
      <c r="P3" s="160"/>
      <c r="Q3" s="160"/>
      <c r="R3" s="160"/>
      <c r="S3" s="160"/>
      <c r="V3" s="94" t="s">
        <v>926</v>
      </c>
      <c r="W3" s="160"/>
      <c r="Y3" s="95" t="s">
        <v>1330</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929</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1310</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1263</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2161</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22.1</v>
      </c>
      <c r="K26" s="61"/>
      <c r="L26" s="101">
        <v>22.1</v>
      </c>
      <c r="M26" s="61"/>
      <c r="N26" s="101">
        <v>22.1</v>
      </c>
      <c r="O26" s="61"/>
      <c r="P26" s="101">
        <v>22.1</v>
      </c>
      <c r="Q26" s="62"/>
      <c r="R26" s="61"/>
      <c r="S26" s="101">
        <v>22.1</v>
      </c>
      <c r="T26" s="61"/>
      <c r="U26" s="101">
        <v>24.3</v>
      </c>
      <c r="V26" s="61"/>
      <c r="W26" s="101">
        <v>24.3</v>
      </c>
      <c r="X26" s="62"/>
      <c r="Y26" s="62"/>
      <c r="Z26" s="62"/>
      <c r="AA26" s="61"/>
      <c r="AB26" s="3">
        <v>24.3</v>
      </c>
      <c r="AC26" s="60">
        <v>24.3</v>
      </c>
      <c r="AD26" s="62"/>
      <c r="AE26" s="61"/>
      <c r="AF26" s="4">
        <v>24.3</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11</v>
      </c>
      <c r="K28" s="61"/>
      <c r="L28" s="101">
        <v>11</v>
      </c>
      <c r="M28" s="61"/>
      <c r="N28" s="101">
        <v>11</v>
      </c>
      <c r="O28" s="61"/>
      <c r="P28" s="101">
        <v>11</v>
      </c>
      <c r="Q28" s="62"/>
      <c r="R28" s="61"/>
      <c r="S28" s="101">
        <v>11</v>
      </c>
      <c r="T28" s="61"/>
      <c r="U28" s="101">
        <v>11</v>
      </c>
      <c r="V28" s="61"/>
      <c r="W28" s="101">
        <v>11</v>
      </c>
      <c r="X28" s="62"/>
      <c r="Y28" s="62"/>
      <c r="Z28" s="62"/>
      <c r="AA28" s="61"/>
      <c r="AB28" s="3">
        <v>11</v>
      </c>
      <c r="AC28" s="60">
        <v>11</v>
      </c>
      <c r="AD28" s="62"/>
      <c r="AE28" s="61"/>
      <c r="AF28" s="4">
        <v>11</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0.93100000000000005</v>
      </c>
      <c r="K31" s="61"/>
      <c r="L31" s="106">
        <v>0.93100000000000005</v>
      </c>
      <c r="M31" s="61"/>
      <c r="N31" s="106">
        <v>0.93100000000000005</v>
      </c>
      <c r="O31" s="61"/>
      <c r="P31" s="106">
        <v>0.93100000000000005</v>
      </c>
      <c r="Q31" s="62"/>
      <c r="R31" s="61"/>
      <c r="S31" s="106">
        <v>0.93100000000000005</v>
      </c>
      <c r="T31" s="61"/>
      <c r="U31" s="106">
        <v>0.92600000000000005</v>
      </c>
      <c r="V31" s="61"/>
      <c r="W31" s="106">
        <v>0.92600000000000005</v>
      </c>
      <c r="X31" s="62"/>
      <c r="Y31" s="62"/>
      <c r="Z31" s="62"/>
      <c r="AA31" s="61"/>
      <c r="AB31" s="7">
        <v>0.92600000000000005</v>
      </c>
      <c r="AC31" s="77">
        <v>0.92600000000000005</v>
      </c>
      <c r="AD31" s="62"/>
      <c r="AE31" s="61"/>
      <c r="AF31" s="8">
        <v>0.92600000000000005</v>
      </c>
    </row>
    <row r="32" spans="4:32" ht="13.15" customHeight="1">
      <c r="E32" s="63" t="s">
        <v>41</v>
      </c>
      <c r="F32" s="62"/>
      <c r="G32" s="62"/>
      <c r="H32" s="62"/>
      <c r="I32" s="64"/>
      <c r="J32" s="101">
        <v>13.7</v>
      </c>
      <c r="K32" s="61"/>
      <c r="L32" s="101">
        <v>13.7</v>
      </c>
      <c r="M32" s="61"/>
      <c r="N32" s="101">
        <v>13.7</v>
      </c>
      <c r="O32" s="61"/>
      <c r="P32" s="101">
        <v>13.7</v>
      </c>
      <c r="Q32" s="62"/>
      <c r="R32" s="61"/>
      <c r="S32" s="101">
        <v>13.7</v>
      </c>
      <c r="T32" s="61"/>
      <c r="U32" s="101">
        <v>14.7</v>
      </c>
      <c r="V32" s="61"/>
      <c r="W32" s="101">
        <v>14.7</v>
      </c>
      <c r="X32" s="62"/>
      <c r="Y32" s="62"/>
      <c r="Z32" s="62"/>
      <c r="AA32" s="61"/>
      <c r="AB32" s="3">
        <v>14.7</v>
      </c>
      <c r="AC32" s="60">
        <v>14.7</v>
      </c>
      <c r="AD32" s="62"/>
      <c r="AE32" s="61"/>
      <c r="AF32" s="4">
        <v>14.7</v>
      </c>
    </row>
    <row r="33" spans="5:32" ht="13.15" customHeight="1">
      <c r="E33" s="75" t="s">
        <v>45</v>
      </c>
      <c r="F33" s="62"/>
      <c r="G33" s="62"/>
      <c r="H33" s="62"/>
      <c r="I33" s="64"/>
      <c r="J33" s="105">
        <v>10.9</v>
      </c>
      <c r="K33" s="61"/>
      <c r="L33" s="105">
        <v>10.9</v>
      </c>
      <c r="M33" s="61"/>
      <c r="N33" s="105">
        <v>10.9</v>
      </c>
      <c r="O33" s="61"/>
      <c r="P33" s="105">
        <v>10.9</v>
      </c>
      <c r="Q33" s="62"/>
      <c r="R33" s="61"/>
      <c r="S33" s="105">
        <v>10.9</v>
      </c>
      <c r="T33" s="61"/>
      <c r="U33" s="105">
        <v>10.9</v>
      </c>
      <c r="V33" s="61"/>
      <c r="W33" s="105">
        <v>10.9</v>
      </c>
      <c r="X33" s="62"/>
      <c r="Y33" s="62"/>
      <c r="Z33" s="62"/>
      <c r="AA33" s="61"/>
      <c r="AB33" s="9">
        <v>10.9</v>
      </c>
      <c r="AC33" s="76">
        <v>10.9</v>
      </c>
      <c r="AD33" s="62"/>
      <c r="AE33" s="61"/>
      <c r="AF33" s="10">
        <v>10.9</v>
      </c>
    </row>
    <row r="34" spans="5:32" ht="20.25" customHeight="1">
      <c r="E34" s="63" t="s">
        <v>945</v>
      </c>
      <c r="F34" s="62"/>
      <c r="G34" s="62"/>
      <c r="H34" s="62"/>
      <c r="I34" s="64"/>
      <c r="J34" s="104">
        <v>0.5</v>
      </c>
      <c r="K34" s="61"/>
      <c r="L34" s="104">
        <v>0.5</v>
      </c>
      <c r="M34" s="61"/>
      <c r="N34" s="104">
        <v>0.5</v>
      </c>
      <c r="O34" s="61"/>
      <c r="P34" s="104">
        <v>0.5</v>
      </c>
      <c r="Q34" s="62"/>
      <c r="R34" s="61"/>
      <c r="S34" s="104">
        <v>0.5</v>
      </c>
      <c r="T34" s="61"/>
      <c r="U34" s="104">
        <v>0.5</v>
      </c>
      <c r="V34" s="61"/>
      <c r="W34" s="104">
        <v>0.5</v>
      </c>
      <c r="X34" s="62"/>
      <c r="Y34" s="62"/>
      <c r="Z34" s="62"/>
      <c r="AA34" s="61"/>
      <c r="AB34" s="5">
        <v>0.5</v>
      </c>
      <c r="AC34" s="74">
        <v>0.5</v>
      </c>
      <c r="AD34" s="62"/>
      <c r="AE34" s="61"/>
      <c r="AF34" s="6">
        <v>0.5</v>
      </c>
    </row>
    <row r="35" spans="5:32" ht="20.25" customHeight="1">
      <c r="E35" s="63" t="s">
        <v>946</v>
      </c>
      <c r="F35" s="62"/>
      <c r="G35" s="62"/>
      <c r="H35" s="62"/>
      <c r="I35" s="64"/>
      <c r="J35" s="104" t="s">
        <v>2162</v>
      </c>
      <c r="K35" s="61"/>
      <c r="L35" s="104" t="s">
        <v>2162</v>
      </c>
      <c r="M35" s="61"/>
      <c r="N35" s="104" t="s">
        <v>2162</v>
      </c>
      <c r="O35" s="61"/>
      <c r="P35" s="104" t="s">
        <v>2162</v>
      </c>
      <c r="Q35" s="62"/>
      <c r="R35" s="61"/>
      <c r="S35" s="104" t="s">
        <v>2162</v>
      </c>
      <c r="T35" s="61"/>
      <c r="U35" s="104" t="s">
        <v>2162</v>
      </c>
      <c r="V35" s="61"/>
      <c r="W35" s="104" t="s">
        <v>2162</v>
      </c>
      <c r="X35" s="62"/>
      <c r="Y35" s="62"/>
      <c r="Z35" s="62"/>
      <c r="AA35" s="61"/>
      <c r="AB35" s="5" t="s">
        <v>2162</v>
      </c>
      <c r="AC35" s="74" t="s">
        <v>2162</v>
      </c>
      <c r="AD35" s="62"/>
      <c r="AE35" s="61"/>
      <c r="AF35" s="6" t="s">
        <v>2162</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20</v>
      </c>
      <c r="K43" s="61"/>
      <c r="L43" s="101">
        <v>20</v>
      </c>
      <c r="M43" s="61"/>
      <c r="N43" s="101">
        <v>20</v>
      </c>
      <c r="O43" s="61"/>
      <c r="P43" s="101">
        <v>20</v>
      </c>
      <c r="Q43" s="62"/>
      <c r="R43" s="61"/>
      <c r="S43" s="101">
        <v>20</v>
      </c>
      <c r="T43" s="61"/>
      <c r="U43" s="101">
        <v>20</v>
      </c>
      <c r="V43" s="61"/>
      <c r="W43" s="101">
        <v>20</v>
      </c>
      <c r="X43" s="62"/>
      <c r="Y43" s="62"/>
      <c r="Z43" s="62"/>
      <c r="AA43" s="61"/>
      <c r="AB43" s="3">
        <v>20</v>
      </c>
      <c r="AC43" s="60">
        <v>20</v>
      </c>
      <c r="AD43" s="62"/>
      <c r="AE43" s="61"/>
      <c r="AF43" s="4">
        <v>20</v>
      </c>
    </row>
    <row r="44" spans="5:32" ht="30.75" customHeight="1">
      <c r="E44" s="63" t="s">
        <v>88</v>
      </c>
      <c r="F44" s="62"/>
      <c r="G44" s="62"/>
      <c r="H44" s="62"/>
      <c r="I44" s="64"/>
      <c r="J44" s="101">
        <v>10</v>
      </c>
      <c r="K44" s="61"/>
      <c r="L44" s="101">
        <v>10</v>
      </c>
      <c r="M44" s="61"/>
      <c r="N44" s="101">
        <v>10</v>
      </c>
      <c r="O44" s="61"/>
      <c r="P44" s="101">
        <v>10</v>
      </c>
      <c r="Q44" s="62"/>
      <c r="R44" s="61"/>
      <c r="S44" s="101">
        <v>10</v>
      </c>
      <c r="T44" s="61"/>
      <c r="U44" s="101">
        <v>10</v>
      </c>
      <c r="V44" s="61"/>
      <c r="W44" s="101">
        <v>10</v>
      </c>
      <c r="X44" s="62"/>
      <c r="Y44" s="62"/>
      <c r="Z44" s="62"/>
      <c r="AA44" s="61"/>
      <c r="AB44" s="3">
        <v>10</v>
      </c>
      <c r="AC44" s="60">
        <v>10</v>
      </c>
      <c r="AD44" s="62"/>
      <c r="AE44" s="61"/>
      <c r="AF44" s="4">
        <v>10</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pDr1btFCYshR2nOO4/maSxyUMxyjMIzMxQ1jWAWGF1E0BvKdJVrJn0wNS6LNY7e4WoHkDS0Qcfb87fj9UStsg==" saltValue="1rSNxnAvXDenruN2xmNTSA=="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B28ABE0C-8B41-4F2D-B01A-E63E9A273329}"/>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VERM - Vermont (66/22kV)</oddFooter>
  </headerFooter>
</worksheet>
</file>

<file path=xl/worksheets/sheet2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D00-000000000000}">
  <sheetPr codeName="Sheet254"/>
  <dimension ref="A1:AJ53"/>
  <sheetViews>
    <sheetView showGridLines="0" topLeftCell="A25"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2163</v>
      </c>
      <c r="J3" s="160"/>
      <c r="K3" s="160"/>
      <c r="L3" s="160"/>
      <c r="M3" s="160"/>
      <c r="N3" s="160"/>
      <c r="O3" s="160"/>
      <c r="P3" s="160"/>
      <c r="Q3" s="160"/>
      <c r="R3" s="160"/>
      <c r="S3" s="160"/>
      <c r="V3" s="94" t="s">
        <v>926</v>
      </c>
      <c r="W3" s="160"/>
      <c r="Y3" s="95" t="s">
        <v>959</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960</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2164</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2165</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2166</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69.599999999999994</v>
      </c>
      <c r="K26" s="61"/>
      <c r="L26" s="101">
        <v>69.599999999999994</v>
      </c>
      <c r="M26" s="61"/>
      <c r="N26" s="101">
        <v>69.599999999999994</v>
      </c>
      <c r="O26" s="61"/>
      <c r="P26" s="101">
        <v>69.599999999999994</v>
      </c>
      <c r="Q26" s="62"/>
      <c r="R26" s="61"/>
      <c r="S26" s="101">
        <v>69.599999999999994</v>
      </c>
      <c r="T26" s="61"/>
      <c r="U26" s="101">
        <v>79.2</v>
      </c>
      <c r="V26" s="61"/>
      <c r="W26" s="101">
        <v>79.2</v>
      </c>
      <c r="X26" s="62"/>
      <c r="Y26" s="62"/>
      <c r="Z26" s="62"/>
      <c r="AA26" s="61"/>
      <c r="AB26" s="3">
        <v>79.2</v>
      </c>
      <c r="AC26" s="60">
        <v>79.2</v>
      </c>
      <c r="AD26" s="62"/>
      <c r="AE26" s="61"/>
      <c r="AF26" s="4">
        <v>79.2</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22.3</v>
      </c>
      <c r="K28" s="61"/>
      <c r="L28" s="101">
        <v>22.1</v>
      </c>
      <c r="M28" s="61"/>
      <c r="N28" s="101">
        <v>22</v>
      </c>
      <c r="O28" s="61"/>
      <c r="P28" s="101">
        <v>21.8</v>
      </c>
      <c r="Q28" s="62"/>
      <c r="R28" s="61"/>
      <c r="S28" s="101">
        <v>22.1</v>
      </c>
      <c r="T28" s="61"/>
      <c r="U28" s="101">
        <v>22.4</v>
      </c>
      <c r="V28" s="61"/>
      <c r="W28" s="101">
        <v>22.2</v>
      </c>
      <c r="X28" s="62"/>
      <c r="Y28" s="62"/>
      <c r="Z28" s="62"/>
      <c r="AA28" s="61"/>
      <c r="AB28" s="3">
        <v>22.1</v>
      </c>
      <c r="AC28" s="60">
        <v>22</v>
      </c>
      <c r="AD28" s="62"/>
      <c r="AE28" s="61"/>
      <c r="AF28" s="4">
        <v>22.3</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0.997</v>
      </c>
      <c r="K31" s="61"/>
      <c r="L31" s="106">
        <v>0.997</v>
      </c>
      <c r="M31" s="61"/>
      <c r="N31" s="106">
        <v>0.997</v>
      </c>
      <c r="O31" s="61"/>
      <c r="P31" s="106">
        <v>0.997</v>
      </c>
      <c r="Q31" s="62"/>
      <c r="R31" s="61"/>
      <c r="S31" s="106">
        <v>0.997</v>
      </c>
      <c r="T31" s="61"/>
      <c r="U31" s="106">
        <v>0.98099999999999998</v>
      </c>
      <c r="V31" s="61"/>
      <c r="W31" s="106">
        <v>0.98099999999999998</v>
      </c>
      <c r="X31" s="62"/>
      <c r="Y31" s="62"/>
      <c r="Z31" s="62"/>
      <c r="AA31" s="61"/>
      <c r="AB31" s="7">
        <v>0.98099999999999998</v>
      </c>
      <c r="AC31" s="77">
        <v>0.98099999999999998</v>
      </c>
      <c r="AD31" s="62"/>
      <c r="AE31" s="61"/>
      <c r="AF31" s="8">
        <v>0.98099999999999998</v>
      </c>
    </row>
    <row r="32" spans="4:32" ht="13.15" customHeight="1">
      <c r="E32" s="63" t="s">
        <v>41</v>
      </c>
      <c r="F32" s="62"/>
      <c r="G32" s="62"/>
      <c r="H32" s="62"/>
      <c r="I32" s="64"/>
      <c r="J32" s="101">
        <v>38.799999999999997</v>
      </c>
      <c r="K32" s="61"/>
      <c r="L32" s="101">
        <v>38.799999999999997</v>
      </c>
      <c r="M32" s="61"/>
      <c r="N32" s="101">
        <v>38.799999999999997</v>
      </c>
      <c r="O32" s="61"/>
      <c r="P32" s="101">
        <v>38.799999999999997</v>
      </c>
      <c r="Q32" s="62"/>
      <c r="R32" s="61"/>
      <c r="S32" s="101">
        <v>38.799999999999997</v>
      </c>
      <c r="T32" s="61"/>
      <c r="U32" s="101">
        <v>42.2</v>
      </c>
      <c r="V32" s="61"/>
      <c r="W32" s="101">
        <v>42.2</v>
      </c>
      <c r="X32" s="62"/>
      <c r="Y32" s="62"/>
      <c r="Z32" s="62"/>
      <c r="AA32" s="61"/>
      <c r="AB32" s="3">
        <v>42.2</v>
      </c>
      <c r="AC32" s="60">
        <v>42.2</v>
      </c>
      <c r="AD32" s="62"/>
      <c r="AE32" s="61"/>
      <c r="AF32" s="4">
        <v>42.2</v>
      </c>
    </row>
    <row r="33" spans="5:32" ht="13.15" customHeight="1">
      <c r="E33" s="75" t="s">
        <v>45</v>
      </c>
      <c r="F33" s="62"/>
      <c r="G33" s="62"/>
      <c r="H33" s="62"/>
      <c r="I33" s="64"/>
      <c r="J33" s="105">
        <v>19.3</v>
      </c>
      <c r="K33" s="61"/>
      <c r="L33" s="105">
        <v>19.2</v>
      </c>
      <c r="M33" s="61"/>
      <c r="N33" s="105">
        <v>19.100000000000001</v>
      </c>
      <c r="O33" s="61"/>
      <c r="P33" s="105">
        <v>18.899999999999999</v>
      </c>
      <c r="Q33" s="62"/>
      <c r="R33" s="61"/>
      <c r="S33" s="105">
        <v>19.2</v>
      </c>
      <c r="T33" s="61"/>
      <c r="U33" s="105">
        <v>20.399999999999999</v>
      </c>
      <c r="V33" s="61"/>
      <c r="W33" s="105">
        <v>20.2</v>
      </c>
      <c r="X33" s="62"/>
      <c r="Y33" s="62"/>
      <c r="Z33" s="62"/>
      <c r="AA33" s="61"/>
      <c r="AB33" s="9">
        <v>20.2</v>
      </c>
      <c r="AC33" s="76">
        <v>20</v>
      </c>
      <c r="AD33" s="62"/>
      <c r="AE33" s="61"/>
      <c r="AF33" s="10">
        <v>20.3</v>
      </c>
    </row>
    <row r="34" spans="5:32" ht="20.25" customHeight="1">
      <c r="E34" s="63" t="s">
        <v>945</v>
      </c>
      <c r="F34" s="62"/>
      <c r="G34" s="62"/>
      <c r="H34" s="62"/>
      <c r="I34" s="64"/>
      <c r="J34" s="104">
        <v>1</v>
      </c>
      <c r="K34" s="61"/>
      <c r="L34" s="104">
        <v>1</v>
      </c>
      <c r="M34" s="61"/>
      <c r="N34" s="104">
        <v>1</v>
      </c>
      <c r="O34" s="61"/>
      <c r="P34" s="104">
        <v>0.9</v>
      </c>
      <c r="Q34" s="62"/>
      <c r="R34" s="61"/>
      <c r="S34" s="104">
        <v>1</v>
      </c>
      <c r="T34" s="61"/>
      <c r="U34" s="104">
        <v>1</v>
      </c>
      <c r="V34" s="61"/>
      <c r="W34" s="104">
        <v>1</v>
      </c>
      <c r="X34" s="62"/>
      <c r="Y34" s="62"/>
      <c r="Z34" s="62"/>
      <c r="AA34" s="61"/>
      <c r="AB34" s="5">
        <v>1</v>
      </c>
      <c r="AC34" s="74">
        <v>1</v>
      </c>
      <c r="AD34" s="62"/>
      <c r="AE34" s="61"/>
      <c r="AF34" s="6">
        <v>1</v>
      </c>
    </row>
    <row r="35" spans="5:32" ht="20.25" customHeight="1">
      <c r="E35" s="63" t="s">
        <v>946</v>
      </c>
      <c r="F35" s="62"/>
      <c r="G35" s="62"/>
      <c r="H35" s="62"/>
      <c r="I35" s="64"/>
      <c r="J35" s="104" t="s">
        <v>1024</v>
      </c>
      <c r="K35" s="61"/>
      <c r="L35" s="104" t="s">
        <v>1024</v>
      </c>
      <c r="M35" s="61"/>
      <c r="N35" s="104" t="s">
        <v>1024</v>
      </c>
      <c r="O35" s="61"/>
      <c r="P35" s="104" t="s">
        <v>1024</v>
      </c>
      <c r="Q35" s="62"/>
      <c r="R35" s="61"/>
      <c r="S35" s="104" t="s">
        <v>1024</v>
      </c>
      <c r="T35" s="61"/>
      <c r="U35" s="104" t="s">
        <v>1024</v>
      </c>
      <c r="V35" s="61"/>
      <c r="W35" s="104" t="s">
        <v>1024</v>
      </c>
      <c r="X35" s="62"/>
      <c r="Y35" s="62"/>
      <c r="Z35" s="62"/>
      <c r="AA35" s="61"/>
      <c r="AB35" s="5" t="s">
        <v>1024</v>
      </c>
      <c r="AC35" s="74" t="s">
        <v>1024</v>
      </c>
      <c r="AD35" s="62"/>
      <c r="AE35" s="61"/>
      <c r="AF35" s="6" t="s">
        <v>1024</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48.322102999999998</v>
      </c>
      <c r="K43" s="61"/>
      <c r="L43" s="101">
        <v>47.923354000000003</v>
      </c>
      <c r="M43" s="61"/>
      <c r="N43" s="101">
        <v>47.450223000000001</v>
      </c>
      <c r="O43" s="61"/>
      <c r="P43" s="101">
        <v>47.024135000000001</v>
      </c>
      <c r="Q43" s="62"/>
      <c r="R43" s="61"/>
      <c r="S43" s="101">
        <v>46.575609</v>
      </c>
      <c r="T43" s="61"/>
      <c r="U43" s="101">
        <v>48.322102999999998</v>
      </c>
      <c r="V43" s="61"/>
      <c r="W43" s="101">
        <v>47.923354000000003</v>
      </c>
      <c r="X43" s="62"/>
      <c r="Y43" s="62"/>
      <c r="Z43" s="62"/>
      <c r="AA43" s="61"/>
      <c r="AB43" s="3">
        <v>47.450223000000001</v>
      </c>
      <c r="AC43" s="60">
        <v>47.024135000000001</v>
      </c>
      <c r="AD43" s="62"/>
      <c r="AE43" s="61"/>
      <c r="AF43" s="4">
        <v>46.575609</v>
      </c>
    </row>
    <row r="44" spans="5:32" ht="30.75" customHeight="1">
      <c r="E44" s="63" t="s">
        <v>88</v>
      </c>
      <c r="F44" s="62"/>
      <c r="G44" s="62"/>
      <c r="H44" s="62"/>
      <c r="I44" s="64"/>
      <c r="J44" s="101">
        <v>23.322102999999998</v>
      </c>
      <c r="K44" s="61"/>
      <c r="L44" s="101">
        <v>22.923354</v>
      </c>
      <c r="M44" s="61"/>
      <c r="N44" s="101">
        <v>22.450223000000001</v>
      </c>
      <c r="O44" s="61"/>
      <c r="P44" s="101">
        <v>22.024135000000001</v>
      </c>
      <c r="Q44" s="62"/>
      <c r="R44" s="61"/>
      <c r="S44" s="101">
        <v>21.575609</v>
      </c>
      <c r="T44" s="61"/>
      <c r="U44" s="101">
        <v>23.322102999999998</v>
      </c>
      <c r="V44" s="61"/>
      <c r="W44" s="101">
        <v>22.923354</v>
      </c>
      <c r="X44" s="62"/>
      <c r="Y44" s="62"/>
      <c r="Z44" s="62"/>
      <c r="AA44" s="61"/>
      <c r="AB44" s="3">
        <v>22.450223000000001</v>
      </c>
      <c r="AC44" s="60">
        <v>22.024135000000001</v>
      </c>
      <c r="AD44" s="62"/>
      <c r="AE44" s="61"/>
      <c r="AF44" s="4">
        <v>21.575609</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957</v>
      </c>
      <c r="K47" s="61"/>
      <c r="L47" s="104" t="s">
        <v>957</v>
      </c>
      <c r="M47" s="61"/>
      <c r="N47" s="104" t="s">
        <v>957</v>
      </c>
      <c r="O47" s="61"/>
      <c r="P47" s="104" t="s">
        <v>957</v>
      </c>
      <c r="Q47" s="62"/>
      <c r="R47" s="61"/>
      <c r="S47" s="104" t="s">
        <v>957</v>
      </c>
      <c r="T47" s="61"/>
      <c r="U47" s="104" t="s">
        <v>957</v>
      </c>
      <c r="V47" s="61"/>
      <c r="W47" s="104" t="s">
        <v>957</v>
      </c>
      <c r="X47" s="62"/>
      <c r="Y47" s="62"/>
      <c r="Z47" s="62"/>
      <c r="AA47" s="61"/>
      <c r="AB47" s="5" t="s">
        <v>957</v>
      </c>
      <c r="AC47" s="74" t="s">
        <v>957</v>
      </c>
      <c r="AD47" s="62"/>
      <c r="AE47" s="61"/>
      <c r="AF47" s="6" t="s">
        <v>957</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29jO2nBo0/kYQxL73FT5F5CZ+g9ZpHiJEglvuZtBQUR5EsrKIQXXqjrqUZyHQ66Jr6i6CH0wmVGC0LBULEn+WQ==" saltValue="w6W2FV6XWlZu9X7sdCmsjQ=="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45F09671-ED23-4080-947A-4F1D4D8BB7F0}"/>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WAEA - Warwick East (33/11kV)</oddFooter>
  </headerFooter>
</worksheet>
</file>

<file path=xl/worksheets/sheet2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E2BAD-B04D-460E-82E8-02C004D00E9F}">
  <sheetPr codeName="Sheet75"/>
  <dimension ref="A1:AJ53"/>
  <sheetViews>
    <sheetView showGridLines="0" topLeftCell="A36" zoomScale="130" zoomScaleNormal="130" workbookViewId="0">
      <selection activeCell="E50" sqref="E50"/>
    </sheetView>
  </sheetViews>
  <sheetFormatPr defaultColWidth="9.140625"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2167</v>
      </c>
      <c r="J3" s="160"/>
      <c r="K3" s="160"/>
      <c r="L3" s="160"/>
      <c r="M3" s="160"/>
      <c r="N3" s="160"/>
      <c r="O3" s="160"/>
      <c r="P3" s="160"/>
      <c r="Q3" s="160"/>
      <c r="R3" s="160"/>
      <c r="S3" s="160"/>
      <c r="V3" s="94" t="s">
        <v>926</v>
      </c>
      <c r="W3" s="160"/>
      <c r="Y3" s="95" t="s">
        <v>2168</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960</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2169</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1263</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3.5" customHeight="1">
      <c r="D16" s="92" t="s">
        <v>934</v>
      </c>
      <c r="E16" s="160"/>
      <c r="F16" s="160"/>
      <c r="G16" s="160"/>
      <c r="H16" s="160"/>
      <c r="I16" s="160"/>
      <c r="J16" s="160"/>
      <c r="K16" s="160"/>
      <c r="L16" s="160"/>
      <c r="O16" s="96" t="s">
        <v>2170</v>
      </c>
      <c r="P16" s="160"/>
      <c r="Q16" s="160"/>
      <c r="R16" s="160"/>
      <c r="S16" s="160"/>
      <c r="T16" s="160"/>
      <c r="U16" s="160"/>
      <c r="V16" s="160"/>
      <c r="W16" s="160"/>
      <c r="X16" s="160"/>
      <c r="Y16" s="160"/>
    </row>
    <row r="17" spans="4:32" ht="0.75" customHeight="1">
      <c r="D17" s="160"/>
      <c r="E17" s="160"/>
      <c r="F17" s="160"/>
      <c r="G17" s="160"/>
      <c r="H17" s="160"/>
      <c r="I17" s="160"/>
      <c r="J17" s="160"/>
      <c r="K17" s="160"/>
      <c r="L17" s="160"/>
    </row>
    <row r="18" spans="4:32" ht="2.1" customHeight="1"/>
    <row r="19" spans="4:32" ht="0.95" customHeight="1">
      <c r="R19" s="97" t="s">
        <v>936</v>
      </c>
      <c r="S19" s="160"/>
      <c r="T19" s="160"/>
      <c r="U19" s="160"/>
      <c r="V19" s="160"/>
      <c r="W19" s="160"/>
      <c r="X19" s="160"/>
      <c r="Y19" s="160"/>
      <c r="Z19" s="160"/>
      <c r="AA19" s="98" t="s">
        <v>937</v>
      </c>
      <c r="AB19" s="160"/>
      <c r="AC19" s="160"/>
      <c r="AD19" s="160"/>
    </row>
    <row r="20" spans="4:32" ht="15.2"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0.95" customHeight="1">
      <c r="D21" s="160"/>
      <c r="E21" s="160"/>
      <c r="F21" s="160"/>
      <c r="G21" s="160"/>
      <c r="H21" s="160"/>
      <c r="I21" s="160"/>
      <c r="J21" s="160"/>
      <c r="K21" s="160"/>
      <c r="L21" s="160"/>
      <c r="O21" s="160"/>
      <c r="P21" s="160"/>
    </row>
    <row r="22" spans="4:32" ht="12.95" customHeight="1"/>
    <row r="23" spans="4:32" ht="2.4500000000000002" customHeight="1" thickBot="1"/>
    <row r="24" spans="4:32" ht="15.75" thickTop="1">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15</v>
      </c>
      <c r="K26" s="61"/>
      <c r="L26" s="101">
        <v>15</v>
      </c>
      <c r="M26" s="61"/>
      <c r="N26" s="101">
        <v>15</v>
      </c>
      <c r="O26" s="61"/>
      <c r="P26" s="101">
        <v>15</v>
      </c>
      <c r="Q26" s="62"/>
      <c r="R26" s="61"/>
      <c r="S26" s="101">
        <v>15</v>
      </c>
      <c r="T26" s="61"/>
      <c r="U26" s="101">
        <v>15</v>
      </c>
      <c r="V26" s="61"/>
      <c r="W26" s="101">
        <v>15</v>
      </c>
      <c r="X26" s="62"/>
      <c r="Y26" s="62"/>
      <c r="Z26" s="62"/>
      <c r="AA26" s="61"/>
      <c r="AB26" s="3">
        <v>15</v>
      </c>
      <c r="AC26" s="60">
        <v>15</v>
      </c>
      <c r="AD26" s="62"/>
      <c r="AE26" s="61"/>
      <c r="AF26" s="4">
        <v>15</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8.4</v>
      </c>
      <c r="K28" s="61"/>
      <c r="L28" s="101">
        <v>8.4</v>
      </c>
      <c r="M28" s="61"/>
      <c r="N28" s="101">
        <v>8.4</v>
      </c>
      <c r="O28" s="61"/>
      <c r="P28" s="101">
        <v>8.4</v>
      </c>
      <c r="Q28" s="62"/>
      <c r="R28" s="61"/>
      <c r="S28" s="101">
        <v>8.4</v>
      </c>
      <c r="T28" s="61"/>
      <c r="U28" s="101">
        <v>6.5</v>
      </c>
      <c r="V28" s="61"/>
      <c r="W28" s="101">
        <v>6.5</v>
      </c>
      <c r="X28" s="62"/>
      <c r="Y28" s="62"/>
      <c r="Z28" s="62"/>
      <c r="AA28" s="61"/>
      <c r="AB28" s="3">
        <v>6.5</v>
      </c>
      <c r="AC28" s="60">
        <v>6.5</v>
      </c>
      <c r="AD28" s="62"/>
      <c r="AE28" s="61"/>
      <c r="AF28" s="4">
        <v>6.5</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0.998</v>
      </c>
      <c r="K31" s="61"/>
      <c r="L31" s="106">
        <v>0.998</v>
      </c>
      <c r="M31" s="61"/>
      <c r="N31" s="106">
        <v>0.998</v>
      </c>
      <c r="O31" s="61"/>
      <c r="P31" s="106">
        <v>0.998</v>
      </c>
      <c r="Q31" s="62"/>
      <c r="R31" s="61"/>
      <c r="S31" s="106">
        <v>0.998</v>
      </c>
      <c r="T31" s="61"/>
      <c r="U31" s="106">
        <v>0.98899999999999999</v>
      </c>
      <c r="V31" s="61"/>
      <c r="W31" s="106">
        <v>0.98899999999999999</v>
      </c>
      <c r="X31" s="62"/>
      <c r="Y31" s="62"/>
      <c r="Z31" s="62"/>
      <c r="AA31" s="61"/>
      <c r="AB31" s="7">
        <v>0.98899999999999999</v>
      </c>
      <c r="AC31" s="77">
        <v>0.98899999999999999</v>
      </c>
      <c r="AD31" s="62"/>
      <c r="AE31" s="61"/>
      <c r="AF31" s="8">
        <v>0.98899999999999999</v>
      </c>
    </row>
    <row r="32" spans="4:32" ht="13.15" customHeight="1">
      <c r="E32" s="63" t="s">
        <v>41</v>
      </c>
      <c r="F32" s="62"/>
      <c r="G32" s="62"/>
      <c r="H32" s="62"/>
      <c r="I32" s="64"/>
      <c r="J32" s="101">
        <v>0</v>
      </c>
      <c r="K32" s="61"/>
      <c r="L32" s="101">
        <v>0</v>
      </c>
      <c r="M32" s="61"/>
      <c r="N32" s="101">
        <v>0</v>
      </c>
      <c r="O32" s="61"/>
      <c r="P32" s="101">
        <v>0</v>
      </c>
      <c r="Q32" s="62"/>
      <c r="R32" s="61"/>
      <c r="S32" s="101">
        <v>0</v>
      </c>
      <c r="T32" s="61"/>
      <c r="U32" s="101">
        <v>0</v>
      </c>
      <c r="V32" s="61"/>
      <c r="W32" s="101">
        <v>0</v>
      </c>
      <c r="X32" s="62"/>
      <c r="Y32" s="62"/>
      <c r="Z32" s="62"/>
      <c r="AA32" s="61"/>
      <c r="AB32" s="3">
        <v>0</v>
      </c>
      <c r="AC32" s="60">
        <v>0</v>
      </c>
      <c r="AD32" s="62"/>
      <c r="AE32" s="61"/>
      <c r="AF32" s="4">
        <v>0</v>
      </c>
    </row>
    <row r="33" spans="5:32" ht="13.15" customHeight="1">
      <c r="E33" s="75" t="s">
        <v>45</v>
      </c>
      <c r="F33" s="62"/>
      <c r="G33" s="62"/>
      <c r="H33" s="62"/>
      <c r="I33" s="64"/>
      <c r="J33" s="105">
        <v>7.9</v>
      </c>
      <c r="K33" s="61"/>
      <c r="L33" s="105">
        <v>7.9</v>
      </c>
      <c r="M33" s="61"/>
      <c r="N33" s="105">
        <v>7.9</v>
      </c>
      <c r="O33" s="61"/>
      <c r="P33" s="105">
        <v>7.9</v>
      </c>
      <c r="Q33" s="62"/>
      <c r="R33" s="61"/>
      <c r="S33" s="105">
        <v>7.9</v>
      </c>
      <c r="T33" s="61"/>
      <c r="U33" s="105">
        <v>6.3</v>
      </c>
      <c r="V33" s="61"/>
      <c r="W33" s="105">
        <v>6.3</v>
      </c>
      <c r="X33" s="62"/>
      <c r="Y33" s="62"/>
      <c r="Z33" s="62"/>
      <c r="AA33" s="61"/>
      <c r="AB33" s="9">
        <v>6.3</v>
      </c>
      <c r="AC33" s="76">
        <v>6.3</v>
      </c>
      <c r="AD33" s="62"/>
      <c r="AE33" s="61"/>
      <c r="AF33" s="10">
        <v>6.3</v>
      </c>
    </row>
    <row r="34" spans="5:32" ht="20.25" customHeight="1">
      <c r="E34" s="63" t="s">
        <v>945</v>
      </c>
      <c r="F34" s="62"/>
      <c r="G34" s="62"/>
      <c r="H34" s="62"/>
      <c r="I34" s="64"/>
      <c r="J34" s="104">
        <v>0.4</v>
      </c>
      <c r="K34" s="61"/>
      <c r="L34" s="104">
        <v>0.4</v>
      </c>
      <c r="M34" s="61"/>
      <c r="N34" s="104">
        <v>0.4</v>
      </c>
      <c r="O34" s="61"/>
      <c r="P34" s="104">
        <v>0.4</v>
      </c>
      <c r="Q34" s="62"/>
      <c r="R34" s="61"/>
      <c r="S34" s="104">
        <v>0.4</v>
      </c>
      <c r="T34" s="61"/>
      <c r="U34" s="104">
        <v>0.3</v>
      </c>
      <c r="V34" s="61"/>
      <c r="W34" s="104">
        <v>0.3</v>
      </c>
      <c r="X34" s="62"/>
      <c r="Y34" s="62"/>
      <c r="Z34" s="62"/>
      <c r="AA34" s="61"/>
      <c r="AB34" s="5">
        <v>0.3</v>
      </c>
      <c r="AC34" s="74">
        <v>0.3</v>
      </c>
      <c r="AD34" s="62"/>
      <c r="AE34" s="61"/>
      <c r="AF34" s="6">
        <v>0.3</v>
      </c>
    </row>
    <row r="35" spans="5:32" ht="20.25" customHeight="1">
      <c r="E35" s="63" t="s">
        <v>946</v>
      </c>
      <c r="F35" s="62"/>
      <c r="G35" s="62"/>
      <c r="H35" s="62"/>
      <c r="I35" s="64"/>
      <c r="J35" s="104" t="s">
        <v>970</v>
      </c>
      <c r="K35" s="61"/>
      <c r="L35" s="104" t="s">
        <v>970</v>
      </c>
      <c r="M35" s="61"/>
      <c r="N35" s="104" t="s">
        <v>970</v>
      </c>
      <c r="O35" s="61"/>
      <c r="P35" s="104" t="s">
        <v>970</v>
      </c>
      <c r="Q35" s="62"/>
      <c r="R35" s="61"/>
      <c r="S35" s="104" t="s">
        <v>970</v>
      </c>
      <c r="T35" s="61"/>
      <c r="U35" s="104" t="s">
        <v>970</v>
      </c>
      <c r="V35" s="61"/>
      <c r="W35" s="104" t="s">
        <v>970</v>
      </c>
      <c r="X35" s="62"/>
      <c r="Y35" s="62"/>
      <c r="Z35" s="62"/>
      <c r="AA35" s="61"/>
      <c r="AB35" s="5" t="s">
        <v>970</v>
      </c>
      <c r="AC35" s="74" t="s">
        <v>970</v>
      </c>
      <c r="AD35" s="62"/>
      <c r="AE35" s="61"/>
      <c r="AF35" s="6" t="s">
        <v>970</v>
      </c>
    </row>
    <row r="36" spans="5:32" ht="13.15" customHeight="1">
      <c r="E36" s="63" t="s">
        <v>57</v>
      </c>
      <c r="F36" s="62"/>
      <c r="G36" s="62"/>
      <c r="H36" s="62"/>
      <c r="I36" s="64"/>
      <c r="J36" s="101">
        <v>7.9</v>
      </c>
      <c r="K36" s="61"/>
      <c r="L36" s="101">
        <v>7.9</v>
      </c>
      <c r="M36" s="61"/>
      <c r="N36" s="101">
        <v>7.9</v>
      </c>
      <c r="O36" s="61"/>
      <c r="P36" s="101">
        <v>7.9</v>
      </c>
      <c r="Q36" s="62"/>
      <c r="R36" s="61"/>
      <c r="S36" s="101">
        <v>7.9</v>
      </c>
      <c r="T36" s="61"/>
      <c r="U36" s="101">
        <v>6.3</v>
      </c>
      <c r="V36" s="61"/>
      <c r="W36" s="101">
        <v>6.3</v>
      </c>
      <c r="X36" s="62"/>
      <c r="Y36" s="62"/>
      <c r="Z36" s="62"/>
      <c r="AA36" s="61"/>
      <c r="AB36" s="3">
        <v>6.3</v>
      </c>
      <c r="AC36" s="60">
        <v>6.3</v>
      </c>
      <c r="AD36" s="62"/>
      <c r="AE36" s="61"/>
      <c r="AF36" s="4">
        <v>6.3</v>
      </c>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1</v>
      </c>
      <c r="K39" s="61"/>
      <c r="L39" s="101">
        <v>1</v>
      </c>
      <c r="M39" s="61"/>
      <c r="N39" s="101">
        <v>1</v>
      </c>
      <c r="O39" s="61"/>
      <c r="P39" s="101">
        <v>1</v>
      </c>
      <c r="Q39" s="62"/>
      <c r="R39" s="61"/>
      <c r="S39" s="101">
        <v>1</v>
      </c>
      <c r="T39" s="61"/>
      <c r="U39" s="101">
        <v>1</v>
      </c>
      <c r="V39" s="61"/>
      <c r="W39" s="101">
        <v>1</v>
      </c>
      <c r="X39" s="62"/>
      <c r="Y39" s="62"/>
      <c r="Z39" s="62"/>
      <c r="AA39" s="61"/>
      <c r="AB39" s="3">
        <v>1</v>
      </c>
      <c r="AC39" s="60">
        <v>1</v>
      </c>
      <c r="AD39" s="62"/>
      <c r="AE39" s="61"/>
      <c r="AF39" s="4">
        <v>1</v>
      </c>
    </row>
    <row r="40" spans="5:32">
      <c r="E40" s="63" t="s">
        <v>73</v>
      </c>
      <c r="F40" s="62"/>
      <c r="G40" s="62"/>
      <c r="H40" s="62"/>
      <c r="I40" s="64"/>
      <c r="J40" s="101">
        <v>2</v>
      </c>
      <c r="K40" s="61"/>
      <c r="L40" s="101">
        <v>2</v>
      </c>
      <c r="M40" s="61"/>
      <c r="N40" s="101">
        <v>2</v>
      </c>
      <c r="O40" s="61"/>
      <c r="P40" s="101">
        <v>2</v>
      </c>
      <c r="Q40" s="62"/>
      <c r="R40" s="61"/>
      <c r="S40" s="101">
        <v>2</v>
      </c>
      <c r="T40" s="61"/>
      <c r="U40" s="101">
        <v>2</v>
      </c>
      <c r="V40" s="61"/>
      <c r="W40" s="101">
        <v>2</v>
      </c>
      <c r="X40" s="62"/>
      <c r="Y40" s="62"/>
      <c r="Z40" s="62"/>
      <c r="AA40" s="61"/>
      <c r="AB40" s="3">
        <v>2</v>
      </c>
      <c r="AC40" s="60">
        <v>2</v>
      </c>
      <c r="AD40" s="62"/>
      <c r="AE40" s="61"/>
      <c r="AF40" s="4">
        <v>2</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0</v>
      </c>
      <c r="K43" s="61"/>
      <c r="L43" s="101">
        <v>0</v>
      </c>
      <c r="M43" s="61"/>
      <c r="N43" s="101">
        <v>0</v>
      </c>
      <c r="O43" s="61"/>
      <c r="P43" s="101">
        <v>0</v>
      </c>
      <c r="Q43" s="62"/>
      <c r="R43" s="61"/>
      <c r="S43" s="101">
        <v>0</v>
      </c>
      <c r="T43" s="61"/>
      <c r="U43" s="101">
        <v>0</v>
      </c>
      <c r="V43" s="61"/>
      <c r="W43" s="101">
        <v>0</v>
      </c>
      <c r="X43" s="62"/>
      <c r="Y43" s="62"/>
      <c r="Z43" s="62"/>
      <c r="AA43" s="61"/>
      <c r="AB43" s="3">
        <v>0</v>
      </c>
      <c r="AC43" s="60">
        <v>0</v>
      </c>
      <c r="AD43" s="62"/>
      <c r="AE43" s="61"/>
      <c r="AF43" s="4">
        <v>0</v>
      </c>
    </row>
    <row r="44" spans="5:32" ht="30.75" customHeight="1">
      <c r="E44" s="63" t="s">
        <v>88</v>
      </c>
      <c r="F44" s="62"/>
      <c r="G44" s="62"/>
      <c r="H44" s="62"/>
      <c r="I44" s="64"/>
      <c r="J44" s="101">
        <v>0</v>
      </c>
      <c r="K44" s="61"/>
      <c r="L44" s="101">
        <v>0</v>
      </c>
      <c r="M44" s="61"/>
      <c r="N44" s="101">
        <v>0</v>
      </c>
      <c r="O44" s="61"/>
      <c r="P44" s="101">
        <v>0</v>
      </c>
      <c r="Q44" s="62"/>
      <c r="R44" s="61"/>
      <c r="S44" s="101">
        <v>0</v>
      </c>
      <c r="T44" s="61"/>
      <c r="U44" s="101">
        <v>0</v>
      </c>
      <c r="V44" s="61"/>
      <c r="W44" s="101">
        <v>0</v>
      </c>
      <c r="X44" s="62"/>
      <c r="Y44" s="62"/>
      <c r="Z44" s="62"/>
      <c r="AA44" s="61"/>
      <c r="AB44" s="3">
        <v>0</v>
      </c>
      <c r="AC44" s="60">
        <v>0</v>
      </c>
      <c r="AD44" s="62"/>
      <c r="AE44" s="61"/>
      <c r="AF44" s="4">
        <v>0</v>
      </c>
    </row>
    <row r="45" spans="5:32">
      <c r="E45" s="63" t="s">
        <v>92</v>
      </c>
      <c r="F45" s="62"/>
      <c r="G45" s="62"/>
      <c r="H45" s="62"/>
      <c r="I45" s="64"/>
      <c r="J45" s="101">
        <v>4.9000000000000004</v>
      </c>
      <c r="K45" s="61"/>
      <c r="L45" s="101">
        <v>4.9000000000000004</v>
      </c>
      <c r="M45" s="61"/>
      <c r="N45" s="101">
        <v>4.9000000000000004</v>
      </c>
      <c r="O45" s="61"/>
      <c r="P45" s="101">
        <v>4.9000000000000004</v>
      </c>
      <c r="Q45" s="62"/>
      <c r="R45" s="61"/>
      <c r="S45" s="101">
        <v>4.9000000000000004</v>
      </c>
      <c r="T45" s="61"/>
      <c r="U45" s="101">
        <v>3.3</v>
      </c>
      <c r="V45" s="61"/>
      <c r="W45" s="101">
        <v>3.3</v>
      </c>
      <c r="X45" s="62"/>
      <c r="Y45" s="62"/>
      <c r="Z45" s="62"/>
      <c r="AA45" s="61"/>
      <c r="AB45" s="3">
        <v>3.3</v>
      </c>
      <c r="AC45" s="60">
        <v>3.3</v>
      </c>
      <c r="AD45" s="62"/>
      <c r="AE45" s="61"/>
      <c r="AF45" s="4">
        <v>3.3</v>
      </c>
    </row>
    <row r="46" spans="5:32">
      <c r="E46" s="63" t="s">
        <v>96</v>
      </c>
      <c r="F46" s="62"/>
      <c r="G46" s="62"/>
      <c r="H46" s="62"/>
      <c r="I46" s="64"/>
      <c r="J46" s="101">
        <v>4.9000000000000004</v>
      </c>
      <c r="K46" s="61"/>
      <c r="L46" s="101">
        <v>4.9000000000000004</v>
      </c>
      <c r="M46" s="61"/>
      <c r="N46" s="101">
        <v>4.9000000000000004</v>
      </c>
      <c r="O46" s="61"/>
      <c r="P46" s="101">
        <v>4.9000000000000004</v>
      </c>
      <c r="Q46" s="62"/>
      <c r="R46" s="61"/>
      <c r="S46" s="101">
        <v>4.9000000000000004</v>
      </c>
      <c r="T46" s="61"/>
      <c r="U46" s="101">
        <v>3.3</v>
      </c>
      <c r="V46" s="61"/>
      <c r="W46" s="101">
        <v>3.3</v>
      </c>
      <c r="X46" s="62"/>
      <c r="Y46" s="62"/>
      <c r="Z46" s="62"/>
      <c r="AA46" s="61"/>
      <c r="AB46" s="3">
        <v>3.3</v>
      </c>
      <c r="AC46" s="60">
        <v>3.3</v>
      </c>
      <c r="AD46" s="62"/>
      <c r="AE46" s="61"/>
      <c r="AF46" s="4">
        <v>3.3</v>
      </c>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ht="15.75" thickBot="1">
      <c r="E48" s="70" t="s">
        <v>104</v>
      </c>
      <c r="F48" s="71"/>
      <c r="G48" s="71"/>
      <c r="H48" s="71"/>
      <c r="I48" s="72"/>
      <c r="J48" s="114" t="s">
        <v>1068</v>
      </c>
      <c r="K48" s="66"/>
      <c r="L48" s="114" t="s">
        <v>1068</v>
      </c>
      <c r="M48" s="66"/>
      <c r="N48" s="114" t="s">
        <v>1068</v>
      </c>
      <c r="O48" s="66"/>
      <c r="P48" s="114" t="s">
        <v>1068</v>
      </c>
      <c r="Q48" s="73"/>
      <c r="R48" s="66"/>
      <c r="S48" s="114" t="s">
        <v>1068</v>
      </c>
      <c r="T48" s="66"/>
      <c r="U48" s="116" t="s">
        <v>1068</v>
      </c>
      <c r="V48" s="68"/>
      <c r="W48" s="116" t="s">
        <v>1068</v>
      </c>
      <c r="X48" s="69"/>
      <c r="Y48" s="69"/>
      <c r="Z48" s="69"/>
      <c r="AA48" s="68"/>
      <c r="AB48" s="13" t="s">
        <v>1068</v>
      </c>
      <c r="AC48" s="117" t="s">
        <v>1068</v>
      </c>
      <c r="AD48" s="69"/>
      <c r="AE48" s="68"/>
      <c r="AF48" s="14" t="s">
        <v>1068</v>
      </c>
    </row>
    <row r="49" spans="5:5" ht="0" hidden="1" customHeight="1"/>
    <row r="50" spans="5:5" ht="15.75" customHeight="1" thickTop="1">
      <c r="E50" s="16" t="s">
        <v>950</v>
      </c>
    </row>
    <row r="51" spans="5:5" ht="2.4500000000000002" customHeight="1"/>
    <row r="52" spans="5:5" ht="0.6" customHeight="1"/>
    <row r="53" spans="5:5" ht="0" hidden="1" customHeight="1"/>
  </sheetData>
  <sheetProtection algorithmName="SHA-512" hashValue="oHfnO99djRknQakgzs3/BRFFy5C1V2DY6WKaSoKLROKUbmJ5whEMnQIy3ejFg5I40POVATSMPh7Sw0u+MH5kFA==" saltValue="BDzoOktckvFYtuAiG+yiJg==" spinCount="100000" sheet="1" objects="1" scenarios="1" sort="0" autoFilter="0" pivotTables="0"/>
  <mergeCells count="234">
    <mergeCell ref="I12:AH12"/>
    <mergeCell ref="A14:E14"/>
    <mergeCell ref="I14:AH14"/>
    <mergeCell ref="D16:L17"/>
    <mergeCell ref="O16:Y16"/>
    <mergeCell ref="R19:AD20"/>
    <mergeCell ref="D20:L21"/>
    <mergeCell ref="O20:P21"/>
    <mergeCell ref="C1:AJ1"/>
    <mergeCell ref="B3:F3"/>
    <mergeCell ref="I3:S5"/>
    <mergeCell ref="V3:W4"/>
    <mergeCell ref="Y3:AI5"/>
    <mergeCell ref="B7:F9"/>
    <mergeCell ref="I7:AH7"/>
    <mergeCell ref="I9:AH10"/>
    <mergeCell ref="AC25:AE25"/>
    <mergeCell ref="E26:I26"/>
    <mergeCell ref="J26:K26"/>
    <mergeCell ref="L26:M26"/>
    <mergeCell ref="N26:O26"/>
    <mergeCell ref="P26:R26"/>
    <mergeCell ref="S26:T26"/>
    <mergeCell ref="U26:V26"/>
    <mergeCell ref="W26:AA26"/>
    <mergeCell ref="AC26:AE26"/>
    <mergeCell ref="E24:I25"/>
    <mergeCell ref="J24:T24"/>
    <mergeCell ref="U24:AF24"/>
    <mergeCell ref="J25:K25"/>
    <mergeCell ref="L25:M25"/>
    <mergeCell ref="N25:O25"/>
    <mergeCell ref="P25:R25"/>
    <mergeCell ref="S25:T25"/>
    <mergeCell ref="U25:V25"/>
    <mergeCell ref="W25:AA25"/>
    <mergeCell ref="U27:V27"/>
    <mergeCell ref="W27:AA27"/>
    <mergeCell ref="AC27:AE27"/>
    <mergeCell ref="E28:I28"/>
    <mergeCell ref="J28:K28"/>
    <mergeCell ref="L28:M28"/>
    <mergeCell ref="N28:O28"/>
    <mergeCell ref="P28:R28"/>
    <mergeCell ref="S28:T28"/>
    <mergeCell ref="U28:V28"/>
    <mergeCell ref="E27:I27"/>
    <mergeCell ref="J27:K27"/>
    <mergeCell ref="L27:M27"/>
    <mergeCell ref="N27:O27"/>
    <mergeCell ref="P27:R27"/>
    <mergeCell ref="S27:T27"/>
    <mergeCell ref="W28:AA28"/>
    <mergeCell ref="AC28:AE28"/>
    <mergeCell ref="E29:I29"/>
    <mergeCell ref="J29:K29"/>
    <mergeCell ref="L29:M29"/>
    <mergeCell ref="N29:O29"/>
    <mergeCell ref="P29:R29"/>
    <mergeCell ref="S29:T29"/>
    <mergeCell ref="U29:V29"/>
    <mergeCell ref="W29:AA29"/>
    <mergeCell ref="AC29:AE29"/>
    <mergeCell ref="E30:I30"/>
    <mergeCell ref="J30:K30"/>
    <mergeCell ref="L30:M30"/>
    <mergeCell ref="N30:O30"/>
    <mergeCell ref="P30:R30"/>
    <mergeCell ref="S30:T30"/>
    <mergeCell ref="U30:V30"/>
    <mergeCell ref="W30:AA30"/>
    <mergeCell ref="AC30:AE30"/>
    <mergeCell ref="U31:V31"/>
    <mergeCell ref="W31:AA31"/>
    <mergeCell ref="AC31:AE31"/>
    <mergeCell ref="E32:I32"/>
    <mergeCell ref="J32:K32"/>
    <mergeCell ref="L32:M32"/>
    <mergeCell ref="N32:O32"/>
    <mergeCell ref="P32:R32"/>
    <mergeCell ref="S32:T32"/>
    <mergeCell ref="U32:V32"/>
    <mergeCell ref="E31:I31"/>
    <mergeCell ref="J31:K31"/>
    <mergeCell ref="L31:M31"/>
    <mergeCell ref="N31:O31"/>
    <mergeCell ref="P31:R31"/>
    <mergeCell ref="S31:T31"/>
    <mergeCell ref="W32:AA32"/>
    <mergeCell ref="AC32:AE32"/>
    <mergeCell ref="E33:I33"/>
    <mergeCell ref="J33:K33"/>
    <mergeCell ref="L33:M33"/>
    <mergeCell ref="N33:O33"/>
    <mergeCell ref="P33:R33"/>
    <mergeCell ref="S33:T33"/>
    <mergeCell ref="U33:V33"/>
    <mergeCell ref="W33:AA33"/>
    <mergeCell ref="AC33:AE33"/>
    <mergeCell ref="E34:I34"/>
    <mergeCell ref="J34:K34"/>
    <mergeCell ref="L34:M34"/>
    <mergeCell ref="N34:O34"/>
    <mergeCell ref="P34:R34"/>
    <mergeCell ref="S34:T34"/>
    <mergeCell ref="U34:V34"/>
    <mergeCell ref="W34:AA34"/>
    <mergeCell ref="AC34:AE34"/>
    <mergeCell ref="U35:V35"/>
    <mergeCell ref="W35:AA35"/>
    <mergeCell ref="AC35:AE35"/>
    <mergeCell ref="E36:I36"/>
    <mergeCell ref="J36:K36"/>
    <mergeCell ref="L36:M36"/>
    <mergeCell ref="N36:O36"/>
    <mergeCell ref="P36:R36"/>
    <mergeCell ref="S36:T36"/>
    <mergeCell ref="U36:V36"/>
    <mergeCell ref="E35:I35"/>
    <mergeCell ref="J35:K35"/>
    <mergeCell ref="L35:M35"/>
    <mergeCell ref="N35:O35"/>
    <mergeCell ref="P35:R35"/>
    <mergeCell ref="S35:T35"/>
    <mergeCell ref="W36:AA36"/>
    <mergeCell ref="AC36:AE36"/>
    <mergeCell ref="E37:I37"/>
    <mergeCell ref="J37:K37"/>
    <mergeCell ref="L37:M37"/>
    <mergeCell ref="N37:O37"/>
    <mergeCell ref="P37:R37"/>
    <mergeCell ref="S37:T37"/>
    <mergeCell ref="U37:V37"/>
    <mergeCell ref="W37:AA37"/>
    <mergeCell ref="AC37:AE37"/>
    <mergeCell ref="E38:I38"/>
    <mergeCell ref="J38:K38"/>
    <mergeCell ref="L38:M38"/>
    <mergeCell ref="N38:O38"/>
    <mergeCell ref="P38:R38"/>
    <mergeCell ref="S38:T38"/>
    <mergeCell ref="U38:V38"/>
    <mergeCell ref="W38:AA38"/>
    <mergeCell ref="AC38:AE38"/>
    <mergeCell ref="U39:V39"/>
    <mergeCell ref="W39:AA39"/>
    <mergeCell ref="AC39:AE39"/>
    <mergeCell ref="E40:I40"/>
    <mergeCell ref="J40:K40"/>
    <mergeCell ref="L40:M40"/>
    <mergeCell ref="N40:O40"/>
    <mergeCell ref="P40:R40"/>
    <mergeCell ref="S40:T40"/>
    <mergeCell ref="U40:V40"/>
    <mergeCell ref="E39:I39"/>
    <mergeCell ref="J39:K39"/>
    <mergeCell ref="L39:M39"/>
    <mergeCell ref="N39:O39"/>
    <mergeCell ref="P39:R39"/>
    <mergeCell ref="S39:T39"/>
    <mergeCell ref="W40:AA40"/>
    <mergeCell ref="AC40:AE40"/>
    <mergeCell ref="E41:I41"/>
    <mergeCell ref="J41:K41"/>
    <mergeCell ref="L41:M41"/>
    <mergeCell ref="N41:O41"/>
    <mergeCell ref="P41:R41"/>
    <mergeCell ref="S41:T41"/>
    <mergeCell ref="U41:V41"/>
    <mergeCell ref="W41:AA41"/>
    <mergeCell ref="AC41:AE41"/>
    <mergeCell ref="E42:I42"/>
    <mergeCell ref="J42:K42"/>
    <mergeCell ref="L42:M42"/>
    <mergeCell ref="N42:O42"/>
    <mergeCell ref="P42:R42"/>
    <mergeCell ref="S42:T42"/>
    <mergeCell ref="U42:V42"/>
    <mergeCell ref="W42:AA42"/>
    <mergeCell ref="AC42:AE42"/>
    <mergeCell ref="U45:V45"/>
    <mergeCell ref="W45:AA45"/>
    <mergeCell ref="AC45:AE45"/>
    <mergeCell ref="E46:I46"/>
    <mergeCell ref="J46:K46"/>
    <mergeCell ref="L46:M46"/>
    <mergeCell ref="N46:O46"/>
    <mergeCell ref="P46:R46"/>
    <mergeCell ref="S46:T46"/>
    <mergeCell ref="U46:V46"/>
    <mergeCell ref="E45:I45"/>
    <mergeCell ref="J45:K45"/>
    <mergeCell ref="L45:M45"/>
    <mergeCell ref="N45:O45"/>
    <mergeCell ref="P45:R45"/>
    <mergeCell ref="S45:T45"/>
    <mergeCell ref="W46:AA46"/>
    <mergeCell ref="AC46:AE46"/>
    <mergeCell ref="E47:I47"/>
    <mergeCell ref="J47:K47"/>
    <mergeCell ref="L47:M47"/>
    <mergeCell ref="N47:O47"/>
    <mergeCell ref="P47:R47"/>
    <mergeCell ref="S47:T47"/>
    <mergeCell ref="U47:V47"/>
    <mergeCell ref="W47:AA47"/>
    <mergeCell ref="AC47:AE47"/>
    <mergeCell ref="E48:I48"/>
    <mergeCell ref="J48:K48"/>
    <mergeCell ref="L48:M48"/>
    <mergeCell ref="N48:O48"/>
    <mergeCell ref="P48:R48"/>
    <mergeCell ref="S48:T48"/>
    <mergeCell ref="U48:V48"/>
    <mergeCell ref="W48:AA48"/>
    <mergeCell ref="AC48:AE48"/>
    <mergeCell ref="E43:I43"/>
    <mergeCell ref="J43:K43"/>
    <mergeCell ref="L43:M43"/>
    <mergeCell ref="N43:O43"/>
    <mergeCell ref="P43:R43"/>
    <mergeCell ref="S43:T43"/>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1469542B-6678-4BEA-9121-6A7BB728B5EA}"/>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WAGG - Waggamba 132/33kV (66/33kV)</oddFooter>
  </headerFooter>
</worksheet>
</file>

<file path=xl/worksheets/sheet2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B00-000000000000}">
  <sheetPr codeName="Sheet252"/>
  <dimension ref="A1:AJ53"/>
  <sheetViews>
    <sheetView showGridLines="0" topLeftCell="A28"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2171</v>
      </c>
      <c r="J3" s="160"/>
      <c r="K3" s="160"/>
      <c r="L3" s="160"/>
      <c r="M3" s="160"/>
      <c r="N3" s="160"/>
      <c r="O3" s="160"/>
      <c r="P3" s="160"/>
      <c r="Q3" s="160"/>
      <c r="R3" s="160"/>
      <c r="S3" s="160"/>
      <c r="V3" s="94" t="s">
        <v>926</v>
      </c>
      <c r="W3" s="160"/>
      <c r="Y3" s="95" t="s">
        <v>1018</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1019</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1198</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2172</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2173</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25.6</v>
      </c>
      <c r="K26" s="61"/>
      <c r="L26" s="101">
        <v>25.6</v>
      </c>
      <c r="M26" s="61"/>
      <c r="N26" s="101">
        <v>25.6</v>
      </c>
      <c r="O26" s="61"/>
      <c r="P26" s="101">
        <v>25.6</v>
      </c>
      <c r="Q26" s="62"/>
      <c r="R26" s="61"/>
      <c r="S26" s="101">
        <v>25.6</v>
      </c>
      <c r="T26" s="61"/>
      <c r="U26" s="101">
        <v>27</v>
      </c>
      <c r="V26" s="61"/>
      <c r="W26" s="101">
        <v>27</v>
      </c>
      <c r="X26" s="62"/>
      <c r="Y26" s="62"/>
      <c r="Z26" s="62"/>
      <c r="AA26" s="61"/>
      <c r="AB26" s="3">
        <v>27</v>
      </c>
      <c r="AC26" s="60">
        <v>27</v>
      </c>
      <c r="AD26" s="62"/>
      <c r="AE26" s="61"/>
      <c r="AF26" s="4">
        <v>27</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8.9</v>
      </c>
      <c r="K28" s="61"/>
      <c r="L28" s="101">
        <v>8.9</v>
      </c>
      <c r="M28" s="61"/>
      <c r="N28" s="101">
        <v>8.9</v>
      </c>
      <c r="O28" s="61"/>
      <c r="P28" s="101">
        <v>8.9</v>
      </c>
      <c r="Q28" s="62"/>
      <c r="R28" s="61"/>
      <c r="S28" s="101">
        <v>9.1</v>
      </c>
      <c r="T28" s="61"/>
      <c r="U28" s="101">
        <v>6</v>
      </c>
      <c r="V28" s="61"/>
      <c r="W28" s="101">
        <v>5.9</v>
      </c>
      <c r="X28" s="62"/>
      <c r="Y28" s="62"/>
      <c r="Z28" s="62"/>
      <c r="AA28" s="61"/>
      <c r="AB28" s="3">
        <v>5.9</v>
      </c>
      <c r="AC28" s="60">
        <v>5.8</v>
      </c>
      <c r="AD28" s="62"/>
      <c r="AE28" s="61"/>
      <c r="AF28" s="4">
        <v>5.9</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0.97299999999999998</v>
      </c>
      <c r="K31" s="61"/>
      <c r="L31" s="106">
        <v>0.97299999999999998</v>
      </c>
      <c r="M31" s="61"/>
      <c r="N31" s="106">
        <v>0.97299999999999998</v>
      </c>
      <c r="O31" s="61"/>
      <c r="P31" s="106">
        <v>0.97299999999999998</v>
      </c>
      <c r="Q31" s="62"/>
      <c r="R31" s="61"/>
      <c r="S31" s="106">
        <v>0.97299999999999998</v>
      </c>
      <c r="T31" s="61"/>
      <c r="U31" s="106">
        <v>0.98399999999999999</v>
      </c>
      <c r="V31" s="61"/>
      <c r="W31" s="106">
        <v>0.98399999999999999</v>
      </c>
      <c r="X31" s="62"/>
      <c r="Y31" s="62"/>
      <c r="Z31" s="62"/>
      <c r="AA31" s="61"/>
      <c r="AB31" s="7">
        <v>0.98399999999999999</v>
      </c>
      <c r="AC31" s="77">
        <v>0.98399999999999999</v>
      </c>
      <c r="AD31" s="62"/>
      <c r="AE31" s="61"/>
      <c r="AF31" s="8">
        <v>0.98399999999999999</v>
      </c>
    </row>
    <row r="32" spans="4:32" ht="13.15" customHeight="1">
      <c r="E32" s="63" t="s">
        <v>41</v>
      </c>
      <c r="F32" s="62"/>
      <c r="G32" s="62"/>
      <c r="H32" s="62"/>
      <c r="I32" s="64"/>
      <c r="J32" s="101">
        <v>14.7</v>
      </c>
      <c r="K32" s="61"/>
      <c r="L32" s="101">
        <v>14.7</v>
      </c>
      <c r="M32" s="61"/>
      <c r="N32" s="101">
        <v>14.7</v>
      </c>
      <c r="O32" s="61"/>
      <c r="P32" s="101">
        <v>14.7</v>
      </c>
      <c r="Q32" s="62"/>
      <c r="R32" s="61"/>
      <c r="S32" s="101">
        <v>14.7</v>
      </c>
      <c r="T32" s="61"/>
      <c r="U32" s="101">
        <v>15</v>
      </c>
      <c r="V32" s="61"/>
      <c r="W32" s="101">
        <v>15</v>
      </c>
      <c r="X32" s="62"/>
      <c r="Y32" s="62"/>
      <c r="Z32" s="62"/>
      <c r="AA32" s="61"/>
      <c r="AB32" s="3">
        <v>15</v>
      </c>
      <c r="AC32" s="60">
        <v>15</v>
      </c>
      <c r="AD32" s="62"/>
      <c r="AE32" s="61"/>
      <c r="AF32" s="4">
        <v>15</v>
      </c>
    </row>
    <row r="33" spans="5:32" ht="13.15" customHeight="1">
      <c r="E33" s="75" t="s">
        <v>45</v>
      </c>
      <c r="F33" s="62"/>
      <c r="G33" s="62"/>
      <c r="H33" s="62"/>
      <c r="I33" s="64"/>
      <c r="J33" s="105">
        <v>8.3000000000000007</v>
      </c>
      <c r="K33" s="61"/>
      <c r="L33" s="105">
        <v>8.3000000000000007</v>
      </c>
      <c r="M33" s="61"/>
      <c r="N33" s="105">
        <v>8.3000000000000007</v>
      </c>
      <c r="O33" s="61"/>
      <c r="P33" s="105">
        <v>8.3000000000000007</v>
      </c>
      <c r="Q33" s="62"/>
      <c r="R33" s="61"/>
      <c r="S33" s="105">
        <v>8.4</v>
      </c>
      <c r="T33" s="61"/>
      <c r="U33" s="105">
        <v>5.7</v>
      </c>
      <c r="V33" s="61"/>
      <c r="W33" s="105">
        <v>5.6</v>
      </c>
      <c r="X33" s="62"/>
      <c r="Y33" s="62"/>
      <c r="Z33" s="62"/>
      <c r="AA33" s="61"/>
      <c r="AB33" s="9">
        <v>5.6</v>
      </c>
      <c r="AC33" s="76">
        <v>5.5</v>
      </c>
      <c r="AD33" s="62"/>
      <c r="AE33" s="61"/>
      <c r="AF33" s="10">
        <v>5.6</v>
      </c>
    </row>
    <row r="34" spans="5:32" ht="20.25" customHeight="1">
      <c r="E34" s="63" t="s">
        <v>945</v>
      </c>
      <c r="F34" s="62"/>
      <c r="G34" s="62"/>
      <c r="H34" s="62"/>
      <c r="I34" s="64"/>
      <c r="J34" s="104">
        <v>0.4</v>
      </c>
      <c r="K34" s="61"/>
      <c r="L34" s="104">
        <v>0.4</v>
      </c>
      <c r="M34" s="61"/>
      <c r="N34" s="104">
        <v>0.4</v>
      </c>
      <c r="O34" s="61"/>
      <c r="P34" s="104">
        <v>0.4</v>
      </c>
      <c r="Q34" s="62"/>
      <c r="R34" s="61"/>
      <c r="S34" s="104">
        <v>0.4</v>
      </c>
      <c r="T34" s="61"/>
      <c r="U34" s="104">
        <v>0.3</v>
      </c>
      <c r="V34" s="61"/>
      <c r="W34" s="104">
        <v>0.3</v>
      </c>
      <c r="X34" s="62"/>
      <c r="Y34" s="62"/>
      <c r="Z34" s="62"/>
      <c r="AA34" s="61"/>
      <c r="AB34" s="5">
        <v>0.3</v>
      </c>
      <c r="AC34" s="74">
        <v>0.3</v>
      </c>
      <c r="AD34" s="62"/>
      <c r="AE34" s="61"/>
      <c r="AF34" s="6">
        <v>0.3</v>
      </c>
    </row>
    <row r="35" spans="5:32" ht="20.25" customHeight="1">
      <c r="E35" s="63" t="s">
        <v>946</v>
      </c>
      <c r="F35" s="62"/>
      <c r="G35" s="62"/>
      <c r="H35" s="62"/>
      <c r="I35" s="64"/>
      <c r="J35" s="104" t="s">
        <v>1223</v>
      </c>
      <c r="K35" s="61"/>
      <c r="L35" s="104" t="s">
        <v>1223</v>
      </c>
      <c r="M35" s="61"/>
      <c r="N35" s="104" t="s">
        <v>1223</v>
      </c>
      <c r="O35" s="61"/>
      <c r="P35" s="104" t="s">
        <v>1223</v>
      </c>
      <c r="Q35" s="62"/>
      <c r="R35" s="61"/>
      <c r="S35" s="104" t="s">
        <v>1223</v>
      </c>
      <c r="T35" s="61"/>
      <c r="U35" s="104" t="s">
        <v>1223</v>
      </c>
      <c r="V35" s="61"/>
      <c r="W35" s="104" t="s">
        <v>1223</v>
      </c>
      <c r="X35" s="62"/>
      <c r="Y35" s="62"/>
      <c r="Z35" s="62"/>
      <c r="AA35" s="61"/>
      <c r="AB35" s="5" t="s">
        <v>1223</v>
      </c>
      <c r="AC35" s="74" t="s">
        <v>1223</v>
      </c>
      <c r="AD35" s="62"/>
      <c r="AE35" s="61"/>
      <c r="AF35" s="6" t="s">
        <v>1223</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8.5006930000000001</v>
      </c>
      <c r="K43" s="61"/>
      <c r="L43" s="101">
        <v>8.3222260000000006</v>
      </c>
      <c r="M43" s="61"/>
      <c r="N43" s="101">
        <v>8.1053630000000005</v>
      </c>
      <c r="O43" s="61"/>
      <c r="P43" s="101">
        <v>7.9065529999999988</v>
      </c>
      <c r="Q43" s="62"/>
      <c r="R43" s="61"/>
      <c r="S43" s="101">
        <v>7.7137150000000005</v>
      </c>
      <c r="T43" s="61"/>
      <c r="U43" s="101">
        <v>8.5006930000000001</v>
      </c>
      <c r="V43" s="61"/>
      <c r="W43" s="101">
        <v>8.3222260000000006</v>
      </c>
      <c r="X43" s="62"/>
      <c r="Y43" s="62"/>
      <c r="Z43" s="62"/>
      <c r="AA43" s="61"/>
      <c r="AB43" s="3">
        <v>8.1053630000000005</v>
      </c>
      <c r="AC43" s="60">
        <v>7.9065529999999988</v>
      </c>
      <c r="AD43" s="62"/>
      <c r="AE43" s="61"/>
      <c r="AF43" s="4">
        <v>7.7137150000000005</v>
      </c>
    </row>
    <row r="44" spans="5:32" ht="30.75" customHeight="1">
      <c r="E44" s="63" t="s">
        <v>88</v>
      </c>
      <c r="F44" s="62"/>
      <c r="G44" s="62"/>
      <c r="H44" s="62"/>
      <c r="I44" s="64"/>
      <c r="J44" s="101">
        <v>3.5006930000000001</v>
      </c>
      <c r="K44" s="61"/>
      <c r="L44" s="101">
        <v>3.3222259999999997</v>
      </c>
      <c r="M44" s="61"/>
      <c r="N44" s="101">
        <v>3.1053630000000001</v>
      </c>
      <c r="O44" s="61"/>
      <c r="P44" s="101">
        <v>2.9065529999999988</v>
      </c>
      <c r="Q44" s="62"/>
      <c r="R44" s="61"/>
      <c r="S44" s="101">
        <v>2.713715000000001</v>
      </c>
      <c r="T44" s="61"/>
      <c r="U44" s="101">
        <v>3.5006930000000001</v>
      </c>
      <c r="V44" s="61"/>
      <c r="W44" s="101">
        <v>3.3222259999999997</v>
      </c>
      <c r="X44" s="62"/>
      <c r="Y44" s="62"/>
      <c r="Z44" s="62"/>
      <c r="AA44" s="61"/>
      <c r="AB44" s="3">
        <v>3.1053630000000001</v>
      </c>
      <c r="AC44" s="60">
        <v>2.9065529999999988</v>
      </c>
      <c r="AD44" s="62"/>
      <c r="AE44" s="61"/>
      <c r="AF44" s="4">
        <v>2.713715000000001</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RoZ/HEX2mOHKE49Kzxx0y3zs25fXh0vb2TvR3ahTYSbVzr7GNkvaNvMTUTynIO60tykEGDJk4vPKMe6vVFtrnw==" saltValue="7lPHT5JFXkqG8sZz3hH76w=="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F7DC3BD7-CC3B-4D71-864C-FFB7FF2E020F}"/>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WALL - Wallaville (66/11kV)</oddFooter>
  </headerFooter>
</worksheet>
</file>

<file path=xl/worksheets/sheet2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C00-000000000000}">
  <sheetPr codeName="Sheet253"/>
  <dimension ref="A1:AJ53"/>
  <sheetViews>
    <sheetView showGridLines="0" topLeftCell="A31" zoomScale="145" zoomScaleNormal="145"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2174</v>
      </c>
      <c r="J3" s="160"/>
      <c r="K3" s="160"/>
      <c r="L3" s="160"/>
      <c r="M3" s="160"/>
      <c r="N3" s="160"/>
      <c r="O3" s="160"/>
      <c r="P3" s="160"/>
      <c r="Q3" s="160"/>
      <c r="R3" s="160"/>
      <c r="S3" s="160"/>
      <c r="V3" s="94" t="s">
        <v>926</v>
      </c>
      <c r="W3" s="160"/>
      <c r="Y3" s="95" t="s">
        <v>1679</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960</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2175</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2176</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2177</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12.2</v>
      </c>
      <c r="K26" s="61"/>
      <c r="L26" s="101">
        <v>12.2</v>
      </c>
      <c r="M26" s="61"/>
      <c r="N26" s="101">
        <v>12.2</v>
      </c>
      <c r="O26" s="61"/>
      <c r="P26" s="101">
        <v>12.2</v>
      </c>
      <c r="Q26" s="62"/>
      <c r="R26" s="61"/>
      <c r="S26" s="101">
        <v>12.2</v>
      </c>
      <c r="T26" s="61"/>
      <c r="U26" s="101">
        <v>14.5</v>
      </c>
      <c r="V26" s="61"/>
      <c r="W26" s="101">
        <v>14.5</v>
      </c>
      <c r="X26" s="62"/>
      <c r="Y26" s="62"/>
      <c r="Z26" s="62"/>
      <c r="AA26" s="61"/>
      <c r="AB26" s="3">
        <v>14.5</v>
      </c>
      <c r="AC26" s="60">
        <v>14.5</v>
      </c>
      <c r="AD26" s="62"/>
      <c r="AE26" s="61"/>
      <c r="AF26" s="4">
        <v>14.5</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3.8</v>
      </c>
      <c r="K28" s="61"/>
      <c r="L28" s="101">
        <v>3.8</v>
      </c>
      <c r="M28" s="61"/>
      <c r="N28" s="101">
        <v>3.8</v>
      </c>
      <c r="O28" s="61"/>
      <c r="P28" s="101">
        <v>3.8</v>
      </c>
      <c r="Q28" s="62"/>
      <c r="R28" s="61"/>
      <c r="S28" s="101">
        <v>3.8</v>
      </c>
      <c r="T28" s="61"/>
      <c r="U28" s="101">
        <v>3.6</v>
      </c>
      <c r="V28" s="61"/>
      <c r="W28" s="101">
        <v>3.6</v>
      </c>
      <c r="X28" s="62"/>
      <c r="Y28" s="62"/>
      <c r="Z28" s="62"/>
      <c r="AA28" s="61"/>
      <c r="AB28" s="3">
        <v>3.6</v>
      </c>
      <c r="AC28" s="60">
        <v>3.6</v>
      </c>
      <c r="AD28" s="62"/>
      <c r="AE28" s="61"/>
      <c r="AF28" s="4">
        <v>3.6</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0.98499999999999999</v>
      </c>
      <c r="K31" s="61"/>
      <c r="L31" s="106">
        <v>0.98499999999999999</v>
      </c>
      <c r="M31" s="61"/>
      <c r="N31" s="106">
        <v>0.98499999999999999</v>
      </c>
      <c r="O31" s="61"/>
      <c r="P31" s="106">
        <v>0.98499999999999999</v>
      </c>
      <c r="Q31" s="62"/>
      <c r="R31" s="61"/>
      <c r="S31" s="106">
        <v>0.98499999999999999</v>
      </c>
      <c r="T31" s="61"/>
      <c r="U31" s="106">
        <v>0.83399999999999996</v>
      </c>
      <c r="V31" s="61"/>
      <c r="W31" s="106">
        <v>0.83399999999999996</v>
      </c>
      <c r="X31" s="62"/>
      <c r="Y31" s="62"/>
      <c r="Z31" s="62"/>
      <c r="AA31" s="61"/>
      <c r="AB31" s="7">
        <v>0.83399999999999996</v>
      </c>
      <c r="AC31" s="77">
        <v>0.83399999999999996</v>
      </c>
      <c r="AD31" s="62"/>
      <c r="AE31" s="61"/>
      <c r="AF31" s="8">
        <v>0.83399999999999996</v>
      </c>
    </row>
    <row r="32" spans="4:32" ht="13.15" customHeight="1">
      <c r="E32" s="63" t="s">
        <v>41</v>
      </c>
      <c r="F32" s="62"/>
      <c r="G32" s="62"/>
      <c r="H32" s="62"/>
      <c r="I32" s="64"/>
      <c r="J32" s="101">
        <v>7.1</v>
      </c>
      <c r="K32" s="61"/>
      <c r="L32" s="101">
        <v>7.1</v>
      </c>
      <c r="M32" s="61"/>
      <c r="N32" s="101">
        <v>7.1</v>
      </c>
      <c r="O32" s="61"/>
      <c r="P32" s="101">
        <v>7.1</v>
      </c>
      <c r="Q32" s="62"/>
      <c r="R32" s="61"/>
      <c r="S32" s="101">
        <v>7.1</v>
      </c>
      <c r="T32" s="61"/>
      <c r="U32" s="101">
        <v>7.5</v>
      </c>
      <c r="V32" s="61"/>
      <c r="W32" s="101">
        <v>7.5</v>
      </c>
      <c r="X32" s="62"/>
      <c r="Y32" s="62"/>
      <c r="Z32" s="62"/>
      <c r="AA32" s="61"/>
      <c r="AB32" s="3">
        <v>7.5</v>
      </c>
      <c r="AC32" s="60">
        <v>7.5</v>
      </c>
      <c r="AD32" s="62"/>
      <c r="AE32" s="61"/>
      <c r="AF32" s="4">
        <v>7.5</v>
      </c>
    </row>
    <row r="33" spans="5:32" ht="13.15" customHeight="1">
      <c r="E33" s="75" t="s">
        <v>45</v>
      </c>
      <c r="F33" s="62"/>
      <c r="G33" s="62"/>
      <c r="H33" s="62"/>
      <c r="I33" s="64"/>
      <c r="J33" s="105">
        <v>3.5</v>
      </c>
      <c r="K33" s="61"/>
      <c r="L33" s="105">
        <v>3.5</v>
      </c>
      <c r="M33" s="61"/>
      <c r="N33" s="105">
        <v>3.5</v>
      </c>
      <c r="O33" s="61"/>
      <c r="P33" s="105">
        <v>3.4</v>
      </c>
      <c r="Q33" s="62"/>
      <c r="R33" s="61"/>
      <c r="S33" s="105">
        <v>3.5</v>
      </c>
      <c r="T33" s="61"/>
      <c r="U33" s="105">
        <v>3.5</v>
      </c>
      <c r="V33" s="61"/>
      <c r="W33" s="105">
        <v>3.5</v>
      </c>
      <c r="X33" s="62"/>
      <c r="Y33" s="62"/>
      <c r="Z33" s="62"/>
      <c r="AA33" s="61"/>
      <c r="AB33" s="9">
        <v>3.5</v>
      </c>
      <c r="AC33" s="76">
        <v>3.5</v>
      </c>
      <c r="AD33" s="62"/>
      <c r="AE33" s="61"/>
      <c r="AF33" s="10">
        <v>3.5</v>
      </c>
    </row>
    <row r="34" spans="5:32" ht="20.25" customHeight="1">
      <c r="E34" s="63" t="s">
        <v>945</v>
      </c>
      <c r="F34" s="62"/>
      <c r="G34" s="62"/>
      <c r="H34" s="62"/>
      <c r="I34" s="64"/>
      <c r="J34" s="104">
        <v>0.2</v>
      </c>
      <c r="K34" s="61"/>
      <c r="L34" s="104">
        <v>0.2</v>
      </c>
      <c r="M34" s="61"/>
      <c r="N34" s="104">
        <v>0.2</v>
      </c>
      <c r="O34" s="61"/>
      <c r="P34" s="104">
        <v>0.2</v>
      </c>
      <c r="Q34" s="62"/>
      <c r="R34" s="61"/>
      <c r="S34" s="104">
        <v>0.2</v>
      </c>
      <c r="T34" s="61"/>
      <c r="U34" s="104">
        <v>0.2</v>
      </c>
      <c r="V34" s="61"/>
      <c r="W34" s="104">
        <v>0.2</v>
      </c>
      <c r="X34" s="62"/>
      <c r="Y34" s="62"/>
      <c r="Z34" s="62"/>
      <c r="AA34" s="61"/>
      <c r="AB34" s="5">
        <v>0.2</v>
      </c>
      <c r="AC34" s="74">
        <v>0.2</v>
      </c>
      <c r="AD34" s="62"/>
      <c r="AE34" s="61"/>
      <c r="AF34" s="6">
        <v>0.2</v>
      </c>
    </row>
    <row r="35" spans="5:32" ht="20.25" customHeight="1">
      <c r="E35" s="63" t="s">
        <v>946</v>
      </c>
      <c r="F35" s="62"/>
      <c r="G35" s="62"/>
      <c r="H35" s="62"/>
      <c r="I35" s="64"/>
      <c r="J35" s="104" t="s">
        <v>1524</v>
      </c>
      <c r="K35" s="61"/>
      <c r="L35" s="104" t="s">
        <v>1524</v>
      </c>
      <c r="M35" s="61"/>
      <c r="N35" s="104" t="s">
        <v>1524</v>
      </c>
      <c r="O35" s="61"/>
      <c r="P35" s="104" t="s">
        <v>1524</v>
      </c>
      <c r="Q35" s="62"/>
      <c r="R35" s="61"/>
      <c r="S35" s="104" t="s">
        <v>1524</v>
      </c>
      <c r="T35" s="61"/>
      <c r="U35" s="104" t="s">
        <v>1524</v>
      </c>
      <c r="V35" s="61"/>
      <c r="W35" s="104" t="s">
        <v>1524</v>
      </c>
      <c r="X35" s="62"/>
      <c r="Y35" s="62"/>
      <c r="Z35" s="62"/>
      <c r="AA35" s="61"/>
      <c r="AB35" s="5" t="s">
        <v>1524</v>
      </c>
      <c r="AC35" s="74" t="s">
        <v>1524</v>
      </c>
      <c r="AD35" s="62"/>
      <c r="AE35" s="61"/>
      <c r="AF35" s="6" t="s">
        <v>1524</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10</v>
      </c>
      <c r="K43" s="61"/>
      <c r="L43" s="101">
        <v>9.9732509999999994</v>
      </c>
      <c r="M43" s="61"/>
      <c r="N43" s="101">
        <v>9.9247700000000005</v>
      </c>
      <c r="O43" s="61"/>
      <c r="P43" s="101">
        <v>9.8789090000000002</v>
      </c>
      <c r="Q43" s="62"/>
      <c r="R43" s="61"/>
      <c r="S43" s="101">
        <v>9.8263549999999995</v>
      </c>
      <c r="T43" s="61"/>
      <c r="U43" s="101">
        <v>10</v>
      </c>
      <c r="V43" s="61"/>
      <c r="W43" s="101">
        <v>9.9732509999999994</v>
      </c>
      <c r="X43" s="62"/>
      <c r="Y43" s="62"/>
      <c r="Z43" s="62"/>
      <c r="AA43" s="61"/>
      <c r="AB43" s="3">
        <v>9.9247700000000005</v>
      </c>
      <c r="AC43" s="60">
        <v>9.8789090000000002</v>
      </c>
      <c r="AD43" s="62"/>
      <c r="AE43" s="61"/>
      <c r="AF43" s="4">
        <v>9.8263549999999995</v>
      </c>
    </row>
    <row r="44" spans="5:32" ht="30.75" customHeight="1">
      <c r="E44" s="63" t="s">
        <v>88</v>
      </c>
      <c r="F44" s="62"/>
      <c r="G44" s="62"/>
      <c r="H44" s="62"/>
      <c r="I44" s="64"/>
      <c r="J44" s="101">
        <v>5</v>
      </c>
      <c r="K44" s="61"/>
      <c r="L44" s="101">
        <v>4.9732510000000003</v>
      </c>
      <c r="M44" s="61"/>
      <c r="N44" s="101">
        <v>4.9247699999999996</v>
      </c>
      <c r="O44" s="61"/>
      <c r="P44" s="101">
        <v>4.8789090000000002</v>
      </c>
      <c r="Q44" s="62"/>
      <c r="R44" s="61"/>
      <c r="S44" s="101">
        <v>4.8263550000000004</v>
      </c>
      <c r="T44" s="61"/>
      <c r="U44" s="101">
        <v>5</v>
      </c>
      <c r="V44" s="61"/>
      <c r="W44" s="101">
        <v>4.9732510000000003</v>
      </c>
      <c r="X44" s="62"/>
      <c r="Y44" s="62"/>
      <c r="Z44" s="62"/>
      <c r="AA44" s="61"/>
      <c r="AB44" s="3">
        <v>4.9247699999999996</v>
      </c>
      <c r="AC44" s="60">
        <v>4.8789090000000002</v>
      </c>
      <c r="AD44" s="62"/>
      <c r="AE44" s="61"/>
      <c r="AF44" s="4">
        <v>4.8263550000000004</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lozzWHEri6FTGa5BUH/D9uxw7DUzPqCBrX10YAedom9IKMQKDlquPvDNEmU3QHi7f7rcRxBE2XzgTV1M69pJbQ==" saltValue="jiRdUxVdgPrqPUZQvyfaVQ=="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9044A18C-5C23-481F-B4F7-97AF5DDE071F}"/>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WAND - Wandoan (33/22kV)</oddFooter>
  </headerFooter>
</worksheet>
</file>

<file path=xl/worksheets/sheet2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E00-000000000000}">
  <sheetPr codeName="Sheet255"/>
  <dimension ref="A1:AJ53"/>
  <sheetViews>
    <sheetView showGridLines="0" topLeftCell="A37" zoomScale="145" zoomScaleNormal="145"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2178</v>
      </c>
      <c r="J3" s="160"/>
      <c r="K3" s="160"/>
      <c r="L3" s="160"/>
      <c r="M3" s="160"/>
      <c r="N3" s="160"/>
      <c r="O3" s="160"/>
      <c r="P3" s="160"/>
      <c r="Q3" s="160"/>
      <c r="R3" s="160"/>
      <c r="S3" s="160"/>
      <c r="V3" s="94" t="s">
        <v>926</v>
      </c>
      <c r="W3" s="160"/>
      <c r="Y3" s="95" t="s">
        <v>1018</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1019</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1020</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2179</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2180</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61.3</v>
      </c>
      <c r="K26" s="61"/>
      <c r="L26" s="101">
        <v>61.3</v>
      </c>
      <c r="M26" s="61"/>
      <c r="N26" s="101">
        <v>61.3</v>
      </c>
      <c r="O26" s="61"/>
      <c r="P26" s="101">
        <v>61.3</v>
      </c>
      <c r="Q26" s="62"/>
      <c r="R26" s="61"/>
      <c r="S26" s="101">
        <v>61.3</v>
      </c>
      <c r="T26" s="61"/>
      <c r="U26" s="101">
        <v>65</v>
      </c>
      <c r="V26" s="61"/>
      <c r="W26" s="101">
        <v>65</v>
      </c>
      <c r="X26" s="62"/>
      <c r="Y26" s="62"/>
      <c r="Z26" s="62"/>
      <c r="AA26" s="61"/>
      <c r="AB26" s="3">
        <v>65</v>
      </c>
      <c r="AC26" s="60">
        <v>65</v>
      </c>
      <c r="AD26" s="62"/>
      <c r="AE26" s="61"/>
      <c r="AF26" s="4">
        <v>65</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32.5</v>
      </c>
      <c r="K28" s="61"/>
      <c r="L28" s="101">
        <v>32.299999999999997</v>
      </c>
      <c r="M28" s="61"/>
      <c r="N28" s="101">
        <v>32.200000000000003</v>
      </c>
      <c r="O28" s="61"/>
      <c r="P28" s="101">
        <v>31.9</v>
      </c>
      <c r="Q28" s="62"/>
      <c r="R28" s="61"/>
      <c r="S28" s="101">
        <v>32.299999999999997</v>
      </c>
      <c r="T28" s="61"/>
      <c r="U28" s="101">
        <v>23.9</v>
      </c>
      <c r="V28" s="61"/>
      <c r="W28" s="101">
        <v>23.7</v>
      </c>
      <c r="X28" s="62"/>
      <c r="Y28" s="62"/>
      <c r="Z28" s="62"/>
      <c r="AA28" s="61"/>
      <c r="AB28" s="3">
        <v>23.7</v>
      </c>
      <c r="AC28" s="60">
        <v>23.5</v>
      </c>
      <c r="AD28" s="62"/>
      <c r="AE28" s="61"/>
      <c r="AF28" s="4">
        <v>23.8</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0.995</v>
      </c>
      <c r="K31" s="61"/>
      <c r="L31" s="106">
        <v>0.995</v>
      </c>
      <c r="M31" s="61"/>
      <c r="N31" s="106">
        <v>0.995</v>
      </c>
      <c r="O31" s="61"/>
      <c r="P31" s="106">
        <v>0.995</v>
      </c>
      <c r="Q31" s="62"/>
      <c r="R31" s="61"/>
      <c r="S31" s="106">
        <v>0.995</v>
      </c>
      <c r="T31" s="61"/>
      <c r="U31" s="106">
        <v>0.995</v>
      </c>
      <c r="V31" s="61"/>
      <c r="W31" s="106">
        <v>0.995</v>
      </c>
      <c r="X31" s="62"/>
      <c r="Y31" s="62"/>
      <c r="Z31" s="62"/>
      <c r="AA31" s="61"/>
      <c r="AB31" s="7">
        <v>0.995</v>
      </c>
      <c r="AC31" s="77">
        <v>0.995</v>
      </c>
      <c r="AD31" s="62"/>
      <c r="AE31" s="61"/>
      <c r="AF31" s="8">
        <v>0.995</v>
      </c>
    </row>
    <row r="32" spans="4:32" ht="13.15" customHeight="1">
      <c r="E32" s="63" t="s">
        <v>41</v>
      </c>
      <c r="F32" s="62"/>
      <c r="G32" s="62"/>
      <c r="H32" s="62"/>
      <c r="I32" s="64"/>
      <c r="J32" s="101">
        <v>34.299999999999997</v>
      </c>
      <c r="K32" s="61"/>
      <c r="L32" s="101">
        <v>34.299999999999997</v>
      </c>
      <c r="M32" s="61"/>
      <c r="N32" s="101">
        <v>34.299999999999997</v>
      </c>
      <c r="O32" s="61"/>
      <c r="P32" s="101">
        <v>34.299999999999997</v>
      </c>
      <c r="Q32" s="62"/>
      <c r="R32" s="61"/>
      <c r="S32" s="101">
        <v>34.299999999999997</v>
      </c>
      <c r="T32" s="61"/>
      <c r="U32" s="101">
        <v>36.5</v>
      </c>
      <c r="V32" s="61"/>
      <c r="W32" s="101">
        <v>36.5</v>
      </c>
      <c r="X32" s="62"/>
      <c r="Y32" s="62"/>
      <c r="Z32" s="62"/>
      <c r="AA32" s="61"/>
      <c r="AB32" s="3">
        <v>36.5</v>
      </c>
      <c r="AC32" s="60">
        <v>36.5</v>
      </c>
      <c r="AD32" s="62"/>
      <c r="AE32" s="61"/>
      <c r="AF32" s="4">
        <v>36.5</v>
      </c>
    </row>
    <row r="33" spans="5:32" ht="13.15" customHeight="1">
      <c r="E33" s="75" t="s">
        <v>45</v>
      </c>
      <c r="F33" s="62"/>
      <c r="G33" s="62"/>
      <c r="H33" s="62"/>
      <c r="I33" s="64"/>
      <c r="J33" s="105">
        <v>29.7</v>
      </c>
      <c r="K33" s="61"/>
      <c r="L33" s="105">
        <v>29.5</v>
      </c>
      <c r="M33" s="61"/>
      <c r="N33" s="105">
        <v>29.4</v>
      </c>
      <c r="O33" s="61"/>
      <c r="P33" s="105">
        <v>29.1</v>
      </c>
      <c r="Q33" s="62"/>
      <c r="R33" s="61"/>
      <c r="S33" s="105">
        <v>29.5</v>
      </c>
      <c r="T33" s="61"/>
      <c r="U33" s="105">
        <v>21.6</v>
      </c>
      <c r="V33" s="61"/>
      <c r="W33" s="105">
        <v>21.5</v>
      </c>
      <c r="X33" s="62"/>
      <c r="Y33" s="62"/>
      <c r="Z33" s="62"/>
      <c r="AA33" s="61"/>
      <c r="AB33" s="9">
        <v>21.5</v>
      </c>
      <c r="AC33" s="76">
        <v>21.3</v>
      </c>
      <c r="AD33" s="62"/>
      <c r="AE33" s="61"/>
      <c r="AF33" s="10">
        <v>21.6</v>
      </c>
    </row>
    <row r="34" spans="5:32" ht="20.25" customHeight="1">
      <c r="E34" s="63" t="s">
        <v>945</v>
      </c>
      <c r="F34" s="62"/>
      <c r="G34" s="62"/>
      <c r="H34" s="62"/>
      <c r="I34" s="64"/>
      <c r="J34" s="104">
        <v>1.5</v>
      </c>
      <c r="K34" s="61"/>
      <c r="L34" s="104">
        <v>1.5</v>
      </c>
      <c r="M34" s="61"/>
      <c r="N34" s="104">
        <v>1.5</v>
      </c>
      <c r="O34" s="61"/>
      <c r="P34" s="104">
        <v>1.5</v>
      </c>
      <c r="Q34" s="62"/>
      <c r="R34" s="61"/>
      <c r="S34" s="104">
        <v>1.5</v>
      </c>
      <c r="T34" s="61"/>
      <c r="U34" s="104">
        <v>1.1000000000000001</v>
      </c>
      <c r="V34" s="61"/>
      <c r="W34" s="104">
        <v>1.1000000000000001</v>
      </c>
      <c r="X34" s="62"/>
      <c r="Y34" s="62"/>
      <c r="Z34" s="62"/>
      <c r="AA34" s="61"/>
      <c r="AB34" s="5">
        <v>1.1000000000000001</v>
      </c>
      <c r="AC34" s="74">
        <v>1.1000000000000001</v>
      </c>
      <c r="AD34" s="62"/>
      <c r="AE34" s="61"/>
      <c r="AF34" s="6">
        <v>1.1000000000000001</v>
      </c>
    </row>
    <row r="35" spans="5:32" ht="20.25" customHeight="1">
      <c r="E35" s="63" t="s">
        <v>946</v>
      </c>
      <c r="F35" s="62"/>
      <c r="G35" s="62"/>
      <c r="H35" s="62"/>
      <c r="I35" s="64"/>
      <c r="J35" s="104" t="s">
        <v>1038</v>
      </c>
      <c r="K35" s="61"/>
      <c r="L35" s="104" t="s">
        <v>1038</v>
      </c>
      <c r="M35" s="61"/>
      <c r="N35" s="104" t="s">
        <v>1038</v>
      </c>
      <c r="O35" s="61"/>
      <c r="P35" s="104" t="s">
        <v>1038</v>
      </c>
      <c r="Q35" s="62"/>
      <c r="R35" s="61"/>
      <c r="S35" s="104" t="s">
        <v>1038</v>
      </c>
      <c r="T35" s="61"/>
      <c r="U35" s="104" t="s">
        <v>1038</v>
      </c>
      <c r="V35" s="61"/>
      <c r="W35" s="104" t="s">
        <v>1038</v>
      </c>
      <c r="X35" s="62"/>
      <c r="Y35" s="62"/>
      <c r="Z35" s="62"/>
      <c r="AA35" s="61"/>
      <c r="AB35" s="5" t="s">
        <v>1038</v>
      </c>
      <c r="AC35" s="74" t="s">
        <v>1038</v>
      </c>
      <c r="AD35" s="62"/>
      <c r="AE35" s="61"/>
      <c r="AF35" s="6" t="s">
        <v>1038</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27.435282999999998</v>
      </c>
      <c r="K43" s="61"/>
      <c r="L43" s="101">
        <v>26.782381000000001</v>
      </c>
      <c r="M43" s="61"/>
      <c r="N43" s="101">
        <v>25.994654000000001</v>
      </c>
      <c r="O43" s="61"/>
      <c r="P43" s="101">
        <v>25.267544000000001</v>
      </c>
      <c r="Q43" s="62"/>
      <c r="R43" s="61"/>
      <c r="S43" s="101">
        <v>24.547540999999999</v>
      </c>
      <c r="T43" s="61"/>
      <c r="U43" s="101">
        <v>27.435282999999998</v>
      </c>
      <c r="V43" s="61"/>
      <c r="W43" s="101">
        <v>26.782381000000001</v>
      </c>
      <c r="X43" s="62"/>
      <c r="Y43" s="62"/>
      <c r="Z43" s="62"/>
      <c r="AA43" s="61"/>
      <c r="AB43" s="3">
        <v>25.994654000000001</v>
      </c>
      <c r="AC43" s="60">
        <v>25.267544000000001</v>
      </c>
      <c r="AD43" s="62"/>
      <c r="AE43" s="61"/>
      <c r="AF43" s="4">
        <v>24.547540999999999</v>
      </c>
    </row>
    <row r="44" spans="5:32" ht="30.75" customHeight="1">
      <c r="E44" s="63" t="s">
        <v>88</v>
      </c>
      <c r="F44" s="62"/>
      <c r="G44" s="62"/>
      <c r="H44" s="62"/>
      <c r="I44" s="64"/>
      <c r="J44" s="101">
        <v>12.435283</v>
      </c>
      <c r="K44" s="61"/>
      <c r="L44" s="101">
        <v>11.782381000000001</v>
      </c>
      <c r="M44" s="61"/>
      <c r="N44" s="101">
        <v>10.994654000000001</v>
      </c>
      <c r="O44" s="61"/>
      <c r="P44" s="101">
        <v>10.267543999999999</v>
      </c>
      <c r="Q44" s="62"/>
      <c r="R44" s="61"/>
      <c r="S44" s="101">
        <v>9.5475409999999989</v>
      </c>
      <c r="T44" s="61"/>
      <c r="U44" s="101">
        <v>12.435283</v>
      </c>
      <c r="V44" s="61"/>
      <c r="W44" s="101">
        <v>11.782381000000001</v>
      </c>
      <c r="X44" s="62"/>
      <c r="Y44" s="62"/>
      <c r="Z44" s="62"/>
      <c r="AA44" s="61"/>
      <c r="AB44" s="3">
        <v>10.994654000000001</v>
      </c>
      <c r="AC44" s="60">
        <v>10.267543999999999</v>
      </c>
      <c r="AD44" s="62"/>
      <c r="AE44" s="61"/>
      <c r="AF44" s="4">
        <v>9.5475409999999989</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957</v>
      </c>
      <c r="K47" s="61"/>
      <c r="L47" s="104" t="s">
        <v>957</v>
      </c>
      <c r="M47" s="61"/>
      <c r="N47" s="104" t="s">
        <v>957</v>
      </c>
      <c r="O47" s="61"/>
      <c r="P47" s="104" t="s">
        <v>957</v>
      </c>
      <c r="Q47" s="62"/>
      <c r="R47" s="61"/>
      <c r="S47" s="104" t="s">
        <v>957</v>
      </c>
      <c r="T47" s="61"/>
      <c r="U47" s="104" t="s">
        <v>957</v>
      </c>
      <c r="V47" s="61"/>
      <c r="W47" s="104" t="s">
        <v>957</v>
      </c>
      <c r="X47" s="62"/>
      <c r="Y47" s="62"/>
      <c r="Z47" s="62"/>
      <c r="AA47" s="61"/>
      <c r="AB47" s="5" t="s">
        <v>957</v>
      </c>
      <c r="AC47" s="74" t="s">
        <v>957</v>
      </c>
      <c r="AD47" s="62"/>
      <c r="AE47" s="61"/>
      <c r="AF47" s="6" t="s">
        <v>957</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DtIpy78DWF6NXkVUfTH5rx4vmiplztABgh4W89CJxmmid5O3j9e5RnOtWrhcZJLnyOXJZjHtoGqLSc2AD/9+7Q==" saltValue="5ASmiHTgvkDmutS+n5jj8g=="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03F48B04-7DD4-417B-ADB8-4EB2DE6BB342}"/>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WEBU - West Bundaberg (66/11kV)</oddFooter>
  </headerFooter>
</worksheet>
</file>

<file path=xl/worksheets/sheet2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F00-000000000000}">
  <sheetPr codeName="Sheet256"/>
  <dimension ref="A1:AJ53"/>
  <sheetViews>
    <sheetView showGridLines="0" topLeftCell="A37" zoomScale="145" zoomScaleNormal="145"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2181</v>
      </c>
      <c r="J3" s="160"/>
      <c r="K3" s="160"/>
      <c r="L3" s="160"/>
      <c r="M3" s="160"/>
      <c r="N3" s="160"/>
      <c r="O3" s="160"/>
      <c r="P3" s="160"/>
      <c r="Q3" s="160"/>
      <c r="R3" s="160"/>
      <c r="S3" s="160"/>
      <c r="V3" s="94" t="s">
        <v>926</v>
      </c>
      <c r="W3" s="160"/>
      <c r="Y3" s="95" t="s">
        <v>1295</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960</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2182</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2183</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2184</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14.6</v>
      </c>
      <c r="K26" s="61"/>
      <c r="L26" s="101">
        <v>14.6</v>
      </c>
      <c r="M26" s="61"/>
      <c r="N26" s="101">
        <v>14.6</v>
      </c>
      <c r="O26" s="61"/>
      <c r="P26" s="101">
        <v>14.6</v>
      </c>
      <c r="Q26" s="62"/>
      <c r="R26" s="61"/>
      <c r="S26" s="101">
        <v>14.6</v>
      </c>
      <c r="T26" s="61"/>
      <c r="U26" s="101">
        <v>17.5</v>
      </c>
      <c r="V26" s="61"/>
      <c r="W26" s="101">
        <v>17.5</v>
      </c>
      <c r="X26" s="62"/>
      <c r="Y26" s="62"/>
      <c r="Z26" s="62"/>
      <c r="AA26" s="61"/>
      <c r="AB26" s="3">
        <v>17.5</v>
      </c>
      <c r="AC26" s="60">
        <v>17.5</v>
      </c>
      <c r="AD26" s="62"/>
      <c r="AE26" s="61"/>
      <c r="AF26" s="4">
        <v>17.5</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6.3</v>
      </c>
      <c r="K28" s="61"/>
      <c r="L28" s="101">
        <v>6.3</v>
      </c>
      <c r="M28" s="61"/>
      <c r="N28" s="101">
        <v>6.2</v>
      </c>
      <c r="O28" s="61"/>
      <c r="P28" s="101">
        <v>6.2</v>
      </c>
      <c r="Q28" s="62"/>
      <c r="R28" s="61"/>
      <c r="S28" s="101">
        <v>6.2</v>
      </c>
      <c r="T28" s="61"/>
      <c r="U28" s="101">
        <v>5.4</v>
      </c>
      <c r="V28" s="61"/>
      <c r="W28" s="101">
        <v>5.3</v>
      </c>
      <c r="X28" s="62"/>
      <c r="Y28" s="62"/>
      <c r="Z28" s="62"/>
      <c r="AA28" s="61"/>
      <c r="AB28" s="3">
        <v>5.3</v>
      </c>
      <c r="AC28" s="60">
        <v>5.2</v>
      </c>
      <c r="AD28" s="62"/>
      <c r="AE28" s="61"/>
      <c r="AF28" s="4">
        <v>5.3</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0.97</v>
      </c>
      <c r="K31" s="61"/>
      <c r="L31" s="106">
        <v>0.97</v>
      </c>
      <c r="M31" s="61"/>
      <c r="N31" s="106">
        <v>0.97</v>
      </c>
      <c r="O31" s="61"/>
      <c r="P31" s="106">
        <v>0.97</v>
      </c>
      <c r="Q31" s="62"/>
      <c r="R31" s="61"/>
      <c r="S31" s="106">
        <v>0.97</v>
      </c>
      <c r="T31" s="61"/>
      <c r="U31" s="106">
        <v>0.97699999999999998</v>
      </c>
      <c r="V31" s="61"/>
      <c r="W31" s="106">
        <v>0.97699999999999998</v>
      </c>
      <c r="X31" s="62"/>
      <c r="Y31" s="62"/>
      <c r="Z31" s="62"/>
      <c r="AA31" s="61"/>
      <c r="AB31" s="7">
        <v>0.97699999999999998</v>
      </c>
      <c r="AC31" s="77">
        <v>0.97699999999999998</v>
      </c>
      <c r="AD31" s="62"/>
      <c r="AE31" s="61"/>
      <c r="AF31" s="8">
        <v>0.97699999999999998</v>
      </c>
    </row>
    <row r="32" spans="4:32" ht="13.15" customHeight="1">
      <c r="E32" s="63" t="s">
        <v>41</v>
      </c>
      <c r="F32" s="62"/>
      <c r="G32" s="62"/>
      <c r="H32" s="62"/>
      <c r="I32" s="64"/>
      <c r="J32" s="101">
        <v>8.1999999999999993</v>
      </c>
      <c r="K32" s="61"/>
      <c r="L32" s="101">
        <v>8.1999999999999993</v>
      </c>
      <c r="M32" s="61"/>
      <c r="N32" s="101">
        <v>8.1999999999999993</v>
      </c>
      <c r="O32" s="61"/>
      <c r="P32" s="101">
        <v>8.1999999999999993</v>
      </c>
      <c r="Q32" s="62"/>
      <c r="R32" s="61"/>
      <c r="S32" s="101">
        <v>8.1999999999999993</v>
      </c>
      <c r="T32" s="61"/>
      <c r="U32" s="101">
        <v>9.3000000000000007</v>
      </c>
      <c r="V32" s="61"/>
      <c r="W32" s="101">
        <v>9.3000000000000007</v>
      </c>
      <c r="X32" s="62"/>
      <c r="Y32" s="62"/>
      <c r="Z32" s="62"/>
      <c r="AA32" s="61"/>
      <c r="AB32" s="3">
        <v>9.3000000000000007</v>
      </c>
      <c r="AC32" s="60">
        <v>9.3000000000000007</v>
      </c>
      <c r="AD32" s="62"/>
      <c r="AE32" s="61"/>
      <c r="AF32" s="4">
        <v>9.3000000000000007</v>
      </c>
    </row>
    <row r="33" spans="5:32" ht="13.15" customHeight="1">
      <c r="E33" s="75" t="s">
        <v>45</v>
      </c>
      <c r="F33" s="62"/>
      <c r="G33" s="62"/>
      <c r="H33" s="62"/>
      <c r="I33" s="64"/>
      <c r="J33" s="105">
        <v>5.7</v>
      </c>
      <c r="K33" s="61"/>
      <c r="L33" s="105">
        <v>5.6</v>
      </c>
      <c r="M33" s="61"/>
      <c r="N33" s="105">
        <v>5.6</v>
      </c>
      <c r="O33" s="61"/>
      <c r="P33" s="105">
        <v>5.5</v>
      </c>
      <c r="Q33" s="62"/>
      <c r="R33" s="61"/>
      <c r="S33" s="105">
        <v>5.6</v>
      </c>
      <c r="T33" s="61"/>
      <c r="U33" s="105">
        <v>5.0999999999999996</v>
      </c>
      <c r="V33" s="61"/>
      <c r="W33" s="105">
        <v>5</v>
      </c>
      <c r="X33" s="62"/>
      <c r="Y33" s="62"/>
      <c r="Z33" s="62"/>
      <c r="AA33" s="61"/>
      <c r="AB33" s="9">
        <v>5</v>
      </c>
      <c r="AC33" s="76">
        <v>4.9000000000000004</v>
      </c>
      <c r="AD33" s="62"/>
      <c r="AE33" s="61"/>
      <c r="AF33" s="10">
        <v>5</v>
      </c>
    </row>
    <row r="34" spans="5:32" ht="20.25" customHeight="1">
      <c r="E34" s="63" t="s">
        <v>945</v>
      </c>
      <c r="F34" s="62"/>
      <c r="G34" s="62"/>
      <c r="H34" s="62"/>
      <c r="I34" s="64"/>
      <c r="J34" s="104">
        <v>0.3</v>
      </c>
      <c r="K34" s="61"/>
      <c r="L34" s="104">
        <v>0.3</v>
      </c>
      <c r="M34" s="61"/>
      <c r="N34" s="104">
        <v>0.3</v>
      </c>
      <c r="O34" s="61"/>
      <c r="P34" s="104">
        <v>0.3</v>
      </c>
      <c r="Q34" s="62"/>
      <c r="R34" s="61"/>
      <c r="S34" s="104">
        <v>0.3</v>
      </c>
      <c r="T34" s="61"/>
      <c r="U34" s="104">
        <v>0.3</v>
      </c>
      <c r="V34" s="61"/>
      <c r="W34" s="104">
        <v>0.3</v>
      </c>
      <c r="X34" s="62"/>
      <c r="Y34" s="62"/>
      <c r="Z34" s="62"/>
      <c r="AA34" s="61"/>
      <c r="AB34" s="5">
        <v>0.3</v>
      </c>
      <c r="AC34" s="74">
        <v>0.2</v>
      </c>
      <c r="AD34" s="62"/>
      <c r="AE34" s="61"/>
      <c r="AF34" s="6">
        <v>0.3</v>
      </c>
    </row>
    <row r="35" spans="5:32" ht="20.25" customHeight="1">
      <c r="E35" s="63" t="s">
        <v>946</v>
      </c>
      <c r="F35" s="62"/>
      <c r="G35" s="62"/>
      <c r="H35" s="62"/>
      <c r="I35" s="64"/>
      <c r="J35" s="104" t="s">
        <v>998</v>
      </c>
      <c r="K35" s="61"/>
      <c r="L35" s="104" t="s">
        <v>998</v>
      </c>
      <c r="M35" s="61"/>
      <c r="N35" s="104" t="s">
        <v>998</v>
      </c>
      <c r="O35" s="61"/>
      <c r="P35" s="104" t="s">
        <v>998</v>
      </c>
      <c r="Q35" s="62"/>
      <c r="R35" s="61"/>
      <c r="S35" s="104" t="s">
        <v>998</v>
      </c>
      <c r="T35" s="61"/>
      <c r="U35" s="104" t="s">
        <v>998</v>
      </c>
      <c r="V35" s="61"/>
      <c r="W35" s="104" t="s">
        <v>998</v>
      </c>
      <c r="X35" s="62"/>
      <c r="Y35" s="62"/>
      <c r="Z35" s="62"/>
      <c r="AA35" s="61"/>
      <c r="AB35" s="5" t="s">
        <v>998</v>
      </c>
      <c r="AC35" s="74" t="s">
        <v>998</v>
      </c>
      <c r="AD35" s="62"/>
      <c r="AE35" s="61"/>
      <c r="AF35" s="6" t="s">
        <v>998</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11.580754000000001</v>
      </c>
      <c r="K43" s="61"/>
      <c r="L43" s="101">
        <v>11.40094</v>
      </c>
      <c r="M43" s="61"/>
      <c r="N43" s="101">
        <v>11.186113000000001</v>
      </c>
      <c r="O43" s="61"/>
      <c r="P43" s="101">
        <v>10.991732000000001</v>
      </c>
      <c r="Q43" s="62"/>
      <c r="R43" s="61"/>
      <c r="S43" s="101">
        <v>10.802691000000001</v>
      </c>
      <c r="T43" s="61"/>
      <c r="U43" s="101">
        <v>11.580754000000001</v>
      </c>
      <c r="V43" s="61"/>
      <c r="W43" s="101">
        <v>11.40094</v>
      </c>
      <c r="X43" s="62"/>
      <c r="Y43" s="62"/>
      <c r="Z43" s="62"/>
      <c r="AA43" s="61"/>
      <c r="AB43" s="3">
        <v>11.186113000000001</v>
      </c>
      <c r="AC43" s="60">
        <v>10.991732000000001</v>
      </c>
      <c r="AD43" s="62"/>
      <c r="AE43" s="61"/>
      <c r="AF43" s="4">
        <v>10.802691000000001</v>
      </c>
    </row>
    <row r="44" spans="5:32" ht="30.75" customHeight="1">
      <c r="E44" s="63" t="s">
        <v>88</v>
      </c>
      <c r="F44" s="62"/>
      <c r="G44" s="62"/>
      <c r="H44" s="62"/>
      <c r="I44" s="64"/>
      <c r="J44" s="101">
        <v>5.2807539999999999</v>
      </c>
      <c r="K44" s="61"/>
      <c r="L44" s="101">
        <v>5.1009399999999996</v>
      </c>
      <c r="M44" s="61"/>
      <c r="N44" s="101">
        <v>4.8861129999999999</v>
      </c>
      <c r="O44" s="61"/>
      <c r="P44" s="101">
        <v>4.691732</v>
      </c>
      <c r="Q44" s="62"/>
      <c r="R44" s="61"/>
      <c r="S44" s="101">
        <v>4.5026910000000004</v>
      </c>
      <c r="T44" s="61"/>
      <c r="U44" s="101">
        <v>5.2807539999999999</v>
      </c>
      <c r="V44" s="61"/>
      <c r="W44" s="101">
        <v>5.1009399999999996</v>
      </c>
      <c r="X44" s="62"/>
      <c r="Y44" s="62"/>
      <c r="Z44" s="62"/>
      <c r="AA44" s="61"/>
      <c r="AB44" s="3">
        <v>4.8861129999999999</v>
      </c>
      <c r="AC44" s="60">
        <v>4.691732</v>
      </c>
      <c r="AD44" s="62"/>
      <c r="AE44" s="61"/>
      <c r="AF44" s="4">
        <v>4.5026910000000004</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957</v>
      </c>
      <c r="K47" s="61"/>
      <c r="L47" s="104" t="s">
        <v>957</v>
      </c>
      <c r="M47" s="61"/>
      <c r="N47" s="104" t="s">
        <v>957</v>
      </c>
      <c r="O47" s="61"/>
      <c r="P47" s="104" t="s">
        <v>957</v>
      </c>
      <c r="Q47" s="62"/>
      <c r="R47" s="61"/>
      <c r="S47" s="104" t="s">
        <v>957</v>
      </c>
      <c r="T47" s="61"/>
      <c r="U47" s="104" t="s">
        <v>957</v>
      </c>
      <c r="V47" s="61"/>
      <c r="W47" s="104" t="s">
        <v>957</v>
      </c>
      <c r="X47" s="62"/>
      <c r="Y47" s="62"/>
      <c r="Z47" s="62"/>
      <c r="AA47" s="61"/>
      <c r="AB47" s="5" t="s">
        <v>957</v>
      </c>
      <c r="AC47" s="74" t="s">
        <v>957</v>
      </c>
      <c r="AD47" s="62"/>
      <c r="AE47" s="61"/>
      <c r="AF47" s="6" t="s">
        <v>957</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I+QK6HRShCtug3VNY1yQzupLhMYjj9QbzhnpYirJgZ1iqrJNxY4u4zU/mjUskZ1QepGKV/KXJecBT38b8/KIsQ==" saltValue="TE+HLDbw8BwSPBtHJi/S5w=="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3F7C2114-F006-4430-BEE2-DE1F4B6D31BF}"/>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WEDA - West Dalby (33/11kV)</oddFooter>
  </headerFooter>
</worksheet>
</file>

<file path=xl/worksheets/sheet2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1-000000000000}">
  <sheetPr codeName="Sheet257"/>
  <dimension ref="A1:AJ53"/>
  <sheetViews>
    <sheetView showGridLines="0" topLeftCell="A40" zoomScale="145" zoomScaleNormal="145"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2185</v>
      </c>
      <c r="J3" s="160"/>
      <c r="K3" s="160"/>
      <c r="L3" s="160"/>
      <c r="M3" s="160"/>
      <c r="N3" s="160"/>
      <c r="O3" s="160"/>
      <c r="P3" s="160"/>
      <c r="Q3" s="160"/>
      <c r="R3" s="160"/>
      <c r="S3" s="160"/>
      <c r="V3" s="94" t="s">
        <v>926</v>
      </c>
      <c r="W3" s="160"/>
      <c r="Y3" s="95" t="s">
        <v>972</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973</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1829</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2186</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2187</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38.700000000000003</v>
      </c>
      <c r="K26" s="61"/>
      <c r="L26" s="101">
        <v>38.700000000000003</v>
      </c>
      <c r="M26" s="61"/>
      <c r="N26" s="101">
        <v>38.700000000000003</v>
      </c>
      <c r="O26" s="61"/>
      <c r="P26" s="101">
        <v>38.700000000000003</v>
      </c>
      <c r="Q26" s="62"/>
      <c r="R26" s="61"/>
      <c r="S26" s="101">
        <v>38.700000000000003</v>
      </c>
      <c r="T26" s="61"/>
      <c r="U26" s="101">
        <v>40.9</v>
      </c>
      <c r="V26" s="61"/>
      <c r="W26" s="101">
        <v>40.9</v>
      </c>
      <c r="X26" s="62"/>
      <c r="Y26" s="62"/>
      <c r="Z26" s="62"/>
      <c r="AA26" s="61"/>
      <c r="AB26" s="3">
        <v>40.9</v>
      </c>
      <c r="AC26" s="60">
        <v>40.9</v>
      </c>
      <c r="AD26" s="62"/>
      <c r="AE26" s="61"/>
      <c r="AF26" s="4">
        <v>40.9</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19.5</v>
      </c>
      <c r="K28" s="61"/>
      <c r="L28" s="101">
        <v>19.5</v>
      </c>
      <c r="M28" s="61"/>
      <c r="N28" s="101">
        <v>19.5</v>
      </c>
      <c r="O28" s="61"/>
      <c r="P28" s="101">
        <v>19.399999999999999</v>
      </c>
      <c r="Q28" s="62"/>
      <c r="R28" s="61"/>
      <c r="S28" s="101">
        <v>19.8</v>
      </c>
      <c r="T28" s="61"/>
      <c r="U28" s="101">
        <v>11.1</v>
      </c>
      <c r="V28" s="61"/>
      <c r="W28" s="101">
        <v>11.1</v>
      </c>
      <c r="X28" s="62"/>
      <c r="Y28" s="62"/>
      <c r="Z28" s="62"/>
      <c r="AA28" s="61"/>
      <c r="AB28" s="3">
        <v>11.1</v>
      </c>
      <c r="AC28" s="60">
        <v>11.1</v>
      </c>
      <c r="AD28" s="62"/>
      <c r="AE28" s="61"/>
      <c r="AF28" s="4">
        <v>11.3</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0.99199999999999999</v>
      </c>
      <c r="K31" s="61"/>
      <c r="L31" s="106">
        <v>0.99199999999999999</v>
      </c>
      <c r="M31" s="61"/>
      <c r="N31" s="106">
        <v>0.99199999999999999</v>
      </c>
      <c r="O31" s="61"/>
      <c r="P31" s="106">
        <v>0.99199999999999999</v>
      </c>
      <c r="Q31" s="62"/>
      <c r="R31" s="61"/>
      <c r="S31" s="106">
        <v>0.99199999999999999</v>
      </c>
      <c r="T31" s="61"/>
      <c r="U31" s="106">
        <v>0.998</v>
      </c>
      <c r="V31" s="61"/>
      <c r="W31" s="106">
        <v>0.998</v>
      </c>
      <c r="X31" s="62"/>
      <c r="Y31" s="62"/>
      <c r="Z31" s="62"/>
      <c r="AA31" s="61"/>
      <c r="AB31" s="7">
        <v>0.998</v>
      </c>
      <c r="AC31" s="77">
        <v>0.998</v>
      </c>
      <c r="AD31" s="62"/>
      <c r="AE31" s="61"/>
      <c r="AF31" s="8">
        <v>0.998</v>
      </c>
    </row>
    <row r="32" spans="4:32" ht="13.15" customHeight="1">
      <c r="E32" s="63" t="s">
        <v>41</v>
      </c>
      <c r="F32" s="62"/>
      <c r="G32" s="62"/>
      <c r="H32" s="62"/>
      <c r="I32" s="64"/>
      <c r="J32" s="101">
        <v>22.3</v>
      </c>
      <c r="K32" s="61"/>
      <c r="L32" s="101">
        <v>22.3</v>
      </c>
      <c r="M32" s="61"/>
      <c r="N32" s="101">
        <v>22.3</v>
      </c>
      <c r="O32" s="61"/>
      <c r="P32" s="101">
        <v>22.3</v>
      </c>
      <c r="Q32" s="62"/>
      <c r="R32" s="61"/>
      <c r="S32" s="101">
        <v>22.3</v>
      </c>
      <c r="T32" s="61"/>
      <c r="U32" s="101">
        <v>23.4</v>
      </c>
      <c r="V32" s="61"/>
      <c r="W32" s="101">
        <v>23.4</v>
      </c>
      <c r="X32" s="62"/>
      <c r="Y32" s="62"/>
      <c r="Z32" s="62"/>
      <c r="AA32" s="61"/>
      <c r="AB32" s="3">
        <v>23.4</v>
      </c>
      <c r="AC32" s="60">
        <v>23.4</v>
      </c>
      <c r="AD32" s="62"/>
      <c r="AE32" s="61"/>
      <c r="AF32" s="4">
        <v>23.4</v>
      </c>
    </row>
    <row r="33" spans="5:32" ht="13.15" customHeight="1">
      <c r="E33" s="75" t="s">
        <v>45</v>
      </c>
      <c r="F33" s="62"/>
      <c r="G33" s="62"/>
      <c r="H33" s="62"/>
      <c r="I33" s="64"/>
      <c r="J33" s="105">
        <v>18.2</v>
      </c>
      <c r="K33" s="61"/>
      <c r="L33" s="105">
        <v>18.100000000000001</v>
      </c>
      <c r="M33" s="61"/>
      <c r="N33" s="105">
        <v>18.100000000000001</v>
      </c>
      <c r="O33" s="61"/>
      <c r="P33" s="105">
        <v>18</v>
      </c>
      <c r="Q33" s="62"/>
      <c r="R33" s="61"/>
      <c r="S33" s="105">
        <v>18.3</v>
      </c>
      <c r="T33" s="61"/>
      <c r="U33" s="105">
        <v>10.9</v>
      </c>
      <c r="V33" s="61"/>
      <c r="W33" s="105">
        <v>10.8</v>
      </c>
      <c r="X33" s="62"/>
      <c r="Y33" s="62"/>
      <c r="Z33" s="62"/>
      <c r="AA33" s="61"/>
      <c r="AB33" s="9">
        <v>10.9</v>
      </c>
      <c r="AC33" s="76">
        <v>10.8</v>
      </c>
      <c r="AD33" s="62"/>
      <c r="AE33" s="61"/>
      <c r="AF33" s="10">
        <v>11</v>
      </c>
    </row>
    <row r="34" spans="5:32" ht="20.25" customHeight="1">
      <c r="E34" s="63" t="s">
        <v>945</v>
      </c>
      <c r="F34" s="62"/>
      <c r="G34" s="62"/>
      <c r="H34" s="62"/>
      <c r="I34" s="64"/>
      <c r="J34" s="104">
        <v>0.9</v>
      </c>
      <c r="K34" s="61"/>
      <c r="L34" s="104">
        <v>0.9</v>
      </c>
      <c r="M34" s="61"/>
      <c r="N34" s="104">
        <v>0.9</v>
      </c>
      <c r="O34" s="61"/>
      <c r="P34" s="104">
        <v>0.9</v>
      </c>
      <c r="Q34" s="62"/>
      <c r="R34" s="61"/>
      <c r="S34" s="104">
        <v>0.9</v>
      </c>
      <c r="T34" s="61"/>
      <c r="U34" s="104">
        <v>0.5</v>
      </c>
      <c r="V34" s="61"/>
      <c r="W34" s="104">
        <v>0.5</v>
      </c>
      <c r="X34" s="62"/>
      <c r="Y34" s="62"/>
      <c r="Z34" s="62"/>
      <c r="AA34" s="61"/>
      <c r="AB34" s="5">
        <v>0.5</v>
      </c>
      <c r="AC34" s="74">
        <v>0.5</v>
      </c>
      <c r="AD34" s="62"/>
      <c r="AE34" s="61"/>
      <c r="AF34" s="6">
        <v>0.6</v>
      </c>
    </row>
    <row r="35" spans="5:32" ht="20.25" customHeight="1">
      <c r="E35" s="63" t="s">
        <v>946</v>
      </c>
      <c r="F35" s="62"/>
      <c r="G35" s="62"/>
      <c r="H35" s="62"/>
      <c r="I35" s="64"/>
      <c r="J35" s="104" t="s">
        <v>1029</v>
      </c>
      <c r="K35" s="61"/>
      <c r="L35" s="104" t="s">
        <v>1029</v>
      </c>
      <c r="M35" s="61"/>
      <c r="N35" s="104" t="s">
        <v>1029</v>
      </c>
      <c r="O35" s="61"/>
      <c r="P35" s="104" t="s">
        <v>1029</v>
      </c>
      <c r="Q35" s="62"/>
      <c r="R35" s="61"/>
      <c r="S35" s="104" t="s">
        <v>1029</v>
      </c>
      <c r="T35" s="61"/>
      <c r="U35" s="104" t="s">
        <v>1029</v>
      </c>
      <c r="V35" s="61"/>
      <c r="W35" s="104" t="s">
        <v>1029</v>
      </c>
      <c r="X35" s="62"/>
      <c r="Y35" s="62"/>
      <c r="Z35" s="62"/>
      <c r="AA35" s="61"/>
      <c r="AB35" s="5" t="s">
        <v>1029</v>
      </c>
      <c r="AC35" s="74" t="s">
        <v>1029</v>
      </c>
      <c r="AD35" s="62"/>
      <c r="AE35" s="61"/>
      <c r="AF35" s="6" t="s">
        <v>1029</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30</v>
      </c>
      <c r="K43" s="61"/>
      <c r="L43" s="101">
        <v>30</v>
      </c>
      <c r="M43" s="61"/>
      <c r="N43" s="101">
        <v>29.977924999999999</v>
      </c>
      <c r="O43" s="61"/>
      <c r="P43" s="101">
        <v>29.58287</v>
      </c>
      <c r="Q43" s="62"/>
      <c r="R43" s="61"/>
      <c r="S43" s="101">
        <v>29.182949000000001</v>
      </c>
      <c r="T43" s="61"/>
      <c r="U43" s="101">
        <v>30</v>
      </c>
      <c r="V43" s="61"/>
      <c r="W43" s="101">
        <v>30</v>
      </c>
      <c r="X43" s="62"/>
      <c r="Y43" s="62"/>
      <c r="Z43" s="62"/>
      <c r="AA43" s="61"/>
      <c r="AB43" s="3">
        <v>29.977924999999999</v>
      </c>
      <c r="AC43" s="60">
        <v>29.58287</v>
      </c>
      <c r="AD43" s="62"/>
      <c r="AE43" s="61"/>
      <c r="AF43" s="4">
        <v>29.182949000000001</v>
      </c>
    </row>
    <row r="44" spans="5:32" ht="30.75" customHeight="1">
      <c r="E44" s="63" t="s">
        <v>88</v>
      </c>
      <c r="F44" s="62"/>
      <c r="G44" s="62"/>
      <c r="H44" s="62"/>
      <c r="I44" s="64"/>
      <c r="J44" s="101">
        <v>15</v>
      </c>
      <c r="K44" s="61"/>
      <c r="L44" s="101">
        <v>15</v>
      </c>
      <c r="M44" s="61"/>
      <c r="N44" s="101">
        <v>14.977925000000001</v>
      </c>
      <c r="O44" s="61"/>
      <c r="P44" s="101">
        <v>14.58287</v>
      </c>
      <c r="Q44" s="62"/>
      <c r="R44" s="61"/>
      <c r="S44" s="101">
        <v>14.182949000000001</v>
      </c>
      <c r="T44" s="61"/>
      <c r="U44" s="101">
        <v>15</v>
      </c>
      <c r="V44" s="61"/>
      <c r="W44" s="101">
        <v>15</v>
      </c>
      <c r="X44" s="62"/>
      <c r="Y44" s="62"/>
      <c r="Z44" s="62"/>
      <c r="AA44" s="61"/>
      <c r="AB44" s="3">
        <v>14.977925000000001</v>
      </c>
      <c r="AC44" s="60">
        <v>14.58287</v>
      </c>
      <c r="AD44" s="62"/>
      <c r="AE44" s="61"/>
      <c r="AF44" s="4">
        <v>14.182949000000001</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957</v>
      </c>
      <c r="K47" s="61"/>
      <c r="L47" s="104" t="s">
        <v>957</v>
      </c>
      <c r="M47" s="61"/>
      <c r="N47" s="104" t="s">
        <v>957</v>
      </c>
      <c r="O47" s="61"/>
      <c r="P47" s="104" t="s">
        <v>957</v>
      </c>
      <c r="Q47" s="62"/>
      <c r="R47" s="61"/>
      <c r="S47" s="104" t="s">
        <v>957</v>
      </c>
      <c r="T47" s="61"/>
      <c r="U47" s="104" t="s">
        <v>957</v>
      </c>
      <c r="V47" s="61"/>
      <c r="W47" s="104" t="s">
        <v>957</v>
      </c>
      <c r="X47" s="62"/>
      <c r="Y47" s="62"/>
      <c r="Z47" s="62"/>
      <c r="AA47" s="61"/>
      <c r="AB47" s="5" t="s">
        <v>957</v>
      </c>
      <c r="AC47" s="74" t="s">
        <v>957</v>
      </c>
      <c r="AD47" s="62"/>
      <c r="AE47" s="61"/>
      <c r="AF47" s="6" t="s">
        <v>957</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xVBUH1eU4fuzfT0CLJxLTnemxa9XJnD3XzleAywJZcW22Bc4Z/NNKub02bKEfGvLWj9n3cOaVC3TYVhtp7v/Tg==" saltValue="9+RLh8F4ounvHn+WyiB4Sg=="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84EEFB7E-86BE-4A2F-AF94-B54C168AF073}"/>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WEMA - West Mackay (33/11kV)</oddFooter>
  </headerFooter>
</worksheet>
</file>

<file path=xl/worksheets/sheet2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1-000000000000}">
  <sheetPr codeName="Sheet258"/>
  <dimension ref="A1:AJ53"/>
  <sheetViews>
    <sheetView showGridLines="0" topLeftCell="A40" zoomScale="160" zoomScaleNormal="16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2188</v>
      </c>
      <c r="J3" s="160"/>
      <c r="K3" s="160"/>
      <c r="L3" s="160"/>
      <c r="M3" s="160"/>
      <c r="N3" s="160"/>
      <c r="O3" s="160"/>
      <c r="P3" s="160"/>
      <c r="Q3" s="160"/>
      <c r="R3" s="160"/>
      <c r="S3" s="160"/>
      <c r="V3" s="94" t="s">
        <v>926</v>
      </c>
      <c r="W3" s="160"/>
      <c r="Y3" s="95" t="s">
        <v>1161</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960</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1840</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2189</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2190</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31.4</v>
      </c>
      <c r="K26" s="61"/>
      <c r="L26" s="101">
        <v>31.4</v>
      </c>
      <c r="M26" s="61"/>
      <c r="N26" s="101">
        <v>31.4</v>
      </c>
      <c r="O26" s="61"/>
      <c r="P26" s="101">
        <v>31.4</v>
      </c>
      <c r="Q26" s="62"/>
      <c r="R26" s="61"/>
      <c r="S26" s="101">
        <v>31.4</v>
      </c>
      <c r="T26" s="61"/>
      <c r="U26" s="101">
        <v>36.200000000000003</v>
      </c>
      <c r="V26" s="61"/>
      <c r="W26" s="101">
        <v>36.200000000000003</v>
      </c>
      <c r="X26" s="62"/>
      <c r="Y26" s="62"/>
      <c r="Z26" s="62"/>
      <c r="AA26" s="61"/>
      <c r="AB26" s="3">
        <v>36.200000000000003</v>
      </c>
      <c r="AC26" s="60">
        <v>36.200000000000003</v>
      </c>
      <c r="AD26" s="62"/>
      <c r="AE26" s="61"/>
      <c r="AF26" s="4">
        <v>36.200000000000003</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22.4</v>
      </c>
      <c r="K28" s="61"/>
      <c r="L28" s="101">
        <v>22.2</v>
      </c>
      <c r="M28" s="61"/>
      <c r="N28" s="101">
        <v>22</v>
      </c>
      <c r="O28" s="61"/>
      <c r="P28" s="101">
        <v>21.8</v>
      </c>
      <c r="Q28" s="62"/>
      <c r="R28" s="61"/>
      <c r="S28" s="101">
        <v>22</v>
      </c>
      <c r="T28" s="61"/>
      <c r="U28" s="101">
        <v>30.4</v>
      </c>
      <c r="V28" s="61"/>
      <c r="W28" s="101">
        <v>30</v>
      </c>
      <c r="X28" s="62"/>
      <c r="Y28" s="62"/>
      <c r="Z28" s="62"/>
      <c r="AA28" s="61"/>
      <c r="AB28" s="3">
        <v>29.9</v>
      </c>
      <c r="AC28" s="60">
        <v>29.5</v>
      </c>
      <c r="AD28" s="62"/>
      <c r="AE28" s="61"/>
      <c r="AF28" s="4">
        <v>29.8</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0.99</v>
      </c>
      <c r="K31" s="61"/>
      <c r="L31" s="106">
        <v>0.99</v>
      </c>
      <c r="M31" s="61"/>
      <c r="N31" s="106">
        <v>0.99</v>
      </c>
      <c r="O31" s="61"/>
      <c r="P31" s="106">
        <v>0.99</v>
      </c>
      <c r="Q31" s="62"/>
      <c r="R31" s="61"/>
      <c r="S31" s="106">
        <v>0.99</v>
      </c>
      <c r="T31" s="61"/>
      <c r="U31" s="106">
        <v>0.996</v>
      </c>
      <c r="V31" s="61"/>
      <c r="W31" s="106">
        <v>0.996</v>
      </c>
      <c r="X31" s="62"/>
      <c r="Y31" s="62"/>
      <c r="Z31" s="62"/>
      <c r="AA31" s="61"/>
      <c r="AB31" s="7">
        <v>0.996</v>
      </c>
      <c r="AC31" s="77">
        <v>0.996</v>
      </c>
      <c r="AD31" s="62"/>
      <c r="AE31" s="61"/>
      <c r="AF31" s="8">
        <v>0.996</v>
      </c>
    </row>
    <row r="32" spans="4:32" ht="13.15" customHeight="1">
      <c r="E32" s="63" t="s">
        <v>41</v>
      </c>
      <c r="F32" s="62"/>
      <c r="G32" s="62"/>
      <c r="H32" s="62"/>
      <c r="I32" s="64"/>
      <c r="J32" s="101">
        <v>23.8</v>
      </c>
      <c r="K32" s="61"/>
      <c r="L32" s="101">
        <v>23.8</v>
      </c>
      <c r="M32" s="61"/>
      <c r="N32" s="101">
        <v>23.8</v>
      </c>
      <c r="O32" s="61"/>
      <c r="P32" s="101">
        <v>23.8</v>
      </c>
      <c r="Q32" s="62"/>
      <c r="R32" s="61"/>
      <c r="S32" s="101">
        <v>23.8</v>
      </c>
      <c r="T32" s="61"/>
      <c r="U32" s="101">
        <v>26.9</v>
      </c>
      <c r="V32" s="61"/>
      <c r="W32" s="101">
        <v>26.9</v>
      </c>
      <c r="X32" s="62"/>
      <c r="Y32" s="62"/>
      <c r="Z32" s="62"/>
      <c r="AA32" s="61"/>
      <c r="AB32" s="3">
        <v>26.9</v>
      </c>
      <c r="AC32" s="60">
        <v>26.9</v>
      </c>
      <c r="AD32" s="62"/>
      <c r="AE32" s="61"/>
      <c r="AF32" s="4">
        <v>26.9</v>
      </c>
    </row>
    <row r="33" spans="5:32" ht="13.15" customHeight="1">
      <c r="E33" s="75" t="s">
        <v>45</v>
      </c>
      <c r="F33" s="62"/>
      <c r="G33" s="62"/>
      <c r="H33" s="62"/>
      <c r="I33" s="64"/>
      <c r="J33" s="105">
        <v>19.8</v>
      </c>
      <c r="K33" s="61"/>
      <c r="L33" s="105">
        <v>19.7</v>
      </c>
      <c r="M33" s="61"/>
      <c r="N33" s="105">
        <v>19.5</v>
      </c>
      <c r="O33" s="61"/>
      <c r="P33" s="105">
        <v>19.3</v>
      </c>
      <c r="Q33" s="62"/>
      <c r="R33" s="61"/>
      <c r="S33" s="105">
        <v>19.5</v>
      </c>
      <c r="T33" s="61"/>
      <c r="U33" s="105">
        <v>27</v>
      </c>
      <c r="V33" s="61"/>
      <c r="W33" s="105">
        <v>26.7</v>
      </c>
      <c r="X33" s="62"/>
      <c r="Y33" s="62"/>
      <c r="Z33" s="62"/>
      <c r="AA33" s="61"/>
      <c r="AB33" s="9">
        <v>26.6</v>
      </c>
      <c r="AC33" s="76">
        <v>26.3</v>
      </c>
      <c r="AD33" s="62"/>
      <c r="AE33" s="61"/>
      <c r="AF33" s="10">
        <v>26.5</v>
      </c>
    </row>
    <row r="34" spans="5:32" ht="20.25" customHeight="1">
      <c r="E34" s="63" t="s">
        <v>945</v>
      </c>
      <c r="F34" s="62"/>
      <c r="G34" s="62"/>
      <c r="H34" s="62"/>
      <c r="I34" s="64"/>
      <c r="J34" s="104">
        <v>1</v>
      </c>
      <c r="K34" s="61"/>
      <c r="L34" s="104">
        <v>1</v>
      </c>
      <c r="M34" s="61"/>
      <c r="N34" s="104">
        <v>1</v>
      </c>
      <c r="O34" s="61"/>
      <c r="P34" s="104">
        <v>1</v>
      </c>
      <c r="Q34" s="62"/>
      <c r="R34" s="61"/>
      <c r="S34" s="104">
        <v>1</v>
      </c>
      <c r="T34" s="61"/>
      <c r="U34" s="104">
        <v>1.4</v>
      </c>
      <c r="V34" s="61"/>
      <c r="W34" s="104">
        <v>1.3</v>
      </c>
      <c r="X34" s="62"/>
      <c r="Y34" s="62"/>
      <c r="Z34" s="62"/>
      <c r="AA34" s="61"/>
      <c r="AB34" s="5">
        <v>1.3</v>
      </c>
      <c r="AC34" s="74">
        <v>1.3</v>
      </c>
      <c r="AD34" s="62"/>
      <c r="AE34" s="61"/>
      <c r="AF34" s="6">
        <v>1.3</v>
      </c>
    </row>
    <row r="35" spans="5:32" ht="20.25" customHeight="1">
      <c r="E35" s="63" t="s">
        <v>946</v>
      </c>
      <c r="F35" s="62"/>
      <c r="G35" s="62"/>
      <c r="H35" s="62"/>
      <c r="I35" s="64"/>
      <c r="J35" s="104" t="s">
        <v>1063</v>
      </c>
      <c r="K35" s="61"/>
      <c r="L35" s="104" t="s">
        <v>1063</v>
      </c>
      <c r="M35" s="61"/>
      <c r="N35" s="104" t="s">
        <v>1063</v>
      </c>
      <c r="O35" s="61"/>
      <c r="P35" s="104" t="s">
        <v>1063</v>
      </c>
      <c r="Q35" s="62"/>
      <c r="R35" s="61"/>
      <c r="S35" s="104" t="s">
        <v>1063</v>
      </c>
      <c r="T35" s="61"/>
      <c r="U35" s="104" t="s">
        <v>1063</v>
      </c>
      <c r="V35" s="61"/>
      <c r="W35" s="104" t="s">
        <v>1063</v>
      </c>
      <c r="X35" s="62"/>
      <c r="Y35" s="62"/>
      <c r="Z35" s="62"/>
      <c r="AA35" s="61"/>
      <c r="AB35" s="5" t="s">
        <v>1063</v>
      </c>
      <c r="AC35" s="74" t="s">
        <v>1063</v>
      </c>
      <c r="AD35" s="62"/>
      <c r="AE35" s="61"/>
      <c r="AF35" s="6" t="s">
        <v>1063</v>
      </c>
    </row>
    <row r="36" spans="5:32" ht="13.15" customHeight="1">
      <c r="E36" s="63" t="s">
        <v>57</v>
      </c>
      <c r="F36" s="62"/>
      <c r="G36" s="62"/>
      <c r="H36" s="62"/>
      <c r="I36" s="64"/>
      <c r="J36" s="104"/>
      <c r="K36" s="61"/>
      <c r="L36" s="104"/>
      <c r="M36" s="61"/>
      <c r="N36" s="104"/>
      <c r="O36" s="61"/>
      <c r="P36" s="104"/>
      <c r="Q36" s="62"/>
      <c r="R36" s="61"/>
      <c r="S36" s="104"/>
      <c r="T36" s="61"/>
      <c r="U36" s="101">
        <v>0.1</v>
      </c>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6</v>
      </c>
      <c r="K39" s="61"/>
      <c r="L39" s="101">
        <v>6</v>
      </c>
      <c r="M39" s="61"/>
      <c r="N39" s="101">
        <v>6</v>
      </c>
      <c r="O39" s="61"/>
      <c r="P39" s="101">
        <v>6</v>
      </c>
      <c r="Q39" s="62"/>
      <c r="R39" s="61"/>
      <c r="S39" s="101">
        <v>6</v>
      </c>
      <c r="T39" s="61"/>
      <c r="U39" s="101">
        <v>6</v>
      </c>
      <c r="V39" s="61"/>
      <c r="W39" s="101">
        <v>6</v>
      </c>
      <c r="X39" s="62"/>
      <c r="Y39" s="62"/>
      <c r="Z39" s="62"/>
      <c r="AA39" s="61"/>
      <c r="AB39" s="3">
        <v>6</v>
      </c>
      <c r="AC39" s="60">
        <v>6</v>
      </c>
      <c r="AD39" s="62"/>
      <c r="AE39" s="61"/>
      <c r="AF39" s="4">
        <v>6</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22.981497999999998</v>
      </c>
      <c r="K43" s="61"/>
      <c r="L43" s="101">
        <v>22.557205999999997</v>
      </c>
      <c r="M43" s="61"/>
      <c r="N43" s="101">
        <v>22.047156999999999</v>
      </c>
      <c r="O43" s="61"/>
      <c r="P43" s="101">
        <v>21.55321</v>
      </c>
      <c r="Q43" s="62"/>
      <c r="R43" s="61"/>
      <c r="S43" s="101">
        <v>21.039845</v>
      </c>
      <c r="T43" s="61"/>
      <c r="U43" s="101">
        <v>20.599850999999997</v>
      </c>
      <c r="V43" s="61"/>
      <c r="W43" s="101">
        <v>20.144524999999998</v>
      </c>
      <c r="X43" s="62"/>
      <c r="Y43" s="62"/>
      <c r="Z43" s="62"/>
      <c r="AA43" s="61"/>
      <c r="AB43" s="3">
        <v>18.838371000000002</v>
      </c>
      <c r="AC43" s="60">
        <v>19.335836</v>
      </c>
      <c r="AD43" s="62"/>
      <c r="AE43" s="61"/>
      <c r="AF43" s="4">
        <v>18.834747</v>
      </c>
    </row>
    <row r="44" spans="5:32" ht="30.75" customHeight="1">
      <c r="E44" s="63" t="s">
        <v>88</v>
      </c>
      <c r="F44" s="62"/>
      <c r="G44" s="62"/>
      <c r="H44" s="62"/>
      <c r="I44" s="64"/>
      <c r="J44" s="101">
        <v>14.681498000000001</v>
      </c>
      <c r="K44" s="61"/>
      <c r="L44" s="101">
        <v>14.257206000000002</v>
      </c>
      <c r="M44" s="61"/>
      <c r="N44" s="101">
        <v>13.747157000000001</v>
      </c>
      <c r="O44" s="61"/>
      <c r="P44" s="101">
        <v>13.253210000000001</v>
      </c>
      <c r="Q44" s="62"/>
      <c r="R44" s="61"/>
      <c r="S44" s="101">
        <v>12.739845000000001</v>
      </c>
      <c r="T44" s="61"/>
      <c r="U44" s="101">
        <v>12.299851</v>
      </c>
      <c r="V44" s="61"/>
      <c r="W44" s="101">
        <v>11.844525000000001</v>
      </c>
      <c r="X44" s="62"/>
      <c r="Y44" s="62"/>
      <c r="Z44" s="62"/>
      <c r="AA44" s="61"/>
      <c r="AB44" s="3">
        <v>11.438371000000002</v>
      </c>
      <c r="AC44" s="60">
        <v>11.035836000000002</v>
      </c>
      <c r="AD44" s="62"/>
      <c r="AE44" s="61"/>
      <c r="AF44" s="4">
        <v>10.534747000000003</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957</v>
      </c>
      <c r="K47" s="61"/>
      <c r="L47" s="104" t="s">
        <v>957</v>
      </c>
      <c r="M47" s="61"/>
      <c r="N47" s="104" t="s">
        <v>957</v>
      </c>
      <c r="O47" s="61"/>
      <c r="P47" s="104" t="s">
        <v>957</v>
      </c>
      <c r="Q47" s="62"/>
      <c r="R47" s="61"/>
      <c r="S47" s="104" t="s">
        <v>957</v>
      </c>
      <c r="T47" s="61"/>
      <c r="U47" s="104" t="s">
        <v>957</v>
      </c>
      <c r="V47" s="61"/>
      <c r="W47" s="104" t="s">
        <v>957</v>
      </c>
      <c r="X47" s="62"/>
      <c r="Y47" s="62"/>
      <c r="Z47" s="62"/>
      <c r="AA47" s="61"/>
      <c r="AB47" s="5" t="s">
        <v>957</v>
      </c>
      <c r="AC47" s="74" t="s">
        <v>957</v>
      </c>
      <c r="AD47" s="62"/>
      <c r="AE47" s="61"/>
      <c r="AF47" s="6" t="s">
        <v>957</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lyUghxCPV+DU986iJJj210ro4T6RL13Ql2tSn4CQzUYvq8sJWU/lm+k1n65ZpU2+r+0sCLJ2UleMXmdvRzXt0A==" saltValue="XFJmNptEQHuNeZS56PWdSg=="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CE65A9D7-11FD-4243-9D84-DE4030F76E43}"/>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WETO - West Toowoomba (33/11kV)</oddFooter>
  </headerFooter>
</worksheet>
</file>

<file path=xl/worksheets/sheet2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1-000000000000}">
  <sheetPr codeName="Sheet259"/>
  <dimension ref="A1:AJ53"/>
  <sheetViews>
    <sheetView showGridLines="0" topLeftCell="A40" zoomScale="145" zoomScaleNormal="145"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2191</v>
      </c>
      <c r="J3" s="160"/>
      <c r="K3" s="160"/>
      <c r="L3" s="160"/>
      <c r="M3" s="160"/>
      <c r="N3" s="160"/>
      <c r="O3" s="160"/>
      <c r="P3" s="160"/>
      <c r="Q3" s="160"/>
      <c r="R3" s="160"/>
      <c r="S3" s="160"/>
      <c r="V3" s="94" t="s">
        <v>926</v>
      </c>
      <c r="W3" s="160"/>
      <c r="Y3" s="95" t="s">
        <v>959</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960</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1989</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2192</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2193</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27</v>
      </c>
      <c r="K26" s="61"/>
      <c r="L26" s="101">
        <v>27</v>
      </c>
      <c r="M26" s="61"/>
      <c r="N26" s="101">
        <v>27</v>
      </c>
      <c r="O26" s="61"/>
      <c r="P26" s="101">
        <v>27</v>
      </c>
      <c r="Q26" s="62"/>
      <c r="R26" s="61"/>
      <c r="S26" s="101">
        <v>27</v>
      </c>
      <c r="T26" s="61"/>
      <c r="U26" s="101">
        <v>30</v>
      </c>
      <c r="V26" s="61"/>
      <c r="W26" s="101">
        <v>30</v>
      </c>
      <c r="X26" s="62"/>
      <c r="Y26" s="62"/>
      <c r="Z26" s="62"/>
      <c r="AA26" s="61"/>
      <c r="AB26" s="3">
        <v>30</v>
      </c>
      <c r="AC26" s="60">
        <v>30</v>
      </c>
      <c r="AD26" s="62"/>
      <c r="AE26" s="61"/>
      <c r="AF26" s="4">
        <v>30</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12.8</v>
      </c>
      <c r="K28" s="61"/>
      <c r="L28" s="101">
        <v>12.8</v>
      </c>
      <c r="M28" s="61"/>
      <c r="N28" s="101">
        <v>12.8</v>
      </c>
      <c r="O28" s="61"/>
      <c r="P28" s="101">
        <v>12.7</v>
      </c>
      <c r="Q28" s="62"/>
      <c r="R28" s="61"/>
      <c r="S28" s="101">
        <v>12.9</v>
      </c>
      <c r="T28" s="61"/>
      <c r="U28" s="101">
        <v>13.8</v>
      </c>
      <c r="V28" s="61"/>
      <c r="W28" s="101">
        <v>13.7</v>
      </c>
      <c r="X28" s="62"/>
      <c r="Y28" s="62"/>
      <c r="Z28" s="62"/>
      <c r="AA28" s="61"/>
      <c r="AB28" s="3">
        <v>13.7</v>
      </c>
      <c r="AC28" s="60">
        <v>13.6</v>
      </c>
      <c r="AD28" s="62"/>
      <c r="AE28" s="61"/>
      <c r="AF28" s="4">
        <v>13.8</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0.98799999999999999</v>
      </c>
      <c r="K31" s="61"/>
      <c r="L31" s="106">
        <v>0.98799999999999999</v>
      </c>
      <c r="M31" s="61"/>
      <c r="N31" s="106">
        <v>0.98799999999999999</v>
      </c>
      <c r="O31" s="61"/>
      <c r="P31" s="106">
        <v>0.98799999999999999</v>
      </c>
      <c r="Q31" s="62"/>
      <c r="R31" s="61"/>
      <c r="S31" s="106">
        <v>0.98799999999999999</v>
      </c>
      <c r="T31" s="61"/>
      <c r="U31" s="106">
        <v>1</v>
      </c>
      <c r="V31" s="61"/>
      <c r="W31" s="106">
        <v>1</v>
      </c>
      <c r="X31" s="62"/>
      <c r="Y31" s="62"/>
      <c r="Z31" s="62"/>
      <c r="AA31" s="61"/>
      <c r="AB31" s="7">
        <v>1</v>
      </c>
      <c r="AC31" s="77">
        <v>1</v>
      </c>
      <c r="AD31" s="62"/>
      <c r="AE31" s="61"/>
      <c r="AF31" s="8">
        <v>1</v>
      </c>
    </row>
    <row r="32" spans="4:32" ht="13.15" customHeight="1">
      <c r="E32" s="63" t="s">
        <v>41</v>
      </c>
      <c r="F32" s="62"/>
      <c r="G32" s="62"/>
      <c r="H32" s="62"/>
      <c r="I32" s="64"/>
      <c r="J32" s="101">
        <v>15.2</v>
      </c>
      <c r="K32" s="61"/>
      <c r="L32" s="101">
        <v>15.2</v>
      </c>
      <c r="M32" s="61"/>
      <c r="N32" s="101">
        <v>15.2</v>
      </c>
      <c r="O32" s="61"/>
      <c r="P32" s="101">
        <v>15.2</v>
      </c>
      <c r="Q32" s="62"/>
      <c r="R32" s="61"/>
      <c r="S32" s="101">
        <v>15.2</v>
      </c>
      <c r="T32" s="61"/>
      <c r="U32" s="101">
        <v>16.899999999999999</v>
      </c>
      <c r="V32" s="61"/>
      <c r="W32" s="101">
        <v>16.899999999999999</v>
      </c>
      <c r="X32" s="62"/>
      <c r="Y32" s="62"/>
      <c r="Z32" s="62"/>
      <c r="AA32" s="61"/>
      <c r="AB32" s="3">
        <v>16.899999999999999</v>
      </c>
      <c r="AC32" s="60">
        <v>16.899999999999999</v>
      </c>
      <c r="AD32" s="62"/>
      <c r="AE32" s="61"/>
      <c r="AF32" s="4">
        <v>16.899999999999999</v>
      </c>
    </row>
    <row r="33" spans="5:32" ht="13.15" customHeight="1">
      <c r="E33" s="75" t="s">
        <v>45</v>
      </c>
      <c r="F33" s="62"/>
      <c r="G33" s="62"/>
      <c r="H33" s="62"/>
      <c r="I33" s="64"/>
      <c r="J33" s="105">
        <v>11.3</v>
      </c>
      <c r="K33" s="61"/>
      <c r="L33" s="105">
        <v>11.3</v>
      </c>
      <c r="M33" s="61"/>
      <c r="N33" s="105">
        <v>11.3</v>
      </c>
      <c r="O33" s="61"/>
      <c r="P33" s="105">
        <v>11.2</v>
      </c>
      <c r="Q33" s="62"/>
      <c r="R33" s="61"/>
      <c r="S33" s="105">
        <v>11.4</v>
      </c>
      <c r="T33" s="61"/>
      <c r="U33" s="105">
        <v>12.7</v>
      </c>
      <c r="V33" s="61"/>
      <c r="W33" s="105">
        <v>12.6</v>
      </c>
      <c r="X33" s="62"/>
      <c r="Y33" s="62"/>
      <c r="Z33" s="62"/>
      <c r="AA33" s="61"/>
      <c r="AB33" s="9">
        <v>12.6</v>
      </c>
      <c r="AC33" s="76">
        <v>12.5</v>
      </c>
      <c r="AD33" s="62"/>
      <c r="AE33" s="61"/>
      <c r="AF33" s="10">
        <v>12.7</v>
      </c>
    </row>
    <row r="34" spans="5:32" ht="20.25" customHeight="1">
      <c r="E34" s="63" t="s">
        <v>945</v>
      </c>
      <c r="F34" s="62"/>
      <c r="G34" s="62"/>
      <c r="H34" s="62"/>
      <c r="I34" s="64"/>
      <c r="J34" s="104">
        <v>0.6</v>
      </c>
      <c r="K34" s="61"/>
      <c r="L34" s="104">
        <v>0.6</v>
      </c>
      <c r="M34" s="61"/>
      <c r="N34" s="104">
        <v>0.6</v>
      </c>
      <c r="O34" s="61"/>
      <c r="P34" s="104">
        <v>0.6</v>
      </c>
      <c r="Q34" s="62"/>
      <c r="R34" s="61"/>
      <c r="S34" s="104">
        <v>0.6</v>
      </c>
      <c r="T34" s="61"/>
      <c r="U34" s="104">
        <v>0.6</v>
      </c>
      <c r="V34" s="61"/>
      <c r="W34" s="104">
        <v>0.6</v>
      </c>
      <c r="X34" s="62"/>
      <c r="Y34" s="62"/>
      <c r="Z34" s="62"/>
      <c r="AA34" s="61"/>
      <c r="AB34" s="5">
        <v>0.6</v>
      </c>
      <c r="AC34" s="74">
        <v>0.6</v>
      </c>
      <c r="AD34" s="62"/>
      <c r="AE34" s="61"/>
      <c r="AF34" s="6">
        <v>0.6</v>
      </c>
    </row>
    <row r="35" spans="5:32" ht="20.25" customHeight="1">
      <c r="E35" s="63" t="s">
        <v>946</v>
      </c>
      <c r="F35" s="62"/>
      <c r="G35" s="62"/>
      <c r="H35" s="62"/>
      <c r="I35" s="64"/>
      <c r="J35" s="104" t="s">
        <v>977</v>
      </c>
      <c r="K35" s="61"/>
      <c r="L35" s="104" t="s">
        <v>977</v>
      </c>
      <c r="M35" s="61"/>
      <c r="N35" s="104" t="s">
        <v>977</v>
      </c>
      <c r="O35" s="61"/>
      <c r="P35" s="104" t="s">
        <v>977</v>
      </c>
      <c r="Q35" s="62"/>
      <c r="R35" s="61"/>
      <c r="S35" s="104" t="s">
        <v>977</v>
      </c>
      <c r="T35" s="61"/>
      <c r="U35" s="104" t="s">
        <v>977</v>
      </c>
      <c r="V35" s="61"/>
      <c r="W35" s="104" t="s">
        <v>977</v>
      </c>
      <c r="X35" s="62"/>
      <c r="Y35" s="62"/>
      <c r="Z35" s="62"/>
      <c r="AA35" s="61"/>
      <c r="AB35" s="5" t="s">
        <v>977</v>
      </c>
      <c r="AC35" s="74" t="s">
        <v>977</v>
      </c>
      <c r="AD35" s="62"/>
      <c r="AE35" s="61"/>
      <c r="AF35" s="6" t="s">
        <v>977</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30</v>
      </c>
      <c r="K43" s="61"/>
      <c r="L43" s="101">
        <v>30</v>
      </c>
      <c r="M43" s="61"/>
      <c r="N43" s="101">
        <v>29.977924999999999</v>
      </c>
      <c r="O43" s="61"/>
      <c r="P43" s="101">
        <v>29.58287</v>
      </c>
      <c r="Q43" s="62"/>
      <c r="R43" s="61"/>
      <c r="S43" s="101">
        <v>29.182949000000001</v>
      </c>
      <c r="T43" s="61"/>
      <c r="U43" s="101">
        <v>30</v>
      </c>
      <c r="V43" s="61"/>
      <c r="W43" s="101">
        <v>30</v>
      </c>
      <c r="X43" s="62"/>
      <c r="Y43" s="62"/>
      <c r="Z43" s="62"/>
      <c r="AA43" s="61"/>
      <c r="AB43" s="3">
        <v>29.977924999999999</v>
      </c>
      <c r="AC43" s="60">
        <v>29.58287</v>
      </c>
      <c r="AD43" s="62"/>
      <c r="AE43" s="61"/>
      <c r="AF43" s="4">
        <v>29.182949000000001</v>
      </c>
    </row>
    <row r="44" spans="5:32" ht="30.75" customHeight="1">
      <c r="E44" s="63" t="s">
        <v>88</v>
      </c>
      <c r="F44" s="62"/>
      <c r="G44" s="62"/>
      <c r="H44" s="62"/>
      <c r="I44" s="64"/>
      <c r="J44" s="101">
        <v>15</v>
      </c>
      <c r="K44" s="61"/>
      <c r="L44" s="101">
        <v>15</v>
      </c>
      <c r="M44" s="61"/>
      <c r="N44" s="101">
        <v>14.977925000000001</v>
      </c>
      <c r="O44" s="61"/>
      <c r="P44" s="101">
        <v>14.58287</v>
      </c>
      <c r="Q44" s="62"/>
      <c r="R44" s="61"/>
      <c r="S44" s="101">
        <v>14.182949000000001</v>
      </c>
      <c r="T44" s="61"/>
      <c r="U44" s="101">
        <v>15</v>
      </c>
      <c r="V44" s="61"/>
      <c r="W44" s="101">
        <v>15</v>
      </c>
      <c r="X44" s="62"/>
      <c r="Y44" s="62"/>
      <c r="Z44" s="62"/>
      <c r="AA44" s="61"/>
      <c r="AB44" s="3">
        <v>14.977925000000001</v>
      </c>
      <c r="AC44" s="60">
        <v>14.58287</v>
      </c>
      <c r="AD44" s="62"/>
      <c r="AE44" s="61"/>
      <c r="AF44" s="4">
        <v>14.182949000000001</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957</v>
      </c>
      <c r="K47" s="61"/>
      <c r="L47" s="104" t="s">
        <v>957</v>
      </c>
      <c r="M47" s="61"/>
      <c r="N47" s="104" t="s">
        <v>957</v>
      </c>
      <c r="O47" s="61"/>
      <c r="P47" s="104" t="s">
        <v>957</v>
      </c>
      <c r="Q47" s="62"/>
      <c r="R47" s="61"/>
      <c r="S47" s="104" t="s">
        <v>957</v>
      </c>
      <c r="T47" s="61"/>
      <c r="U47" s="104" t="s">
        <v>957</v>
      </c>
      <c r="V47" s="61"/>
      <c r="W47" s="104" t="s">
        <v>957</v>
      </c>
      <c r="X47" s="62"/>
      <c r="Y47" s="62"/>
      <c r="Z47" s="62"/>
      <c r="AA47" s="61"/>
      <c r="AB47" s="5" t="s">
        <v>957</v>
      </c>
      <c r="AC47" s="74" t="s">
        <v>957</v>
      </c>
      <c r="AD47" s="62"/>
      <c r="AE47" s="61"/>
      <c r="AF47" s="6" t="s">
        <v>957</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UCGlFP+XX3MwNlINIn67V04fne9fD1pqER4YOIDq5RY2Zrbyy7l0/WE01FMZq+sUeg1pIHparwVWtaOULUYH7A==" saltValue="9VjJXrCNNrKtilbqfENGKA=="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C31CD8B5-D302-4D48-B670-837F19291C48}"/>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WEWA - West Warwick (33/11kV)</oddFooter>
  </headerFooter>
</worksheet>
</file>

<file path=xl/worksheets/sheet2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1-000000000000}">
  <sheetPr codeName="Sheet260"/>
  <dimension ref="A1:AJ53"/>
  <sheetViews>
    <sheetView showGridLines="0" topLeftCell="A40" zoomScale="175" zoomScaleNormal="175"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2194</v>
      </c>
      <c r="J3" s="160"/>
      <c r="K3" s="160"/>
      <c r="L3" s="160"/>
      <c r="M3" s="160"/>
      <c r="N3" s="160"/>
      <c r="O3" s="160"/>
      <c r="P3" s="160"/>
      <c r="Q3" s="160"/>
      <c r="R3" s="160"/>
      <c r="S3" s="160"/>
      <c r="V3" s="94" t="s">
        <v>926</v>
      </c>
      <c r="W3" s="160"/>
      <c r="Y3" s="95" t="s">
        <v>1147</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953</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1404</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2195</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2196</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9.4</v>
      </c>
      <c r="K26" s="61"/>
      <c r="L26" s="101">
        <v>9.4</v>
      </c>
      <c r="M26" s="61"/>
      <c r="N26" s="101">
        <v>9.4</v>
      </c>
      <c r="O26" s="61"/>
      <c r="P26" s="101">
        <v>9.4</v>
      </c>
      <c r="Q26" s="62"/>
      <c r="R26" s="61"/>
      <c r="S26" s="101">
        <v>9.4</v>
      </c>
      <c r="T26" s="61"/>
      <c r="U26" s="101">
        <v>10.9</v>
      </c>
      <c r="V26" s="61"/>
      <c r="W26" s="101">
        <v>10.9</v>
      </c>
      <c r="X26" s="62"/>
      <c r="Y26" s="62"/>
      <c r="Z26" s="62"/>
      <c r="AA26" s="61"/>
      <c r="AB26" s="3">
        <v>10.9</v>
      </c>
      <c r="AC26" s="60">
        <v>10.9</v>
      </c>
      <c r="AD26" s="62"/>
      <c r="AE26" s="61"/>
      <c r="AF26" s="4">
        <v>10.9</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3.4</v>
      </c>
      <c r="K28" s="61"/>
      <c r="L28" s="101">
        <v>3.3</v>
      </c>
      <c r="M28" s="61"/>
      <c r="N28" s="101">
        <v>3.3</v>
      </c>
      <c r="O28" s="61"/>
      <c r="P28" s="101">
        <v>3.3</v>
      </c>
      <c r="Q28" s="62"/>
      <c r="R28" s="61"/>
      <c r="S28" s="101">
        <v>3.3</v>
      </c>
      <c r="T28" s="61"/>
      <c r="U28" s="101">
        <v>2.4</v>
      </c>
      <c r="V28" s="61"/>
      <c r="W28" s="101">
        <v>2.4</v>
      </c>
      <c r="X28" s="62"/>
      <c r="Y28" s="62"/>
      <c r="Z28" s="62"/>
      <c r="AA28" s="61"/>
      <c r="AB28" s="3">
        <v>2.4</v>
      </c>
      <c r="AC28" s="60">
        <v>2.4</v>
      </c>
      <c r="AD28" s="62"/>
      <c r="AE28" s="61"/>
      <c r="AF28" s="4">
        <v>2.4</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0.999</v>
      </c>
      <c r="K31" s="61"/>
      <c r="L31" s="106">
        <v>0.999</v>
      </c>
      <c r="M31" s="61"/>
      <c r="N31" s="106">
        <v>0.999</v>
      </c>
      <c r="O31" s="61"/>
      <c r="P31" s="106">
        <v>0.999</v>
      </c>
      <c r="Q31" s="62"/>
      <c r="R31" s="61"/>
      <c r="S31" s="106">
        <v>0.999</v>
      </c>
      <c r="T31" s="61"/>
      <c r="U31" s="106">
        <v>0.98699999999999999</v>
      </c>
      <c r="V31" s="61"/>
      <c r="W31" s="106">
        <v>0.98699999999999999</v>
      </c>
      <c r="X31" s="62"/>
      <c r="Y31" s="62"/>
      <c r="Z31" s="62"/>
      <c r="AA31" s="61"/>
      <c r="AB31" s="7">
        <v>0.98699999999999999</v>
      </c>
      <c r="AC31" s="77">
        <v>0.98599999999999999</v>
      </c>
      <c r="AD31" s="62"/>
      <c r="AE31" s="61"/>
      <c r="AF31" s="8">
        <v>0.98699999999999999</v>
      </c>
    </row>
    <row r="32" spans="4:32" ht="13.15" customHeight="1">
      <c r="E32" s="63" t="s">
        <v>41</v>
      </c>
      <c r="F32" s="62"/>
      <c r="G32" s="62"/>
      <c r="H32" s="62"/>
      <c r="I32" s="64"/>
      <c r="J32" s="101">
        <v>5.4</v>
      </c>
      <c r="K32" s="61"/>
      <c r="L32" s="101">
        <v>5.4</v>
      </c>
      <c r="M32" s="61"/>
      <c r="N32" s="101">
        <v>5.4</v>
      </c>
      <c r="O32" s="61"/>
      <c r="P32" s="101">
        <v>5.4</v>
      </c>
      <c r="Q32" s="62"/>
      <c r="R32" s="61"/>
      <c r="S32" s="101">
        <v>5.4</v>
      </c>
      <c r="T32" s="61"/>
      <c r="U32" s="101">
        <v>6</v>
      </c>
      <c r="V32" s="61"/>
      <c r="W32" s="101">
        <v>6</v>
      </c>
      <c r="X32" s="62"/>
      <c r="Y32" s="62"/>
      <c r="Z32" s="62"/>
      <c r="AA32" s="61"/>
      <c r="AB32" s="3">
        <v>6</v>
      </c>
      <c r="AC32" s="60">
        <v>6</v>
      </c>
      <c r="AD32" s="62"/>
      <c r="AE32" s="61"/>
      <c r="AF32" s="4">
        <v>6</v>
      </c>
    </row>
    <row r="33" spans="5:32" ht="13.15" customHeight="1">
      <c r="E33" s="75" t="s">
        <v>45</v>
      </c>
      <c r="F33" s="62"/>
      <c r="G33" s="62"/>
      <c r="H33" s="62"/>
      <c r="I33" s="64"/>
      <c r="J33" s="105">
        <v>3.2</v>
      </c>
      <c r="K33" s="61"/>
      <c r="L33" s="105">
        <v>3.2</v>
      </c>
      <c r="M33" s="61"/>
      <c r="N33" s="105">
        <v>3.2</v>
      </c>
      <c r="O33" s="61"/>
      <c r="P33" s="105">
        <v>3.2</v>
      </c>
      <c r="Q33" s="62"/>
      <c r="R33" s="61"/>
      <c r="S33" s="105">
        <v>3.2</v>
      </c>
      <c r="T33" s="61"/>
      <c r="U33" s="105">
        <v>2.2000000000000002</v>
      </c>
      <c r="V33" s="61"/>
      <c r="W33" s="105">
        <v>2.2000000000000002</v>
      </c>
      <c r="X33" s="62"/>
      <c r="Y33" s="62"/>
      <c r="Z33" s="62"/>
      <c r="AA33" s="61"/>
      <c r="AB33" s="9">
        <v>2.2000000000000002</v>
      </c>
      <c r="AC33" s="76">
        <v>2.2000000000000002</v>
      </c>
      <c r="AD33" s="62"/>
      <c r="AE33" s="61"/>
      <c r="AF33" s="10">
        <v>2.2000000000000002</v>
      </c>
    </row>
    <row r="34" spans="5:32" ht="20.25" customHeight="1">
      <c r="E34" s="63" t="s">
        <v>945</v>
      </c>
      <c r="F34" s="62"/>
      <c r="G34" s="62"/>
      <c r="H34" s="62"/>
      <c r="I34" s="64"/>
      <c r="J34" s="104">
        <v>0.2</v>
      </c>
      <c r="K34" s="61"/>
      <c r="L34" s="104">
        <v>0.2</v>
      </c>
      <c r="M34" s="61"/>
      <c r="N34" s="104">
        <v>0.2</v>
      </c>
      <c r="O34" s="61"/>
      <c r="P34" s="104">
        <v>0.2</v>
      </c>
      <c r="Q34" s="62"/>
      <c r="R34" s="61"/>
      <c r="S34" s="104">
        <v>0.2</v>
      </c>
      <c r="T34" s="61"/>
      <c r="U34" s="104">
        <v>0.1</v>
      </c>
      <c r="V34" s="61"/>
      <c r="W34" s="104">
        <v>0.1</v>
      </c>
      <c r="X34" s="62"/>
      <c r="Y34" s="62"/>
      <c r="Z34" s="62"/>
      <c r="AA34" s="61"/>
      <c r="AB34" s="5">
        <v>0.1</v>
      </c>
      <c r="AC34" s="74">
        <v>0.1</v>
      </c>
      <c r="AD34" s="62"/>
      <c r="AE34" s="61"/>
      <c r="AF34" s="6">
        <v>0.1</v>
      </c>
    </row>
    <row r="35" spans="5:32" ht="20.25" customHeight="1">
      <c r="E35" s="63" t="s">
        <v>946</v>
      </c>
      <c r="F35" s="62"/>
      <c r="G35" s="62"/>
      <c r="H35" s="62"/>
      <c r="I35" s="64"/>
      <c r="J35" s="104" t="s">
        <v>1700</v>
      </c>
      <c r="K35" s="61"/>
      <c r="L35" s="104" t="s">
        <v>1700</v>
      </c>
      <c r="M35" s="61"/>
      <c r="N35" s="104" t="s">
        <v>1700</v>
      </c>
      <c r="O35" s="61"/>
      <c r="P35" s="104" t="s">
        <v>1700</v>
      </c>
      <c r="Q35" s="62"/>
      <c r="R35" s="61"/>
      <c r="S35" s="104" t="s">
        <v>1700</v>
      </c>
      <c r="T35" s="61"/>
      <c r="U35" s="104" t="s">
        <v>1700</v>
      </c>
      <c r="V35" s="61"/>
      <c r="W35" s="104" t="s">
        <v>1700</v>
      </c>
      <c r="X35" s="62"/>
      <c r="Y35" s="62"/>
      <c r="Z35" s="62"/>
      <c r="AA35" s="61"/>
      <c r="AB35" s="5" t="s">
        <v>1700</v>
      </c>
      <c r="AC35" s="74" t="s">
        <v>1700</v>
      </c>
      <c r="AD35" s="62"/>
      <c r="AE35" s="61"/>
      <c r="AF35" s="6" t="s">
        <v>1700</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7.5731830000000002</v>
      </c>
      <c r="K43" s="61"/>
      <c r="L43" s="101">
        <v>7.5284149999999999</v>
      </c>
      <c r="M43" s="61"/>
      <c r="N43" s="101">
        <v>7.4742329999999999</v>
      </c>
      <c r="O43" s="61"/>
      <c r="P43" s="101">
        <v>7.4214039999999999</v>
      </c>
      <c r="Q43" s="62"/>
      <c r="R43" s="61"/>
      <c r="S43" s="101">
        <v>7.3653189999999995</v>
      </c>
      <c r="T43" s="61"/>
      <c r="U43" s="101">
        <v>7.5731830000000002</v>
      </c>
      <c r="V43" s="61"/>
      <c r="W43" s="101">
        <v>7.5284149999999999</v>
      </c>
      <c r="X43" s="62"/>
      <c r="Y43" s="62"/>
      <c r="Z43" s="62"/>
      <c r="AA43" s="61"/>
      <c r="AB43" s="3">
        <v>7.4742329999999999</v>
      </c>
      <c r="AC43" s="60">
        <v>7.4214039999999999</v>
      </c>
      <c r="AD43" s="62"/>
      <c r="AE43" s="61"/>
      <c r="AF43" s="4">
        <v>7.3653189999999995</v>
      </c>
    </row>
    <row r="44" spans="5:32" ht="30.75" customHeight="1">
      <c r="E44" s="63" t="s">
        <v>88</v>
      </c>
      <c r="F44" s="62"/>
      <c r="G44" s="62"/>
      <c r="H44" s="62"/>
      <c r="I44" s="64"/>
      <c r="J44" s="101">
        <v>3.5731830000000002</v>
      </c>
      <c r="K44" s="61"/>
      <c r="L44" s="101">
        <v>3.5284149999999999</v>
      </c>
      <c r="M44" s="61"/>
      <c r="N44" s="101">
        <v>3.4742329999999999</v>
      </c>
      <c r="O44" s="61"/>
      <c r="P44" s="101">
        <v>3.4214039999999999</v>
      </c>
      <c r="Q44" s="62"/>
      <c r="R44" s="61"/>
      <c r="S44" s="101">
        <v>3.3653189999999995</v>
      </c>
      <c r="T44" s="61"/>
      <c r="U44" s="101">
        <v>3.5731830000000002</v>
      </c>
      <c r="V44" s="61"/>
      <c r="W44" s="101">
        <v>3.5284149999999999</v>
      </c>
      <c r="X44" s="62"/>
      <c r="Y44" s="62"/>
      <c r="Z44" s="62"/>
      <c r="AA44" s="61"/>
      <c r="AB44" s="3">
        <v>3.4742329999999999</v>
      </c>
      <c r="AC44" s="60">
        <v>3.4214039999999999</v>
      </c>
      <c r="AD44" s="62"/>
      <c r="AE44" s="61"/>
      <c r="AF44" s="4">
        <v>3.3653189999999995</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YnjBYqOcL2auKITopTVr5UU+yKM/8hiHsH78Ky40y+3krJvNis4lYbB81CmF6abpuw4MmJsX/dIe6utn93mNcA==" saltValue="q5NK8TrmG+muaWaRMwtHXA=="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CB9EF2AC-3F4F-440F-B116-D57694B23EBC}"/>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WINT - Winton (66/11kV)</oddFooter>
  </headerFooter>
</worksheet>
</file>

<file path=xl/worksheets/sheet2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1-000000000000}">
  <sheetPr codeName="Sheet261"/>
  <dimension ref="A1:AJ53"/>
  <sheetViews>
    <sheetView showGridLines="0" topLeftCell="A37" zoomScale="160" zoomScaleNormal="16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2197</v>
      </c>
      <c r="J3" s="160"/>
      <c r="K3" s="160"/>
      <c r="L3" s="160"/>
      <c r="M3" s="160"/>
      <c r="N3" s="160"/>
      <c r="O3" s="160"/>
      <c r="P3" s="160"/>
      <c r="Q3" s="160"/>
      <c r="R3" s="160"/>
      <c r="S3" s="160"/>
      <c r="V3" s="94" t="s">
        <v>926</v>
      </c>
      <c r="W3" s="160"/>
      <c r="Y3" s="95" t="s">
        <v>1425</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953</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2198</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2199</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2200</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0.7</v>
      </c>
      <c r="K26" s="61"/>
      <c r="L26" s="101">
        <v>0.7</v>
      </c>
      <c r="M26" s="61"/>
      <c r="N26" s="101">
        <v>0.7</v>
      </c>
      <c r="O26" s="61"/>
      <c r="P26" s="101">
        <v>0.7</v>
      </c>
      <c r="Q26" s="62"/>
      <c r="R26" s="61"/>
      <c r="S26" s="101">
        <v>0.7</v>
      </c>
      <c r="T26" s="61"/>
      <c r="U26" s="101">
        <v>0.7</v>
      </c>
      <c r="V26" s="61"/>
      <c r="W26" s="101">
        <v>0.7</v>
      </c>
      <c r="X26" s="62"/>
      <c r="Y26" s="62"/>
      <c r="Z26" s="62"/>
      <c r="AA26" s="61"/>
      <c r="AB26" s="3">
        <v>0.7</v>
      </c>
      <c r="AC26" s="60">
        <v>0.7</v>
      </c>
      <c r="AD26" s="62"/>
      <c r="AE26" s="61"/>
      <c r="AF26" s="4">
        <v>0.7</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0.4</v>
      </c>
      <c r="K28" s="61"/>
      <c r="L28" s="101">
        <v>0.4</v>
      </c>
      <c r="M28" s="61"/>
      <c r="N28" s="101">
        <v>0.4</v>
      </c>
      <c r="O28" s="61"/>
      <c r="P28" s="101">
        <v>0.4</v>
      </c>
      <c r="Q28" s="62"/>
      <c r="R28" s="61"/>
      <c r="S28" s="101">
        <v>0.4</v>
      </c>
      <c r="T28" s="61"/>
      <c r="U28" s="101">
        <v>0.3</v>
      </c>
      <c r="V28" s="61"/>
      <c r="W28" s="101">
        <v>0.3</v>
      </c>
      <c r="X28" s="62"/>
      <c r="Y28" s="62"/>
      <c r="Z28" s="62"/>
      <c r="AA28" s="61"/>
      <c r="AB28" s="3">
        <v>0.3</v>
      </c>
      <c r="AC28" s="60">
        <v>0.3</v>
      </c>
      <c r="AD28" s="62"/>
      <c r="AE28" s="61"/>
      <c r="AF28" s="4">
        <v>0.3</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0.88900000000000001</v>
      </c>
      <c r="K31" s="61"/>
      <c r="L31" s="106">
        <v>0.88900000000000001</v>
      </c>
      <c r="M31" s="61"/>
      <c r="N31" s="106">
        <v>0.88900000000000001</v>
      </c>
      <c r="O31" s="61"/>
      <c r="P31" s="106">
        <v>0.88900000000000001</v>
      </c>
      <c r="Q31" s="62"/>
      <c r="R31" s="61"/>
      <c r="S31" s="106">
        <v>0.88900000000000001</v>
      </c>
      <c r="T31" s="61"/>
      <c r="U31" s="106">
        <v>0.79</v>
      </c>
      <c r="V31" s="61"/>
      <c r="W31" s="106">
        <v>0.79</v>
      </c>
      <c r="X31" s="62"/>
      <c r="Y31" s="62"/>
      <c r="Z31" s="62"/>
      <c r="AA31" s="61"/>
      <c r="AB31" s="7">
        <v>0.79</v>
      </c>
      <c r="AC31" s="77">
        <v>0.79</v>
      </c>
      <c r="AD31" s="62"/>
      <c r="AE31" s="61"/>
      <c r="AF31" s="8">
        <v>0.79</v>
      </c>
    </row>
    <row r="32" spans="4:32" ht="13.15" customHeight="1">
      <c r="E32" s="63" t="s">
        <v>41</v>
      </c>
      <c r="F32" s="62"/>
      <c r="G32" s="62"/>
      <c r="H32" s="62"/>
      <c r="I32" s="64"/>
      <c r="J32" s="101">
        <v>0</v>
      </c>
      <c r="K32" s="61"/>
      <c r="L32" s="101">
        <v>0</v>
      </c>
      <c r="M32" s="61"/>
      <c r="N32" s="101">
        <v>0</v>
      </c>
      <c r="O32" s="61"/>
      <c r="P32" s="101">
        <v>0</v>
      </c>
      <c r="Q32" s="62"/>
      <c r="R32" s="61"/>
      <c r="S32" s="101">
        <v>0</v>
      </c>
      <c r="T32" s="61"/>
      <c r="U32" s="101">
        <v>0</v>
      </c>
      <c r="V32" s="61"/>
      <c r="W32" s="101">
        <v>0</v>
      </c>
      <c r="X32" s="62"/>
      <c r="Y32" s="62"/>
      <c r="Z32" s="62"/>
      <c r="AA32" s="61"/>
      <c r="AB32" s="3">
        <v>0</v>
      </c>
      <c r="AC32" s="60">
        <v>0</v>
      </c>
      <c r="AD32" s="62"/>
      <c r="AE32" s="61"/>
      <c r="AF32" s="4">
        <v>0</v>
      </c>
    </row>
    <row r="33" spans="5:32" ht="13.15" customHeight="1">
      <c r="E33" s="75" t="s">
        <v>45</v>
      </c>
      <c r="F33" s="62"/>
      <c r="G33" s="62"/>
      <c r="H33" s="62"/>
      <c r="I33" s="64"/>
      <c r="J33" s="105">
        <v>0.4</v>
      </c>
      <c r="K33" s="61"/>
      <c r="L33" s="105">
        <v>0.4</v>
      </c>
      <c r="M33" s="61"/>
      <c r="N33" s="105">
        <v>0.4</v>
      </c>
      <c r="O33" s="61"/>
      <c r="P33" s="105">
        <v>0.4</v>
      </c>
      <c r="Q33" s="62"/>
      <c r="R33" s="61"/>
      <c r="S33" s="105">
        <v>0.4</v>
      </c>
      <c r="T33" s="61"/>
      <c r="U33" s="105">
        <v>0.3</v>
      </c>
      <c r="V33" s="61"/>
      <c r="W33" s="105">
        <v>0.3</v>
      </c>
      <c r="X33" s="62"/>
      <c r="Y33" s="62"/>
      <c r="Z33" s="62"/>
      <c r="AA33" s="61"/>
      <c r="AB33" s="9">
        <v>0.3</v>
      </c>
      <c r="AC33" s="76">
        <v>0.3</v>
      </c>
      <c r="AD33" s="62"/>
      <c r="AE33" s="61"/>
      <c r="AF33" s="10">
        <v>0.3</v>
      </c>
    </row>
    <row r="34" spans="5:32" ht="20.25" customHeight="1">
      <c r="E34" s="63" t="s">
        <v>945</v>
      </c>
      <c r="F34" s="62"/>
      <c r="G34" s="62"/>
      <c r="H34" s="62"/>
      <c r="I34" s="64"/>
      <c r="J34" s="104">
        <v>0</v>
      </c>
      <c r="K34" s="61"/>
      <c r="L34" s="104">
        <v>0</v>
      </c>
      <c r="M34" s="61"/>
      <c r="N34" s="104">
        <v>0</v>
      </c>
      <c r="O34" s="61"/>
      <c r="P34" s="104">
        <v>0</v>
      </c>
      <c r="Q34" s="62"/>
      <c r="R34" s="61"/>
      <c r="S34" s="104">
        <v>0</v>
      </c>
      <c r="T34" s="61"/>
      <c r="U34" s="104">
        <v>0</v>
      </c>
      <c r="V34" s="61"/>
      <c r="W34" s="104">
        <v>0</v>
      </c>
      <c r="X34" s="62"/>
      <c r="Y34" s="62"/>
      <c r="Z34" s="62"/>
      <c r="AA34" s="61"/>
      <c r="AB34" s="5">
        <v>0</v>
      </c>
      <c r="AC34" s="74">
        <v>0</v>
      </c>
      <c r="AD34" s="62"/>
      <c r="AE34" s="61"/>
      <c r="AF34" s="6">
        <v>0</v>
      </c>
    </row>
    <row r="35" spans="5:32" ht="20.25" customHeight="1">
      <c r="E35" s="63" t="s">
        <v>946</v>
      </c>
      <c r="F35" s="62"/>
      <c r="G35" s="62"/>
      <c r="H35" s="62"/>
      <c r="I35" s="64"/>
      <c r="J35" s="104" t="s">
        <v>1206</v>
      </c>
      <c r="K35" s="61"/>
      <c r="L35" s="104" t="s">
        <v>1206</v>
      </c>
      <c r="M35" s="61"/>
      <c r="N35" s="104" t="s">
        <v>1206</v>
      </c>
      <c r="O35" s="61"/>
      <c r="P35" s="104" t="s">
        <v>1206</v>
      </c>
      <c r="Q35" s="62"/>
      <c r="R35" s="61"/>
      <c r="S35" s="104" t="s">
        <v>1206</v>
      </c>
      <c r="T35" s="61"/>
      <c r="U35" s="104" t="s">
        <v>1206</v>
      </c>
      <c r="V35" s="61"/>
      <c r="W35" s="104" t="s">
        <v>1206</v>
      </c>
      <c r="X35" s="62"/>
      <c r="Y35" s="62"/>
      <c r="Z35" s="62"/>
      <c r="AA35" s="61"/>
      <c r="AB35" s="5" t="s">
        <v>1206</v>
      </c>
      <c r="AC35" s="74" t="s">
        <v>1206</v>
      </c>
      <c r="AD35" s="62"/>
      <c r="AE35" s="61"/>
      <c r="AF35" s="6" t="s">
        <v>1206</v>
      </c>
    </row>
    <row r="36" spans="5:32" ht="13.15" customHeight="1">
      <c r="E36" s="63" t="s">
        <v>57</v>
      </c>
      <c r="F36" s="62"/>
      <c r="G36" s="62"/>
      <c r="H36" s="62"/>
      <c r="I36" s="64"/>
      <c r="J36" s="101">
        <v>0.4</v>
      </c>
      <c r="K36" s="61"/>
      <c r="L36" s="101">
        <v>0.4</v>
      </c>
      <c r="M36" s="61"/>
      <c r="N36" s="101">
        <v>0.4</v>
      </c>
      <c r="O36" s="61"/>
      <c r="P36" s="101">
        <v>0.4</v>
      </c>
      <c r="Q36" s="62"/>
      <c r="R36" s="61"/>
      <c r="S36" s="101">
        <v>0.4</v>
      </c>
      <c r="T36" s="61"/>
      <c r="U36" s="101">
        <v>0.3</v>
      </c>
      <c r="V36" s="61"/>
      <c r="W36" s="101">
        <v>0.3</v>
      </c>
      <c r="X36" s="62"/>
      <c r="Y36" s="62"/>
      <c r="Z36" s="62"/>
      <c r="AA36" s="61"/>
      <c r="AB36" s="3">
        <v>0.3</v>
      </c>
      <c r="AC36" s="60">
        <v>0.3</v>
      </c>
      <c r="AD36" s="62"/>
      <c r="AE36" s="61"/>
      <c r="AF36" s="4">
        <v>0.3</v>
      </c>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0.5</v>
      </c>
      <c r="K39" s="61"/>
      <c r="L39" s="101">
        <v>0.5</v>
      </c>
      <c r="M39" s="61"/>
      <c r="N39" s="101">
        <v>0.5</v>
      </c>
      <c r="O39" s="61"/>
      <c r="P39" s="101">
        <v>0.5</v>
      </c>
      <c r="Q39" s="62"/>
      <c r="R39" s="61"/>
      <c r="S39" s="101">
        <v>0.5</v>
      </c>
      <c r="T39" s="61"/>
      <c r="U39" s="101">
        <v>0.5</v>
      </c>
      <c r="V39" s="61"/>
      <c r="W39" s="101">
        <v>0.5</v>
      </c>
      <c r="X39" s="62"/>
      <c r="Y39" s="62"/>
      <c r="Z39" s="62"/>
      <c r="AA39" s="61"/>
      <c r="AB39" s="3">
        <v>0.5</v>
      </c>
      <c r="AC39" s="60">
        <v>0.5</v>
      </c>
      <c r="AD39" s="62"/>
      <c r="AE39" s="61"/>
      <c r="AF39" s="4">
        <v>0.5</v>
      </c>
    </row>
    <row r="40" spans="5:32">
      <c r="E40" s="63" t="s">
        <v>73</v>
      </c>
      <c r="F40" s="62"/>
      <c r="G40" s="62"/>
      <c r="H40" s="62"/>
      <c r="I40" s="64"/>
      <c r="J40" s="101">
        <v>0.5</v>
      </c>
      <c r="K40" s="61"/>
      <c r="L40" s="101">
        <v>0.5</v>
      </c>
      <c r="M40" s="61"/>
      <c r="N40" s="101">
        <v>0.5</v>
      </c>
      <c r="O40" s="61"/>
      <c r="P40" s="101">
        <v>0.5</v>
      </c>
      <c r="Q40" s="62"/>
      <c r="R40" s="61"/>
      <c r="S40" s="101">
        <v>0.5</v>
      </c>
      <c r="T40" s="61"/>
      <c r="U40" s="101">
        <v>0.5</v>
      </c>
      <c r="V40" s="61"/>
      <c r="W40" s="101">
        <v>0.5</v>
      </c>
      <c r="X40" s="62"/>
      <c r="Y40" s="62"/>
      <c r="Z40" s="62"/>
      <c r="AA40" s="61"/>
      <c r="AB40" s="3">
        <v>0.5</v>
      </c>
      <c r="AC40" s="60">
        <v>0.5</v>
      </c>
      <c r="AD40" s="62"/>
      <c r="AE40" s="61"/>
      <c r="AF40" s="4">
        <v>0.5</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0.63</v>
      </c>
      <c r="K43" s="61"/>
      <c r="L43" s="101">
        <v>0.63</v>
      </c>
      <c r="M43" s="61"/>
      <c r="N43" s="101">
        <v>0.63</v>
      </c>
      <c r="O43" s="61"/>
      <c r="P43" s="101">
        <v>0.63</v>
      </c>
      <c r="Q43" s="62"/>
      <c r="R43" s="61"/>
      <c r="S43" s="101">
        <v>0.63</v>
      </c>
      <c r="T43" s="61"/>
      <c r="U43" s="101">
        <v>0.63</v>
      </c>
      <c r="V43" s="61"/>
      <c r="W43" s="101">
        <v>0.63</v>
      </c>
      <c r="X43" s="62"/>
      <c r="Y43" s="62"/>
      <c r="Z43" s="62"/>
      <c r="AA43" s="61"/>
      <c r="AB43" s="3">
        <v>0.63</v>
      </c>
      <c r="AC43" s="60">
        <v>0.63</v>
      </c>
      <c r="AD43" s="62"/>
      <c r="AE43" s="61"/>
      <c r="AF43" s="4">
        <v>0.63</v>
      </c>
    </row>
    <row r="44" spans="5:32" ht="30.75" customHeight="1">
      <c r="E44" s="63" t="s">
        <v>88</v>
      </c>
      <c r="F44" s="62"/>
      <c r="G44" s="62"/>
      <c r="H44" s="62"/>
      <c r="I44" s="64"/>
      <c r="J44" s="101">
        <v>0</v>
      </c>
      <c r="K44" s="61"/>
      <c r="L44" s="101">
        <v>0</v>
      </c>
      <c r="M44" s="61"/>
      <c r="N44" s="101">
        <v>0</v>
      </c>
      <c r="O44" s="61"/>
      <c r="P44" s="101">
        <v>0</v>
      </c>
      <c r="Q44" s="62"/>
      <c r="R44" s="61"/>
      <c r="S44" s="101">
        <v>0</v>
      </c>
      <c r="T44" s="61"/>
      <c r="U44" s="101">
        <v>0</v>
      </c>
      <c r="V44" s="61"/>
      <c r="W44" s="101">
        <v>0</v>
      </c>
      <c r="X44" s="62"/>
      <c r="Y44" s="62"/>
      <c r="Z44" s="62"/>
      <c r="AA44" s="61"/>
      <c r="AB44" s="3">
        <v>0</v>
      </c>
      <c r="AC44" s="60">
        <v>0</v>
      </c>
      <c r="AD44" s="62"/>
      <c r="AE44" s="61"/>
      <c r="AF44" s="4">
        <v>0</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xPJvTkFyGUROB/Y/vFfIPNsILNIDJKE88pub1rWvT6TL2MVKQflJs7fJk7Lp10SFCdVL4cys6asRscUSb4OGFw==" saltValue="hmMjrXrx74XHfJLYdvL47g=="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CE07E0C6-3766-4C14-A31C-C77D7BA52B80}"/>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WIRR - Wirralie (66/33kV)</oddFooter>
  </headerFooter>
</worksheet>
</file>

<file path=xl/worksheets/sheet2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1-000000000000}">
  <sheetPr codeName="Sheet262"/>
  <dimension ref="A1:AJ53"/>
  <sheetViews>
    <sheetView showGridLines="0" topLeftCell="A37" zoomScale="145" zoomScaleNormal="145"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2201</v>
      </c>
      <c r="J3" s="160"/>
      <c r="K3" s="160"/>
      <c r="L3" s="160"/>
      <c r="M3" s="160"/>
      <c r="N3" s="160"/>
      <c r="O3" s="160"/>
      <c r="P3" s="160"/>
      <c r="Q3" s="160"/>
      <c r="R3" s="160"/>
      <c r="S3" s="160"/>
      <c r="V3" s="94" t="s">
        <v>926</v>
      </c>
      <c r="W3" s="160"/>
      <c r="Y3" s="95" t="s">
        <v>1188</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1019</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1026</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2202</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2203</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5.3</v>
      </c>
      <c r="K26" s="61"/>
      <c r="L26" s="101">
        <v>5.3</v>
      </c>
      <c r="M26" s="61"/>
      <c r="N26" s="101">
        <v>6.3</v>
      </c>
      <c r="O26" s="61"/>
      <c r="P26" s="101">
        <v>6.3</v>
      </c>
      <c r="Q26" s="62"/>
      <c r="R26" s="61"/>
      <c r="S26" s="101">
        <v>6.3</v>
      </c>
      <c r="T26" s="61"/>
      <c r="U26" s="101">
        <v>5.3</v>
      </c>
      <c r="V26" s="61"/>
      <c r="W26" s="101">
        <v>5.3</v>
      </c>
      <c r="X26" s="62"/>
      <c r="Y26" s="62"/>
      <c r="Z26" s="62"/>
      <c r="AA26" s="61"/>
      <c r="AB26" s="3">
        <v>5.3</v>
      </c>
      <c r="AC26" s="60">
        <v>6.3</v>
      </c>
      <c r="AD26" s="62"/>
      <c r="AE26" s="61"/>
      <c r="AF26" s="4">
        <v>6.3</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3.5</v>
      </c>
      <c r="K28" s="61"/>
      <c r="L28" s="101">
        <v>3.5</v>
      </c>
      <c r="M28" s="61"/>
      <c r="N28" s="101">
        <v>3.5</v>
      </c>
      <c r="O28" s="61"/>
      <c r="P28" s="101">
        <v>3.5</v>
      </c>
      <c r="Q28" s="62"/>
      <c r="R28" s="61"/>
      <c r="S28" s="101">
        <v>3.6</v>
      </c>
      <c r="T28" s="61"/>
      <c r="U28" s="101">
        <v>2.8</v>
      </c>
      <c r="V28" s="61"/>
      <c r="W28" s="101">
        <v>2.8</v>
      </c>
      <c r="X28" s="62"/>
      <c r="Y28" s="62"/>
      <c r="Z28" s="62"/>
      <c r="AA28" s="61"/>
      <c r="AB28" s="3">
        <v>2.8</v>
      </c>
      <c r="AC28" s="60">
        <v>2.8</v>
      </c>
      <c r="AD28" s="62"/>
      <c r="AE28" s="61"/>
      <c r="AF28" s="4">
        <v>2.8</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0.997</v>
      </c>
      <c r="K31" s="61"/>
      <c r="L31" s="106">
        <v>0.997</v>
      </c>
      <c r="M31" s="61"/>
      <c r="N31" s="106">
        <v>0.997</v>
      </c>
      <c r="O31" s="61"/>
      <c r="P31" s="106">
        <v>0.997</v>
      </c>
      <c r="Q31" s="62"/>
      <c r="R31" s="61"/>
      <c r="S31" s="106">
        <v>0.997</v>
      </c>
      <c r="T31" s="61"/>
      <c r="U31" s="106">
        <v>0.999</v>
      </c>
      <c r="V31" s="61"/>
      <c r="W31" s="106">
        <v>0.999</v>
      </c>
      <c r="X31" s="62"/>
      <c r="Y31" s="62"/>
      <c r="Z31" s="62"/>
      <c r="AA31" s="61"/>
      <c r="AB31" s="7">
        <v>0.999</v>
      </c>
      <c r="AC31" s="77">
        <v>0.999</v>
      </c>
      <c r="AD31" s="62"/>
      <c r="AE31" s="61"/>
      <c r="AF31" s="8">
        <v>0.999</v>
      </c>
    </row>
    <row r="32" spans="4:32" ht="13.15" customHeight="1">
      <c r="E32" s="63" t="s">
        <v>41</v>
      </c>
      <c r="F32" s="62"/>
      <c r="G32" s="62"/>
      <c r="H32" s="62"/>
      <c r="I32" s="64"/>
      <c r="J32" s="101">
        <v>0</v>
      </c>
      <c r="K32" s="61"/>
      <c r="L32" s="101">
        <v>0</v>
      </c>
      <c r="M32" s="61"/>
      <c r="N32" s="101">
        <v>0</v>
      </c>
      <c r="O32" s="61"/>
      <c r="P32" s="101">
        <v>0</v>
      </c>
      <c r="Q32" s="62"/>
      <c r="R32" s="61"/>
      <c r="S32" s="101">
        <v>0</v>
      </c>
      <c r="T32" s="61"/>
      <c r="U32" s="101">
        <v>0</v>
      </c>
      <c r="V32" s="61"/>
      <c r="W32" s="101">
        <v>0</v>
      </c>
      <c r="X32" s="62"/>
      <c r="Y32" s="62"/>
      <c r="Z32" s="62"/>
      <c r="AA32" s="61"/>
      <c r="AB32" s="3">
        <v>0</v>
      </c>
      <c r="AC32" s="60">
        <v>0</v>
      </c>
      <c r="AD32" s="62"/>
      <c r="AE32" s="61"/>
      <c r="AF32" s="4">
        <v>0</v>
      </c>
    </row>
    <row r="33" spans="5:32" ht="13.15" customHeight="1">
      <c r="E33" s="75" t="s">
        <v>45</v>
      </c>
      <c r="F33" s="62"/>
      <c r="G33" s="62"/>
      <c r="H33" s="62"/>
      <c r="I33" s="64"/>
      <c r="J33" s="105">
        <v>3.2</v>
      </c>
      <c r="K33" s="61"/>
      <c r="L33" s="105">
        <v>3.2</v>
      </c>
      <c r="M33" s="61"/>
      <c r="N33" s="105">
        <v>3.2</v>
      </c>
      <c r="O33" s="61"/>
      <c r="P33" s="105">
        <v>3.2</v>
      </c>
      <c r="Q33" s="62"/>
      <c r="R33" s="61"/>
      <c r="S33" s="105">
        <v>3.3</v>
      </c>
      <c r="T33" s="61"/>
      <c r="U33" s="105">
        <v>2.6</v>
      </c>
      <c r="V33" s="61"/>
      <c r="W33" s="105">
        <v>2.6</v>
      </c>
      <c r="X33" s="62"/>
      <c r="Y33" s="62"/>
      <c r="Z33" s="62"/>
      <c r="AA33" s="61"/>
      <c r="AB33" s="9">
        <v>2.6</v>
      </c>
      <c r="AC33" s="76">
        <v>2.6</v>
      </c>
      <c r="AD33" s="62"/>
      <c r="AE33" s="61"/>
      <c r="AF33" s="10">
        <v>2.6</v>
      </c>
    </row>
    <row r="34" spans="5:32" ht="20.25" customHeight="1">
      <c r="E34" s="63" t="s">
        <v>945</v>
      </c>
      <c r="F34" s="62"/>
      <c r="G34" s="62"/>
      <c r="H34" s="62"/>
      <c r="I34" s="64"/>
      <c r="J34" s="104">
        <v>0.2</v>
      </c>
      <c r="K34" s="61"/>
      <c r="L34" s="104">
        <v>0.2</v>
      </c>
      <c r="M34" s="61"/>
      <c r="N34" s="104">
        <v>0.2</v>
      </c>
      <c r="O34" s="61"/>
      <c r="P34" s="104">
        <v>0.2</v>
      </c>
      <c r="Q34" s="62"/>
      <c r="R34" s="61"/>
      <c r="S34" s="104">
        <v>0.2</v>
      </c>
      <c r="T34" s="61"/>
      <c r="U34" s="104">
        <v>0.1</v>
      </c>
      <c r="V34" s="61"/>
      <c r="W34" s="104">
        <v>0.1</v>
      </c>
      <c r="X34" s="62"/>
      <c r="Y34" s="62"/>
      <c r="Z34" s="62"/>
      <c r="AA34" s="61"/>
      <c r="AB34" s="5">
        <v>0.1</v>
      </c>
      <c r="AC34" s="74">
        <v>0.1</v>
      </c>
      <c r="AD34" s="62"/>
      <c r="AE34" s="61"/>
      <c r="AF34" s="6">
        <v>0.1</v>
      </c>
    </row>
    <row r="35" spans="5:32" ht="20.25" customHeight="1">
      <c r="E35" s="63" t="s">
        <v>946</v>
      </c>
      <c r="F35" s="62"/>
      <c r="G35" s="62"/>
      <c r="H35" s="62"/>
      <c r="I35" s="64"/>
      <c r="J35" s="104" t="s">
        <v>1038</v>
      </c>
      <c r="K35" s="61"/>
      <c r="L35" s="104" t="s">
        <v>1038</v>
      </c>
      <c r="M35" s="61"/>
      <c r="N35" s="104" t="s">
        <v>1038</v>
      </c>
      <c r="O35" s="61"/>
      <c r="P35" s="104" t="s">
        <v>1038</v>
      </c>
      <c r="Q35" s="62"/>
      <c r="R35" s="61"/>
      <c r="S35" s="104" t="s">
        <v>1038</v>
      </c>
      <c r="T35" s="61"/>
      <c r="U35" s="104" t="s">
        <v>1038</v>
      </c>
      <c r="V35" s="61"/>
      <c r="W35" s="104" t="s">
        <v>1038</v>
      </c>
      <c r="X35" s="62"/>
      <c r="Y35" s="62"/>
      <c r="Z35" s="62"/>
      <c r="AA35" s="61"/>
      <c r="AB35" s="5" t="s">
        <v>1038</v>
      </c>
      <c r="AC35" s="74" t="s">
        <v>1038</v>
      </c>
      <c r="AD35" s="62"/>
      <c r="AE35" s="61"/>
      <c r="AF35" s="6" t="s">
        <v>1038</v>
      </c>
    </row>
    <row r="36" spans="5:32" ht="13.15" customHeight="1">
      <c r="E36" s="63" t="s">
        <v>57</v>
      </c>
      <c r="F36" s="62"/>
      <c r="G36" s="62"/>
      <c r="H36" s="62"/>
      <c r="I36" s="64"/>
      <c r="J36" s="101">
        <v>3.2</v>
      </c>
      <c r="K36" s="61"/>
      <c r="L36" s="101">
        <v>3.2</v>
      </c>
      <c r="M36" s="61"/>
      <c r="N36" s="101">
        <v>3.2</v>
      </c>
      <c r="O36" s="61"/>
      <c r="P36" s="101">
        <v>3.2</v>
      </c>
      <c r="Q36" s="62"/>
      <c r="R36" s="61"/>
      <c r="S36" s="101">
        <v>3.3</v>
      </c>
      <c r="T36" s="61"/>
      <c r="U36" s="101">
        <v>2.6</v>
      </c>
      <c r="V36" s="61"/>
      <c r="W36" s="101">
        <v>2.6</v>
      </c>
      <c r="X36" s="62"/>
      <c r="Y36" s="62"/>
      <c r="Z36" s="62"/>
      <c r="AA36" s="61"/>
      <c r="AB36" s="3">
        <v>2.6</v>
      </c>
      <c r="AC36" s="60">
        <v>2.6</v>
      </c>
      <c r="AD36" s="62"/>
      <c r="AE36" s="61"/>
      <c r="AF36" s="4">
        <v>2.6</v>
      </c>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0.7</v>
      </c>
      <c r="K39" s="61"/>
      <c r="L39" s="101">
        <v>0.7</v>
      </c>
      <c r="M39" s="61"/>
      <c r="N39" s="101">
        <v>0.7</v>
      </c>
      <c r="O39" s="61"/>
      <c r="P39" s="101">
        <v>0.7</v>
      </c>
      <c r="Q39" s="62"/>
      <c r="R39" s="61"/>
      <c r="S39" s="101">
        <v>0.7</v>
      </c>
      <c r="T39" s="61"/>
      <c r="U39" s="101">
        <v>0.7</v>
      </c>
      <c r="V39" s="61"/>
      <c r="W39" s="101">
        <v>0.7</v>
      </c>
      <c r="X39" s="62"/>
      <c r="Y39" s="62"/>
      <c r="Z39" s="62"/>
      <c r="AA39" s="61"/>
      <c r="AB39" s="3">
        <v>0.7</v>
      </c>
      <c r="AC39" s="60">
        <v>0.7</v>
      </c>
      <c r="AD39" s="62"/>
      <c r="AE39" s="61"/>
      <c r="AF39" s="4">
        <v>0.7</v>
      </c>
    </row>
    <row r="40" spans="5:32">
      <c r="E40" s="63" t="s">
        <v>73</v>
      </c>
      <c r="F40" s="62"/>
      <c r="G40" s="62"/>
      <c r="H40" s="62"/>
      <c r="I40" s="64"/>
      <c r="J40" s="101">
        <v>2.2000000000000002</v>
      </c>
      <c r="K40" s="61"/>
      <c r="L40" s="101">
        <v>2.2000000000000002</v>
      </c>
      <c r="M40" s="61"/>
      <c r="N40" s="101">
        <v>2.2000000000000002</v>
      </c>
      <c r="O40" s="61"/>
      <c r="P40" s="101">
        <v>2.2000000000000002</v>
      </c>
      <c r="Q40" s="62"/>
      <c r="R40" s="61"/>
      <c r="S40" s="101">
        <v>2.2000000000000002</v>
      </c>
      <c r="T40" s="61"/>
      <c r="U40" s="101">
        <v>2.2000000000000002</v>
      </c>
      <c r="V40" s="61"/>
      <c r="W40" s="101">
        <v>2.2000000000000002</v>
      </c>
      <c r="X40" s="62"/>
      <c r="Y40" s="62"/>
      <c r="Z40" s="62"/>
      <c r="AA40" s="61"/>
      <c r="AB40" s="3">
        <v>2.2000000000000002</v>
      </c>
      <c r="AC40" s="60">
        <v>2.2000000000000002</v>
      </c>
      <c r="AD40" s="62"/>
      <c r="AE40" s="61"/>
      <c r="AF40" s="4">
        <v>2.2000000000000002</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0</v>
      </c>
      <c r="K43" s="61"/>
      <c r="L43" s="101">
        <v>0</v>
      </c>
      <c r="M43" s="61"/>
      <c r="N43" s="101">
        <v>2.5</v>
      </c>
      <c r="O43" s="61"/>
      <c r="P43" s="101">
        <v>2.1</v>
      </c>
      <c r="Q43" s="62"/>
      <c r="R43" s="61"/>
      <c r="S43" s="101">
        <v>1.9</v>
      </c>
      <c r="T43" s="61"/>
      <c r="U43" s="101">
        <v>0</v>
      </c>
      <c r="V43" s="61"/>
      <c r="W43" s="101">
        <v>0</v>
      </c>
      <c r="X43" s="62"/>
      <c r="Y43" s="62"/>
      <c r="Z43" s="62"/>
      <c r="AA43" s="61"/>
      <c r="AB43" s="3">
        <v>2.5</v>
      </c>
      <c r="AC43" s="60">
        <v>2.1</v>
      </c>
      <c r="AD43" s="62"/>
      <c r="AE43" s="61"/>
      <c r="AF43" s="4">
        <v>1.9</v>
      </c>
    </row>
    <row r="44" spans="5:32" ht="30.75" customHeight="1">
      <c r="E44" s="63" t="s">
        <v>88</v>
      </c>
      <c r="F44" s="62"/>
      <c r="G44" s="62"/>
      <c r="H44" s="62"/>
      <c r="I44" s="64"/>
      <c r="J44" s="101">
        <v>0</v>
      </c>
      <c r="K44" s="61"/>
      <c r="L44" s="101">
        <v>0</v>
      </c>
      <c r="M44" s="61"/>
      <c r="N44" s="101">
        <v>0</v>
      </c>
      <c r="O44" s="61"/>
      <c r="P44" s="101">
        <v>0</v>
      </c>
      <c r="Q44" s="62"/>
      <c r="R44" s="61"/>
      <c r="S44" s="101">
        <v>0</v>
      </c>
      <c r="T44" s="61"/>
      <c r="U44" s="101">
        <v>0</v>
      </c>
      <c r="V44" s="61"/>
      <c r="W44" s="101">
        <v>0</v>
      </c>
      <c r="X44" s="62"/>
      <c r="Y44" s="62"/>
      <c r="Z44" s="62"/>
      <c r="AA44" s="61"/>
      <c r="AB44" s="3">
        <v>0</v>
      </c>
      <c r="AC44" s="60">
        <v>0</v>
      </c>
      <c r="AD44" s="62"/>
      <c r="AE44" s="61"/>
      <c r="AF44" s="4">
        <v>0</v>
      </c>
    </row>
    <row r="45" spans="5:32">
      <c r="E45" s="63" t="s">
        <v>92</v>
      </c>
      <c r="F45" s="62"/>
      <c r="G45" s="62"/>
      <c r="H45" s="62"/>
      <c r="I45" s="64"/>
      <c r="J45" s="101">
        <v>0.3</v>
      </c>
      <c r="K45" s="61"/>
      <c r="L45" s="101">
        <v>0.3</v>
      </c>
      <c r="M45" s="61"/>
      <c r="N45" s="101">
        <v>0.3</v>
      </c>
      <c r="O45" s="61"/>
      <c r="P45" s="101">
        <v>0.3</v>
      </c>
      <c r="Q45" s="62"/>
      <c r="R45" s="61"/>
      <c r="S45" s="101">
        <v>0.4</v>
      </c>
      <c r="T45" s="61"/>
      <c r="U45" s="104"/>
      <c r="V45" s="61"/>
      <c r="W45" s="104"/>
      <c r="X45" s="62"/>
      <c r="Y45" s="62"/>
      <c r="Z45" s="62"/>
      <c r="AA45" s="61"/>
      <c r="AB45" s="5"/>
      <c r="AC45" s="74"/>
      <c r="AD45" s="62"/>
      <c r="AE45" s="61"/>
      <c r="AF45" s="6"/>
    </row>
    <row r="46" spans="5:32">
      <c r="E46" s="63" t="s">
        <v>96</v>
      </c>
      <c r="F46" s="62"/>
      <c r="G46" s="62"/>
      <c r="H46" s="62"/>
      <c r="I46" s="64"/>
      <c r="J46" s="101">
        <v>0.3</v>
      </c>
      <c r="K46" s="61"/>
      <c r="L46" s="101">
        <v>0.3</v>
      </c>
      <c r="M46" s="61"/>
      <c r="N46" s="101">
        <v>0.3</v>
      </c>
      <c r="O46" s="61"/>
      <c r="P46" s="101">
        <v>0.3</v>
      </c>
      <c r="Q46" s="62"/>
      <c r="R46" s="61"/>
      <c r="S46" s="101">
        <v>0.4</v>
      </c>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14" t="s">
        <v>1068</v>
      </c>
      <c r="K48" s="66"/>
      <c r="L48" s="114" t="s">
        <v>1068</v>
      </c>
      <c r="M48" s="66"/>
      <c r="N48" s="114" t="s">
        <v>1068</v>
      </c>
      <c r="O48" s="66"/>
      <c r="P48" s="114" t="s">
        <v>1068</v>
      </c>
      <c r="Q48" s="73"/>
      <c r="R48" s="66"/>
      <c r="S48" s="114" t="s">
        <v>1068</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0n9fM5wCDfglve90TZHywg7sCUGoxl1zwIRpywjlcMsLZ09Ue7KakR1PTTPl774PB6K0lWVJlgn9kq95hJwj1A==" saltValue="86xmd9WiYcVFz8+cHebbHQ=="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FF0F99B4-A007-41F1-A673-3CE4386EF84E}"/>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WOOG - Woodgate (66/11kV)</oddFooter>
  </headerFooter>
</worksheet>
</file>

<file path=xl/worksheets/sheet2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1-000000000000}">
  <sheetPr codeName="Sheet264"/>
  <dimension ref="A1:AJ53"/>
  <sheetViews>
    <sheetView showGridLines="0" topLeftCell="A40" zoomScale="145" zoomScaleNormal="145"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2204</v>
      </c>
      <c r="J3" s="160"/>
      <c r="K3" s="160"/>
      <c r="L3" s="160"/>
      <c r="M3" s="160"/>
      <c r="N3" s="160"/>
      <c r="O3" s="160"/>
      <c r="P3" s="160"/>
      <c r="Q3" s="160"/>
      <c r="R3" s="160"/>
      <c r="S3" s="160"/>
      <c r="V3" s="94" t="s">
        <v>926</v>
      </c>
      <c r="W3" s="160"/>
      <c r="Y3" s="95" t="s">
        <v>1447</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1019</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1754</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2205</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2206</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17.7</v>
      </c>
      <c r="K26" s="61"/>
      <c r="L26" s="101">
        <v>17.7</v>
      </c>
      <c r="M26" s="61"/>
      <c r="N26" s="101">
        <v>17.7</v>
      </c>
      <c r="O26" s="61"/>
      <c r="P26" s="101">
        <v>17.7</v>
      </c>
      <c r="Q26" s="62"/>
      <c r="R26" s="61"/>
      <c r="S26" s="101">
        <v>17.7</v>
      </c>
      <c r="T26" s="61"/>
      <c r="U26" s="101">
        <v>18.7</v>
      </c>
      <c r="V26" s="61"/>
      <c r="W26" s="101">
        <v>18.7</v>
      </c>
      <c r="X26" s="62"/>
      <c r="Y26" s="62"/>
      <c r="Z26" s="62"/>
      <c r="AA26" s="61"/>
      <c r="AB26" s="3">
        <v>18.7</v>
      </c>
      <c r="AC26" s="60">
        <v>18.7</v>
      </c>
      <c r="AD26" s="62"/>
      <c r="AE26" s="61"/>
      <c r="AF26" s="4">
        <v>18.7</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5.8</v>
      </c>
      <c r="K28" s="61"/>
      <c r="L28" s="101">
        <v>5.9</v>
      </c>
      <c r="M28" s="61"/>
      <c r="N28" s="101">
        <v>5.9</v>
      </c>
      <c r="O28" s="61"/>
      <c r="P28" s="101">
        <v>5.9</v>
      </c>
      <c r="Q28" s="62"/>
      <c r="R28" s="61"/>
      <c r="S28" s="101">
        <v>6.1</v>
      </c>
      <c r="T28" s="61"/>
      <c r="U28" s="101">
        <v>4.0999999999999996</v>
      </c>
      <c r="V28" s="61"/>
      <c r="W28" s="101">
        <v>4.0999999999999996</v>
      </c>
      <c r="X28" s="62"/>
      <c r="Y28" s="62"/>
      <c r="Z28" s="62"/>
      <c r="AA28" s="61"/>
      <c r="AB28" s="3">
        <v>4.0999999999999996</v>
      </c>
      <c r="AC28" s="60">
        <v>4.0999999999999996</v>
      </c>
      <c r="AD28" s="62"/>
      <c r="AE28" s="61"/>
      <c r="AF28" s="4">
        <v>4.2</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0.98399999999999999</v>
      </c>
      <c r="K31" s="61"/>
      <c r="L31" s="106">
        <v>0.98399999999999999</v>
      </c>
      <c r="M31" s="61"/>
      <c r="N31" s="106">
        <v>0.98399999999999999</v>
      </c>
      <c r="O31" s="61"/>
      <c r="P31" s="106">
        <v>0.98399999999999999</v>
      </c>
      <c r="Q31" s="62"/>
      <c r="R31" s="61"/>
      <c r="S31" s="106">
        <v>0.98399999999999999</v>
      </c>
      <c r="T31" s="61"/>
      <c r="U31" s="106">
        <v>0.99299999999999999</v>
      </c>
      <c r="V31" s="61"/>
      <c r="W31" s="106">
        <v>0.99299999999999999</v>
      </c>
      <c r="X31" s="62"/>
      <c r="Y31" s="62"/>
      <c r="Z31" s="62"/>
      <c r="AA31" s="61"/>
      <c r="AB31" s="7">
        <v>0.99299999999999999</v>
      </c>
      <c r="AC31" s="77">
        <v>0.99299999999999999</v>
      </c>
      <c r="AD31" s="62"/>
      <c r="AE31" s="61"/>
      <c r="AF31" s="8">
        <v>0.99299999999999999</v>
      </c>
    </row>
    <row r="32" spans="4:32" ht="13.15" customHeight="1">
      <c r="E32" s="63" t="s">
        <v>41</v>
      </c>
      <c r="F32" s="62"/>
      <c r="G32" s="62"/>
      <c r="H32" s="62"/>
      <c r="I32" s="64"/>
      <c r="J32" s="101">
        <v>9.3000000000000007</v>
      </c>
      <c r="K32" s="61"/>
      <c r="L32" s="101">
        <v>9.3000000000000007</v>
      </c>
      <c r="M32" s="61"/>
      <c r="N32" s="101">
        <v>9.3000000000000007</v>
      </c>
      <c r="O32" s="61"/>
      <c r="P32" s="101">
        <v>9.3000000000000007</v>
      </c>
      <c r="Q32" s="62"/>
      <c r="R32" s="61"/>
      <c r="S32" s="101">
        <v>9.3000000000000007</v>
      </c>
      <c r="T32" s="61"/>
      <c r="U32" s="101">
        <v>9.3000000000000007</v>
      </c>
      <c r="V32" s="61"/>
      <c r="W32" s="101">
        <v>9.3000000000000007</v>
      </c>
      <c r="X32" s="62"/>
      <c r="Y32" s="62"/>
      <c r="Z32" s="62"/>
      <c r="AA32" s="61"/>
      <c r="AB32" s="3">
        <v>9.3000000000000007</v>
      </c>
      <c r="AC32" s="60">
        <v>9.3000000000000007</v>
      </c>
      <c r="AD32" s="62"/>
      <c r="AE32" s="61"/>
      <c r="AF32" s="4">
        <v>9.3000000000000007</v>
      </c>
    </row>
    <row r="33" spans="5:32" ht="13.15" customHeight="1">
      <c r="E33" s="75" t="s">
        <v>45</v>
      </c>
      <c r="F33" s="62"/>
      <c r="G33" s="62"/>
      <c r="H33" s="62"/>
      <c r="I33" s="64"/>
      <c r="J33" s="105">
        <v>5.2</v>
      </c>
      <c r="K33" s="61"/>
      <c r="L33" s="105">
        <v>5.3</v>
      </c>
      <c r="M33" s="61"/>
      <c r="N33" s="105">
        <v>5.3</v>
      </c>
      <c r="O33" s="61"/>
      <c r="P33" s="105">
        <v>5.3</v>
      </c>
      <c r="Q33" s="62"/>
      <c r="R33" s="61"/>
      <c r="S33" s="105">
        <v>5.5</v>
      </c>
      <c r="T33" s="61"/>
      <c r="U33" s="105">
        <v>3.7</v>
      </c>
      <c r="V33" s="61"/>
      <c r="W33" s="105">
        <v>3.7</v>
      </c>
      <c r="X33" s="62"/>
      <c r="Y33" s="62"/>
      <c r="Z33" s="62"/>
      <c r="AA33" s="61"/>
      <c r="AB33" s="9">
        <v>3.8</v>
      </c>
      <c r="AC33" s="76">
        <v>3.8</v>
      </c>
      <c r="AD33" s="62"/>
      <c r="AE33" s="61"/>
      <c r="AF33" s="10">
        <v>3.9</v>
      </c>
    </row>
    <row r="34" spans="5:32" ht="20.25" customHeight="1">
      <c r="E34" s="63" t="s">
        <v>945</v>
      </c>
      <c r="F34" s="62"/>
      <c r="G34" s="62"/>
      <c r="H34" s="62"/>
      <c r="I34" s="64"/>
      <c r="J34" s="104">
        <v>0.3</v>
      </c>
      <c r="K34" s="61"/>
      <c r="L34" s="104">
        <v>0.3</v>
      </c>
      <c r="M34" s="61"/>
      <c r="N34" s="104">
        <v>0.3</v>
      </c>
      <c r="O34" s="61"/>
      <c r="P34" s="104">
        <v>0.3</v>
      </c>
      <c r="Q34" s="62"/>
      <c r="R34" s="61"/>
      <c r="S34" s="104">
        <v>0.3</v>
      </c>
      <c r="T34" s="61"/>
      <c r="U34" s="104">
        <v>0.2</v>
      </c>
      <c r="V34" s="61"/>
      <c r="W34" s="104">
        <v>0.2</v>
      </c>
      <c r="X34" s="62"/>
      <c r="Y34" s="62"/>
      <c r="Z34" s="62"/>
      <c r="AA34" s="61"/>
      <c r="AB34" s="5">
        <v>0.2</v>
      </c>
      <c r="AC34" s="74">
        <v>0.2</v>
      </c>
      <c r="AD34" s="62"/>
      <c r="AE34" s="61"/>
      <c r="AF34" s="6">
        <v>0.2</v>
      </c>
    </row>
    <row r="35" spans="5:32" ht="20.25" customHeight="1">
      <c r="E35" s="63" t="s">
        <v>946</v>
      </c>
      <c r="F35" s="62"/>
      <c r="G35" s="62"/>
      <c r="H35" s="62"/>
      <c r="I35" s="64"/>
      <c r="J35" s="104" t="s">
        <v>998</v>
      </c>
      <c r="K35" s="61"/>
      <c r="L35" s="104" t="s">
        <v>998</v>
      </c>
      <c r="M35" s="61"/>
      <c r="N35" s="104" t="s">
        <v>998</v>
      </c>
      <c r="O35" s="61"/>
      <c r="P35" s="104" t="s">
        <v>998</v>
      </c>
      <c r="Q35" s="62"/>
      <c r="R35" s="61"/>
      <c r="S35" s="104" t="s">
        <v>998</v>
      </c>
      <c r="T35" s="61"/>
      <c r="U35" s="104" t="s">
        <v>998</v>
      </c>
      <c r="V35" s="61"/>
      <c r="W35" s="104" t="s">
        <v>998</v>
      </c>
      <c r="X35" s="62"/>
      <c r="Y35" s="62"/>
      <c r="Z35" s="62"/>
      <c r="AA35" s="61"/>
      <c r="AB35" s="5" t="s">
        <v>998</v>
      </c>
      <c r="AC35" s="74" t="s">
        <v>998</v>
      </c>
      <c r="AD35" s="62"/>
      <c r="AE35" s="61"/>
      <c r="AF35" s="6" t="s">
        <v>998</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7.5275470000000002</v>
      </c>
      <c r="K43" s="61"/>
      <c r="L43" s="101">
        <v>7.419575</v>
      </c>
      <c r="M43" s="61"/>
      <c r="N43" s="101">
        <v>7.2843929999999997</v>
      </c>
      <c r="O43" s="61"/>
      <c r="P43" s="101">
        <v>7.1599439999999994</v>
      </c>
      <c r="Q43" s="62"/>
      <c r="R43" s="61"/>
      <c r="S43" s="101">
        <v>7.0497639999999997</v>
      </c>
      <c r="T43" s="61"/>
      <c r="U43" s="101">
        <v>7.5275470000000002</v>
      </c>
      <c r="V43" s="61"/>
      <c r="W43" s="101">
        <v>7.419575</v>
      </c>
      <c r="X43" s="62"/>
      <c r="Y43" s="62"/>
      <c r="Z43" s="62"/>
      <c r="AA43" s="61"/>
      <c r="AB43" s="3">
        <v>7.2843929999999997</v>
      </c>
      <c r="AC43" s="60">
        <v>7.1599439999999994</v>
      </c>
      <c r="AD43" s="62"/>
      <c r="AE43" s="61"/>
      <c r="AF43" s="4">
        <v>7.0497639999999997</v>
      </c>
    </row>
    <row r="44" spans="5:32" ht="30.75" customHeight="1">
      <c r="E44" s="63" t="s">
        <v>88</v>
      </c>
      <c r="F44" s="62"/>
      <c r="G44" s="62"/>
      <c r="H44" s="62"/>
      <c r="I44" s="64"/>
      <c r="J44" s="101">
        <v>2.5275470000000002</v>
      </c>
      <c r="K44" s="61"/>
      <c r="L44" s="101">
        <v>2.419575</v>
      </c>
      <c r="M44" s="61"/>
      <c r="N44" s="101">
        <v>2.2843930000000001</v>
      </c>
      <c r="O44" s="61"/>
      <c r="P44" s="101">
        <v>2.1599439999999999</v>
      </c>
      <c r="Q44" s="62"/>
      <c r="R44" s="61"/>
      <c r="S44" s="101">
        <v>2.0497639999999993</v>
      </c>
      <c r="T44" s="61"/>
      <c r="U44" s="101">
        <v>2.5275470000000002</v>
      </c>
      <c r="V44" s="61"/>
      <c r="W44" s="101">
        <v>2.419575</v>
      </c>
      <c r="X44" s="62"/>
      <c r="Y44" s="62"/>
      <c r="Z44" s="62"/>
      <c r="AA44" s="61"/>
      <c r="AB44" s="3">
        <v>2.2843930000000001</v>
      </c>
      <c r="AC44" s="60">
        <v>2.1599439999999999</v>
      </c>
      <c r="AD44" s="62"/>
      <c r="AE44" s="61"/>
      <c r="AF44" s="4">
        <v>2.0497639999999993</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JxSISX7qtjtVehkfpVERkTpm34OBiZAiedC9nH6EN010bi908vC4V0+UAO6eMTddPl8ZqO20lFS7PZL94pMdYA==" saltValue="HfQncRZ69DLzKZ5nwXM/eA=="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C97A43D6-385E-47DC-89BD-65EFC1245902}"/>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WOOL - Woolooga (66/11kV)</oddFooter>
  </headerFooter>
</worksheet>
</file>

<file path=xl/worksheets/sheet2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1-000000000000}">
  <sheetPr codeName="Sheet263"/>
  <dimension ref="A1:AJ53"/>
  <sheetViews>
    <sheetView showGridLines="0" topLeftCell="A40" zoomScale="145" zoomScaleNormal="145"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2207</v>
      </c>
      <c r="J3" s="160"/>
      <c r="K3" s="160"/>
      <c r="L3" s="160"/>
      <c r="M3" s="160"/>
      <c r="N3" s="160"/>
      <c r="O3" s="160"/>
      <c r="P3" s="160"/>
      <c r="Q3" s="160"/>
      <c r="R3" s="160"/>
      <c r="S3" s="160"/>
      <c r="V3" s="94" t="s">
        <v>926</v>
      </c>
      <c r="W3" s="160"/>
      <c r="Y3" s="95" t="s">
        <v>952</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953</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1239</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2208</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2209</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8.6</v>
      </c>
      <c r="K26" s="61"/>
      <c r="L26" s="101">
        <v>8.6</v>
      </c>
      <c r="M26" s="61"/>
      <c r="N26" s="101">
        <v>8.6</v>
      </c>
      <c r="O26" s="61"/>
      <c r="P26" s="101">
        <v>8.6</v>
      </c>
      <c r="Q26" s="62"/>
      <c r="R26" s="61"/>
      <c r="S26" s="101">
        <v>8.6</v>
      </c>
      <c r="T26" s="61"/>
      <c r="U26" s="101">
        <v>9.4</v>
      </c>
      <c r="V26" s="61"/>
      <c r="W26" s="101">
        <v>9.4</v>
      </c>
      <c r="X26" s="62"/>
      <c r="Y26" s="62"/>
      <c r="Z26" s="62"/>
      <c r="AA26" s="61"/>
      <c r="AB26" s="3">
        <v>9.4</v>
      </c>
      <c r="AC26" s="60">
        <v>9.4</v>
      </c>
      <c r="AD26" s="62"/>
      <c r="AE26" s="61"/>
      <c r="AF26" s="4">
        <v>9.4</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1.5</v>
      </c>
      <c r="K28" s="61"/>
      <c r="L28" s="101">
        <v>1.5</v>
      </c>
      <c r="M28" s="61"/>
      <c r="N28" s="101">
        <v>1.5</v>
      </c>
      <c r="O28" s="61"/>
      <c r="P28" s="101">
        <v>1.5</v>
      </c>
      <c r="Q28" s="62"/>
      <c r="R28" s="61"/>
      <c r="S28" s="101">
        <v>1.5</v>
      </c>
      <c r="T28" s="61"/>
      <c r="U28" s="101">
        <v>1</v>
      </c>
      <c r="V28" s="61"/>
      <c r="W28" s="101">
        <v>1</v>
      </c>
      <c r="X28" s="62"/>
      <c r="Y28" s="62"/>
      <c r="Z28" s="62"/>
      <c r="AA28" s="61"/>
      <c r="AB28" s="3">
        <v>1</v>
      </c>
      <c r="AC28" s="60">
        <v>1</v>
      </c>
      <c r="AD28" s="62"/>
      <c r="AE28" s="61"/>
      <c r="AF28" s="4">
        <v>1</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0.995</v>
      </c>
      <c r="K31" s="61"/>
      <c r="L31" s="106">
        <v>0.995</v>
      </c>
      <c r="M31" s="61"/>
      <c r="N31" s="106">
        <v>0.995</v>
      </c>
      <c r="O31" s="61"/>
      <c r="P31" s="106">
        <v>0.995</v>
      </c>
      <c r="Q31" s="62"/>
      <c r="R31" s="61"/>
      <c r="S31" s="106">
        <v>0.995</v>
      </c>
      <c r="T31" s="61"/>
      <c r="U31" s="106">
        <v>0.99</v>
      </c>
      <c r="V31" s="61"/>
      <c r="W31" s="106">
        <v>0.99</v>
      </c>
      <c r="X31" s="62"/>
      <c r="Y31" s="62"/>
      <c r="Z31" s="62"/>
      <c r="AA31" s="61"/>
      <c r="AB31" s="7">
        <v>0.99</v>
      </c>
      <c r="AC31" s="77">
        <v>0.99</v>
      </c>
      <c r="AD31" s="62"/>
      <c r="AE31" s="61"/>
      <c r="AF31" s="8">
        <v>0.99</v>
      </c>
    </row>
    <row r="32" spans="4:32" ht="13.15" customHeight="1">
      <c r="E32" s="63" t="s">
        <v>41</v>
      </c>
      <c r="F32" s="62"/>
      <c r="G32" s="62"/>
      <c r="H32" s="62"/>
      <c r="I32" s="64"/>
      <c r="J32" s="101">
        <v>0</v>
      </c>
      <c r="K32" s="61"/>
      <c r="L32" s="101">
        <v>0</v>
      </c>
      <c r="M32" s="61"/>
      <c r="N32" s="101">
        <v>0</v>
      </c>
      <c r="O32" s="61"/>
      <c r="P32" s="101">
        <v>0</v>
      </c>
      <c r="Q32" s="62"/>
      <c r="R32" s="61"/>
      <c r="S32" s="101">
        <v>0</v>
      </c>
      <c r="T32" s="61"/>
      <c r="U32" s="101">
        <v>0</v>
      </c>
      <c r="V32" s="61"/>
      <c r="W32" s="101">
        <v>0</v>
      </c>
      <c r="X32" s="62"/>
      <c r="Y32" s="62"/>
      <c r="Z32" s="62"/>
      <c r="AA32" s="61"/>
      <c r="AB32" s="3">
        <v>0</v>
      </c>
      <c r="AC32" s="60">
        <v>0</v>
      </c>
      <c r="AD32" s="62"/>
      <c r="AE32" s="61"/>
      <c r="AF32" s="4">
        <v>0</v>
      </c>
    </row>
    <row r="33" spans="5:32" ht="13.15" customHeight="1">
      <c r="E33" s="75" t="s">
        <v>45</v>
      </c>
      <c r="F33" s="62"/>
      <c r="G33" s="62"/>
      <c r="H33" s="62"/>
      <c r="I33" s="64"/>
      <c r="J33" s="105">
        <v>1.3</v>
      </c>
      <c r="K33" s="61"/>
      <c r="L33" s="105">
        <v>1.3</v>
      </c>
      <c r="M33" s="61"/>
      <c r="N33" s="105">
        <v>1.4</v>
      </c>
      <c r="O33" s="61"/>
      <c r="P33" s="105">
        <v>1.4</v>
      </c>
      <c r="Q33" s="62"/>
      <c r="R33" s="61"/>
      <c r="S33" s="105">
        <v>1.4</v>
      </c>
      <c r="T33" s="61"/>
      <c r="U33" s="105">
        <v>0.9</v>
      </c>
      <c r="V33" s="61"/>
      <c r="W33" s="105">
        <v>0.9</v>
      </c>
      <c r="X33" s="62"/>
      <c r="Y33" s="62"/>
      <c r="Z33" s="62"/>
      <c r="AA33" s="61"/>
      <c r="AB33" s="9">
        <v>0.9</v>
      </c>
      <c r="AC33" s="76">
        <v>0.9</v>
      </c>
      <c r="AD33" s="62"/>
      <c r="AE33" s="61"/>
      <c r="AF33" s="10">
        <v>1</v>
      </c>
    </row>
    <row r="34" spans="5:32" ht="20.25" customHeight="1">
      <c r="E34" s="63" t="s">
        <v>945</v>
      </c>
      <c r="F34" s="62"/>
      <c r="G34" s="62"/>
      <c r="H34" s="62"/>
      <c r="I34" s="64"/>
      <c r="J34" s="104">
        <v>0.1</v>
      </c>
      <c r="K34" s="61"/>
      <c r="L34" s="104">
        <v>0.1</v>
      </c>
      <c r="M34" s="61"/>
      <c r="N34" s="104">
        <v>0.1</v>
      </c>
      <c r="O34" s="61"/>
      <c r="P34" s="104">
        <v>0.1</v>
      </c>
      <c r="Q34" s="62"/>
      <c r="R34" s="61"/>
      <c r="S34" s="104">
        <v>0.1</v>
      </c>
      <c r="T34" s="61"/>
      <c r="U34" s="104">
        <v>0</v>
      </c>
      <c r="V34" s="61"/>
      <c r="W34" s="104">
        <v>0</v>
      </c>
      <c r="X34" s="62"/>
      <c r="Y34" s="62"/>
      <c r="Z34" s="62"/>
      <c r="AA34" s="61"/>
      <c r="AB34" s="5">
        <v>0</v>
      </c>
      <c r="AC34" s="74">
        <v>0</v>
      </c>
      <c r="AD34" s="62"/>
      <c r="AE34" s="61"/>
      <c r="AF34" s="6">
        <v>0.1</v>
      </c>
    </row>
    <row r="35" spans="5:32" ht="20.25" customHeight="1">
      <c r="E35" s="63" t="s">
        <v>946</v>
      </c>
      <c r="F35" s="62"/>
      <c r="G35" s="62"/>
      <c r="H35" s="62"/>
      <c r="I35" s="64"/>
      <c r="J35" s="104" t="s">
        <v>1700</v>
      </c>
      <c r="K35" s="61"/>
      <c r="L35" s="104" t="s">
        <v>1700</v>
      </c>
      <c r="M35" s="61"/>
      <c r="N35" s="104" t="s">
        <v>1700</v>
      </c>
      <c r="O35" s="61"/>
      <c r="P35" s="104" t="s">
        <v>1700</v>
      </c>
      <c r="Q35" s="62"/>
      <c r="R35" s="61"/>
      <c r="S35" s="104" t="s">
        <v>1700</v>
      </c>
      <c r="T35" s="61"/>
      <c r="U35" s="104" t="s">
        <v>1700</v>
      </c>
      <c r="V35" s="61"/>
      <c r="W35" s="104" t="s">
        <v>1700</v>
      </c>
      <c r="X35" s="62"/>
      <c r="Y35" s="62"/>
      <c r="Z35" s="62"/>
      <c r="AA35" s="61"/>
      <c r="AB35" s="5" t="s">
        <v>1700</v>
      </c>
      <c r="AC35" s="74" t="s">
        <v>1700</v>
      </c>
      <c r="AD35" s="62"/>
      <c r="AE35" s="61"/>
      <c r="AF35" s="6" t="s">
        <v>1700</v>
      </c>
    </row>
    <row r="36" spans="5:32" ht="13.15" customHeight="1">
      <c r="E36" s="63" t="s">
        <v>57</v>
      </c>
      <c r="F36" s="62"/>
      <c r="G36" s="62"/>
      <c r="H36" s="62"/>
      <c r="I36" s="64"/>
      <c r="J36" s="101">
        <v>1.3</v>
      </c>
      <c r="K36" s="61"/>
      <c r="L36" s="101">
        <v>1.3</v>
      </c>
      <c r="M36" s="61"/>
      <c r="N36" s="101">
        <v>1.4</v>
      </c>
      <c r="O36" s="61"/>
      <c r="P36" s="101">
        <v>1.4</v>
      </c>
      <c r="Q36" s="62"/>
      <c r="R36" s="61"/>
      <c r="S36" s="101">
        <v>1.4</v>
      </c>
      <c r="T36" s="61"/>
      <c r="U36" s="101">
        <v>0.9</v>
      </c>
      <c r="V36" s="61"/>
      <c r="W36" s="101">
        <v>0.9</v>
      </c>
      <c r="X36" s="62"/>
      <c r="Y36" s="62"/>
      <c r="Z36" s="62"/>
      <c r="AA36" s="61"/>
      <c r="AB36" s="3">
        <v>0.9</v>
      </c>
      <c r="AC36" s="60">
        <v>0.9</v>
      </c>
      <c r="AD36" s="62"/>
      <c r="AE36" s="61"/>
      <c r="AF36" s="4">
        <v>1</v>
      </c>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3</v>
      </c>
      <c r="K40" s="61"/>
      <c r="L40" s="101">
        <v>3</v>
      </c>
      <c r="M40" s="61"/>
      <c r="N40" s="101">
        <v>3</v>
      </c>
      <c r="O40" s="61"/>
      <c r="P40" s="101">
        <v>3</v>
      </c>
      <c r="Q40" s="62"/>
      <c r="R40" s="61"/>
      <c r="S40" s="101">
        <v>3</v>
      </c>
      <c r="T40" s="61"/>
      <c r="U40" s="101">
        <v>3</v>
      </c>
      <c r="V40" s="61"/>
      <c r="W40" s="101">
        <v>3</v>
      </c>
      <c r="X40" s="62"/>
      <c r="Y40" s="62"/>
      <c r="Z40" s="62"/>
      <c r="AA40" s="61"/>
      <c r="AB40" s="3">
        <v>3</v>
      </c>
      <c r="AC40" s="60">
        <v>3</v>
      </c>
      <c r="AD40" s="62"/>
      <c r="AE40" s="61"/>
      <c r="AF40" s="4">
        <v>3</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6.0368459999999997</v>
      </c>
      <c r="K43" s="61"/>
      <c r="L43" s="101">
        <v>5.9973799999999997</v>
      </c>
      <c r="M43" s="61"/>
      <c r="N43" s="101">
        <v>5.948887</v>
      </c>
      <c r="O43" s="61"/>
      <c r="P43" s="101">
        <v>5.9028279999999995</v>
      </c>
      <c r="Q43" s="62"/>
      <c r="R43" s="61"/>
      <c r="S43" s="101">
        <v>5.8563830000000001</v>
      </c>
      <c r="T43" s="61"/>
      <c r="U43" s="101">
        <v>6.0368459999999997</v>
      </c>
      <c r="V43" s="61"/>
      <c r="W43" s="101">
        <v>5.9973799999999997</v>
      </c>
      <c r="X43" s="62"/>
      <c r="Y43" s="62"/>
      <c r="Z43" s="62"/>
      <c r="AA43" s="61"/>
      <c r="AB43" s="3">
        <v>5.948887</v>
      </c>
      <c r="AC43" s="60">
        <v>5.9028279999999995</v>
      </c>
      <c r="AD43" s="62"/>
      <c r="AE43" s="61"/>
      <c r="AF43" s="4">
        <v>5.8563830000000001</v>
      </c>
    </row>
    <row r="44" spans="5:32" ht="30.75" customHeight="1">
      <c r="E44" s="63" t="s">
        <v>88</v>
      </c>
      <c r="F44" s="62"/>
      <c r="G44" s="62"/>
      <c r="H44" s="62"/>
      <c r="I44" s="64"/>
      <c r="J44" s="101">
        <v>0</v>
      </c>
      <c r="K44" s="61"/>
      <c r="L44" s="101">
        <v>0</v>
      </c>
      <c r="M44" s="61"/>
      <c r="N44" s="101">
        <v>0</v>
      </c>
      <c r="O44" s="61"/>
      <c r="P44" s="101">
        <v>0</v>
      </c>
      <c r="Q44" s="62"/>
      <c r="R44" s="61"/>
      <c r="S44" s="101">
        <v>0</v>
      </c>
      <c r="T44" s="61"/>
      <c r="U44" s="101">
        <v>0</v>
      </c>
      <c r="V44" s="61"/>
      <c r="W44" s="101">
        <v>0</v>
      </c>
      <c r="X44" s="62"/>
      <c r="Y44" s="62"/>
      <c r="Z44" s="62"/>
      <c r="AA44" s="61"/>
      <c r="AB44" s="3">
        <v>0</v>
      </c>
      <c r="AC44" s="60">
        <v>0</v>
      </c>
      <c r="AD44" s="62"/>
      <c r="AE44" s="61"/>
      <c r="AF44" s="4">
        <v>0</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hLOx0sei2aPjXFPy8kKHYg3Q0fKo5CFTfsL+fnKju3mS8RjcRthvO7wNB0ArLum6+U7umYlzZZwHU6EEGKWyJQ==" saltValue="Ce3rKGpx8BPbL/D+Hfdctg=="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9D9054E4-3F64-4D00-8968-B13DBA52C237}"/>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WOSO - Woodstock South (66/11kV)</oddFooter>
  </headerFooter>
</worksheet>
</file>

<file path=xl/worksheets/sheet2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1-000000000000}">
  <sheetPr codeName="Sheet265"/>
  <dimension ref="A1:AJ53"/>
  <sheetViews>
    <sheetView showGridLines="0" topLeftCell="A34"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2210</v>
      </c>
      <c r="J3" s="160"/>
      <c r="K3" s="160"/>
      <c r="L3" s="160"/>
      <c r="M3" s="160"/>
      <c r="N3" s="160"/>
      <c r="O3" s="160"/>
      <c r="P3" s="160"/>
      <c r="Q3" s="160"/>
      <c r="R3" s="160"/>
      <c r="S3" s="160"/>
      <c r="V3" s="94" t="s">
        <v>926</v>
      </c>
      <c r="W3" s="160"/>
      <c r="Y3" s="95" t="s">
        <v>1046</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929</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2211</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2212</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2213</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16.100000000000001</v>
      </c>
      <c r="K26" s="61"/>
      <c r="L26" s="101">
        <v>16.100000000000001</v>
      </c>
      <c r="M26" s="61"/>
      <c r="N26" s="101">
        <v>16.100000000000001</v>
      </c>
      <c r="O26" s="61"/>
      <c r="P26" s="101">
        <v>16.100000000000001</v>
      </c>
      <c r="Q26" s="62"/>
      <c r="R26" s="61"/>
      <c r="S26" s="101">
        <v>16.100000000000001</v>
      </c>
      <c r="T26" s="61"/>
      <c r="U26" s="101">
        <v>18</v>
      </c>
      <c r="V26" s="61"/>
      <c r="W26" s="101">
        <v>18</v>
      </c>
      <c r="X26" s="62"/>
      <c r="Y26" s="62"/>
      <c r="Z26" s="62"/>
      <c r="AA26" s="61"/>
      <c r="AB26" s="3">
        <v>18</v>
      </c>
      <c r="AC26" s="60">
        <v>18</v>
      </c>
      <c r="AD26" s="62"/>
      <c r="AE26" s="61"/>
      <c r="AF26" s="4">
        <v>18</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6.7</v>
      </c>
      <c r="K28" s="61"/>
      <c r="L28" s="101">
        <v>6.7</v>
      </c>
      <c r="M28" s="61"/>
      <c r="N28" s="101">
        <v>6.7</v>
      </c>
      <c r="O28" s="61"/>
      <c r="P28" s="101">
        <v>6.6</v>
      </c>
      <c r="Q28" s="62"/>
      <c r="R28" s="61"/>
      <c r="S28" s="101">
        <v>6.7</v>
      </c>
      <c r="T28" s="61"/>
      <c r="U28" s="101">
        <v>5.8</v>
      </c>
      <c r="V28" s="61"/>
      <c r="W28" s="101">
        <v>5.7</v>
      </c>
      <c r="X28" s="62"/>
      <c r="Y28" s="62"/>
      <c r="Z28" s="62"/>
      <c r="AA28" s="61"/>
      <c r="AB28" s="3">
        <v>5.7</v>
      </c>
      <c r="AC28" s="60">
        <v>5.7</v>
      </c>
      <c r="AD28" s="62"/>
      <c r="AE28" s="61"/>
      <c r="AF28" s="4">
        <v>5.7</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0.99</v>
      </c>
      <c r="K31" s="61"/>
      <c r="L31" s="106">
        <v>0.99</v>
      </c>
      <c r="M31" s="61"/>
      <c r="N31" s="106">
        <v>0.99</v>
      </c>
      <c r="O31" s="61"/>
      <c r="P31" s="106">
        <v>0.99</v>
      </c>
      <c r="Q31" s="62"/>
      <c r="R31" s="61"/>
      <c r="S31" s="106">
        <v>0.99</v>
      </c>
      <c r="T31" s="61"/>
      <c r="U31" s="106">
        <v>0.999</v>
      </c>
      <c r="V31" s="61"/>
      <c r="W31" s="106">
        <v>0.999</v>
      </c>
      <c r="X31" s="62"/>
      <c r="Y31" s="62"/>
      <c r="Z31" s="62"/>
      <c r="AA31" s="61"/>
      <c r="AB31" s="7">
        <v>0.999</v>
      </c>
      <c r="AC31" s="77">
        <v>0.999</v>
      </c>
      <c r="AD31" s="62"/>
      <c r="AE31" s="61"/>
      <c r="AF31" s="8">
        <v>0.999</v>
      </c>
    </row>
    <row r="32" spans="4:32" ht="13.15" customHeight="1">
      <c r="E32" s="63" t="s">
        <v>41</v>
      </c>
      <c r="F32" s="62"/>
      <c r="G32" s="62"/>
      <c r="H32" s="62"/>
      <c r="I32" s="64"/>
      <c r="J32" s="101">
        <v>9</v>
      </c>
      <c r="K32" s="61"/>
      <c r="L32" s="101">
        <v>9</v>
      </c>
      <c r="M32" s="61"/>
      <c r="N32" s="101">
        <v>9</v>
      </c>
      <c r="O32" s="61"/>
      <c r="P32" s="101">
        <v>9</v>
      </c>
      <c r="Q32" s="62"/>
      <c r="R32" s="61"/>
      <c r="S32" s="101">
        <v>9</v>
      </c>
      <c r="T32" s="61"/>
      <c r="U32" s="101">
        <v>9.4</v>
      </c>
      <c r="V32" s="61"/>
      <c r="W32" s="101">
        <v>9.4</v>
      </c>
      <c r="X32" s="62"/>
      <c r="Y32" s="62"/>
      <c r="Z32" s="62"/>
      <c r="AA32" s="61"/>
      <c r="AB32" s="3">
        <v>9.4</v>
      </c>
      <c r="AC32" s="60">
        <v>9.4</v>
      </c>
      <c r="AD32" s="62"/>
      <c r="AE32" s="61"/>
      <c r="AF32" s="4">
        <v>9.4</v>
      </c>
    </row>
    <row r="33" spans="5:32" ht="13.15" customHeight="1">
      <c r="E33" s="75" t="s">
        <v>45</v>
      </c>
      <c r="F33" s="62"/>
      <c r="G33" s="62"/>
      <c r="H33" s="62"/>
      <c r="I33" s="64"/>
      <c r="J33" s="105">
        <v>6.1</v>
      </c>
      <c r="K33" s="61"/>
      <c r="L33" s="105">
        <v>6.1</v>
      </c>
      <c r="M33" s="61"/>
      <c r="N33" s="105">
        <v>6.1</v>
      </c>
      <c r="O33" s="61"/>
      <c r="P33" s="105">
        <v>6</v>
      </c>
      <c r="Q33" s="62"/>
      <c r="R33" s="61"/>
      <c r="S33" s="105">
        <v>6.1</v>
      </c>
      <c r="T33" s="61"/>
      <c r="U33" s="105">
        <v>5.5</v>
      </c>
      <c r="V33" s="61"/>
      <c r="W33" s="105">
        <v>5.5</v>
      </c>
      <c r="X33" s="62"/>
      <c r="Y33" s="62"/>
      <c r="Z33" s="62"/>
      <c r="AA33" s="61"/>
      <c r="AB33" s="9">
        <v>5.5</v>
      </c>
      <c r="AC33" s="76">
        <v>5.4</v>
      </c>
      <c r="AD33" s="62"/>
      <c r="AE33" s="61"/>
      <c r="AF33" s="10">
        <v>5.5</v>
      </c>
    </row>
    <row r="34" spans="5:32" ht="20.25" customHeight="1">
      <c r="E34" s="63" t="s">
        <v>945</v>
      </c>
      <c r="F34" s="62"/>
      <c r="G34" s="62"/>
      <c r="H34" s="62"/>
      <c r="I34" s="64"/>
      <c r="J34" s="104">
        <v>0.3</v>
      </c>
      <c r="K34" s="61"/>
      <c r="L34" s="104">
        <v>0.3</v>
      </c>
      <c r="M34" s="61"/>
      <c r="N34" s="104">
        <v>0.3</v>
      </c>
      <c r="O34" s="61"/>
      <c r="P34" s="104">
        <v>0.3</v>
      </c>
      <c r="Q34" s="62"/>
      <c r="R34" s="61"/>
      <c r="S34" s="104">
        <v>0.3</v>
      </c>
      <c r="T34" s="61"/>
      <c r="U34" s="104">
        <v>0.3</v>
      </c>
      <c r="V34" s="61"/>
      <c r="W34" s="104">
        <v>0.3</v>
      </c>
      <c r="X34" s="62"/>
      <c r="Y34" s="62"/>
      <c r="Z34" s="62"/>
      <c r="AA34" s="61"/>
      <c r="AB34" s="5">
        <v>0.3</v>
      </c>
      <c r="AC34" s="74">
        <v>0.3</v>
      </c>
      <c r="AD34" s="62"/>
      <c r="AE34" s="61"/>
      <c r="AF34" s="6">
        <v>0.3</v>
      </c>
    </row>
    <row r="35" spans="5:32" ht="20.25" customHeight="1">
      <c r="E35" s="63" t="s">
        <v>946</v>
      </c>
      <c r="F35" s="62"/>
      <c r="G35" s="62"/>
      <c r="H35" s="62"/>
      <c r="I35" s="64"/>
      <c r="J35" s="104" t="s">
        <v>1024</v>
      </c>
      <c r="K35" s="61"/>
      <c r="L35" s="104" t="s">
        <v>1024</v>
      </c>
      <c r="M35" s="61"/>
      <c r="N35" s="104" t="s">
        <v>1024</v>
      </c>
      <c r="O35" s="61"/>
      <c r="P35" s="104" t="s">
        <v>1024</v>
      </c>
      <c r="Q35" s="62"/>
      <c r="R35" s="61"/>
      <c r="S35" s="104" t="s">
        <v>1024</v>
      </c>
      <c r="T35" s="61"/>
      <c r="U35" s="104" t="s">
        <v>1024</v>
      </c>
      <c r="V35" s="61"/>
      <c r="W35" s="104" t="s">
        <v>1024</v>
      </c>
      <c r="X35" s="62"/>
      <c r="Y35" s="62"/>
      <c r="Z35" s="62"/>
      <c r="AA35" s="61"/>
      <c r="AB35" s="5" t="s">
        <v>1024</v>
      </c>
      <c r="AC35" s="74" t="s">
        <v>1024</v>
      </c>
      <c r="AD35" s="62"/>
      <c r="AE35" s="61"/>
      <c r="AF35" s="6" t="s">
        <v>1024</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10</v>
      </c>
      <c r="K43" s="61"/>
      <c r="L43" s="101">
        <v>9.9882709999999992</v>
      </c>
      <c r="M43" s="61"/>
      <c r="N43" s="101">
        <v>9.8672939999999993</v>
      </c>
      <c r="O43" s="61"/>
      <c r="P43" s="101">
        <v>9.7487949999999994</v>
      </c>
      <c r="Q43" s="62"/>
      <c r="R43" s="61"/>
      <c r="S43" s="101">
        <v>9.6192829999999994</v>
      </c>
      <c r="T43" s="61"/>
      <c r="U43" s="101">
        <v>10</v>
      </c>
      <c r="V43" s="61"/>
      <c r="W43" s="101">
        <v>9.9882709999999992</v>
      </c>
      <c r="X43" s="62"/>
      <c r="Y43" s="62"/>
      <c r="Z43" s="62"/>
      <c r="AA43" s="61"/>
      <c r="AB43" s="3">
        <v>9.8672939999999993</v>
      </c>
      <c r="AC43" s="60">
        <v>9.7487949999999994</v>
      </c>
      <c r="AD43" s="62"/>
      <c r="AE43" s="61"/>
      <c r="AF43" s="4">
        <v>9.6192829999999994</v>
      </c>
    </row>
    <row r="44" spans="5:32" ht="30.75" customHeight="1">
      <c r="E44" s="63" t="s">
        <v>88</v>
      </c>
      <c r="F44" s="62"/>
      <c r="G44" s="62"/>
      <c r="H44" s="62"/>
      <c r="I44" s="64"/>
      <c r="J44" s="101">
        <v>5</v>
      </c>
      <c r="K44" s="61"/>
      <c r="L44" s="101">
        <v>4.9882710000000001</v>
      </c>
      <c r="M44" s="61"/>
      <c r="N44" s="101">
        <v>4.8672940000000002</v>
      </c>
      <c r="O44" s="61"/>
      <c r="P44" s="101">
        <v>4.7487950000000003</v>
      </c>
      <c r="Q44" s="62"/>
      <c r="R44" s="61"/>
      <c r="S44" s="101">
        <v>4.6192830000000002</v>
      </c>
      <c r="T44" s="61"/>
      <c r="U44" s="101">
        <v>5</v>
      </c>
      <c r="V44" s="61"/>
      <c r="W44" s="101">
        <v>4.9882710000000001</v>
      </c>
      <c r="X44" s="62"/>
      <c r="Y44" s="62"/>
      <c r="Z44" s="62"/>
      <c r="AA44" s="61"/>
      <c r="AB44" s="3">
        <v>4.8672940000000002</v>
      </c>
      <c r="AC44" s="60">
        <v>4.7487950000000003</v>
      </c>
      <c r="AD44" s="62"/>
      <c r="AE44" s="61"/>
      <c r="AF44" s="4">
        <v>4.6192830000000002</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WNFaIMKApTfoFf+EvhsFgaM6xSHRlcq5IqVEZs7MnF22RczwmCSSM1dB73m7xSmlXO4tVVABhPXBgSq5ppQAVw==" saltValue="7PdoMy50GBzeaTtbf8LT6w=="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8EFC78FC-320F-4E64-9DDC-20DD1CBAC6CA}"/>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WOWA - Wowan (66/22kV)</oddFooter>
  </headerFooter>
</worksheet>
</file>

<file path=xl/worksheets/sheet2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1-000000000000}">
  <sheetPr codeName="Sheet309"/>
  <dimension ref="B1:AI51"/>
  <sheetViews>
    <sheetView showGridLines="0" topLeftCell="A40" zoomScale="130" zoomScaleNormal="130" workbookViewId="0">
      <selection activeCell="E48" sqref="E48"/>
    </sheetView>
  </sheetViews>
  <sheetFormatPr defaultRowHeight="15"/>
  <cols>
    <col min="1" max="2" width="0.140625" customWidth="1"/>
    <col min="3" max="4" width="0" hidden="1" customWidth="1"/>
    <col min="5" max="5" width="13.28515625" customWidth="1"/>
    <col min="6" max="7" width="0.28515625" customWidth="1"/>
    <col min="8" max="8" width="6.28515625" customWidth="1"/>
    <col min="9" max="9" width="0.42578125" customWidth="1"/>
    <col min="10" max="10" width="6.5703125" customWidth="1"/>
    <col min="11" max="11" width="5.5703125" customWidth="1"/>
    <col min="12" max="12" width="1.42578125" customWidth="1"/>
    <col min="13" max="13" width="0.28515625" customWidth="1"/>
    <col min="14" max="14" width="6.85546875" customWidth="1"/>
    <col min="15" max="15" width="3.140625" customWidth="1"/>
    <col min="16" max="16" width="0.42578125" customWidth="1"/>
    <col min="17" max="17" width="3.5703125" customWidth="1"/>
    <col min="18" max="18" width="6.85546875" customWidth="1"/>
    <col min="19" max="19" width="0.28515625" customWidth="1"/>
    <col min="20" max="20" width="0.42578125" customWidth="1"/>
    <col min="21" max="21" width="6.7109375" customWidth="1"/>
    <col min="22" max="22" width="1.42578125" customWidth="1"/>
    <col min="23" max="23" width="0.5703125" customWidth="1"/>
    <col min="24" max="24" width="1.28515625" customWidth="1"/>
    <col min="25" max="25" width="1.5703125" customWidth="1"/>
    <col min="26" max="26" width="2.140625" customWidth="1"/>
    <col min="27" max="27" width="7" customWidth="1"/>
    <col min="28" max="28" width="0.7109375" customWidth="1"/>
    <col min="29" max="29" width="0.42578125" customWidth="1"/>
    <col min="30" max="30" width="6" customWidth="1"/>
    <col min="31" max="31" width="7" customWidth="1"/>
    <col min="32" max="32" width="0" hidden="1" customWidth="1"/>
    <col min="33" max="33" width="1.140625" customWidth="1"/>
    <col min="34" max="34" width="0" hidden="1" customWidth="1"/>
    <col min="35" max="35" width="0.42578125" customWidth="1"/>
    <col min="36" max="36" width="8.85546875" customWidth="1"/>
  </cols>
  <sheetData>
    <row r="1" spans="2:35" ht="18" customHeight="1">
      <c r="C1" s="115" t="s">
        <v>1108</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row>
    <row r="2" spans="2:35" ht="4.7" customHeight="1"/>
    <row r="3" spans="2:35">
      <c r="B3" s="92" t="s">
        <v>13</v>
      </c>
      <c r="C3" s="160"/>
      <c r="D3" s="160"/>
      <c r="E3" s="160"/>
      <c r="H3" s="93" t="s">
        <v>2214</v>
      </c>
      <c r="I3" s="160"/>
      <c r="J3" s="160"/>
      <c r="K3" s="160"/>
      <c r="L3" s="160"/>
      <c r="M3" s="160"/>
      <c r="N3" s="160"/>
      <c r="O3" s="160"/>
      <c r="P3" s="160"/>
      <c r="Q3" s="160"/>
      <c r="R3" s="160"/>
      <c r="U3" s="94" t="s">
        <v>926</v>
      </c>
      <c r="V3" s="160"/>
      <c r="X3" s="95" t="s">
        <v>1552</v>
      </c>
      <c r="Y3" s="160"/>
      <c r="Z3" s="160"/>
      <c r="AA3" s="160"/>
      <c r="AB3" s="160"/>
      <c r="AC3" s="160"/>
      <c r="AD3" s="160"/>
      <c r="AE3" s="160"/>
      <c r="AF3" s="160"/>
      <c r="AG3" s="160"/>
      <c r="AH3" s="160"/>
    </row>
    <row r="4" spans="2:35">
      <c r="H4" s="160"/>
      <c r="I4" s="160"/>
      <c r="J4" s="160"/>
      <c r="K4" s="160"/>
      <c r="L4" s="160"/>
      <c r="M4" s="160"/>
      <c r="N4" s="160"/>
      <c r="O4" s="160"/>
      <c r="P4" s="160"/>
      <c r="Q4" s="160"/>
      <c r="R4" s="160"/>
      <c r="U4" s="160"/>
      <c r="V4" s="160"/>
      <c r="X4" s="160"/>
      <c r="Y4" s="160"/>
      <c r="Z4" s="160"/>
      <c r="AA4" s="160"/>
      <c r="AB4" s="160"/>
      <c r="AC4" s="160"/>
      <c r="AD4" s="160"/>
      <c r="AE4" s="160"/>
      <c r="AF4" s="160"/>
      <c r="AG4" s="160"/>
      <c r="AH4" s="160"/>
    </row>
    <row r="5" spans="2:35">
      <c r="H5" s="160"/>
      <c r="I5" s="160"/>
      <c r="J5" s="160"/>
      <c r="K5" s="160"/>
      <c r="L5" s="160"/>
      <c r="M5" s="160"/>
      <c r="N5" s="160"/>
      <c r="O5" s="160"/>
      <c r="P5" s="160"/>
      <c r="Q5" s="160"/>
      <c r="R5" s="160"/>
      <c r="X5" s="160"/>
      <c r="Y5" s="160"/>
      <c r="Z5" s="160"/>
      <c r="AA5" s="160"/>
      <c r="AB5" s="160"/>
      <c r="AC5" s="160"/>
      <c r="AD5" s="160"/>
      <c r="AE5" s="160"/>
      <c r="AF5" s="160"/>
      <c r="AG5" s="160"/>
      <c r="AH5" s="160"/>
    </row>
    <row r="6" spans="2:35" ht="2.1" customHeight="1"/>
    <row r="7" spans="2:35">
      <c r="B7" s="92" t="s">
        <v>928</v>
      </c>
      <c r="C7" s="160"/>
      <c r="D7" s="160"/>
      <c r="E7" s="160"/>
      <c r="H7" s="100" t="s">
        <v>960</v>
      </c>
      <c r="I7" s="160"/>
      <c r="J7" s="160"/>
      <c r="K7" s="160"/>
      <c r="L7" s="160"/>
      <c r="M7" s="160"/>
      <c r="N7" s="160"/>
      <c r="O7" s="160"/>
      <c r="P7" s="160"/>
      <c r="Q7" s="160"/>
      <c r="R7" s="160"/>
      <c r="S7" s="160"/>
      <c r="T7" s="160"/>
      <c r="U7" s="160"/>
      <c r="V7" s="160"/>
      <c r="W7" s="160"/>
      <c r="X7" s="160"/>
      <c r="Y7" s="160"/>
      <c r="Z7" s="160"/>
      <c r="AA7" s="160"/>
      <c r="AB7" s="160"/>
      <c r="AC7" s="160"/>
      <c r="AD7" s="160"/>
      <c r="AE7" s="160"/>
      <c r="AF7" s="160"/>
      <c r="AG7" s="160"/>
    </row>
    <row r="8" spans="2:35">
      <c r="B8" s="160"/>
      <c r="C8" s="160"/>
      <c r="D8" s="160"/>
      <c r="E8" s="160"/>
    </row>
    <row r="9" spans="2:35">
      <c r="B9" s="160"/>
      <c r="C9" s="160"/>
      <c r="D9" s="160"/>
      <c r="E9" s="160"/>
      <c r="H9" s="100" t="s">
        <v>2215</v>
      </c>
      <c r="I9" s="160"/>
      <c r="J9" s="160"/>
      <c r="K9" s="160"/>
      <c r="L9" s="160"/>
      <c r="M9" s="160"/>
      <c r="N9" s="160"/>
      <c r="O9" s="160"/>
      <c r="P9" s="160"/>
      <c r="Q9" s="160"/>
      <c r="R9" s="160"/>
      <c r="S9" s="160"/>
      <c r="T9" s="160"/>
      <c r="U9" s="160"/>
      <c r="V9" s="160"/>
      <c r="W9" s="160"/>
      <c r="X9" s="160"/>
      <c r="Y9" s="160"/>
      <c r="Z9" s="160"/>
      <c r="AA9" s="160"/>
      <c r="AB9" s="160"/>
      <c r="AC9" s="160"/>
      <c r="AD9" s="160"/>
      <c r="AE9" s="160"/>
      <c r="AF9" s="160"/>
      <c r="AG9" s="160"/>
    </row>
    <row r="10" spans="2:35" ht="11.45" customHeight="1">
      <c r="H10" s="160"/>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row>
    <row r="11" spans="2:35" ht="1.7" customHeight="1"/>
    <row r="12" spans="2:35" ht="12" customHeight="1">
      <c r="H12" s="100" t="s">
        <v>2216</v>
      </c>
      <c r="I12" s="160"/>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row>
    <row r="13" spans="2:35" ht="10.5" customHeight="1"/>
    <row r="14" spans="2:35" ht="13.5" customHeight="1">
      <c r="D14" s="92" t="s">
        <v>934</v>
      </c>
      <c r="E14" s="160"/>
      <c r="F14" s="160"/>
      <c r="G14" s="160"/>
      <c r="H14" s="160"/>
      <c r="I14" s="160"/>
      <c r="J14" s="160"/>
      <c r="K14" s="160"/>
      <c r="N14" s="96" t="s">
        <v>2217</v>
      </c>
      <c r="O14" s="160"/>
      <c r="P14" s="160"/>
      <c r="Q14" s="160"/>
      <c r="R14" s="160"/>
      <c r="S14" s="160"/>
      <c r="T14" s="160"/>
      <c r="U14" s="160"/>
      <c r="V14" s="160"/>
      <c r="W14" s="160"/>
      <c r="X14" s="160"/>
    </row>
    <row r="15" spans="2:35" ht="0.75" customHeight="1">
      <c r="D15" s="160"/>
      <c r="E15" s="160"/>
      <c r="F15" s="160"/>
      <c r="G15" s="160"/>
      <c r="H15" s="160"/>
      <c r="I15" s="160"/>
      <c r="J15" s="160"/>
      <c r="K15" s="160"/>
    </row>
    <row r="16" spans="2:35" ht="15.95" customHeight="1"/>
    <row r="17" spans="4:31" ht="15.95" customHeight="1">
      <c r="Q17" s="97" t="s">
        <v>936</v>
      </c>
      <c r="R17" s="160"/>
      <c r="S17" s="160"/>
      <c r="T17" s="160"/>
      <c r="U17" s="160"/>
      <c r="V17" s="160"/>
      <c r="W17" s="160"/>
      <c r="X17" s="160"/>
      <c r="Y17" s="160"/>
      <c r="Z17" s="98" t="s">
        <v>937</v>
      </c>
      <c r="AA17" s="160"/>
      <c r="AB17" s="160"/>
      <c r="AC17" s="160"/>
    </row>
    <row r="18" spans="4:31" ht="0.95" customHeight="1">
      <c r="D18" s="97" t="s">
        <v>936</v>
      </c>
      <c r="E18" s="160"/>
      <c r="F18" s="160"/>
      <c r="G18" s="160"/>
      <c r="H18" s="160"/>
      <c r="I18" s="160"/>
      <c r="J18" s="160"/>
      <c r="K18" s="160"/>
      <c r="N18" s="99" t="s">
        <v>937</v>
      </c>
      <c r="O18" s="160"/>
      <c r="Q18" s="160"/>
      <c r="R18" s="160"/>
      <c r="S18" s="160"/>
      <c r="T18" s="160"/>
      <c r="U18" s="160"/>
      <c r="V18" s="160"/>
      <c r="W18" s="160"/>
      <c r="X18" s="160"/>
      <c r="Y18" s="160"/>
      <c r="Z18" s="160"/>
      <c r="AA18" s="160"/>
      <c r="AB18" s="160"/>
      <c r="AC18" s="160"/>
    </row>
    <row r="19" spans="4:31" ht="0.95" customHeight="1">
      <c r="D19" s="160"/>
      <c r="E19" s="160"/>
      <c r="F19" s="160"/>
      <c r="G19" s="160"/>
      <c r="H19" s="160"/>
      <c r="I19" s="160"/>
      <c r="J19" s="160"/>
      <c r="K19" s="160"/>
      <c r="N19" s="160"/>
      <c r="O19" s="160"/>
    </row>
    <row r="20" spans="4:31" ht="0.95" customHeight="1"/>
    <row r="21" spans="4:31" ht="15" customHeight="1"/>
    <row r="22" spans="4:31" ht="15" customHeight="1">
      <c r="E22" s="78" t="s">
        <v>938</v>
      </c>
      <c r="F22" s="79"/>
      <c r="G22" s="79"/>
      <c r="H22" s="80"/>
      <c r="I22" s="84" t="s">
        <v>2</v>
      </c>
      <c r="J22" s="85"/>
      <c r="K22" s="85"/>
      <c r="L22" s="85"/>
      <c r="M22" s="85"/>
      <c r="N22" s="85"/>
      <c r="O22" s="85"/>
      <c r="P22" s="85"/>
      <c r="Q22" s="85"/>
      <c r="R22" s="85"/>
      <c r="S22" s="86"/>
      <c r="T22" s="87" t="s">
        <v>3</v>
      </c>
      <c r="U22" s="88"/>
      <c r="V22" s="88"/>
      <c r="W22" s="88"/>
      <c r="X22" s="88"/>
      <c r="Y22" s="88"/>
      <c r="Z22" s="88"/>
      <c r="AA22" s="88"/>
      <c r="AB22" s="88"/>
      <c r="AC22" s="88"/>
      <c r="AD22" s="88"/>
      <c r="AE22" s="89"/>
    </row>
    <row r="23" spans="4:31" ht="15" customHeight="1">
      <c r="E23" s="81"/>
      <c r="F23" s="82"/>
      <c r="G23" s="82"/>
      <c r="H23" s="83"/>
      <c r="I23" s="107" t="s">
        <v>6</v>
      </c>
      <c r="J23" s="61"/>
      <c r="K23" s="107" t="s">
        <v>7</v>
      </c>
      <c r="L23" s="61"/>
      <c r="M23" s="107" t="s">
        <v>8</v>
      </c>
      <c r="N23" s="61"/>
      <c r="O23" s="107" t="s">
        <v>9</v>
      </c>
      <c r="P23" s="62"/>
      <c r="Q23" s="61"/>
      <c r="R23" s="107" t="s">
        <v>10</v>
      </c>
      <c r="S23" s="61"/>
      <c r="T23" s="107" t="s">
        <v>939</v>
      </c>
      <c r="U23" s="61"/>
      <c r="V23" s="107" t="s">
        <v>940</v>
      </c>
      <c r="W23" s="62"/>
      <c r="X23" s="62"/>
      <c r="Y23" s="62"/>
      <c r="Z23" s="61"/>
      <c r="AA23" s="1" t="s">
        <v>941</v>
      </c>
      <c r="AB23" s="90" t="s">
        <v>942</v>
      </c>
      <c r="AC23" s="62"/>
      <c r="AD23" s="61"/>
      <c r="AE23" s="2" t="s">
        <v>943</v>
      </c>
    </row>
    <row r="24" spans="4:31" ht="13.15" customHeight="1">
      <c r="E24" s="63" t="s">
        <v>0</v>
      </c>
      <c r="F24" s="62"/>
      <c r="G24" s="62"/>
      <c r="H24" s="64"/>
      <c r="I24" s="101">
        <v>64</v>
      </c>
      <c r="J24" s="61"/>
      <c r="K24" s="101">
        <v>64</v>
      </c>
      <c r="L24" s="61"/>
      <c r="M24" s="101">
        <v>64</v>
      </c>
      <c r="N24" s="61"/>
      <c r="O24" s="101">
        <v>64</v>
      </c>
      <c r="P24" s="62"/>
      <c r="Q24" s="61"/>
      <c r="R24" s="101">
        <v>64</v>
      </c>
      <c r="S24" s="61"/>
      <c r="T24" s="101">
        <v>64</v>
      </c>
      <c r="U24" s="61"/>
      <c r="V24" s="101">
        <v>64</v>
      </c>
      <c r="W24" s="62"/>
      <c r="X24" s="62"/>
      <c r="Y24" s="62"/>
      <c r="Z24" s="61"/>
      <c r="AA24" s="3">
        <v>64</v>
      </c>
      <c r="AB24" s="60">
        <v>64</v>
      </c>
      <c r="AC24" s="62"/>
      <c r="AD24" s="61"/>
      <c r="AE24" s="4">
        <v>64</v>
      </c>
    </row>
    <row r="25" spans="4:31" ht="20.25" customHeight="1">
      <c r="E25" s="63" t="s">
        <v>24</v>
      </c>
      <c r="F25" s="62"/>
      <c r="G25" s="62"/>
      <c r="H25" s="64"/>
      <c r="I25" s="101">
        <v>0</v>
      </c>
      <c r="J25" s="61"/>
      <c r="K25" s="101">
        <v>0</v>
      </c>
      <c r="L25" s="61"/>
      <c r="M25" s="101">
        <v>0</v>
      </c>
      <c r="N25" s="61"/>
      <c r="O25" s="101">
        <v>0</v>
      </c>
      <c r="P25" s="62"/>
      <c r="Q25" s="61"/>
      <c r="R25" s="101">
        <v>0</v>
      </c>
      <c r="S25" s="61"/>
      <c r="T25" s="101">
        <v>0</v>
      </c>
      <c r="U25" s="61"/>
      <c r="V25" s="101">
        <v>0</v>
      </c>
      <c r="W25" s="62"/>
      <c r="X25" s="62"/>
      <c r="Y25" s="62"/>
      <c r="Z25" s="61"/>
      <c r="AA25" s="3">
        <v>0</v>
      </c>
      <c r="AB25" s="60">
        <v>0</v>
      </c>
      <c r="AC25" s="62"/>
      <c r="AD25" s="61"/>
      <c r="AE25" s="4">
        <v>0</v>
      </c>
    </row>
    <row r="26" spans="4:31" ht="13.15" customHeight="1">
      <c r="E26" s="63" t="s">
        <v>28</v>
      </c>
      <c r="F26" s="62"/>
      <c r="G26" s="62"/>
      <c r="H26" s="64"/>
      <c r="I26" s="101">
        <v>28.6</v>
      </c>
      <c r="J26" s="61"/>
      <c r="K26" s="101">
        <v>28.5</v>
      </c>
      <c r="L26" s="61"/>
      <c r="M26" s="101">
        <v>28.5</v>
      </c>
      <c r="N26" s="61"/>
      <c r="O26" s="101">
        <v>28.4</v>
      </c>
      <c r="P26" s="62"/>
      <c r="Q26" s="61"/>
      <c r="R26" s="101">
        <v>28.9</v>
      </c>
      <c r="S26" s="61"/>
      <c r="T26" s="101">
        <v>22.5</v>
      </c>
      <c r="U26" s="61"/>
      <c r="V26" s="101">
        <v>22.3</v>
      </c>
      <c r="W26" s="62"/>
      <c r="X26" s="62"/>
      <c r="Y26" s="62"/>
      <c r="Z26" s="61"/>
      <c r="AA26" s="3">
        <v>22.2</v>
      </c>
      <c r="AB26" s="60">
        <v>22</v>
      </c>
      <c r="AC26" s="62"/>
      <c r="AD26" s="61"/>
      <c r="AE26" s="4">
        <v>22.3</v>
      </c>
    </row>
    <row r="27" spans="4:31" ht="13.15" customHeight="1">
      <c r="E27" s="63" t="s">
        <v>32</v>
      </c>
      <c r="F27" s="62"/>
      <c r="G27" s="62"/>
      <c r="H27" s="64"/>
      <c r="I27" s="104"/>
      <c r="J27" s="61"/>
      <c r="K27" s="104"/>
      <c r="L27" s="61"/>
      <c r="M27" s="104"/>
      <c r="N27" s="61"/>
      <c r="O27" s="104"/>
      <c r="P27" s="62"/>
      <c r="Q27" s="61"/>
      <c r="R27" s="104"/>
      <c r="S27" s="61"/>
      <c r="T27" s="104"/>
      <c r="U27" s="61"/>
      <c r="V27" s="104"/>
      <c r="W27" s="62"/>
      <c r="X27" s="62"/>
      <c r="Y27" s="62"/>
      <c r="Z27" s="61"/>
      <c r="AA27" s="5"/>
      <c r="AB27" s="74"/>
      <c r="AC27" s="62"/>
      <c r="AD27" s="61"/>
      <c r="AE27" s="6"/>
    </row>
    <row r="28" spans="4:31" ht="13.15" customHeight="1">
      <c r="E28" s="63" t="s">
        <v>944</v>
      </c>
      <c r="F28" s="62"/>
      <c r="G28" s="62"/>
      <c r="H28" s="64"/>
      <c r="I28" s="104"/>
      <c r="J28" s="61"/>
      <c r="K28" s="104"/>
      <c r="L28" s="61"/>
      <c r="M28" s="104"/>
      <c r="N28" s="61"/>
      <c r="O28" s="104"/>
      <c r="P28" s="62"/>
      <c r="Q28" s="61"/>
      <c r="R28" s="104"/>
      <c r="S28" s="61"/>
      <c r="T28" s="104"/>
      <c r="U28" s="61"/>
      <c r="V28" s="104"/>
      <c r="W28" s="62"/>
      <c r="X28" s="62"/>
      <c r="Y28" s="62"/>
      <c r="Z28" s="61"/>
      <c r="AA28" s="5"/>
      <c r="AB28" s="74"/>
      <c r="AC28" s="62"/>
      <c r="AD28" s="61"/>
      <c r="AE28" s="6"/>
    </row>
    <row r="29" spans="4:31" ht="20.25" customHeight="1">
      <c r="E29" s="63" t="s">
        <v>38</v>
      </c>
      <c r="F29" s="62"/>
      <c r="G29" s="62"/>
      <c r="H29" s="64"/>
      <c r="I29" s="106">
        <v>0.94</v>
      </c>
      <c r="J29" s="61"/>
      <c r="K29" s="106">
        <v>0.94</v>
      </c>
      <c r="L29" s="61"/>
      <c r="M29" s="106">
        <v>0.94</v>
      </c>
      <c r="N29" s="61"/>
      <c r="O29" s="106">
        <v>0.94</v>
      </c>
      <c r="P29" s="62"/>
      <c r="Q29" s="61"/>
      <c r="R29" s="106">
        <v>0.94</v>
      </c>
      <c r="S29" s="61"/>
      <c r="T29" s="106">
        <v>0.98899999999999999</v>
      </c>
      <c r="U29" s="61"/>
      <c r="V29" s="106">
        <v>0.98899999999999999</v>
      </c>
      <c r="W29" s="62"/>
      <c r="X29" s="62"/>
      <c r="Y29" s="62"/>
      <c r="Z29" s="61"/>
      <c r="AA29" s="7">
        <v>0.98899999999999999</v>
      </c>
      <c r="AB29" s="77">
        <v>0.98899999999999999</v>
      </c>
      <c r="AC29" s="62"/>
      <c r="AD29" s="61"/>
      <c r="AE29" s="8">
        <v>0.98899999999999999</v>
      </c>
    </row>
    <row r="30" spans="4:31" ht="13.15" customHeight="1">
      <c r="E30" s="63" t="s">
        <v>41</v>
      </c>
      <c r="F30" s="62"/>
      <c r="G30" s="62"/>
      <c r="H30" s="64"/>
      <c r="I30" s="101">
        <v>32</v>
      </c>
      <c r="J30" s="61"/>
      <c r="K30" s="101">
        <v>32</v>
      </c>
      <c r="L30" s="61"/>
      <c r="M30" s="101">
        <v>32</v>
      </c>
      <c r="N30" s="61"/>
      <c r="O30" s="101">
        <v>32</v>
      </c>
      <c r="P30" s="62"/>
      <c r="Q30" s="61"/>
      <c r="R30" s="101">
        <v>32</v>
      </c>
      <c r="S30" s="61"/>
      <c r="T30" s="101">
        <v>32</v>
      </c>
      <c r="U30" s="61"/>
      <c r="V30" s="101">
        <v>32</v>
      </c>
      <c r="W30" s="62"/>
      <c r="X30" s="62"/>
      <c r="Y30" s="62"/>
      <c r="Z30" s="61"/>
      <c r="AA30" s="3">
        <v>32</v>
      </c>
      <c r="AB30" s="60">
        <v>32</v>
      </c>
      <c r="AC30" s="62"/>
      <c r="AD30" s="61"/>
      <c r="AE30" s="4">
        <v>32</v>
      </c>
    </row>
    <row r="31" spans="4:31" ht="13.15" customHeight="1">
      <c r="E31" s="75" t="s">
        <v>45</v>
      </c>
      <c r="F31" s="62"/>
      <c r="G31" s="62"/>
      <c r="H31" s="64"/>
      <c r="I31" s="105">
        <v>26.4</v>
      </c>
      <c r="J31" s="61"/>
      <c r="K31" s="105">
        <v>26.3</v>
      </c>
      <c r="L31" s="61"/>
      <c r="M31" s="105">
        <v>26.3</v>
      </c>
      <c r="N31" s="61"/>
      <c r="O31" s="105">
        <v>26.2</v>
      </c>
      <c r="P31" s="62"/>
      <c r="Q31" s="61"/>
      <c r="R31" s="105">
        <v>26.6</v>
      </c>
      <c r="S31" s="61"/>
      <c r="T31" s="105">
        <v>21.1</v>
      </c>
      <c r="U31" s="61"/>
      <c r="V31" s="105">
        <v>20.8</v>
      </c>
      <c r="W31" s="62"/>
      <c r="X31" s="62"/>
      <c r="Y31" s="62"/>
      <c r="Z31" s="61"/>
      <c r="AA31" s="9">
        <v>20.8</v>
      </c>
      <c r="AB31" s="76">
        <v>20.6</v>
      </c>
      <c r="AC31" s="62"/>
      <c r="AD31" s="61"/>
      <c r="AE31" s="10">
        <v>20.9</v>
      </c>
    </row>
    <row r="32" spans="4:31" ht="20.25" customHeight="1">
      <c r="E32" s="63" t="s">
        <v>945</v>
      </c>
      <c r="F32" s="62"/>
      <c r="G32" s="62"/>
      <c r="H32" s="64"/>
      <c r="I32" s="104">
        <v>1.3</v>
      </c>
      <c r="J32" s="61"/>
      <c r="K32" s="104">
        <v>1.3</v>
      </c>
      <c r="L32" s="61"/>
      <c r="M32" s="104">
        <v>1.3</v>
      </c>
      <c r="N32" s="61"/>
      <c r="O32" s="104">
        <v>1.3</v>
      </c>
      <c r="P32" s="62"/>
      <c r="Q32" s="61"/>
      <c r="R32" s="104">
        <v>1.3</v>
      </c>
      <c r="S32" s="61"/>
      <c r="T32" s="104">
        <v>1.1000000000000001</v>
      </c>
      <c r="U32" s="61"/>
      <c r="V32" s="104">
        <v>1</v>
      </c>
      <c r="W32" s="62"/>
      <c r="X32" s="62"/>
      <c r="Y32" s="62"/>
      <c r="Z32" s="61"/>
      <c r="AA32" s="5">
        <v>1</v>
      </c>
      <c r="AB32" s="74">
        <v>1</v>
      </c>
      <c r="AC32" s="62"/>
      <c r="AD32" s="61"/>
      <c r="AE32" s="6">
        <v>1</v>
      </c>
    </row>
    <row r="33" spans="5:32" ht="20.25" customHeight="1">
      <c r="E33" s="63" t="s">
        <v>946</v>
      </c>
      <c r="F33" s="62"/>
      <c r="G33" s="62"/>
      <c r="H33" s="64"/>
      <c r="I33" s="104" t="s">
        <v>1165</v>
      </c>
      <c r="J33" s="61"/>
      <c r="K33" s="104" t="s">
        <v>1165</v>
      </c>
      <c r="L33" s="61"/>
      <c r="M33" s="104" t="s">
        <v>1165</v>
      </c>
      <c r="N33" s="61"/>
      <c r="O33" s="104" t="s">
        <v>1165</v>
      </c>
      <c r="P33" s="62"/>
      <c r="Q33" s="61"/>
      <c r="R33" s="104" t="s">
        <v>1165</v>
      </c>
      <c r="S33" s="61"/>
      <c r="T33" s="104" t="s">
        <v>1165</v>
      </c>
      <c r="U33" s="61"/>
      <c r="V33" s="104" t="s">
        <v>1165</v>
      </c>
      <c r="W33" s="62"/>
      <c r="X33" s="62"/>
      <c r="Y33" s="62"/>
      <c r="Z33" s="61"/>
      <c r="AA33" s="5" t="s">
        <v>1165</v>
      </c>
      <c r="AB33" s="74" t="s">
        <v>1165</v>
      </c>
      <c r="AC33" s="62"/>
      <c r="AD33" s="61"/>
      <c r="AE33" s="6" t="s">
        <v>1165</v>
      </c>
    </row>
    <row r="34" spans="5:32" ht="13.15" customHeight="1">
      <c r="E34" s="63" t="s">
        <v>57</v>
      </c>
      <c r="F34" s="62"/>
      <c r="G34" s="62"/>
      <c r="H34" s="64"/>
      <c r="I34" s="104"/>
      <c r="J34" s="61"/>
      <c r="K34" s="104"/>
      <c r="L34" s="61"/>
      <c r="M34" s="104"/>
      <c r="N34" s="61"/>
      <c r="O34" s="104"/>
      <c r="P34" s="62"/>
      <c r="Q34" s="61"/>
      <c r="R34" s="104"/>
      <c r="S34" s="61"/>
      <c r="T34" s="104"/>
      <c r="U34" s="61"/>
      <c r="V34" s="104"/>
      <c r="W34" s="62"/>
      <c r="X34" s="62"/>
      <c r="Y34" s="62"/>
      <c r="Z34" s="61"/>
      <c r="AA34" s="5"/>
      <c r="AB34" s="74"/>
      <c r="AC34" s="62"/>
      <c r="AD34" s="61"/>
      <c r="AE34" s="6"/>
    </row>
    <row r="35" spans="5:32">
      <c r="E35" s="63" t="s">
        <v>61</v>
      </c>
      <c r="F35" s="62"/>
      <c r="G35" s="62"/>
      <c r="H35" s="64"/>
      <c r="I35" s="101">
        <v>0</v>
      </c>
      <c r="J35" s="61"/>
      <c r="K35" s="101">
        <v>0</v>
      </c>
      <c r="L35" s="61"/>
      <c r="M35" s="101">
        <v>0</v>
      </c>
      <c r="N35" s="61"/>
      <c r="O35" s="101">
        <v>0</v>
      </c>
      <c r="P35" s="62"/>
      <c r="Q35" s="61"/>
      <c r="R35" s="101">
        <v>0</v>
      </c>
      <c r="S35" s="61"/>
      <c r="T35" s="101">
        <v>0</v>
      </c>
      <c r="U35" s="61"/>
      <c r="V35" s="101">
        <v>0</v>
      </c>
      <c r="W35" s="62"/>
      <c r="X35" s="62"/>
      <c r="Y35" s="62"/>
      <c r="Z35" s="61"/>
      <c r="AA35" s="3">
        <v>0</v>
      </c>
      <c r="AB35" s="60">
        <v>0</v>
      </c>
      <c r="AC35" s="62"/>
      <c r="AD35" s="61"/>
      <c r="AE35" s="4">
        <v>0</v>
      </c>
    </row>
    <row r="36" spans="5:32" ht="20.25" customHeight="1">
      <c r="E36" s="63" t="s">
        <v>66</v>
      </c>
      <c r="F36" s="62"/>
      <c r="G36" s="62"/>
      <c r="H36" s="64"/>
      <c r="I36" s="101">
        <v>7</v>
      </c>
      <c r="J36" s="61"/>
      <c r="K36" s="101">
        <v>7</v>
      </c>
      <c r="L36" s="61"/>
      <c r="M36" s="101">
        <v>7</v>
      </c>
      <c r="N36" s="61"/>
      <c r="O36" s="101">
        <v>7</v>
      </c>
      <c r="P36" s="62"/>
      <c r="Q36" s="61"/>
      <c r="R36" s="101">
        <v>7</v>
      </c>
      <c r="S36" s="61"/>
      <c r="T36" s="101">
        <v>7</v>
      </c>
      <c r="U36" s="61"/>
      <c r="V36" s="101">
        <v>7</v>
      </c>
      <c r="W36" s="62"/>
      <c r="X36" s="62"/>
      <c r="Y36" s="62"/>
      <c r="Z36" s="61"/>
      <c r="AA36" s="3">
        <v>7</v>
      </c>
      <c r="AB36" s="60">
        <v>7</v>
      </c>
      <c r="AC36" s="62"/>
      <c r="AD36" s="61"/>
      <c r="AE36" s="4">
        <v>7</v>
      </c>
    </row>
    <row r="37" spans="5:32">
      <c r="E37" s="63" t="s">
        <v>69</v>
      </c>
      <c r="F37" s="62"/>
      <c r="G37" s="62"/>
      <c r="H37" s="64"/>
      <c r="I37" s="101">
        <v>1.7</v>
      </c>
      <c r="J37" s="61"/>
      <c r="K37" s="101">
        <v>1.7</v>
      </c>
      <c r="L37" s="61"/>
      <c r="M37" s="101">
        <v>1.7</v>
      </c>
      <c r="N37" s="61"/>
      <c r="O37" s="101">
        <v>1.7</v>
      </c>
      <c r="P37" s="62"/>
      <c r="Q37" s="61"/>
      <c r="R37" s="101">
        <v>1.7</v>
      </c>
      <c r="S37" s="61"/>
      <c r="T37" s="101">
        <v>1.7</v>
      </c>
      <c r="U37" s="61"/>
      <c r="V37" s="101">
        <v>1.7</v>
      </c>
      <c r="W37" s="62"/>
      <c r="X37" s="62"/>
      <c r="Y37" s="62"/>
      <c r="Z37" s="61"/>
      <c r="AA37" s="3">
        <v>1.7</v>
      </c>
      <c r="AB37" s="60">
        <v>1.7</v>
      </c>
      <c r="AC37" s="62"/>
      <c r="AD37" s="61"/>
      <c r="AE37" s="4">
        <v>1.7</v>
      </c>
    </row>
    <row r="38" spans="5:32">
      <c r="E38" s="63" t="s">
        <v>73</v>
      </c>
      <c r="F38" s="62"/>
      <c r="G38" s="62"/>
      <c r="H38" s="64"/>
      <c r="I38" s="101">
        <v>2.5</v>
      </c>
      <c r="J38" s="61"/>
      <c r="K38" s="101">
        <v>2.5</v>
      </c>
      <c r="L38" s="61"/>
      <c r="M38" s="101">
        <v>2.5</v>
      </c>
      <c r="N38" s="61"/>
      <c r="O38" s="101">
        <v>2.5</v>
      </c>
      <c r="P38" s="62"/>
      <c r="Q38" s="61"/>
      <c r="R38" s="101">
        <v>2.5</v>
      </c>
      <c r="S38" s="61"/>
      <c r="T38" s="101">
        <v>2.5</v>
      </c>
      <c r="U38" s="61"/>
      <c r="V38" s="101">
        <v>2.5</v>
      </c>
      <c r="W38" s="62"/>
      <c r="X38" s="62"/>
      <c r="Y38" s="62"/>
      <c r="Z38" s="61"/>
      <c r="AA38" s="3">
        <v>2.5</v>
      </c>
      <c r="AB38" s="60">
        <v>2.5</v>
      </c>
      <c r="AC38" s="62"/>
      <c r="AD38" s="61"/>
      <c r="AE38" s="4">
        <v>2.5</v>
      </c>
    </row>
    <row r="39" spans="5:32">
      <c r="E39" s="63" t="s">
        <v>76</v>
      </c>
      <c r="F39" s="62"/>
      <c r="G39" s="62"/>
      <c r="H39" s="64"/>
      <c r="I39" s="101">
        <v>0</v>
      </c>
      <c r="J39" s="61"/>
      <c r="K39" s="101">
        <v>0</v>
      </c>
      <c r="L39" s="61"/>
      <c r="M39" s="101">
        <v>0</v>
      </c>
      <c r="N39" s="61"/>
      <c r="O39" s="101">
        <v>0</v>
      </c>
      <c r="P39" s="62"/>
      <c r="Q39" s="61"/>
      <c r="R39" s="101">
        <v>0</v>
      </c>
      <c r="S39" s="61"/>
      <c r="T39" s="101">
        <v>0</v>
      </c>
      <c r="U39" s="61"/>
      <c r="V39" s="101">
        <v>0</v>
      </c>
      <c r="W39" s="62"/>
      <c r="X39" s="62"/>
      <c r="Y39" s="62"/>
      <c r="Z39" s="61"/>
      <c r="AA39" s="3">
        <v>0</v>
      </c>
      <c r="AB39" s="60">
        <v>0</v>
      </c>
      <c r="AC39" s="62"/>
      <c r="AD39" s="61"/>
      <c r="AE39" s="4">
        <v>0</v>
      </c>
    </row>
    <row r="40" spans="5:32">
      <c r="E40" s="63" t="s">
        <v>80</v>
      </c>
      <c r="F40" s="62"/>
      <c r="G40" s="62"/>
      <c r="H40" s="64"/>
      <c r="I40" s="101">
        <v>0</v>
      </c>
      <c r="J40" s="61"/>
      <c r="K40" s="101">
        <v>0</v>
      </c>
      <c r="L40" s="61"/>
      <c r="M40" s="101">
        <v>0</v>
      </c>
      <c r="N40" s="61"/>
      <c r="O40" s="101">
        <v>0</v>
      </c>
      <c r="P40" s="62"/>
      <c r="Q40" s="61"/>
      <c r="R40" s="101">
        <v>0</v>
      </c>
      <c r="S40" s="61"/>
      <c r="T40" s="101">
        <v>0</v>
      </c>
      <c r="U40" s="61"/>
      <c r="V40" s="101">
        <v>0</v>
      </c>
      <c r="W40" s="62"/>
      <c r="X40" s="62"/>
      <c r="Y40" s="62"/>
      <c r="Z40" s="61"/>
      <c r="AA40" s="3">
        <v>0</v>
      </c>
      <c r="AB40" s="60">
        <v>0</v>
      </c>
      <c r="AC40" s="62"/>
      <c r="AD40" s="61"/>
      <c r="AE40" s="4">
        <v>0</v>
      </c>
    </row>
    <row r="41" spans="5:32" ht="24" customHeight="1">
      <c r="E41" s="63" t="s">
        <v>84</v>
      </c>
      <c r="F41" s="62"/>
      <c r="G41" s="62"/>
      <c r="H41" s="64"/>
      <c r="I41" s="101">
        <v>50</v>
      </c>
      <c r="J41" s="61"/>
      <c r="K41" s="101">
        <v>50</v>
      </c>
      <c r="L41" s="61"/>
      <c r="M41" s="101">
        <v>50</v>
      </c>
      <c r="N41" s="61"/>
      <c r="O41" s="101">
        <v>50</v>
      </c>
      <c r="P41" s="62"/>
      <c r="Q41" s="61"/>
      <c r="R41" s="101">
        <v>50</v>
      </c>
      <c r="S41" s="61"/>
      <c r="T41" s="101">
        <v>50</v>
      </c>
      <c r="U41" s="61"/>
      <c r="V41" s="101">
        <v>50</v>
      </c>
      <c r="W41" s="62"/>
      <c r="X41" s="62"/>
      <c r="Y41" s="62"/>
      <c r="Z41" s="61"/>
      <c r="AA41" s="3">
        <v>50</v>
      </c>
      <c r="AB41" s="60">
        <v>50</v>
      </c>
      <c r="AC41" s="62"/>
      <c r="AD41" s="61"/>
      <c r="AE41" s="4">
        <v>50</v>
      </c>
    </row>
    <row r="42" spans="5:32" ht="31.5" customHeight="1">
      <c r="E42" s="63" t="s">
        <v>88</v>
      </c>
      <c r="F42" s="62"/>
      <c r="G42" s="62"/>
      <c r="H42" s="64"/>
      <c r="I42" s="101">
        <v>25</v>
      </c>
      <c r="J42" s="61"/>
      <c r="K42" s="101">
        <v>25</v>
      </c>
      <c r="L42" s="61"/>
      <c r="M42" s="101">
        <v>25</v>
      </c>
      <c r="N42" s="61"/>
      <c r="O42" s="101">
        <v>25</v>
      </c>
      <c r="P42" s="62"/>
      <c r="Q42" s="61"/>
      <c r="R42" s="101">
        <v>25</v>
      </c>
      <c r="S42" s="61"/>
      <c r="T42" s="101">
        <v>25</v>
      </c>
      <c r="U42" s="61"/>
      <c r="V42" s="101">
        <v>25</v>
      </c>
      <c r="W42" s="62"/>
      <c r="X42" s="62"/>
      <c r="Y42" s="62"/>
      <c r="Z42" s="61"/>
      <c r="AA42" s="3">
        <v>25</v>
      </c>
      <c r="AB42" s="60">
        <v>25</v>
      </c>
      <c r="AC42" s="62"/>
      <c r="AD42" s="61"/>
      <c r="AE42" s="4">
        <v>25</v>
      </c>
    </row>
    <row r="43" spans="5:32" ht="25.5" customHeight="1">
      <c r="E43" s="63" t="s">
        <v>96</v>
      </c>
      <c r="F43" s="62"/>
      <c r="G43" s="62"/>
      <c r="H43" s="64"/>
      <c r="I43" s="104"/>
      <c r="J43" s="61"/>
      <c r="K43" s="104"/>
      <c r="L43" s="61"/>
      <c r="M43" s="104"/>
      <c r="N43" s="61"/>
      <c r="O43" s="104"/>
      <c r="P43" s="62"/>
      <c r="Q43" s="61"/>
      <c r="R43" s="104"/>
      <c r="S43" s="61"/>
      <c r="T43" s="104"/>
      <c r="U43" s="61"/>
      <c r="V43" s="104"/>
      <c r="W43" s="62"/>
      <c r="X43" s="62"/>
      <c r="Y43" s="62"/>
      <c r="Z43" s="61"/>
      <c r="AA43" s="5"/>
      <c r="AB43" s="74"/>
      <c r="AC43" s="62"/>
      <c r="AD43" s="61"/>
      <c r="AE43" s="6"/>
      <c r="AF43" s="4">
        <v>25</v>
      </c>
    </row>
    <row r="44" spans="5:32" ht="30.75" customHeight="1">
      <c r="E44" s="63" t="s">
        <v>96</v>
      </c>
      <c r="F44" s="62"/>
      <c r="G44" s="62"/>
      <c r="H44" s="64"/>
      <c r="I44" s="104"/>
      <c r="J44" s="61"/>
      <c r="K44" s="104"/>
      <c r="L44" s="61"/>
      <c r="M44" s="104"/>
      <c r="N44" s="61"/>
      <c r="O44" s="104"/>
      <c r="P44" s="62"/>
      <c r="Q44" s="61"/>
      <c r="R44" s="104"/>
      <c r="S44" s="61"/>
      <c r="T44" s="104"/>
      <c r="U44" s="61"/>
      <c r="V44" s="104"/>
      <c r="W44" s="62"/>
      <c r="X44" s="62"/>
      <c r="Y44" s="62"/>
      <c r="Z44" s="61"/>
      <c r="AA44" s="5"/>
      <c r="AB44" s="74"/>
      <c r="AC44" s="62"/>
      <c r="AD44" s="61"/>
      <c r="AE44" s="6"/>
    </row>
    <row r="45" spans="5:32" ht="18">
      <c r="E45" s="63" t="s">
        <v>100</v>
      </c>
      <c r="F45" s="62"/>
      <c r="G45" s="62"/>
      <c r="H45" s="64"/>
      <c r="I45" s="104" t="s">
        <v>948</v>
      </c>
      <c r="J45" s="61"/>
      <c r="K45" s="104" t="s">
        <v>948</v>
      </c>
      <c r="L45" s="61"/>
      <c r="M45" s="104" t="s">
        <v>948</v>
      </c>
      <c r="N45" s="61"/>
      <c r="O45" s="104" t="s">
        <v>948</v>
      </c>
      <c r="P45" s="62"/>
      <c r="Q45" s="61"/>
      <c r="R45" s="104" t="s">
        <v>948</v>
      </c>
      <c r="S45" s="61"/>
      <c r="T45" s="104" t="s">
        <v>948</v>
      </c>
      <c r="U45" s="61"/>
      <c r="V45" s="104" t="s">
        <v>948</v>
      </c>
      <c r="W45" s="62"/>
      <c r="X45" s="62"/>
      <c r="Y45" s="62"/>
      <c r="Z45" s="61"/>
      <c r="AA45" s="5" t="s">
        <v>948</v>
      </c>
      <c r="AB45" s="74" t="s">
        <v>948</v>
      </c>
      <c r="AC45" s="62"/>
      <c r="AD45" s="61"/>
      <c r="AE45" s="6" t="s">
        <v>948</v>
      </c>
    </row>
    <row r="46" spans="5:32">
      <c r="E46" s="70" t="s">
        <v>104</v>
      </c>
      <c r="F46" s="71"/>
      <c r="G46" s="71"/>
      <c r="H46" s="72"/>
      <c r="I46" s="102" t="s">
        <v>949</v>
      </c>
      <c r="J46" s="66"/>
      <c r="K46" s="102" t="s">
        <v>949</v>
      </c>
      <c r="L46" s="66"/>
      <c r="M46" s="102" t="s">
        <v>949</v>
      </c>
      <c r="N46" s="66"/>
      <c r="O46" s="102" t="s">
        <v>949</v>
      </c>
      <c r="P46" s="73"/>
      <c r="Q46" s="66"/>
      <c r="R46" s="102" t="s">
        <v>949</v>
      </c>
      <c r="S46" s="66"/>
      <c r="T46" s="103" t="s">
        <v>949</v>
      </c>
      <c r="U46" s="68"/>
      <c r="V46" s="103" t="s">
        <v>949</v>
      </c>
      <c r="W46" s="69"/>
      <c r="X46" s="69"/>
      <c r="Y46" s="69"/>
      <c r="Z46" s="68"/>
      <c r="AA46" s="11" t="s">
        <v>949</v>
      </c>
      <c r="AB46" s="67" t="s">
        <v>949</v>
      </c>
      <c r="AC46" s="69"/>
      <c r="AD46" s="68"/>
      <c r="AE46" s="12" t="s">
        <v>949</v>
      </c>
    </row>
    <row r="47" spans="5:32" ht="0" hidden="1" customHeight="1"/>
    <row r="48" spans="5:32" ht="15.95" customHeight="1">
      <c r="E48" s="15" t="s">
        <v>950</v>
      </c>
    </row>
    <row r="49" ht="2.4500000000000002" customHeight="1"/>
    <row r="50" ht="0.6" customHeight="1"/>
    <row r="51" ht="0" hidden="1" customHeight="1"/>
  </sheetData>
  <sheetProtection algorithmName="SHA-512" hashValue="l7WA6xOl/N3tcu9kVmmoy93IPE/lq0M1HjQFceoDn1d1V8aG41Yb37qaXjFBm0HoExgfolJ634s6pOlYjfEBfA==" saltValue="UsPUCYgcCm8J7MP1L3zv4A==" spinCount="100000" sheet="1" objects="1" scenarios="1" sort="0" autoFilter="0" pivotTables="0"/>
  <mergeCells count="232">
    <mergeCell ref="B7:E9"/>
    <mergeCell ref="H7:AG7"/>
    <mergeCell ref="H9:AG10"/>
    <mergeCell ref="H12:AG12"/>
    <mergeCell ref="D14:K15"/>
    <mergeCell ref="N14:X14"/>
    <mergeCell ref="C1:AI1"/>
    <mergeCell ref="B3:E3"/>
    <mergeCell ref="H3:R5"/>
    <mergeCell ref="U3:V4"/>
    <mergeCell ref="X3:AH5"/>
    <mergeCell ref="Q17:AC18"/>
    <mergeCell ref="D18:K19"/>
    <mergeCell ref="N18:O19"/>
    <mergeCell ref="E22:H23"/>
    <mergeCell ref="I22:S22"/>
    <mergeCell ref="T22:AE22"/>
    <mergeCell ref="I23:J23"/>
    <mergeCell ref="K23:L23"/>
    <mergeCell ref="M23:N23"/>
    <mergeCell ref="O23:Q23"/>
    <mergeCell ref="R23:S23"/>
    <mergeCell ref="T23:U23"/>
    <mergeCell ref="V23:Z23"/>
    <mergeCell ref="AB23:AD23"/>
    <mergeCell ref="R24:S24"/>
    <mergeCell ref="T24:U24"/>
    <mergeCell ref="V24:Z24"/>
    <mergeCell ref="AB24:AD24"/>
    <mergeCell ref="E25:H25"/>
    <mergeCell ref="I25:J25"/>
    <mergeCell ref="K25:L25"/>
    <mergeCell ref="M25:N25"/>
    <mergeCell ref="O25:Q25"/>
    <mergeCell ref="R25:S25"/>
    <mergeCell ref="T25:U25"/>
    <mergeCell ref="V25:Z25"/>
    <mergeCell ref="AB25:AD25"/>
    <mergeCell ref="E24:H24"/>
    <mergeCell ref="I24:J24"/>
    <mergeCell ref="K24:L24"/>
    <mergeCell ref="M24:N24"/>
    <mergeCell ref="O24:Q24"/>
    <mergeCell ref="R26:S26"/>
    <mergeCell ref="T26:U26"/>
    <mergeCell ref="V26:Z26"/>
    <mergeCell ref="AB26:AD26"/>
    <mergeCell ref="E27:H27"/>
    <mergeCell ref="I27:J27"/>
    <mergeCell ref="K27:L27"/>
    <mergeCell ref="M27:N27"/>
    <mergeCell ref="O27:Q27"/>
    <mergeCell ref="R27:S27"/>
    <mergeCell ref="T27:U27"/>
    <mergeCell ref="V27:Z27"/>
    <mergeCell ref="AB27:AD27"/>
    <mergeCell ref="E26:H26"/>
    <mergeCell ref="I26:J26"/>
    <mergeCell ref="K26:L26"/>
    <mergeCell ref="M26:N26"/>
    <mergeCell ref="O26:Q26"/>
    <mergeCell ref="R28:S28"/>
    <mergeCell ref="T28:U28"/>
    <mergeCell ref="V28:Z28"/>
    <mergeCell ref="AB28:AD28"/>
    <mergeCell ref="E29:H29"/>
    <mergeCell ref="I29:J29"/>
    <mergeCell ref="K29:L29"/>
    <mergeCell ref="M29:N29"/>
    <mergeCell ref="O29:Q29"/>
    <mergeCell ref="R29:S29"/>
    <mergeCell ref="T29:U29"/>
    <mergeCell ref="V29:Z29"/>
    <mergeCell ref="AB29:AD29"/>
    <mergeCell ref="E28:H28"/>
    <mergeCell ref="I28:J28"/>
    <mergeCell ref="K28:L28"/>
    <mergeCell ref="M28:N28"/>
    <mergeCell ref="O28:Q28"/>
    <mergeCell ref="R30:S30"/>
    <mergeCell ref="T30:U30"/>
    <mergeCell ref="V30:Z30"/>
    <mergeCell ref="AB30:AD30"/>
    <mergeCell ref="E31:H31"/>
    <mergeCell ref="I31:J31"/>
    <mergeCell ref="K31:L31"/>
    <mergeCell ref="M31:N31"/>
    <mergeCell ref="O31:Q31"/>
    <mergeCell ref="R31:S31"/>
    <mergeCell ref="T31:U31"/>
    <mergeCell ref="V31:Z31"/>
    <mergeCell ref="AB31:AD31"/>
    <mergeCell ref="E30:H30"/>
    <mergeCell ref="I30:J30"/>
    <mergeCell ref="K30:L30"/>
    <mergeCell ref="M30:N30"/>
    <mergeCell ref="O30:Q30"/>
    <mergeCell ref="R32:S32"/>
    <mergeCell ref="T32:U32"/>
    <mergeCell ref="V32:Z32"/>
    <mergeCell ref="AB32:AD32"/>
    <mergeCell ref="E33:H33"/>
    <mergeCell ref="I33:J33"/>
    <mergeCell ref="K33:L33"/>
    <mergeCell ref="M33:N33"/>
    <mergeCell ref="O33:Q33"/>
    <mergeCell ref="R33:S33"/>
    <mergeCell ref="T33:U33"/>
    <mergeCell ref="V33:Z33"/>
    <mergeCell ref="AB33:AD33"/>
    <mergeCell ref="E32:H32"/>
    <mergeCell ref="I32:J32"/>
    <mergeCell ref="K32:L32"/>
    <mergeCell ref="M32:N32"/>
    <mergeCell ref="O32:Q32"/>
    <mergeCell ref="R34:S34"/>
    <mergeCell ref="T34:U34"/>
    <mergeCell ref="V34:Z34"/>
    <mergeCell ref="AB34:AD34"/>
    <mergeCell ref="E35:H35"/>
    <mergeCell ref="I35:J35"/>
    <mergeCell ref="K35:L35"/>
    <mergeCell ref="M35:N35"/>
    <mergeCell ref="O35:Q35"/>
    <mergeCell ref="R35:S35"/>
    <mergeCell ref="T35:U35"/>
    <mergeCell ref="V35:Z35"/>
    <mergeCell ref="AB35:AD35"/>
    <mergeCell ref="E34:H34"/>
    <mergeCell ref="I34:J34"/>
    <mergeCell ref="K34:L34"/>
    <mergeCell ref="M34:N34"/>
    <mergeCell ref="O34:Q34"/>
    <mergeCell ref="R36:S36"/>
    <mergeCell ref="T36:U36"/>
    <mergeCell ref="V36:Z36"/>
    <mergeCell ref="AB36:AD36"/>
    <mergeCell ref="E37:H37"/>
    <mergeCell ref="I37:J37"/>
    <mergeCell ref="K37:L37"/>
    <mergeCell ref="M37:N37"/>
    <mergeCell ref="O37:Q37"/>
    <mergeCell ref="R37:S37"/>
    <mergeCell ref="T37:U37"/>
    <mergeCell ref="V37:Z37"/>
    <mergeCell ref="AB37:AD37"/>
    <mergeCell ref="E36:H36"/>
    <mergeCell ref="I36:J36"/>
    <mergeCell ref="K36:L36"/>
    <mergeCell ref="M36:N36"/>
    <mergeCell ref="O36:Q36"/>
    <mergeCell ref="R38:S38"/>
    <mergeCell ref="T38:U38"/>
    <mergeCell ref="V38:Z38"/>
    <mergeCell ref="AB38:AD38"/>
    <mergeCell ref="E39:H39"/>
    <mergeCell ref="I39:J39"/>
    <mergeCell ref="K39:L39"/>
    <mergeCell ref="M39:N39"/>
    <mergeCell ref="O39:Q39"/>
    <mergeCell ref="R39:S39"/>
    <mergeCell ref="T39:U39"/>
    <mergeCell ref="V39:Z39"/>
    <mergeCell ref="AB39:AD39"/>
    <mergeCell ref="E38:H38"/>
    <mergeCell ref="I38:J38"/>
    <mergeCell ref="K38:L38"/>
    <mergeCell ref="M38:N38"/>
    <mergeCell ref="O38:Q38"/>
    <mergeCell ref="R40:S40"/>
    <mergeCell ref="T40:U40"/>
    <mergeCell ref="V40:Z40"/>
    <mergeCell ref="AB40:AD40"/>
    <mergeCell ref="E41:H41"/>
    <mergeCell ref="I41:J41"/>
    <mergeCell ref="K41:L41"/>
    <mergeCell ref="M41:N41"/>
    <mergeCell ref="O41:Q41"/>
    <mergeCell ref="R41:S41"/>
    <mergeCell ref="T41:U41"/>
    <mergeCell ref="V41:Z41"/>
    <mergeCell ref="AB41:AD41"/>
    <mergeCell ref="E40:H40"/>
    <mergeCell ref="I40:J40"/>
    <mergeCell ref="K40:L40"/>
    <mergeCell ref="M40:N40"/>
    <mergeCell ref="O40:Q40"/>
    <mergeCell ref="R42:S42"/>
    <mergeCell ref="T42:U42"/>
    <mergeCell ref="V42:Z42"/>
    <mergeCell ref="AB42:AD42"/>
    <mergeCell ref="E45:H45"/>
    <mergeCell ref="I45:J45"/>
    <mergeCell ref="K45:L45"/>
    <mergeCell ref="M45:N45"/>
    <mergeCell ref="O45:Q45"/>
    <mergeCell ref="R45:S45"/>
    <mergeCell ref="T45:U45"/>
    <mergeCell ref="V45:Z45"/>
    <mergeCell ref="AB45:AD45"/>
    <mergeCell ref="E42:H42"/>
    <mergeCell ref="I42:J42"/>
    <mergeCell ref="K42:L42"/>
    <mergeCell ref="M42:N42"/>
    <mergeCell ref="O42:Q42"/>
    <mergeCell ref="E43:H43"/>
    <mergeCell ref="I43:J43"/>
    <mergeCell ref="K43:L43"/>
    <mergeCell ref="M43:N43"/>
    <mergeCell ref="O43:Q43"/>
    <mergeCell ref="R43:S43"/>
    <mergeCell ref="R46:S46"/>
    <mergeCell ref="T46:U46"/>
    <mergeCell ref="V46:Z46"/>
    <mergeCell ref="AB46:AD46"/>
    <mergeCell ref="E46:H46"/>
    <mergeCell ref="I46:J46"/>
    <mergeCell ref="K46:L46"/>
    <mergeCell ref="M46:N46"/>
    <mergeCell ref="O46:Q46"/>
    <mergeCell ref="T43:U43"/>
    <mergeCell ref="V43:Z43"/>
    <mergeCell ref="AB43:AD43"/>
    <mergeCell ref="E44:H44"/>
    <mergeCell ref="I44:J44"/>
    <mergeCell ref="K44:L44"/>
    <mergeCell ref="M44:N44"/>
    <mergeCell ref="O44:Q44"/>
    <mergeCell ref="R44:S44"/>
    <mergeCell ref="T44:U44"/>
    <mergeCell ref="V44:Z44"/>
    <mergeCell ref="AB44:AD44"/>
  </mergeCells>
  <hyperlinks>
    <hyperlink ref="E48" location="INDEX!A1" display="Return to Index" xr:uid="{602FA3D0-6C92-46A6-BC15-1765F00A85CF}"/>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YARA - Yarranlea BSP (110/33kV)</oddFooter>
  </headerFooter>
</worksheet>
</file>

<file path=xl/worksheets/sheet2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1-000000000000}">
  <sheetPr codeName="Sheet266"/>
  <dimension ref="A1:AJ53"/>
  <sheetViews>
    <sheetView showGridLines="0" topLeftCell="A25"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2218</v>
      </c>
      <c r="J3" s="160"/>
      <c r="K3" s="160"/>
      <c r="L3" s="160"/>
      <c r="M3" s="160"/>
      <c r="N3" s="160"/>
      <c r="O3" s="160"/>
      <c r="P3" s="160"/>
      <c r="Q3" s="160"/>
      <c r="R3" s="160"/>
      <c r="S3" s="160"/>
      <c r="V3" s="94" t="s">
        <v>926</v>
      </c>
      <c r="W3" s="160"/>
      <c r="Y3" s="95" t="s">
        <v>1074</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1019</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2219</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2220</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2221</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15.5</v>
      </c>
      <c r="K26" s="61"/>
      <c r="L26" s="101">
        <v>15.5</v>
      </c>
      <c r="M26" s="61"/>
      <c r="N26" s="101">
        <v>15.5</v>
      </c>
      <c r="O26" s="61"/>
      <c r="P26" s="101">
        <v>15.5</v>
      </c>
      <c r="Q26" s="62"/>
      <c r="R26" s="61"/>
      <c r="S26" s="101">
        <v>15.5</v>
      </c>
      <c r="T26" s="61"/>
      <c r="U26" s="101">
        <v>17.899999999999999</v>
      </c>
      <c r="V26" s="61"/>
      <c r="W26" s="101">
        <v>17.899999999999999</v>
      </c>
      <c r="X26" s="62"/>
      <c r="Y26" s="62"/>
      <c r="Z26" s="62"/>
      <c r="AA26" s="61"/>
      <c r="AB26" s="3">
        <v>17.899999999999999</v>
      </c>
      <c r="AC26" s="60">
        <v>17.899999999999999</v>
      </c>
      <c r="AD26" s="62"/>
      <c r="AE26" s="61"/>
      <c r="AF26" s="4">
        <v>17.899999999999999</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5.2</v>
      </c>
      <c r="K28" s="61"/>
      <c r="L28" s="101">
        <v>5.2</v>
      </c>
      <c r="M28" s="61"/>
      <c r="N28" s="101">
        <v>5.2</v>
      </c>
      <c r="O28" s="61"/>
      <c r="P28" s="101">
        <v>5.2</v>
      </c>
      <c r="Q28" s="62"/>
      <c r="R28" s="61"/>
      <c r="S28" s="101">
        <v>5.3</v>
      </c>
      <c r="T28" s="61"/>
      <c r="U28" s="101">
        <v>4.9000000000000004</v>
      </c>
      <c r="V28" s="61"/>
      <c r="W28" s="101">
        <v>4.9000000000000004</v>
      </c>
      <c r="X28" s="62"/>
      <c r="Y28" s="62"/>
      <c r="Z28" s="62"/>
      <c r="AA28" s="61"/>
      <c r="AB28" s="3">
        <v>4.9000000000000004</v>
      </c>
      <c r="AC28" s="60">
        <v>4.8</v>
      </c>
      <c r="AD28" s="62"/>
      <c r="AE28" s="61"/>
      <c r="AF28" s="4">
        <v>4.9000000000000004</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0.98699999999999999</v>
      </c>
      <c r="K31" s="61"/>
      <c r="L31" s="106">
        <v>0.98699999999999999</v>
      </c>
      <c r="M31" s="61"/>
      <c r="N31" s="106">
        <v>0.98699999999999999</v>
      </c>
      <c r="O31" s="61"/>
      <c r="P31" s="106">
        <v>0.98699999999999999</v>
      </c>
      <c r="Q31" s="62"/>
      <c r="R31" s="61"/>
      <c r="S31" s="106">
        <v>0.98699999999999999</v>
      </c>
      <c r="T31" s="61"/>
      <c r="U31" s="106">
        <v>0.98799999999999999</v>
      </c>
      <c r="V31" s="61"/>
      <c r="W31" s="106">
        <v>0.98799999999999999</v>
      </c>
      <c r="X31" s="62"/>
      <c r="Y31" s="62"/>
      <c r="Z31" s="62"/>
      <c r="AA31" s="61"/>
      <c r="AB31" s="7">
        <v>0.98799999999999999</v>
      </c>
      <c r="AC31" s="77">
        <v>0.98799999999999999</v>
      </c>
      <c r="AD31" s="62"/>
      <c r="AE31" s="61"/>
      <c r="AF31" s="8">
        <v>0.98799999999999999</v>
      </c>
    </row>
    <row r="32" spans="4:32" ht="13.15" customHeight="1">
      <c r="E32" s="63" t="s">
        <v>41</v>
      </c>
      <c r="F32" s="62"/>
      <c r="G32" s="62"/>
      <c r="H32" s="62"/>
      <c r="I32" s="64"/>
      <c r="J32" s="101">
        <v>8.5</v>
      </c>
      <c r="K32" s="61"/>
      <c r="L32" s="101">
        <v>8.5</v>
      </c>
      <c r="M32" s="61"/>
      <c r="N32" s="101">
        <v>8.5</v>
      </c>
      <c r="O32" s="61"/>
      <c r="P32" s="101">
        <v>8.5</v>
      </c>
      <c r="Q32" s="62"/>
      <c r="R32" s="61"/>
      <c r="S32" s="101">
        <v>8.5</v>
      </c>
      <c r="T32" s="61"/>
      <c r="U32" s="101">
        <v>9</v>
      </c>
      <c r="V32" s="61"/>
      <c r="W32" s="101">
        <v>9</v>
      </c>
      <c r="X32" s="62"/>
      <c r="Y32" s="62"/>
      <c r="Z32" s="62"/>
      <c r="AA32" s="61"/>
      <c r="AB32" s="3">
        <v>9</v>
      </c>
      <c r="AC32" s="60">
        <v>9</v>
      </c>
      <c r="AD32" s="62"/>
      <c r="AE32" s="61"/>
      <c r="AF32" s="4">
        <v>9</v>
      </c>
    </row>
    <row r="33" spans="5:32" ht="13.15" customHeight="1">
      <c r="E33" s="75" t="s">
        <v>45</v>
      </c>
      <c r="F33" s="62"/>
      <c r="G33" s="62"/>
      <c r="H33" s="62"/>
      <c r="I33" s="64"/>
      <c r="J33" s="105">
        <v>4.7</v>
      </c>
      <c r="K33" s="61"/>
      <c r="L33" s="105">
        <v>4.7</v>
      </c>
      <c r="M33" s="61"/>
      <c r="N33" s="105">
        <v>4.7</v>
      </c>
      <c r="O33" s="61"/>
      <c r="P33" s="105">
        <v>4.7</v>
      </c>
      <c r="Q33" s="62"/>
      <c r="R33" s="61"/>
      <c r="S33" s="105">
        <v>4.8</v>
      </c>
      <c r="T33" s="61"/>
      <c r="U33" s="105">
        <v>4.5</v>
      </c>
      <c r="V33" s="61"/>
      <c r="W33" s="105">
        <v>4.5</v>
      </c>
      <c r="X33" s="62"/>
      <c r="Y33" s="62"/>
      <c r="Z33" s="62"/>
      <c r="AA33" s="61"/>
      <c r="AB33" s="9">
        <v>4.5</v>
      </c>
      <c r="AC33" s="76">
        <v>4.4000000000000004</v>
      </c>
      <c r="AD33" s="62"/>
      <c r="AE33" s="61"/>
      <c r="AF33" s="10">
        <v>4.5</v>
      </c>
    </row>
    <row r="34" spans="5:32" ht="20.25" customHeight="1">
      <c r="E34" s="63" t="s">
        <v>945</v>
      </c>
      <c r="F34" s="62"/>
      <c r="G34" s="62"/>
      <c r="H34" s="62"/>
      <c r="I34" s="64"/>
      <c r="J34" s="104">
        <v>0.2</v>
      </c>
      <c r="K34" s="61"/>
      <c r="L34" s="104">
        <v>0.2</v>
      </c>
      <c r="M34" s="61"/>
      <c r="N34" s="104">
        <v>0.2</v>
      </c>
      <c r="O34" s="61"/>
      <c r="P34" s="104">
        <v>0.2</v>
      </c>
      <c r="Q34" s="62"/>
      <c r="R34" s="61"/>
      <c r="S34" s="104">
        <v>0.2</v>
      </c>
      <c r="T34" s="61"/>
      <c r="U34" s="104">
        <v>0.2</v>
      </c>
      <c r="V34" s="61"/>
      <c r="W34" s="104">
        <v>0.2</v>
      </c>
      <c r="X34" s="62"/>
      <c r="Y34" s="62"/>
      <c r="Z34" s="62"/>
      <c r="AA34" s="61"/>
      <c r="AB34" s="5">
        <v>0.2</v>
      </c>
      <c r="AC34" s="74">
        <v>0.2</v>
      </c>
      <c r="AD34" s="62"/>
      <c r="AE34" s="61"/>
      <c r="AF34" s="6">
        <v>0.2</v>
      </c>
    </row>
    <row r="35" spans="5:32" ht="20.25" customHeight="1">
      <c r="E35" s="63" t="s">
        <v>946</v>
      </c>
      <c r="F35" s="62"/>
      <c r="G35" s="62"/>
      <c r="H35" s="62"/>
      <c r="I35" s="64"/>
      <c r="J35" s="104" t="s">
        <v>1700</v>
      </c>
      <c r="K35" s="61"/>
      <c r="L35" s="104" t="s">
        <v>1700</v>
      </c>
      <c r="M35" s="61"/>
      <c r="N35" s="104" t="s">
        <v>1700</v>
      </c>
      <c r="O35" s="61"/>
      <c r="P35" s="104" t="s">
        <v>1700</v>
      </c>
      <c r="Q35" s="62"/>
      <c r="R35" s="61"/>
      <c r="S35" s="104" t="s">
        <v>1700</v>
      </c>
      <c r="T35" s="61"/>
      <c r="U35" s="104" t="s">
        <v>1700</v>
      </c>
      <c r="V35" s="61"/>
      <c r="W35" s="104" t="s">
        <v>1700</v>
      </c>
      <c r="X35" s="62"/>
      <c r="Y35" s="62"/>
      <c r="Z35" s="62"/>
      <c r="AA35" s="61"/>
      <c r="AB35" s="5" t="s">
        <v>1700</v>
      </c>
      <c r="AC35" s="74" t="s">
        <v>1700</v>
      </c>
      <c r="AD35" s="62"/>
      <c r="AE35" s="61"/>
      <c r="AF35" s="6" t="s">
        <v>1700</v>
      </c>
    </row>
    <row r="36" spans="5:32" ht="13.15" customHeight="1">
      <c r="E36" s="63" t="s">
        <v>57</v>
      </c>
      <c r="F36" s="62"/>
      <c r="G36" s="62"/>
      <c r="H36" s="62"/>
      <c r="I36" s="64"/>
      <c r="J36" s="104"/>
      <c r="K36" s="61"/>
      <c r="L36" s="104"/>
      <c r="M36" s="61"/>
      <c r="N36" s="104"/>
      <c r="O36" s="61"/>
      <c r="P36" s="104"/>
      <c r="Q36" s="62"/>
      <c r="R36" s="61"/>
      <c r="S36" s="104"/>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0</v>
      </c>
      <c r="K39" s="61"/>
      <c r="L39" s="101">
        <v>0</v>
      </c>
      <c r="M39" s="61"/>
      <c r="N39" s="101">
        <v>0</v>
      </c>
      <c r="O39" s="61"/>
      <c r="P39" s="101">
        <v>0</v>
      </c>
      <c r="Q39" s="62"/>
      <c r="R39" s="61"/>
      <c r="S39" s="101">
        <v>0</v>
      </c>
      <c r="T39" s="61"/>
      <c r="U39" s="101">
        <v>0</v>
      </c>
      <c r="V39" s="61"/>
      <c r="W39" s="101">
        <v>0</v>
      </c>
      <c r="X39" s="62"/>
      <c r="Y39" s="62"/>
      <c r="Z39" s="62"/>
      <c r="AA39" s="61"/>
      <c r="AB39" s="3">
        <v>0</v>
      </c>
      <c r="AC39" s="60">
        <v>0</v>
      </c>
      <c r="AD39" s="62"/>
      <c r="AE39" s="61"/>
      <c r="AF39" s="4">
        <v>0</v>
      </c>
    </row>
    <row r="40" spans="5:32">
      <c r="E40" s="63" t="s">
        <v>73</v>
      </c>
      <c r="F40" s="62"/>
      <c r="G40" s="62"/>
      <c r="H40" s="62"/>
      <c r="I40" s="64"/>
      <c r="J40" s="101">
        <v>0</v>
      </c>
      <c r="K40" s="61"/>
      <c r="L40" s="101">
        <v>0</v>
      </c>
      <c r="M40" s="61"/>
      <c r="N40" s="101">
        <v>0</v>
      </c>
      <c r="O40" s="61"/>
      <c r="P40" s="101">
        <v>0</v>
      </c>
      <c r="Q40" s="62"/>
      <c r="R40" s="61"/>
      <c r="S40" s="101">
        <v>0</v>
      </c>
      <c r="T40" s="61"/>
      <c r="U40" s="101">
        <v>0</v>
      </c>
      <c r="V40" s="61"/>
      <c r="W40" s="101">
        <v>0</v>
      </c>
      <c r="X40" s="62"/>
      <c r="Y40" s="62"/>
      <c r="Z40" s="62"/>
      <c r="AA40" s="61"/>
      <c r="AB40" s="3">
        <v>0</v>
      </c>
      <c r="AC40" s="60">
        <v>0</v>
      </c>
      <c r="AD40" s="62"/>
      <c r="AE40" s="61"/>
      <c r="AF40" s="4">
        <v>0</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7.8406710000000004</v>
      </c>
      <c r="K43" s="61"/>
      <c r="L43" s="101">
        <v>7.7006399999999999</v>
      </c>
      <c r="M43" s="61"/>
      <c r="N43" s="101">
        <v>7.5288129999999995</v>
      </c>
      <c r="O43" s="61"/>
      <c r="P43" s="101">
        <v>7.3700830000000002</v>
      </c>
      <c r="Q43" s="62"/>
      <c r="R43" s="61"/>
      <c r="S43" s="101">
        <v>7.2204709999999999</v>
      </c>
      <c r="T43" s="61"/>
      <c r="U43" s="101">
        <v>7.8406710000000004</v>
      </c>
      <c r="V43" s="61"/>
      <c r="W43" s="101">
        <v>7.7006399999999999</v>
      </c>
      <c r="X43" s="62"/>
      <c r="Y43" s="62"/>
      <c r="Z43" s="62"/>
      <c r="AA43" s="61"/>
      <c r="AB43" s="3">
        <v>7.5288129999999995</v>
      </c>
      <c r="AC43" s="60">
        <v>7.3700830000000002</v>
      </c>
      <c r="AD43" s="62"/>
      <c r="AE43" s="61"/>
      <c r="AF43" s="4">
        <v>7.2204709999999999</v>
      </c>
    </row>
    <row r="44" spans="5:32" ht="30.75" customHeight="1">
      <c r="E44" s="63" t="s">
        <v>88</v>
      </c>
      <c r="F44" s="62"/>
      <c r="G44" s="62"/>
      <c r="H44" s="62"/>
      <c r="I44" s="64"/>
      <c r="J44" s="101">
        <v>2.8406709999999999</v>
      </c>
      <c r="K44" s="61"/>
      <c r="L44" s="101">
        <v>2.7006399999999999</v>
      </c>
      <c r="M44" s="61"/>
      <c r="N44" s="101">
        <v>2.528813</v>
      </c>
      <c r="O44" s="61"/>
      <c r="P44" s="101">
        <v>2.3700830000000002</v>
      </c>
      <c r="Q44" s="62"/>
      <c r="R44" s="61"/>
      <c r="S44" s="101">
        <v>2.2204710000000003</v>
      </c>
      <c r="T44" s="61"/>
      <c r="U44" s="101">
        <v>2.8406709999999999</v>
      </c>
      <c r="V44" s="61"/>
      <c r="W44" s="101">
        <v>2.7006399999999999</v>
      </c>
      <c r="X44" s="62"/>
      <c r="Y44" s="62"/>
      <c r="Z44" s="62"/>
      <c r="AA44" s="61"/>
      <c r="AB44" s="3">
        <v>2.528813</v>
      </c>
      <c r="AC44" s="60">
        <v>2.3700830000000002</v>
      </c>
      <c r="AD44" s="62"/>
      <c r="AE44" s="61"/>
      <c r="AF44" s="4">
        <v>2.2204710000000003</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p5UVWveiAjCQLksYHNDprlwTnJhii6vYmsr+xy4Qm8aG3gfhdV9lmc+X6Q1X8gPdYlId8QDkBmsvb3cb7m6Suw==" saltValue="srXKfbhOW+0OIoTr0SuT6A=="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22E62A02-CF46-460D-B1F5-26535ACA6C7F}"/>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YARR - Yarraman (66/11kV)</oddFooter>
  </headerFooter>
</worksheet>
</file>

<file path=xl/worksheets/sheet2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1-000000000000}">
  <sheetPr codeName="Sheet267"/>
  <dimension ref="A1:AJ53"/>
  <sheetViews>
    <sheetView showGridLines="0" topLeftCell="A34"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2222</v>
      </c>
      <c r="J3" s="160"/>
      <c r="K3" s="160"/>
      <c r="L3" s="160"/>
      <c r="M3" s="160"/>
      <c r="N3" s="160"/>
      <c r="O3" s="160"/>
      <c r="P3" s="160"/>
      <c r="Q3" s="160"/>
      <c r="R3" s="160"/>
      <c r="S3" s="160"/>
      <c r="V3" s="94" t="s">
        <v>926</v>
      </c>
      <c r="W3" s="160"/>
      <c r="Y3" s="95" t="s">
        <v>1095</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960</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2223</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2224</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2225</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2.8</v>
      </c>
      <c r="K26" s="61"/>
      <c r="L26" s="101">
        <v>2.8</v>
      </c>
      <c r="M26" s="61"/>
      <c r="N26" s="101">
        <v>2.8</v>
      </c>
      <c r="O26" s="61"/>
      <c r="P26" s="101">
        <v>2.8</v>
      </c>
      <c r="Q26" s="62"/>
      <c r="R26" s="61"/>
      <c r="S26" s="101">
        <v>2.8</v>
      </c>
      <c r="T26" s="61"/>
      <c r="U26" s="101">
        <v>2.8</v>
      </c>
      <c r="V26" s="61"/>
      <c r="W26" s="101">
        <v>2.8</v>
      </c>
      <c r="X26" s="62"/>
      <c r="Y26" s="62"/>
      <c r="Z26" s="62"/>
      <c r="AA26" s="61"/>
      <c r="AB26" s="3">
        <v>2.8</v>
      </c>
      <c r="AC26" s="60">
        <v>2.8</v>
      </c>
      <c r="AD26" s="62"/>
      <c r="AE26" s="61"/>
      <c r="AF26" s="4">
        <v>2.8</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1.6</v>
      </c>
      <c r="K28" s="61"/>
      <c r="L28" s="101">
        <v>1.6</v>
      </c>
      <c r="M28" s="61"/>
      <c r="N28" s="101">
        <v>1.6</v>
      </c>
      <c r="O28" s="61"/>
      <c r="P28" s="101">
        <v>1.6</v>
      </c>
      <c r="Q28" s="62"/>
      <c r="R28" s="61"/>
      <c r="S28" s="101">
        <v>1.6</v>
      </c>
      <c r="T28" s="61"/>
      <c r="U28" s="101">
        <v>1.2</v>
      </c>
      <c r="V28" s="61"/>
      <c r="W28" s="101">
        <v>1.2</v>
      </c>
      <c r="X28" s="62"/>
      <c r="Y28" s="62"/>
      <c r="Z28" s="62"/>
      <c r="AA28" s="61"/>
      <c r="AB28" s="3">
        <v>1.2</v>
      </c>
      <c r="AC28" s="60">
        <v>1.2</v>
      </c>
      <c r="AD28" s="62"/>
      <c r="AE28" s="61"/>
      <c r="AF28" s="4">
        <v>1.2</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0.85</v>
      </c>
      <c r="K31" s="61"/>
      <c r="L31" s="106">
        <v>0.85</v>
      </c>
      <c r="M31" s="61"/>
      <c r="N31" s="106">
        <v>0.85</v>
      </c>
      <c r="O31" s="61"/>
      <c r="P31" s="106">
        <v>0.85</v>
      </c>
      <c r="Q31" s="62"/>
      <c r="R31" s="61"/>
      <c r="S31" s="106">
        <v>0.85</v>
      </c>
      <c r="T31" s="61"/>
      <c r="U31" s="106">
        <v>0.85</v>
      </c>
      <c r="V31" s="61"/>
      <c r="W31" s="106">
        <v>0.85</v>
      </c>
      <c r="X31" s="62"/>
      <c r="Y31" s="62"/>
      <c r="Z31" s="62"/>
      <c r="AA31" s="61"/>
      <c r="AB31" s="7">
        <v>0.85</v>
      </c>
      <c r="AC31" s="77">
        <v>0.85</v>
      </c>
      <c r="AD31" s="62"/>
      <c r="AE31" s="61"/>
      <c r="AF31" s="8">
        <v>0.85</v>
      </c>
    </row>
    <row r="32" spans="4:32" ht="13.15" customHeight="1">
      <c r="E32" s="63" t="s">
        <v>41</v>
      </c>
      <c r="F32" s="62"/>
      <c r="G32" s="62"/>
      <c r="H32" s="62"/>
      <c r="I32" s="64"/>
      <c r="J32" s="101">
        <v>1.2</v>
      </c>
      <c r="K32" s="61"/>
      <c r="L32" s="101">
        <v>1.2</v>
      </c>
      <c r="M32" s="61"/>
      <c r="N32" s="101">
        <v>1.2</v>
      </c>
      <c r="O32" s="61"/>
      <c r="P32" s="101">
        <v>1.2</v>
      </c>
      <c r="Q32" s="62"/>
      <c r="R32" s="61"/>
      <c r="S32" s="101">
        <v>1.2</v>
      </c>
      <c r="T32" s="61"/>
      <c r="U32" s="101">
        <v>1.3</v>
      </c>
      <c r="V32" s="61"/>
      <c r="W32" s="101">
        <v>1.3</v>
      </c>
      <c r="X32" s="62"/>
      <c r="Y32" s="62"/>
      <c r="Z32" s="62"/>
      <c r="AA32" s="61"/>
      <c r="AB32" s="3">
        <v>1.3</v>
      </c>
      <c r="AC32" s="60">
        <v>1.3</v>
      </c>
      <c r="AD32" s="62"/>
      <c r="AE32" s="61"/>
      <c r="AF32" s="4">
        <v>1.3</v>
      </c>
    </row>
    <row r="33" spans="5:32" ht="13.15" customHeight="1">
      <c r="E33" s="75" t="s">
        <v>45</v>
      </c>
      <c r="F33" s="62"/>
      <c r="G33" s="62"/>
      <c r="H33" s="62"/>
      <c r="I33" s="64"/>
      <c r="J33" s="105">
        <v>1.5</v>
      </c>
      <c r="K33" s="61"/>
      <c r="L33" s="105">
        <v>1.5</v>
      </c>
      <c r="M33" s="61"/>
      <c r="N33" s="105">
        <v>1.5</v>
      </c>
      <c r="O33" s="61"/>
      <c r="P33" s="105">
        <v>1.5</v>
      </c>
      <c r="Q33" s="62"/>
      <c r="R33" s="61"/>
      <c r="S33" s="105">
        <v>1.5</v>
      </c>
      <c r="T33" s="61"/>
      <c r="U33" s="105">
        <v>1.1000000000000001</v>
      </c>
      <c r="V33" s="61"/>
      <c r="W33" s="105">
        <v>1.1000000000000001</v>
      </c>
      <c r="X33" s="62"/>
      <c r="Y33" s="62"/>
      <c r="Z33" s="62"/>
      <c r="AA33" s="61"/>
      <c r="AB33" s="9">
        <v>1.1000000000000001</v>
      </c>
      <c r="AC33" s="76">
        <v>1.1000000000000001</v>
      </c>
      <c r="AD33" s="62"/>
      <c r="AE33" s="61"/>
      <c r="AF33" s="10">
        <v>1.1000000000000001</v>
      </c>
    </row>
    <row r="34" spans="5:32" ht="20.25" customHeight="1">
      <c r="E34" s="63" t="s">
        <v>945</v>
      </c>
      <c r="F34" s="62"/>
      <c r="G34" s="62"/>
      <c r="H34" s="62"/>
      <c r="I34" s="64"/>
      <c r="J34" s="104">
        <v>0.1</v>
      </c>
      <c r="K34" s="61"/>
      <c r="L34" s="104">
        <v>0.1</v>
      </c>
      <c r="M34" s="61"/>
      <c r="N34" s="104">
        <v>0.1</v>
      </c>
      <c r="O34" s="61"/>
      <c r="P34" s="104">
        <v>0.1</v>
      </c>
      <c r="Q34" s="62"/>
      <c r="R34" s="61"/>
      <c r="S34" s="104">
        <v>0.1</v>
      </c>
      <c r="T34" s="61"/>
      <c r="U34" s="104">
        <v>0.1</v>
      </c>
      <c r="V34" s="61"/>
      <c r="W34" s="104">
        <v>0.1</v>
      </c>
      <c r="X34" s="62"/>
      <c r="Y34" s="62"/>
      <c r="Z34" s="62"/>
      <c r="AA34" s="61"/>
      <c r="AB34" s="5">
        <v>0.1</v>
      </c>
      <c r="AC34" s="74">
        <v>0.1</v>
      </c>
      <c r="AD34" s="62"/>
      <c r="AE34" s="61"/>
      <c r="AF34" s="6">
        <v>0.1</v>
      </c>
    </row>
    <row r="35" spans="5:32" ht="20.25" customHeight="1">
      <c r="E35" s="63" t="s">
        <v>946</v>
      </c>
      <c r="F35" s="62"/>
      <c r="G35" s="62"/>
      <c r="H35" s="62"/>
      <c r="I35" s="64"/>
      <c r="J35" s="104" t="s">
        <v>964</v>
      </c>
      <c r="K35" s="61"/>
      <c r="L35" s="104" t="s">
        <v>964</v>
      </c>
      <c r="M35" s="61"/>
      <c r="N35" s="104" t="s">
        <v>964</v>
      </c>
      <c r="O35" s="61"/>
      <c r="P35" s="104" t="s">
        <v>964</v>
      </c>
      <c r="Q35" s="62"/>
      <c r="R35" s="61"/>
      <c r="S35" s="104" t="s">
        <v>964</v>
      </c>
      <c r="T35" s="61"/>
      <c r="U35" s="104" t="s">
        <v>964</v>
      </c>
      <c r="V35" s="61"/>
      <c r="W35" s="104" t="s">
        <v>964</v>
      </c>
      <c r="X35" s="62"/>
      <c r="Y35" s="62"/>
      <c r="Z35" s="62"/>
      <c r="AA35" s="61"/>
      <c r="AB35" s="5" t="s">
        <v>964</v>
      </c>
      <c r="AC35" s="74" t="s">
        <v>964</v>
      </c>
      <c r="AD35" s="62"/>
      <c r="AE35" s="61"/>
      <c r="AF35" s="6" t="s">
        <v>964</v>
      </c>
    </row>
    <row r="36" spans="5:32" ht="13.15" customHeight="1">
      <c r="E36" s="63" t="s">
        <v>57</v>
      </c>
      <c r="F36" s="62"/>
      <c r="G36" s="62"/>
      <c r="H36" s="62"/>
      <c r="I36" s="64"/>
      <c r="J36" s="101">
        <v>0.3</v>
      </c>
      <c r="K36" s="61"/>
      <c r="L36" s="101">
        <v>0.3</v>
      </c>
      <c r="M36" s="61"/>
      <c r="N36" s="101">
        <v>0.3</v>
      </c>
      <c r="O36" s="61"/>
      <c r="P36" s="101">
        <v>0.3</v>
      </c>
      <c r="Q36" s="62"/>
      <c r="R36" s="61"/>
      <c r="S36" s="101">
        <v>0.3</v>
      </c>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1.2</v>
      </c>
      <c r="K39" s="61"/>
      <c r="L39" s="101">
        <v>1.2</v>
      </c>
      <c r="M39" s="61"/>
      <c r="N39" s="101">
        <v>1.2</v>
      </c>
      <c r="O39" s="61"/>
      <c r="P39" s="101">
        <v>1.2</v>
      </c>
      <c r="Q39" s="62"/>
      <c r="R39" s="61"/>
      <c r="S39" s="101">
        <v>1.2</v>
      </c>
      <c r="T39" s="61"/>
      <c r="U39" s="101">
        <v>1.2</v>
      </c>
      <c r="V39" s="61"/>
      <c r="W39" s="101">
        <v>1.2</v>
      </c>
      <c r="X39" s="62"/>
      <c r="Y39" s="62"/>
      <c r="Z39" s="62"/>
      <c r="AA39" s="61"/>
      <c r="AB39" s="3">
        <v>1.2</v>
      </c>
      <c r="AC39" s="60">
        <v>1.2</v>
      </c>
      <c r="AD39" s="62"/>
      <c r="AE39" s="61"/>
      <c r="AF39" s="4">
        <v>1.2</v>
      </c>
    </row>
    <row r="40" spans="5:32">
      <c r="E40" s="63" t="s">
        <v>73</v>
      </c>
      <c r="F40" s="62"/>
      <c r="G40" s="62"/>
      <c r="H40" s="62"/>
      <c r="I40" s="64"/>
      <c r="J40" s="101">
        <v>0.4</v>
      </c>
      <c r="K40" s="61"/>
      <c r="L40" s="101">
        <v>0.4</v>
      </c>
      <c r="M40" s="61"/>
      <c r="N40" s="101">
        <v>0.4</v>
      </c>
      <c r="O40" s="61"/>
      <c r="P40" s="101">
        <v>0.4</v>
      </c>
      <c r="Q40" s="62"/>
      <c r="R40" s="61"/>
      <c r="S40" s="101">
        <v>0.4</v>
      </c>
      <c r="T40" s="61"/>
      <c r="U40" s="101">
        <v>0.4</v>
      </c>
      <c r="V40" s="61"/>
      <c r="W40" s="101">
        <v>0.4</v>
      </c>
      <c r="X40" s="62"/>
      <c r="Y40" s="62"/>
      <c r="Z40" s="62"/>
      <c r="AA40" s="61"/>
      <c r="AB40" s="3">
        <v>0.4</v>
      </c>
      <c r="AC40" s="60">
        <v>0.4</v>
      </c>
      <c r="AD40" s="62"/>
      <c r="AE40" s="61"/>
      <c r="AF40" s="4">
        <v>0.4</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0</v>
      </c>
      <c r="K43" s="61"/>
      <c r="L43" s="101">
        <v>0</v>
      </c>
      <c r="M43" s="61"/>
      <c r="N43" s="101">
        <v>0</v>
      </c>
      <c r="O43" s="61"/>
      <c r="P43" s="101">
        <v>0</v>
      </c>
      <c r="Q43" s="62"/>
      <c r="R43" s="61"/>
      <c r="S43" s="101">
        <v>0</v>
      </c>
      <c r="T43" s="61"/>
      <c r="U43" s="101">
        <v>0</v>
      </c>
      <c r="V43" s="61"/>
      <c r="W43" s="101">
        <v>0</v>
      </c>
      <c r="X43" s="62"/>
      <c r="Y43" s="62"/>
      <c r="Z43" s="62"/>
      <c r="AA43" s="61"/>
      <c r="AB43" s="3">
        <v>0</v>
      </c>
      <c r="AC43" s="60">
        <v>0</v>
      </c>
      <c r="AD43" s="62"/>
      <c r="AE43" s="61"/>
      <c r="AF43" s="4">
        <v>0</v>
      </c>
    </row>
    <row r="44" spans="5:32" ht="30.75" customHeight="1">
      <c r="E44" s="63" t="s">
        <v>88</v>
      </c>
      <c r="F44" s="62"/>
      <c r="G44" s="62"/>
      <c r="H44" s="62"/>
      <c r="I44" s="64"/>
      <c r="J44" s="101">
        <v>0</v>
      </c>
      <c r="K44" s="61"/>
      <c r="L44" s="101">
        <v>0</v>
      </c>
      <c r="M44" s="61"/>
      <c r="N44" s="101">
        <v>0</v>
      </c>
      <c r="O44" s="61"/>
      <c r="P44" s="101">
        <v>0</v>
      </c>
      <c r="Q44" s="62"/>
      <c r="R44" s="61"/>
      <c r="S44" s="101">
        <v>0</v>
      </c>
      <c r="T44" s="61"/>
      <c r="U44" s="101">
        <v>0</v>
      </c>
      <c r="V44" s="61"/>
      <c r="W44" s="101">
        <v>0</v>
      </c>
      <c r="X44" s="62"/>
      <c r="Y44" s="62"/>
      <c r="Z44" s="62"/>
      <c r="AA44" s="61"/>
      <c r="AB44" s="3">
        <v>0</v>
      </c>
      <c r="AC44" s="60">
        <v>0</v>
      </c>
      <c r="AD44" s="62"/>
      <c r="AE44" s="61"/>
      <c r="AF44" s="4">
        <v>0</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ma4zg5jGSMnRIGwoCxPpwuapmePwzjxYG/nz1ycFWGqLay/wC1wDhybYgLWi6LWv91xKzdvwBWficRuRGda1kg==" saltValue="epgtNX8Jj8ILLczzfRcYSQ=="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9B2E3A00-8EF4-40D2-8A2E-634786934382}"/>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YASO - Yarranlea South (33/11kV)</oddFooter>
  </headerFooter>
</worksheet>
</file>

<file path=xl/worksheets/sheet2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1-000000000000}">
  <sheetPr codeName="Sheet268"/>
  <dimension ref="A1:AJ53"/>
  <sheetViews>
    <sheetView showGridLines="0" topLeftCell="A37" zoomScale="130" zoomScaleNormal="130"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2226</v>
      </c>
      <c r="J3" s="160"/>
      <c r="K3" s="160"/>
      <c r="L3" s="160"/>
      <c r="M3" s="160"/>
      <c r="N3" s="160"/>
      <c r="O3" s="160"/>
      <c r="P3" s="160"/>
      <c r="Q3" s="160"/>
      <c r="R3" s="160"/>
      <c r="S3" s="160"/>
      <c r="V3" s="94" t="s">
        <v>926</v>
      </c>
      <c r="W3" s="160"/>
      <c r="Y3" s="95" t="s">
        <v>1035</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929</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2227</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2228</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2229</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46.7</v>
      </c>
      <c r="K26" s="61"/>
      <c r="L26" s="101">
        <v>46.7</v>
      </c>
      <c r="M26" s="61"/>
      <c r="N26" s="101">
        <v>46.7</v>
      </c>
      <c r="O26" s="61"/>
      <c r="P26" s="101">
        <v>46.7</v>
      </c>
      <c r="Q26" s="62"/>
      <c r="R26" s="61"/>
      <c r="S26" s="101">
        <v>46.7</v>
      </c>
      <c r="T26" s="61"/>
      <c r="U26" s="101">
        <v>46.7</v>
      </c>
      <c r="V26" s="61"/>
      <c r="W26" s="101">
        <v>46.7</v>
      </c>
      <c r="X26" s="62"/>
      <c r="Y26" s="62"/>
      <c r="Z26" s="62"/>
      <c r="AA26" s="61"/>
      <c r="AB26" s="3">
        <v>46.7</v>
      </c>
      <c r="AC26" s="60">
        <v>46.7</v>
      </c>
      <c r="AD26" s="62"/>
      <c r="AE26" s="61"/>
      <c r="AF26" s="4">
        <v>46.7</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31.7</v>
      </c>
      <c r="K28" s="61"/>
      <c r="L28" s="101">
        <v>32</v>
      </c>
      <c r="M28" s="61"/>
      <c r="N28" s="101">
        <v>32.4</v>
      </c>
      <c r="O28" s="61"/>
      <c r="P28" s="101">
        <v>32.700000000000003</v>
      </c>
      <c r="Q28" s="62"/>
      <c r="R28" s="61"/>
      <c r="S28" s="101">
        <v>33.700000000000003</v>
      </c>
      <c r="T28" s="61"/>
      <c r="U28" s="101">
        <v>21.1</v>
      </c>
      <c r="V28" s="61"/>
      <c r="W28" s="101">
        <v>21.2</v>
      </c>
      <c r="X28" s="62"/>
      <c r="Y28" s="62"/>
      <c r="Z28" s="62"/>
      <c r="AA28" s="61"/>
      <c r="AB28" s="3">
        <v>21.5</v>
      </c>
      <c r="AC28" s="60">
        <v>21.7</v>
      </c>
      <c r="AD28" s="62"/>
      <c r="AE28" s="61"/>
      <c r="AF28" s="4">
        <v>22.4</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0.996</v>
      </c>
      <c r="K31" s="61"/>
      <c r="L31" s="106">
        <v>0.996</v>
      </c>
      <c r="M31" s="61"/>
      <c r="N31" s="106">
        <v>0.996</v>
      </c>
      <c r="O31" s="61"/>
      <c r="P31" s="106">
        <v>0.996</v>
      </c>
      <c r="Q31" s="62"/>
      <c r="R31" s="61"/>
      <c r="S31" s="106">
        <v>0.996</v>
      </c>
      <c r="T31" s="61"/>
      <c r="U31" s="106">
        <v>1</v>
      </c>
      <c r="V31" s="61"/>
      <c r="W31" s="106">
        <v>1</v>
      </c>
      <c r="X31" s="62"/>
      <c r="Y31" s="62"/>
      <c r="Z31" s="62"/>
      <c r="AA31" s="61"/>
      <c r="AB31" s="7">
        <v>1</v>
      </c>
      <c r="AC31" s="77">
        <v>1</v>
      </c>
      <c r="AD31" s="62"/>
      <c r="AE31" s="61"/>
      <c r="AF31" s="8">
        <v>1</v>
      </c>
    </row>
    <row r="32" spans="4:32" ht="13.15" customHeight="1">
      <c r="E32" s="63" t="s">
        <v>41</v>
      </c>
      <c r="F32" s="62"/>
      <c r="G32" s="62"/>
      <c r="H32" s="62"/>
      <c r="I32" s="64"/>
      <c r="J32" s="101">
        <v>23.3</v>
      </c>
      <c r="K32" s="61"/>
      <c r="L32" s="101">
        <v>23.3</v>
      </c>
      <c r="M32" s="61"/>
      <c r="N32" s="101">
        <v>23.3</v>
      </c>
      <c r="O32" s="61"/>
      <c r="P32" s="101">
        <v>23.3</v>
      </c>
      <c r="Q32" s="62"/>
      <c r="R32" s="61"/>
      <c r="S32" s="101">
        <v>23.3</v>
      </c>
      <c r="T32" s="61"/>
      <c r="U32" s="101">
        <v>23.3</v>
      </c>
      <c r="V32" s="61"/>
      <c r="W32" s="101">
        <v>23.3</v>
      </c>
      <c r="X32" s="62"/>
      <c r="Y32" s="62"/>
      <c r="Z32" s="62"/>
      <c r="AA32" s="61"/>
      <c r="AB32" s="3">
        <v>23.3</v>
      </c>
      <c r="AC32" s="60">
        <v>23.3</v>
      </c>
      <c r="AD32" s="62"/>
      <c r="AE32" s="61"/>
      <c r="AF32" s="4">
        <v>23.3</v>
      </c>
    </row>
    <row r="33" spans="5:32" ht="13.15" customHeight="1">
      <c r="E33" s="75" t="s">
        <v>45</v>
      </c>
      <c r="F33" s="62"/>
      <c r="G33" s="62"/>
      <c r="H33" s="62"/>
      <c r="I33" s="64"/>
      <c r="J33" s="105">
        <v>29.3</v>
      </c>
      <c r="K33" s="61"/>
      <c r="L33" s="105">
        <v>29.6</v>
      </c>
      <c r="M33" s="61"/>
      <c r="N33" s="105">
        <v>30.1</v>
      </c>
      <c r="O33" s="61"/>
      <c r="P33" s="105">
        <v>30.3</v>
      </c>
      <c r="Q33" s="62"/>
      <c r="R33" s="61"/>
      <c r="S33" s="105">
        <v>31.3</v>
      </c>
      <c r="T33" s="61"/>
      <c r="U33" s="105">
        <v>19.8</v>
      </c>
      <c r="V33" s="61"/>
      <c r="W33" s="105">
        <v>19.899999999999999</v>
      </c>
      <c r="X33" s="62"/>
      <c r="Y33" s="62"/>
      <c r="Z33" s="62"/>
      <c r="AA33" s="61"/>
      <c r="AB33" s="9">
        <v>20.100000000000001</v>
      </c>
      <c r="AC33" s="76">
        <v>20.3</v>
      </c>
      <c r="AD33" s="62"/>
      <c r="AE33" s="61"/>
      <c r="AF33" s="10">
        <v>21</v>
      </c>
    </row>
    <row r="34" spans="5:32" ht="20.25" customHeight="1">
      <c r="E34" s="63" t="s">
        <v>945</v>
      </c>
      <c r="F34" s="62"/>
      <c r="G34" s="62"/>
      <c r="H34" s="62"/>
      <c r="I34" s="64"/>
      <c r="J34" s="104">
        <v>1.5</v>
      </c>
      <c r="K34" s="61"/>
      <c r="L34" s="104">
        <v>1.5</v>
      </c>
      <c r="M34" s="61"/>
      <c r="N34" s="104">
        <v>1.5</v>
      </c>
      <c r="O34" s="61"/>
      <c r="P34" s="104">
        <v>1.5</v>
      </c>
      <c r="Q34" s="62"/>
      <c r="R34" s="61"/>
      <c r="S34" s="104">
        <v>1.6</v>
      </c>
      <c r="T34" s="61"/>
      <c r="U34" s="104">
        <v>1</v>
      </c>
      <c r="V34" s="61"/>
      <c r="W34" s="104">
        <v>1</v>
      </c>
      <c r="X34" s="62"/>
      <c r="Y34" s="62"/>
      <c r="Z34" s="62"/>
      <c r="AA34" s="61"/>
      <c r="AB34" s="5">
        <v>1</v>
      </c>
      <c r="AC34" s="74">
        <v>1</v>
      </c>
      <c r="AD34" s="62"/>
      <c r="AE34" s="61"/>
      <c r="AF34" s="6">
        <v>1.1000000000000001</v>
      </c>
    </row>
    <row r="35" spans="5:32" ht="20.25" customHeight="1">
      <c r="E35" s="63" t="s">
        <v>946</v>
      </c>
      <c r="F35" s="62"/>
      <c r="G35" s="62"/>
      <c r="H35" s="62"/>
      <c r="I35" s="64"/>
      <c r="J35" s="104" t="s">
        <v>998</v>
      </c>
      <c r="K35" s="61"/>
      <c r="L35" s="104" t="s">
        <v>998</v>
      </c>
      <c r="M35" s="61"/>
      <c r="N35" s="104" t="s">
        <v>998</v>
      </c>
      <c r="O35" s="61"/>
      <c r="P35" s="104" t="s">
        <v>998</v>
      </c>
      <c r="Q35" s="62"/>
      <c r="R35" s="61"/>
      <c r="S35" s="104" t="s">
        <v>998</v>
      </c>
      <c r="T35" s="61"/>
      <c r="U35" s="104" t="s">
        <v>998</v>
      </c>
      <c r="V35" s="61"/>
      <c r="W35" s="104" t="s">
        <v>998</v>
      </c>
      <c r="X35" s="62"/>
      <c r="Y35" s="62"/>
      <c r="Z35" s="62"/>
      <c r="AA35" s="61"/>
      <c r="AB35" s="5" t="s">
        <v>998</v>
      </c>
      <c r="AC35" s="74" t="s">
        <v>998</v>
      </c>
      <c r="AD35" s="62"/>
      <c r="AE35" s="61"/>
      <c r="AF35" s="6" t="s">
        <v>998</v>
      </c>
    </row>
    <row r="36" spans="5:32" ht="13.15" customHeight="1">
      <c r="E36" s="63" t="s">
        <v>57</v>
      </c>
      <c r="F36" s="62"/>
      <c r="G36" s="62"/>
      <c r="H36" s="62"/>
      <c r="I36" s="64"/>
      <c r="J36" s="101">
        <v>6</v>
      </c>
      <c r="K36" s="61"/>
      <c r="L36" s="101">
        <v>6.3</v>
      </c>
      <c r="M36" s="61"/>
      <c r="N36" s="101">
        <v>6.8</v>
      </c>
      <c r="O36" s="61"/>
      <c r="P36" s="101">
        <v>7</v>
      </c>
      <c r="Q36" s="62"/>
      <c r="R36" s="61"/>
      <c r="S36" s="101">
        <v>8</v>
      </c>
      <c r="T36" s="61"/>
      <c r="U36" s="104"/>
      <c r="V36" s="61"/>
      <c r="W36" s="104"/>
      <c r="X36" s="62"/>
      <c r="Y36" s="62"/>
      <c r="Z36" s="62"/>
      <c r="AA36" s="61"/>
      <c r="AB36" s="5"/>
      <c r="AC36" s="74"/>
      <c r="AD36" s="62"/>
      <c r="AE36" s="61"/>
      <c r="AF36" s="6"/>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5</v>
      </c>
      <c r="K39" s="61"/>
      <c r="L39" s="101">
        <v>5</v>
      </c>
      <c r="M39" s="61"/>
      <c r="N39" s="101">
        <v>5</v>
      </c>
      <c r="O39" s="61"/>
      <c r="P39" s="101">
        <v>5</v>
      </c>
      <c r="Q39" s="62"/>
      <c r="R39" s="61"/>
      <c r="S39" s="101">
        <v>5</v>
      </c>
      <c r="T39" s="61"/>
      <c r="U39" s="101">
        <v>5</v>
      </c>
      <c r="V39" s="61"/>
      <c r="W39" s="101">
        <v>5</v>
      </c>
      <c r="X39" s="62"/>
      <c r="Y39" s="62"/>
      <c r="Z39" s="62"/>
      <c r="AA39" s="61"/>
      <c r="AB39" s="3">
        <v>5</v>
      </c>
      <c r="AC39" s="60">
        <v>5</v>
      </c>
      <c r="AD39" s="62"/>
      <c r="AE39" s="61"/>
      <c r="AF39" s="4">
        <v>5</v>
      </c>
    </row>
    <row r="40" spans="5:32">
      <c r="E40" s="63" t="s">
        <v>73</v>
      </c>
      <c r="F40" s="62"/>
      <c r="G40" s="62"/>
      <c r="H40" s="62"/>
      <c r="I40" s="64"/>
      <c r="J40" s="101">
        <v>1.5</v>
      </c>
      <c r="K40" s="61"/>
      <c r="L40" s="101">
        <v>1.5</v>
      </c>
      <c r="M40" s="61"/>
      <c r="N40" s="101">
        <v>1.5</v>
      </c>
      <c r="O40" s="61"/>
      <c r="P40" s="101">
        <v>1.5</v>
      </c>
      <c r="Q40" s="62"/>
      <c r="R40" s="61"/>
      <c r="S40" s="101">
        <v>1.5</v>
      </c>
      <c r="T40" s="61"/>
      <c r="U40" s="101">
        <v>1.5</v>
      </c>
      <c r="V40" s="61"/>
      <c r="W40" s="101">
        <v>1.5</v>
      </c>
      <c r="X40" s="62"/>
      <c r="Y40" s="62"/>
      <c r="Z40" s="62"/>
      <c r="AA40" s="61"/>
      <c r="AB40" s="3">
        <v>1.5</v>
      </c>
      <c r="AC40" s="60">
        <v>1.5</v>
      </c>
      <c r="AD40" s="62"/>
      <c r="AE40" s="61"/>
      <c r="AF40" s="4">
        <v>1.5</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25.095759999999999</v>
      </c>
      <c r="K43" s="61"/>
      <c r="L43" s="101">
        <v>24.333698999999999</v>
      </c>
      <c r="M43" s="61"/>
      <c r="N43" s="101">
        <v>23.382102</v>
      </c>
      <c r="O43" s="61"/>
      <c r="P43" s="101">
        <v>22.467136</v>
      </c>
      <c r="Q43" s="62"/>
      <c r="R43" s="61"/>
      <c r="S43" s="101">
        <v>21.530096999999998</v>
      </c>
      <c r="T43" s="61"/>
      <c r="U43" s="101">
        <v>25.095759999999999</v>
      </c>
      <c r="V43" s="61"/>
      <c r="W43" s="101">
        <v>24.333698999999999</v>
      </c>
      <c r="X43" s="62"/>
      <c r="Y43" s="62"/>
      <c r="Z43" s="62"/>
      <c r="AA43" s="61"/>
      <c r="AB43" s="3">
        <v>23.382102</v>
      </c>
      <c r="AC43" s="60">
        <v>22.467136</v>
      </c>
      <c r="AD43" s="62"/>
      <c r="AE43" s="61"/>
      <c r="AF43" s="4">
        <v>21.530096999999998</v>
      </c>
    </row>
    <row r="44" spans="5:32" ht="30.75" customHeight="1">
      <c r="E44" s="63" t="s">
        <v>88</v>
      </c>
      <c r="F44" s="62"/>
      <c r="G44" s="62"/>
      <c r="H44" s="62"/>
      <c r="I44" s="64"/>
      <c r="J44" s="101">
        <v>9.0957600000000003</v>
      </c>
      <c r="K44" s="61"/>
      <c r="L44" s="101">
        <v>8.3336989999999993</v>
      </c>
      <c r="M44" s="61"/>
      <c r="N44" s="101">
        <v>7.3821019999999997</v>
      </c>
      <c r="O44" s="61"/>
      <c r="P44" s="101">
        <v>6.467136</v>
      </c>
      <c r="Q44" s="62"/>
      <c r="R44" s="61"/>
      <c r="S44" s="101">
        <v>5.5300969999999996</v>
      </c>
      <c r="T44" s="61"/>
      <c r="U44" s="101">
        <v>9.0957600000000003</v>
      </c>
      <c r="V44" s="61"/>
      <c r="W44" s="101">
        <v>8.3336989999999993</v>
      </c>
      <c r="X44" s="62"/>
      <c r="Y44" s="62"/>
      <c r="Z44" s="62"/>
      <c r="AA44" s="61"/>
      <c r="AB44" s="3">
        <v>7.3821019999999997</v>
      </c>
      <c r="AC44" s="60">
        <v>6.467136</v>
      </c>
      <c r="AD44" s="62"/>
      <c r="AE44" s="61"/>
      <c r="AF44" s="4">
        <v>5.5300969999999996</v>
      </c>
    </row>
    <row r="45" spans="5:32">
      <c r="E45" s="63" t="s">
        <v>92</v>
      </c>
      <c r="F45" s="62"/>
      <c r="G45" s="62"/>
      <c r="H45" s="62"/>
      <c r="I45" s="64"/>
      <c r="J45" s="101">
        <v>0</v>
      </c>
      <c r="K45" s="61"/>
      <c r="L45" s="101">
        <v>0</v>
      </c>
      <c r="M45" s="61"/>
      <c r="N45" s="101">
        <v>0.3</v>
      </c>
      <c r="O45" s="61"/>
      <c r="P45" s="101">
        <v>0.5</v>
      </c>
      <c r="Q45" s="62"/>
      <c r="R45" s="61"/>
      <c r="S45" s="101">
        <v>1.5</v>
      </c>
      <c r="T45" s="61"/>
      <c r="U45" s="104"/>
      <c r="V45" s="61"/>
      <c r="W45" s="104"/>
      <c r="X45" s="62"/>
      <c r="Y45" s="62"/>
      <c r="Z45" s="62"/>
      <c r="AA45" s="61"/>
      <c r="AB45" s="5"/>
      <c r="AC45" s="74"/>
      <c r="AD45" s="62"/>
      <c r="AE45" s="61"/>
      <c r="AF45" s="6"/>
    </row>
    <row r="46" spans="5:32">
      <c r="E46" s="63" t="s">
        <v>96</v>
      </c>
      <c r="F46" s="62"/>
      <c r="G46" s="62"/>
      <c r="H46" s="62"/>
      <c r="I46" s="64"/>
      <c r="J46" s="101">
        <v>0</v>
      </c>
      <c r="K46" s="61"/>
      <c r="L46" s="101">
        <v>0</v>
      </c>
      <c r="M46" s="61"/>
      <c r="N46" s="101">
        <v>0.3</v>
      </c>
      <c r="O46" s="61"/>
      <c r="P46" s="101">
        <v>0.5</v>
      </c>
      <c r="Q46" s="62"/>
      <c r="R46" s="61"/>
      <c r="S46" s="101">
        <v>1.5</v>
      </c>
      <c r="T46" s="61"/>
      <c r="U46" s="104"/>
      <c r="V46" s="61"/>
      <c r="W46" s="104"/>
      <c r="X46" s="62"/>
      <c r="Y46" s="62"/>
      <c r="Z46" s="62"/>
      <c r="AA46" s="61"/>
      <c r="AB46" s="5"/>
      <c r="AC46" s="74"/>
      <c r="AD46" s="62"/>
      <c r="AE46" s="61"/>
      <c r="AF46" s="6"/>
    </row>
    <row r="47" spans="5:32" ht="18">
      <c r="E47" s="63" t="s">
        <v>100</v>
      </c>
      <c r="F47" s="62"/>
      <c r="G47" s="62"/>
      <c r="H47" s="62"/>
      <c r="I47" s="64"/>
      <c r="J47" s="104" t="s">
        <v>957</v>
      </c>
      <c r="K47" s="61"/>
      <c r="L47" s="104" t="s">
        <v>957</v>
      </c>
      <c r="M47" s="61"/>
      <c r="N47" s="104" t="s">
        <v>957</v>
      </c>
      <c r="O47" s="61"/>
      <c r="P47" s="104" t="s">
        <v>957</v>
      </c>
      <c r="Q47" s="62"/>
      <c r="R47" s="61"/>
      <c r="S47" s="104" t="s">
        <v>957</v>
      </c>
      <c r="T47" s="61"/>
      <c r="U47" s="104" t="s">
        <v>957</v>
      </c>
      <c r="V47" s="61"/>
      <c r="W47" s="104" t="s">
        <v>957</v>
      </c>
      <c r="X47" s="62"/>
      <c r="Y47" s="62"/>
      <c r="Z47" s="62"/>
      <c r="AA47" s="61"/>
      <c r="AB47" s="5" t="s">
        <v>957</v>
      </c>
      <c r="AC47" s="74" t="s">
        <v>957</v>
      </c>
      <c r="AD47" s="62"/>
      <c r="AE47" s="61"/>
      <c r="AF47" s="6" t="s">
        <v>957</v>
      </c>
    </row>
    <row r="48" spans="5:32">
      <c r="E48" s="70" t="s">
        <v>104</v>
      </c>
      <c r="F48" s="71"/>
      <c r="G48" s="71"/>
      <c r="H48" s="71"/>
      <c r="I48" s="72"/>
      <c r="J48" s="151" t="s">
        <v>949</v>
      </c>
      <c r="K48" s="152"/>
      <c r="L48" s="151" t="s">
        <v>949</v>
      </c>
      <c r="M48" s="152"/>
      <c r="N48" s="114" t="s">
        <v>1068</v>
      </c>
      <c r="O48" s="66"/>
      <c r="P48" s="114" t="s">
        <v>1068</v>
      </c>
      <c r="Q48" s="73"/>
      <c r="R48" s="66"/>
      <c r="S48" s="114" t="s">
        <v>1068</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10k4WfourKlZ9m/CYi1IW5LSHk/o9ySRe4yle5iAm1neFsHhZYaNicqATIeg0eeaLjCFbwalNhJnlWJlUrizYw==" saltValue="poltuPl9DbZWaWOmFkj2rA=="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FED9EF91-5B82-49C9-BED7-406158FA1C1B}"/>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YEPP - Yeppoon (66/11kV)</oddFooter>
  </headerFooter>
</worksheet>
</file>

<file path=xl/worksheets/sheet2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9E0A9-4734-4F11-8215-DB7FF5538D7B}">
  <sheetPr codeName="Sheet113"/>
  <dimension ref="A1:AJ53"/>
  <sheetViews>
    <sheetView showGridLines="0" topLeftCell="A31" zoomScale="115" zoomScaleNormal="115" workbookViewId="0">
      <selection activeCell="E50" sqref="E50"/>
    </sheetView>
  </sheetViews>
  <sheetFormatPr defaultColWidth="9.140625"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2230</v>
      </c>
      <c r="J3" s="160"/>
      <c r="K3" s="160"/>
      <c r="L3" s="160"/>
      <c r="M3" s="160"/>
      <c r="N3" s="160"/>
      <c r="O3" s="160"/>
      <c r="P3" s="160"/>
      <c r="Q3" s="160"/>
      <c r="R3" s="160"/>
      <c r="S3" s="160"/>
      <c r="V3" s="94" t="s">
        <v>926</v>
      </c>
      <c r="W3" s="160"/>
      <c r="Y3" s="95" t="s">
        <v>2231</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960</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2232</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2233</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3.5" customHeight="1">
      <c r="D16" s="92" t="s">
        <v>934</v>
      </c>
      <c r="E16" s="160"/>
      <c r="F16" s="160"/>
      <c r="G16" s="160"/>
      <c r="H16" s="160"/>
      <c r="I16" s="160"/>
      <c r="J16" s="160"/>
      <c r="K16" s="160"/>
      <c r="L16" s="160"/>
      <c r="O16" s="96" t="s">
        <v>2234</v>
      </c>
      <c r="P16" s="160"/>
      <c r="Q16" s="160"/>
      <c r="R16" s="160"/>
      <c r="S16" s="160"/>
      <c r="T16" s="160"/>
      <c r="U16" s="160"/>
      <c r="V16" s="160"/>
      <c r="W16" s="160"/>
      <c r="X16" s="160"/>
      <c r="Y16" s="160"/>
    </row>
    <row r="17" spans="4:32" ht="0.75" customHeight="1">
      <c r="D17" s="160"/>
      <c r="E17" s="160"/>
      <c r="F17" s="160"/>
      <c r="G17" s="160"/>
      <c r="H17" s="160"/>
      <c r="I17" s="160"/>
      <c r="J17" s="160"/>
      <c r="K17" s="160"/>
      <c r="L17" s="160"/>
    </row>
    <row r="18" spans="4:32" ht="2.1" customHeight="1"/>
    <row r="19" spans="4:32" ht="0.95" customHeight="1">
      <c r="R19" s="97" t="s">
        <v>936</v>
      </c>
      <c r="S19" s="160"/>
      <c r="T19" s="160"/>
      <c r="U19" s="160"/>
      <c r="V19" s="160"/>
      <c r="W19" s="160"/>
      <c r="X19" s="160"/>
      <c r="Y19" s="160"/>
      <c r="Z19" s="160"/>
      <c r="AA19" s="98" t="s">
        <v>937</v>
      </c>
      <c r="AB19" s="160"/>
      <c r="AC19" s="160"/>
      <c r="AD19" s="160"/>
    </row>
    <row r="20" spans="4:32" ht="15.2"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0.95" customHeight="1">
      <c r="D21" s="160"/>
      <c r="E21" s="160"/>
      <c r="F21" s="160"/>
      <c r="G21" s="160"/>
      <c r="H21" s="160"/>
      <c r="I21" s="160"/>
      <c r="J21" s="160"/>
      <c r="K21" s="160"/>
      <c r="L21" s="160"/>
      <c r="O21" s="160"/>
      <c r="P21" s="160"/>
    </row>
    <row r="22" spans="4:32" ht="12.95" customHeight="1"/>
    <row r="23" spans="4:32" ht="2.4500000000000002" customHeight="1" thickBot="1"/>
    <row r="24" spans="4:32" ht="15.75" thickTop="1">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9.4</v>
      </c>
      <c r="K26" s="61"/>
      <c r="L26" s="101">
        <v>9.4</v>
      </c>
      <c r="M26" s="61"/>
      <c r="N26" s="101">
        <v>9.4</v>
      </c>
      <c r="O26" s="61"/>
      <c r="P26" s="101">
        <v>9.4</v>
      </c>
      <c r="Q26" s="62"/>
      <c r="R26" s="61"/>
      <c r="S26" s="101">
        <v>9.4</v>
      </c>
      <c r="T26" s="61"/>
      <c r="U26" s="101">
        <v>10.3</v>
      </c>
      <c r="V26" s="61"/>
      <c r="W26" s="101">
        <v>10.3</v>
      </c>
      <c r="X26" s="62"/>
      <c r="Y26" s="62"/>
      <c r="Z26" s="62"/>
      <c r="AA26" s="61"/>
      <c r="AB26" s="3">
        <v>10.3</v>
      </c>
      <c r="AC26" s="60">
        <v>10.3</v>
      </c>
      <c r="AD26" s="62"/>
      <c r="AE26" s="61"/>
      <c r="AF26" s="4">
        <v>10.3</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7.5</v>
      </c>
      <c r="K28" s="61"/>
      <c r="L28" s="101">
        <v>7.5</v>
      </c>
      <c r="M28" s="61"/>
      <c r="N28" s="101">
        <v>7.5</v>
      </c>
      <c r="O28" s="61"/>
      <c r="P28" s="101">
        <v>7.4</v>
      </c>
      <c r="Q28" s="62"/>
      <c r="R28" s="61"/>
      <c r="S28" s="101">
        <v>7.5</v>
      </c>
      <c r="T28" s="61"/>
      <c r="U28" s="101">
        <v>6</v>
      </c>
      <c r="V28" s="61"/>
      <c r="W28" s="101">
        <v>5.9</v>
      </c>
      <c r="X28" s="62"/>
      <c r="Y28" s="62"/>
      <c r="Z28" s="62"/>
      <c r="AA28" s="61"/>
      <c r="AB28" s="3">
        <v>5.9</v>
      </c>
      <c r="AC28" s="60">
        <v>5.8</v>
      </c>
      <c r="AD28" s="62"/>
      <c r="AE28" s="61"/>
      <c r="AF28" s="4">
        <v>5.9</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0.98799999999999999</v>
      </c>
      <c r="K31" s="61"/>
      <c r="L31" s="106">
        <v>0.98799999999999999</v>
      </c>
      <c r="M31" s="61"/>
      <c r="N31" s="106">
        <v>0.98799999999999999</v>
      </c>
      <c r="O31" s="61"/>
      <c r="P31" s="106">
        <v>0.98899999999999999</v>
      </c>
      <c r="Q31" s="62"/>
      <c r="R31" s="61"/>
      <c r="S31" s="106">
        <v>0.98799999999999999</v>
      </c>
      <c r="T31" s="61"/>
      <c r="U31" s="106">
        <v>0.94799999999999995</v>
      </c>
      <c r="V31" s="61"/>
      <c r="W31" s="106">
        <v>0.94899999999999995</v>
      </c>
      <c r="X31" s="62"/>
      <c r="Y31" s="62"/>
      <c r="Z31" s="62"/>
      <c r="AA31" s="61"/>
      <c r="AB31" s="7">
        <v>0.94899999999999995</v>
      </c>
      <c r="AC31" s="77">
        <v>0.95</v>
      </c>
      <c r="AD31" s="62"/>
      <c r="AE31" s="61"/>
      <c r="AF31" s="8">
        <v>0.94899999999999995</v>
      </c>
    </row>
    <row r="32" spans="4:32" ht="12.75" customHeight="1">
      <c r="E32" s="63" t="s">
        <v>41</v>
      </c>
      <c r="F32" s="62"/>
      <c r="G32" s="62"/>
      <c r="H32" s="62"/>
      <c r="I32" s="64"/>
      <c r="J32" s="101">
        <v>0</v>
      </c>
      <c r="K32" s="61"/>
      <c r="L32" s="101">
        <v>0</v>
      </c>
      <c r="M32" s="61"/>
      <c r="N32" s="101">
        <v>0</v>
      </c>
      <c r="O32" s="61"/>
      <c r="P32" s="101">
        <v>0</v>
      </c>
      <c r="Q32" s="62"/>
      <c r="R32" s="61"/>
      <c r="S32" s="101">
        <v>0</v>
      </c>
      <c r="T32" s="61"/>
      <c r="U32" s="101">
        <v>0</v>
      </c>
      <c r="V32" s="61"/>
      <c r="W32" s="101">
        <v>0</v>
      </c>
      <c r="X32" s="62"/>
      <c r="Y32" s="62"/>
      <c r="Z32" s="62"/>
      <c r="AA32" s="61"/>
      <c r="AB32" s="3">
        <v>0</v>
      </c>
      <c r="AC32" s="60">
        <v>0</v>
      </c>
      <c r="AD32" s="62"/>
      <c r="AE32" s="61"/>
      <c r="AF32" s="4">
        <v>0</v>
      </c>
    </row>
    <row r="33" spans="5:32" ht="15" customHeight="1">
      <c r="E33" s="75" t="s">
        <v>45</v>
      </c>
      <c r="F33" s="62"/>
      <c r="G33" s="62"/>
      <c r="H33" s="62"/>
      <c r="I33" s="64"/>
      <c r="J33" s="105">
        <v>7</v>
      </c>
      <c r="K33" s="61"/>
      <c r="L33" s="105">
        <v>7</v>
      </c>
      <c r="M33" s="61"/>
      <c r="N33" s="105">
        <v>6.9</v>
      </c>
      <c r="O33" s="61"/>
      <c r="P33" s="105">
        <v>6.9</v>
      </c>
      <c r="Q33" s="62"/>
      <c r="R33" s="61"/>
      <c r="S33" s="105">
        <v>7</v>
      </c>
      <c r="T33" s="61"/>
      <c r="U33" s="105">
        <v>5.7</v>
      </c>
      <c r="V33" s="61"/>
      <c r="W33" s="105">
        <v>5.6</v>
      </c>
      <c r="X33" s="62"/>
      <c r="Y33" s="62"/>
      <c r="Z33" s="62"/>
      <c r="AA33" s="61"/>
      <c r="AB33" s="9">
        <v>5.6</v>
      </c>
      <c r="AC33" s="76">
        <v>5.5</v>
      </c>
      <c r="AD33" s="62"/>
      <c r="AE33" s="61"/>
      <c r="AF33" s="10">
        <v>5.6</v>
      </c>
    </row>
    <row r="34" spans="5:32" ht="20.25" customHeight="1">
      <c r="E34" s="63" t="s">
        <v>945</v>
      </c>
      <c r="F34" s="62"/>
      <c r="G34" s="62"/>
      <c r="H34" s="62"/>
      <c r="I34" s="64"/>
      <c r="J34" s="104">
        <v>0.4</v>
      </c>
      <c r="K34" s="61"/>
      <c r="L34" s="104">
        <v>0.4</v>
      </c>
      <c r="M34" s="61"/>
      <c r="N34" s="104">
        <v>0.3</v>
      </c>
      <c r="O34" s="61"/>
      <c r="P34" s="104">
        <v>0.3</v>
      </c>
      <c r="Q34" s="62"/>
      <c r="R34" s="61"/>
      <c r="S34" s="104">
        <v>0.4</v>
      </c>
      <c r="T34" s="61"/>
      <c r="U34" s="104">
        <v>0.3</v>
      </c>
      <c r="V34" s="61"/>
      <c r="W34" s="104">
        <v>0.3</v>
      </c>
      <c r="X34" s="62"/>
      <c r="Y34" s="62"/>
      <c r="Z34" s="62"/>
      <c r="AA34" s="61"/>
      <c r="AB34" s="5">
        <v>0.3</v>
      </c>
      <c r="AC34" s="74">
        <v>0.3</v>
      </c>
      <c r="AD34" s="62"/>
      <c r="AE34" s="61"/>
      <c r="AF34" s="6">
        <v>0.3</v>
      </c>
    </row>
    <row r="35" spans="5:32" ht="20.25" customHeight="1">
      <c r="E35" s="63" t="s">
        <v>946</v>
      </c>
      <c r="F35" s="62"/>
      <c r="G35" s="62"/>
      <c r="H35" s="62"/>
      <c r="I35" s="64"/>
      <c r="J35" s="104" t="s">
        <v>2235</v>
      </c>
      <c r="K35" s="61"/>
      <c r="L35" s="104" t="s">
        <v>2235</v>
      </c>
      <c r="M35" s="61"/>
      <c r="N35" s="104" t="s">
        <v>2235</v>
      </c>
      <c r="O35" s="61"/>
      <c r="P35" s="104" t="s">
        <v>2235</v>
      </c>
      <c r="Q35" s="62"/>
      <c r="R35" s="61"/>
      <c r="S35" s="104" t="s">
        <v>2235</v>
      </c>
      <c r="T35" s="61"/>
      <c r="U35" s="104" t="s">
        <v>2235</v>
      </c>
      <c r="V35" s="61"/>
      <c r="W35" s="104" t="s">
        <v>2235</v>
      </c>
      <c r="X35" s="62"/>
      <c r="Y35" s="62"/>
      <c r="Z35" s="62"/>
      <c r="AA35" s="61"/>
      <c r="AB35" s="5" t="s">
        <v>2235</v>
      </c>
      <c r="AC35" s="74" t="s">
        <v>2235</v>
      </c>
      <c r="AD35" s="62"/>
      <c r="AE35" s="61"/>
      <c r="AF35" s="6" t="s">
        <v>2235</v>
      </c>
    </row>
    <row r="36" spans="5:32" ht="13.15" customHeight="1">
      <c r="E36" s="63" t="s">
        <v>57</v>
      </c>
      <c r="F36" s="62"/>
      <c r="G36" s="62"/>
      <c r="H36" s="62"/>
      <c r="I36" s="64"/>
      <c r="J36" s="101">
        <v>7</v>
      </c>
      <c r="K36" s="61"/>
      <c r="L36" s="101">
        <v>7</v>
      </c>
      <c r="M36" s="61"/>
      <c r="N36" s="101">
        <v>6.9</v>
      </c>
      <c r="O36" s="61"/>
      <c r="P36" s="101">
        <v>6.9</v>
      </c>
      <c r="Q36" s="62"/>
      <c r="R36" s="61"/>
      <c r="S36" s="101">
        <v>7</v>
      </c>
      <c r="T36" s="61"/>
      <c r="U36" s="101">
        <v>5.7</v>
      </c>
      <c r="V36" s="61"/>
      <c r="W36" s="101">
        <v>5.6</v>
      </c>
      <c r="X36" s="62"/>
      <c r="Y36" s="62"/>
      <c r="Z36" s="62"/>
      <c r="AA36" s="61"/>
      <c r="AB36" s="3">
        <v>5.6</v>
      </c>
      <c r="AC36" s="60">
        <v>5.5</v>
      </c>
      <c r="AD36" s="62"/>
      <c r="AE36" s="61"/>
      <c r="AF36" s="4">
        <v>5.6</v>
      </c>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6</v>
      </c>
      <c r="K39" s="61"/>
      <c r="L39" s="101">
        <v>6</v>
      </c>
      <c r="M39" s="61"/>
      <c r="N39" s="101">
        <v>6</v>
      </c>
      <c r="O39" s="61"/>
      <c r="P39" s="101">
        <v>6</v>
      </c>
      <c r="Q39" s="62"/>
      <c r="R39" s="61"/>
      <c r="S39" s="101">
        <v>6</v>
      </c>
      <c r="T39" s="61"/>
      <c r="U39" s="101">
        <v>6</v>
      </c>
      <c r="V39" s="61"/>
      <c r="W39" s="101">
        <v>6</v>
      </c>
      <c r="X39" s="62"/>
      <c r="Y39" s="62"/>
      <c r="Z39" s="62"/>
      <c r="AA39" s="61"/>
      <c r="AB39" s="3">
        <v>6</v>
      </c>
      <c r="AC39" s="60">
        <v>6</v>
      </c>
      <c r="AD39" s="62"/>
      <c r="AE39" s="61"/>
      <c r="AF39" s="4">
        <v>6</v>
      </c>
    </row>
    <row r="40" spans="5:32">
      <c r="E40" s="63" t="s">
        <v>73</v>
      </c>
      <c r="F40" s="62"/>
      <c r="G40" s="62"/>
      <c r="H40" s="62"/>
      <c r="I40" s="64"/>
      <c r="J40" s="101">
        <v>2</v>
      </c>
      <c r="K40" s="61"/>
      <c r="L40" s="101">
        <v>2</v>
      </c>
      <c r="M40" s="61"/>
      <c r="N40" s="101">
        <v>2</v>
      </c>
      <c r="O40" s="61"/>
      <c r="P40" s="101">
        <v>2</v>
      </c>
      <c r="Q40" s="62"/>
      <c r="R40" s="61"/>
      <c r="S40" s="101">
        <v>2</v>
      </c>
      <c r="T40" s="61"/>
      <c r="U40" s="101">
        <v>2</v>
      </c>
      <c r="V40" s="61"/>
      <c r="W40" s="101">
        <v>2</v>
      </c>
      <c r="X40" s="62"/>
      <c r="Y40" s="62"/>
      <c r="Z40" s="62"/>
      <c r="AA40" s="61"/>
      <c r="AB40" s="3">
        <v>2</v>
      </c>
      <c r="AC40" s="60">
        <v>2</v>
      </c>
      <c r="AD40" s="62"/>
      <c r="AE40" s="61"/>
      <c r="AF40" s="4">
        <v>2</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7.2940909999999999</v>
      </c>
      <c r="K43" s="61"/>
      <c r="L43" s="101">
        <v>7.2008419999999997</v>
      </c>
      <c r="M43" s="61"/>
      <c r="N43" s="101">
        <v>7.091107</v>
      </c>
      <c r="O43" s="61"/>
      <c r="P43" s="101">
        <v>6.9861969999999998</v>
      </c>
      <c r="Q43" s="62"/>
      <c r="R43" s="61"/>
      <c r="S43" s="101">
        <v>6.8782569999999996</v>
      </c>
      <c r="T43" s="61"/>
      <c r="U43" s="101">
        <v>7.2940909999999999</v>
      </c>
      <c r="V43" s="61"/>
      <c r="W43" s="101">
        <v>7.2008419999999997</v>
      </c>
      <c r="X43" s="62"/>
      <c r="Y43" s="62"/>
      <c r="Z43" s="62"/>
      <c r="AA43" s="61"/>
      <c r="AB43" s="3">
        <v>7.091107</v>
      </c>
      <c r="AC43" s="60">
        <v>6.9861969999999998</v>
      </c>
      <c r="AD43" s="62"/>
      <c r="AE43" s="61"/>
      <c r="AF43" s="4">
        <v>6.8782569999999996</v>
      </c>
    </row>
    <row r="44" spans="5:32" ht="30.75" customHeight="1">
      <c r="E44" s="63" t="s">
        <v>88</v>
      </c>
      <c r="F44" s="62"/>
      <c r="G44" s="62"/>
      <c r="H44" s="62"/>
      <c r="I44" s="64"/>
      <c r="J44" s="101">
        <v>0</v>
      </c>
      <c r="K44" s="61"/>
      <c r="L44" s="101">
        <v>0</v>
      </c>
      <c r="M44" s="61"/>
      <c r="N44" s="101">
        <v>0</v>
      </c>
      <c r="O44" s="61"/>
      <c r="P44" s="101">
        <v>0</v>
      </c>
      <c r="Q44" s="62"/>
      <c r="R44" s="61"/>
      <c r="S44" s="101">
        <v>0</v>
      </c>
      <c r="T44" s="61"/>
      <c r="U44" s="101">
        <v>0</v>
      </c>
      <c r="V44" s="61"/>
      <c r="W44" s="101">
        <v>0</v>
      </c>
      <c r="X44" s="62"/>
      <c r="Y44" s="62"/>
      <c r="Z44" s="62"/>
      <c r="AA44" s="61"/>
      <c r="AB44" s="3">
        <v>0</v>
      </c>
      <c r="AC44" s="60">
        <v>0</v>
      </c>
      <c r="AD44" s="62"/>
      <c r="AE44" s="61"/>
      <c r="AF44" s="4">
        <v>0</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ht="15" customHeight="1" thickBot="1">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75" thickTop="1">
      <c r="E50" s="16" t="s">
        <v>950</v>
      </c>
    </row>
    <row r="51" spans="5:5" ht="2.4500000000000002" customHeight="1"/>
    <row r="52" spans="5:5" ht="0.6" customHeight="1"/>
    <row r="53" spans="5:5" ht="0" hidden="1" customHeight="1"/>
  </sheetData>
  <sheetProtection algorithmName="SHA-512" hashValue="lOftlkfbJot6rQ8OiYKvHjLx6lCKFLaNKLKWLkcgu4BFM3KEhSc5yoAj9lVzB0WvtcWMZVk1GZzLT42v1+Cx/g==" saltValue="zfiEhrHBQfCATyeh5b8YGQ==" spinCount="100000" sheet="1" objects="1" scenarios="1" sort="0" autoFilter="0" pivotTables="0"/>
  <mergeCells count="234">
    <mergeCell ref="I12:AH12"/>
    <mergeCell ref="A14:E14"/>
    <mergeCell ref="I14:AH14"/>
    <mergeCell ref="D16:L17"/>
    <mergeCell ref="O16:Y16"/>
    <mergeCell ref="R19:AD20"/>
    <mergeCell ref="D20:L21"/>
    <mergeCell ref="O20:P21"/>
    <mergeCell ref="C1:AJ1"/>
    <mergeCell ref="B3:F3"/>
    <mergeCell ref="I3:S5"/>
    <mergeCell ref="V3:W4"/>
    <mergeCell ref="Y3:AI5"/>
    <mergeCell ref="B7:F9"/>
    <mergeCell ref="I7:AH7"/>
    <mergeCell ref="I9:AH10"/>
    <mergeCell ref="AC25:AE25"/>
    <mergeCell ref="E26:I26"/>
    <mergeCell ref="J26:K26"/>
    <mergeCell ref="L26:M26"/>
    <mergeCell ref="N26:O26"/>
    <mergeCell ref="P26:R26"/>
    <mergeCell ref="S26:T26"/>
    <mergeCell ref="U26:V26"/>
    <mergeCell ref="W26:AA26"/>
    <mergeCell ref="AC26:AE26"/>
    <mergeCell ref="E24:I25"/>
    <mergeCell ref="J24:T24"/>
    <mergeCell ref="U24:AF24"/>
    <mergeCell ref="J25:K25"/>
    <mergeCell ref="L25:M25"/>
    <mergeCell ref="N25:O25"/>
    <mergeCell ref="P25:R25"/>
    <mergeCell ref="S25:T25"/>
    <mergeCell ref="U25:V25"/>
    <mergeCell ref="W25:AA25"/>
    <mergeCell ref="U27:V27"/>
    <mergeCell ref="W27:AA27"/>
    <mergeCell ref="AC27:AE27"/>
    <mergeCell ref="E28:I28"/>
    <mergeCell ref="J28:K28"/>
    <mergeCell ref="L28:M28"/>
    <mergeCell ref="N28:O28"/>
    <mergeCell ref="P28:R28"/>
    <mergeCell ref="S28:T28"/>
    <mergeCell ref="U28:V28"/>
    <mergeCell ref="E27:I27"/>
    <mergeCell ref="J27:K27"/>
    <mergeCell ref="L27:M27"/>
    <mergeCell ref="N27:O27"/>
    <mergeCell ref="P27:R27"/>
    <mergeCell ref="S27:T27"/>
    <mergeCell ref="W28:AA28"/>
    <mergeCell ref="AC28:AE28"/>
    <mergeCell ref="E29:I29"/>
    <mergeCell ref="J29:K29"/>
    <mergeCell ref="L29:M29"/>
    <mergeCell ref="N29:O29"/>
    <mergeCell ref="P29:R29"/>
    <mergeCell ref="S29:T29"/>
    <mergeCell ref="U29:V29"/>
    <mergeCell ref="W29:AA29"/>
    <mergeCell ref="AC29:AE29"/>
    <mergeCell ref="E30:I30"/>
    <mergeCell ref="J30:K30"/>
    <mergeCell ref="L30:M30"/>
    <mergeCell ref="N30:O30"/>
    <mergeCell ref="P30:R30"/>
    <mergeCell ref="S30:T30"/>
    <mergeCell ref="U30:V30"/>
    <mergeCell ref="W30:AA30"/>
    <mergeCell ref="AC30:AE30"/>
    <mergeCell ref="U31:V31"/>
    <mergeCell ref="W31:AA31"/>
    <mergeCell ref="AC31:AE31"/>
    <mergeCell ref="E32:I32"/>
    <mergeCell ref="J32:K32"/>
    <mergeCell ref="L32:M32"/>
    <mergeCell ref="N32:O32"/>
    <mergeCell ref="P32:R32"/>
    <mergeCell ref="S32:T32"/>
    <mergeCell ref="U32:V32"/>
    <mergeCell ref="E31:I31"/>
    <mergeCell ref="J31:K31"/>
    <mergeCell ref="L31:M31"/>
    <mergeCell ref="N31:O31"/>
    <mergeCell ref="P31:R31"/>
    <mergeCell ref="S31:T31"/>
    <mergeCell ref="W32:AA32"/>
    <mergeCell ref="AC32:AE32"/>
    <mergeCell ref="E33:I33"/>
    <mergeCell ref="J33:K33"/>
    <mergeCell ref="L33:M33"/>
    <mergeCell ref="N33:O33"/>
    <mergeCell ref="P33:R33"/>
    <mergeCell ref="S33:T33"/>
    <mergeCell ref="U33:V33"/>
    <mergeCell ref="W33:AA33"/>
    <mergeCell ref="AC33:AE33"/>
    <mergeCell ref="E34:I34"/>
    <mergeCell ref="J34:K34"/>
    <mergeCell ref="L34:M34"/>
    <mergeCell ref="N34:O34"/>
    <mergeCell ref="P34:R34"/>
    <mergeCell ref="S34:T34"/>
    <mergeCell ref="U34:V34"/>
    <mergeCell ref="W34:AA34"/>
    <mergeCell ref="AC34:AE34"/>
    <mergeCell ref="U35:V35"/>
    <mergeCell ref="W35:AA35"/>
    <mergeCell ref="AC35:AE35"/>
    <mergeCell ref="E36:I36"/>
    <mergeCell ref="J36:K36"/>
    <mergeCell ref="L36:M36"/>
    <mergeCell ref="N36:O36"/>
    <mergeCell ref="P36:R36"/>
    <mergeCell ref="S36:T36"/>
    <mergeCell ref="U36:V36"/>
    <mergeCell ref="E35:I35"/>
    <mergeCell ref="J35:K35"/>
    <mergeCell ref="L35:M35"/>
    <mergeCell ref="N35:O35"/>
    <mergeCell ref="P35:R35"/>
    <mergeCell ref="S35:T35"/>
    <mergeCell ref="W36:AA36"/>
    <mergeCell ref="AC36:AE36"/>
    <mergeCell ref="E37:I37"/>
    <mergeCell ref="J37:K37"/>
    <mergeCell ref="L37:M37"/>
    <mergeCell ref="N37:O37"/>
    <mergeCell ref="P37:R37"/>
    <mergeCell ref="S37:T37"/>
    <mergeCell ref="U37:V37"/>
    <mergeCell ref="W37:AA37"/>
    <mergeCell ref="AC37:AE37"/>
    <mergeCell ref="E38:I38"/>
    <mergeCell ref="J38:K38"/>
    <mergeCell ref="L38:M38"/>
    <mergeCell ref="N38:O38"/>
    <mergeCell ref="P38:R38"/>
    <mergeCell ref="S38:T38"/>
    <mergeCell ref="U38:V38"/>
    <mergeCell ref="W38:AA38"/>
    <mergeCell ref="AC38:AE38"/>
    <mergeCell ref="U39:V39"/>
    <mergeCell ref="W39:AA39"/>
    <mergeCell ref="AC39:AE39"/>
    <mergeCell ref="E40:I40"/>
    <mergeCell ref="J40:K40"/>
    <mergeCell ref="L40:M40"/>
    <mergeCell ref="N40:O40"/>
    <mergeCell ref="P40:R40"/>
    <mergeCell ref="S40:T40"/>
    <mergeCell ref="U40:V40"/>
    <mergeCell ref="E39:I39"/>
    <mergeCell ref="J39:K39"/>
    <mergeCell ref="L39:M39"/>
    <mergeCell ref="N39:O39"/>
    <mergeCell ref="P39:R39"/>
    <mergeCell ref="S39:T39"/>
    <mergeCell ref="W40:AA40"/>
    <mergeCell ref="AC40:AE40"/>
    <mergeCell ref="E41:I41"/>
    <mergeCell ref="J41:K41"/>
    <mergeCell ref="L41:M41"/>
    <mergeCell ref="N41:O41"/>
    <mergeCell ref="P41:R41"/>
    <mergeCell ref="S41:T41"/>
    <mergeCell ref="U41:V41"/>
    <mergeCell ref="W41:AA41"/>
    <mergeCell ref="AC41:AE41"/>
    <mergeCell ref="E42:I42"/>
    <mergeCell ref="J42:K42"/>
    <mergeCell ref="L42:M42"/>
    <mergeCell ref="N42:O42"/>
    <mergeCell ref="P42:R42"/>
    <mergeCell ref="S42:T42"/>
    <mergeCell ref="U42:V42"/>
    <mergeCell ref="W42:AA42"/>
    <mergeCell ref="AC42:AE42"/>
    <mergeCell ref="U45:V45"/>
    <mergeCell ref="W45:AA45"/>
    <mergeCell ref="AC45:AE45"/>
    <mergeCell ref="E46:I46"/>
    <mergeCell ref="J46:K46"/>
    <mergeCell ref="L46:M46"/>
    <mergeCell ref="N46:O46"/>
    <mergeCell ref="P46:R46"/>
    <mergeCell ref="S46:T46"/>
    <mergeCell ref="U46:V46"/>
    <mergeCell ref="E45:I45"/>
    <mergeCell ref="J45:K45"/>
    <mergeCell ref="L45:M45"/>
    <mergeCell ref="N45:O45"/>
    <mergeCell ref="P45:R45"/>
    <mergeCell ref="S45:T45"/>
    <mergeCell ref="W46:AA46"/>
    <mergeCell ref="AC46:AE46"/>
    <mergeCell ref="E47:I47"/>
    <mergeCell ref="J47:K47"/>
    <mergeCell ref="L47:M47"/>
    <mergeCell ref="N47:O47"/>
    <mergeCell ref="P47:R47"/>
    <mergeCell ref="S47:T47"/>
    <mergeCell ref="U47:V47"/>
    <mergeCell ref="W47:AA47"/>
    <mergeCell ref="AC47:AE47"/>
    <mergeCell ref="E48:I48"/>
    <mergeCell ref="J48:K48"/>
    <mergeCell ref="L48:M48"/>
    <mergeCell ref="N48:O48"/>
    <mergeCell ref="P48:R48"/>
    <mergeCell ref="S48:T48"/>
    <mergeCell ref="U48:V48"/>
    <mergeCell ref="W48:AA48"/>
    <mergeCell ref="AC48:AE48"/>
    <mergeCell ref="E43:I43"/>
    <mergeCell ref="J43:K43"/>
    <mergeCell ref="L43:M43"/>
    <mergeCell ref="N43:O43"/>
    <mergeCell ref="P43:R43"/>
    <mergeCell ref="S43:T43"/>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9B3FD151-C596-4C2D-A6B0-F25E001A17DE}"/>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Z1313 - Charleville 11kV (66/11kV)</oddFooter>
  </headerFooter>
</worksheet>
</file>

<file path=xl/worksheets/sheet2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00CAB-7C95-4FF5-9F00-BF8A39C1DE70}">
  <sheetPr codeName="Sheet167"/>
  <dimension ref="A1:AJ53"/>
  <sheetViews>
    <sheetView showGridLines="0" topLeftCell="A31" zoomScale="130" zoomScaleNormal="130" workbookViewId="0">
      <selection activeCell="E50" sqref="E50"/>
    </sheetView>
  </sheetViews>
  <sheetFormatPr defaultColWidth="9.140625"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2236</v>
      </c>
      <c r="J3" s="160"/>
      <c r="K3" s="160"/>
      <c r="L3" s="160"/>
      <c r="M3" s="160"/>
      <c r="N3" s="160"/>
      <c r="O3" s="160"/>
      <c r="P3" s="160"/>
      <c r="Q3" s="160"/>
      <c r="R3" s="160"/>
      <c r="S3" s="160"/>
      <c r="V3" s="94" t="s">
        <v>926</v>
      </c>
      <c r="W3" s="160"/>
      <c r="Y3" s="95" t="s">
        <v>2231</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960</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2237</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2238</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3.5" customHeight="1">
      <c r="D16" s="92" t="s">
        <v>934</v>
      </c>
      <c r="E16" s="160"/>
      <c r="F16" s="160"/>
      <c r="G16" s="160"/>
      <c r="H16" s="160"/>
      <c r="I16" s="160"/>
      <c r="J16" s="160"/>
      <c r="K16" s="160"/>
      <c r="L16" s="160"/>
      <c r="O16" s="96" t="s">
        <v>2239</v>
      </c>
      <c r="P16" s="160"/>
      <c r="Q16" s="160"/>
      <c r="R16" s="160"/>
      <c r="S16" s="160"/>
      <c r="T16" s="160"/>
      <c r="U16" s="160"/>
      <c r="V16" s="160"/>
      <c r="W16" s="160"/>
      <c r="X16" s="160"/>
      <c r="Y16" s="160"/>
    </row>
    <row r="17" spans="4:32" ht="0.75" customHeight="1">
      <c r="D17" s="160"/>
      <c r="E17" s="160"/>
      <c r="F17" s="160"/>
      <c r="G17" s="160"/>
      <c r="H17" s="160"/>
      <c r="I17" s="160"/>
      <c r="J17" s="160"/>
      <c r="K17" s="160"/>
      <c r="L17" s="160"/>
    </row>
    <row r="18" spans="4:32" ht="2.1" customHeight="1"/>
    <row r="19" spans="4:32" ht="0.95" customHeight="1">
      <c r="R19" s="97" t="s">
        <v>936</v>
      </c>
      <c r="S19" s="160"/>
      <c r="T19" s="160"/>
      <c r="U19" s="160"/>
      <c r="V19" s="160"/>
      <c r="W19" s="160"/>
      <c r="X19" s="160"/>
      <c r="Y19" s="160"/>
      <c r="Z19" s="160"/>
      <c r="AA19" s="98" t="s">
        <v>937</v>
      </c>
      <c r="AB19" s="160"/>
      <c r="AC19" s="160"/>
      <c r="AD19" s="160"/>
    </row>
    <row r="20" spans="4:32" ht="15.2"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0.95" customHeight="1">
      <c r="D21" s="160"/>
      <c r="E21" s="160"/>
      <c r="F21" s="160"/>
      <c r="G21" s="160"/>
      <c r="H21" s="160"/>
      <c r="I21" s="160"/>
      <c r="J21" s="160"/>
      <c r="K21" s="160"/>
      <c r="L21" s="160"/>
      <c r="O21" s="160"/>
      <c r="P21" s="160"/>
    </row>
    <row r="22" spans="4:32" ht="12.95" customHeight="1"/>
    <row r="23" spans="4:32" ht="2.4500000000000002" customHeight="1" thickBot="1"/>
    <row r="24" spans="4:32" ht="15.75" thickTop="1">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9.3000000000000007</v>
      </c>
      <c r="K26" s="61"/>
      <c r="L26" s="101">
        <v>9.3000000000000007</v>
      </c>
      <c r="M26" s="61"/>
      <c r="N26" s="101">
        <v>9.3000000000000007</v>
      </c>
      <c r="O26" s="61"/>
      <c r="P26" s="101">
        <v>9.3000000000000007</v>
      </c>
      <c r="Q26" s="62"/>
      <c r="R26" s="61"/>
      <c r="S26" s="101">
        <v>9.3000000000000007</v>
      </c>
      <c r="T26" s="61"/>
      <c r="U26" s="101">
        <v>9.3000000000000007</v>
      </c>
      <c r="V26" s="61"/>
      <c r="W26" s="101">
        <v>9.3000000000000007</v>
      </c>
      <c r="X26" s="62"/>
      <c r="Y26" s="62"/>
      <c r="Z26" s="62"/>
      <c r="AA26" s="61"/>
      <c r="AB26" s="3">
        <v>9.3000000000000007</v>
      </c>
      <c r="AC26" s="60">
        <v>9.3000000000000007</v>
      </c>
      <c r="AD26" s="62"/>
      <c r="AE26" s="61"/>
      <c r="AF26" s="4">
        <v>9.3000000000000007</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6.6</v>
      </c>
      <c r="K28" s="61"/>
      <c r="L28" s="101">
        <v>6.5</v>
      </c>
      <c r="M28" s="61"/>
      <c r="N28" s="101">
        <v>6.5</v>
      </c>
      <c r="O28" s="61"/>
      <c r="P28" s="101">
        <v>6.5</v>
      </c>
      <c r="Q28" s="62"/>
      <c r="R28" s="61"/>
      <c r="S28" s="101">
        <v>6.6</v>
      </c>
      <c r="T28" s="61"/>
      <c r="U28" s="101">
        <v>4.8</v>
      </c>
      <c r="V28" s="61"/>
      <c r="W28" s="101">
        <v>4.7</v>
      </c>
      <c r="X28" s="62"/>
      <c r="Y28" s="62"/>
      <c r="Z28" s="62"/>
      <c r="AA28" s="61"/>
      <c r="AB28" s="3">
        <v>4.7</v>
      </c>
      <c r="AC28" s="60">
        <v>4.5999999999999996</v>
      </c>
      <c r="AD28" s="62"/>
      <c r="AE28" s="61"/>
      <c r="AF28" s="4">
        <v>4.7</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0.94799999999999995</v>
      </c>
      <c r="K31" s="61"/>
      <c r="L31" s="106">
        <v>0.94799999999999995</v>
      </c>
      <c r="M31" s="61"/>
      <c r="N31" s="106">
        <v>0.94799999999999995</v>
      </c>
      <c r="O31" s="61"/>
      <c r="P31" s="106">
        <v>0.94799999999999995</v>
      </c>
      <c r="Q31" s="62"/>
      <c r="R31" s="61"/>
      <c r="S31" s="106">
        <v>0.94799999999999995</v>
      </c>
      <c r="T31" s="61"/>
      <c r="U31" s="106">
        <v>0.995</v>
      </c>
      <c r="V31" s="61"/>
      <c r="W31" s="106">
        <v>0.995</v>
      </c>
      <c r="X31" s="62"/>
      <c r="Y31" s="62"/>
      <c r="Z31" s="62"/>
      <c r="AA31" s="61"/>
      <c r="AB31" s="7">
        <v>0.995</v>
      </c>
      <c r="AC31" s="77">
        <v>0.995</v>
      </c>
      <c r="AD31" s="62"/>
      <c r="AE31" s="61"/>
      <c r="AF31" s="8">
        <v>0.995</v>
      </c>
    </row>
    <row r="32" spans="4:32" ht="13.15" customHeight="1">
      <c r="E32" s="63" t="s">
        <v>41</v>
      </c>
      <c r="F32" s="62"/>
      <c r="G32" s="62"/>
      <c r="H32" s="62"/>
      <c r="I32" s="64"/>
      <c r="J32" s="101">
        <v>0</v>
      </c>
      <c r="K32" s="61"/>
      <c r="L32" s="101">
        <v>0</v>
      </c>
      <c r="M32" s="61"/>
      <c r="N32" s="101">
        <v>0</v>
      </c>
      <c r="O32" s="61"/>
      <c r="P32" s="101">
        <v>0</v>
      </c>
      <c r="Q32" s="62"/>
      <c r="R32" s="61"/>
      <c r="S32" s="101">
        <v>0</v>
      </c>
      <c r="T32" s="61"/>
      <c r="U32" s="101">
        <v>0</v>
      </c>
      <c r="V32" s="61"/>
      <c r="W32" s="101">
        <v>0</v>
      </c>
      <c r="X32" s="62"/>
      <c r="Y32" s="62"/>
      <c r="Z32" s="62"/>
      <c r="AA32" s="61"/>
      <c r="AB32" s="3">
        <v>0</v>
      </c>
      <c r="AC32" s="60">
        <v>0</v>
      </c>
      <c r="AD32" s="62"/>
      <c r="AE32" s="61"/>
      <c r="AF32" s="4">
        <v>0</v>
      </c>
    </row>
    <row r="33" spans="5:32" ht="13.15" customHeight="1">
      <c r="E33" s="75" t="s">
        <v>45</v>
      </c>
      <c r="F33" s="62"/>
      <c r="G33" s="62"/>
      <c r="H33" s="62"/>
      <c r="I33" s="64"/>
      <c r="J33" s="105">
        <v>6.2</v>
      </c>
      <c r="K33" s="61"/>
      <c r="L33" s="105">
        <v>6.2</v>
      </c>
      <c r="M33" s="61"/>
      <c r="N33" s="105">
        <v>6.2</v>
      </c>
      <c r="O33" s="61"/>
      <c r="P33" s="105">
        <v>6.2</v>
      </c>
      <c r="Q33" s="62"/>
      <c r="R33" s="61"/>
      <c r="S33" s="105">
        <v>6.3</v>
      </c>
      <c r="T33" s="61"/>
      <c r="U33" s="105">
        <v>4.5</v>
      </c>
      <c r="V33" s="61"/>
      <c r="W33" s="105">
        <v>4.4000000000000004</v>
      </c>
      <c r="X33" s="62"/>
      <c r="Y33" s="62"/>
      <c r="Z33" s="62"/>
      <c r="AA33" s="61"/>
      <c r="AB33" s="9">
        <v>4.4000000000000004</v>
      </c>
      <c r="AC33" s="76">
        <v>4.4000000000000004</v>
      </c>
      <c r="AD33" s="62"/>
      <c r="AE33" s="61"/>
      <c r="AF33" s="10">
        <v>4.4000000000000004</v>
      </c>
    </row>
    <row r="34" spans="5:32" ht="20.25" customHeight="1">
      <c r="E34" s="63" t="s">
        <v>945</v>
      </c>
      <c r="F34" s="62"/>
      <c r="G34" s="62"/>
      <c r="H34" s="62"/>
      <c r="I34" s="64"/>
      <c r="J34" s="104">
        <v>0.3</v>
      </c>
      <c r="K34" s="61"/>
      <c r="L34" s="104">
        <v>0.3</v>
      </c>
      <c r="M34" s="61"/>
      <c r="N34" s="104">
        <v>0.3</v>
      </c>
      <c r="O34" s="61"/>
      <c r="P34" s="104">
        <v>0.3</v>
      </c>
      <c r="Q34" s="62"/>
      <c r="R34" s="61"/>
      <c r="S34" s="104">
        <v>0.3</v>
      </c>
      <c r="T34" s="61"/>
      <c r="U34" s="104">
        <v>0.2</v>
      </c>
      <c r="V34" s="61"/>
      <c r="W34" s="104">
        <v>0.2</v>
      </c>
      <c r="X34" s="62"/>
      <c r="Y34" s="62"/>
      <c r="Z34" s="62"/>
      <c r="AA34" s="61"/>
      <c r="AB34" s="5">
        <v>0.2</v>
      </c>
      <c r="AC34" s="74">
        <v>0.2</v>
      </c>
      <c r="AD34" s="62"/>
      <c r="AE34" s="61"/>
      <c r="AF34" s="6">
        <v>0.2</v>
      </c>
    </row>
    <row r="35" spans="5:32" ht="20.25" customHeight="1">
      <c r="E35" s="63" t="s">
        <v>946</v>
      </c>
      <c r="F35" s="62"/>
      <c r="G35" s="62"/>
      <c r="H35" s="62"/>
      <c r="I35" s="64"/>
      <c r="J35" s="104" t="s">
        <v>2240</v>
      </c>
      <c r="K35" s="61"/>
      <c r="L35" s="104" t="s">
        <v>2240</v>
      </c>
      <c r="M35" s="61"/>
      <c r="N35" s="104" t="s">
        <v>2240</v>
      </c>
      <c r="O35" s="61"/>
      <c r="P35" s="104" t="s">
        <v>2240</v>
      </c>
      <c r="Q35" s="62"/>
      <c r="R35" s="61"/>
      <c r="S35" s="104" t="s">
        <v>2240</v>
      </c>
      <c r="T35" s="61"/>
      <c r="U35" s="104" t="s">
        <v>2240</v>
      </c>
      <c r="V35" s="61"/>
      <c r="W35" s="104" t="s">
        <v>2240</v>
      </c>
      <c r="X35" s="62"/>
      <c r="Y35" s="62"/>
      <c r="Z35" s="62"/>
      <c r="AA35" s="61"/>
      <c r="AB35" s="5" t="s">
        <v>2240</v>
      </c>
      <c r="AC35" s="74" t="s">
        <v>2240</v>
      </c>
      <c r="AD35" s="62"/>
      <c r="AE35" s="61"/>
      <c r="AF35" s="6" t="s">
        <v>2240</v>
      </c>
    </row>
    <row r="36" spans="5:32" ht="13.15" customHeight="1">
      <c r="E36" s="63" t="s">
        <v>57</v>
      </c>
      <c r="F36" s="62"/>
      <c r="G36" s="62"/>
      <c r="H36" s="62"/>
      <c r="I36" s="64"/>
      <c r="J36" s="101">
        <v>6.2</v>
      </c>
      <c r="K36" s="61"/>
      <c r="L36" s="101">
        <v>6.2</v>
      </c>
      <c r="M36" s="61"/>
      <c r="N36" s="101">
        <v>6.2</v>
      </c>
      <c r="O36" s="61"/>
      <c r="P36" s="101">
        <v>6.2</v>
      </c>
      <c r="Q36" s="62"/>
      <c r="R36" s="61"/>
      <c r="S36" s="101">
        <v>6.3</v>
      </c>
      <c r="T36" s="61"/>
      <c r="U36" s="101">
        <v>4.5</v>
      </c>
      <c r="V36" s="61"/>
      <c r="W36" s="101">
        <v>4.4000000000000004</v>
      </c>
      <c r="X36" s="62"/>
      <c r="Y36" s="62"/>
      <c r="Z36" s="62"/>
      <c r="AA36" s="61"/>
      <c r="AB36" s="3">
        <v>4.4000000000000004</v>
      </c>
      <c r="AC36" s="60">
        <v>4.4000000000000004</v>
      </c>
      <c r="AD36" s="62"/>
      <c r="AE36" s="61"/>
      <c r="AF36" s="4">
        <v>4.4000000000000004</v>
      </c>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6</v>
      </c>
      <c r="K39" s="61"/>
      <c r="L39" s="101">
        <v>6</v>
      </c>
      <c r="M39" s="61"/>
      <c r="N39" s="101">
        <v>6</v>
      </c>
      <c r="O39" s="61"/>
      <c r="P39" s="101">
        <v>6</v>
      </c>
      <c r="Q39" s="62"/>
      <c r="R39" s="61"/>
      <c r="S39" s="101">
        <v>6</v>
      </c>
      <c r="T39" s="61"/>
      <c r="U39" s="101">
        <v>6</v>
      </c>
      <c r="V39" s="61"/>
      <c r="W39" s="101">
        <v>6</v>
      </c>
      <c r="X39" s="62"/>
      <c r="Y39" s="62"/>
      <c r="Z39" s="62"/>
      <c r="AA39" s="61"/>
      <c r="AB39" s="3">
        <v>6</v>
      </c>
      <c r="AC39" s="60">
        <v>6</v>
      </c>
      <c r="AD39" s="62"/>
      <c r="AE39" s="61"/>
      <c r="AF39" s="4">
        <v>6</v>
      </c>
    </row>
    <row r="40" spans="5:32">
      <c r="E40" s="63" t="s">
        <v>73</v>
      </c>
      <c r="F40" s="62"/>
      <c r="G40" s="62"/>
      <c r="H40" s="62"/>
      <c r="I40" s="64"/>
      <c r="J40" s="101">
        <v>2</v>
      </c>
      <c r="K40" s="61"/>
      <c r="L40" s="101">
        <v>2</v>
      </c>
      <c r="M40" s="61"/>
      <c r="N40" s="101">
        <v>2</v>
      </c>
      <c r="O40" s="61"/>
      <c r="P40" s="101">
        <v>2</v>
      </c>
      <c r="Q40" s="62"/>
      <c r="R40" s="61"/>
      <c r="S40" s="101">
        <v>2</v>
      </c>
      <c r="T40" s="61"/>
      <c r="U40" s="101">
        <v>2</v>
      </c>
      <c r="V40" s="61"/>
      <c r="W40" s="101">
        <v>2</v>
      </c>
      <c r="X40" s="62"/>
      <c r="Y40" s="62"/>
      <c r="Z40" s="62"/>
      <c r="AA40" s="61"/>
      <c r="AB40" s="3">
        <v>2</v>
      </c>
      <c r="AC40" s="60">
        <v>2</v>
      </c>
      <c r="AD40" s="62"/>
      <c r="AE40" s="61"/>
      <c r="AF40" s="4">
        <v>2</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7.5</v>
      </c>
      <c r="K43" s="61"/>
      <c r="L43" s="101">
        <v>7.5</v>
      </c>
      <c r="M43" s="61"/>
      <c r="N43" s="101">
        <v>7.5</v>
      </c>
      <c r="O43" s="61"/>
      <c r="P43" s="101">
        <v>7.5</v>
      </c>
      <c r="Q43" s="62"/>
      <c r="R43" s="61"/>
      <c r="S43" s="101">
        <v>7.5</v>
      </c>
      <c r="T43" s="61"/>
      <c r="U43" s="101">
        <v>7.5</v>
      </c>
      <c r="V43" s="61"/>
      <c r="W43" s="101">
        <v>7.5</v>
      </c>
      <c r="X43" s="62"/>
      <c r="Y43" s="62"/>
      <c r="Z43" s="62"/>
      <c r="AA43" s="61"/>
      <c r="AB43" s="3">
        <v>7.5</v>
      </c>
      <c r="AC43" s="60">
        <v>7.5</v>
      </c>
      <c r="AD43" s="62"/>
      <c r="AE43" s="61"/>
      <c r="AF43" s="4">
        <v>7.5</v>
      </c>
    </row>
    <row r="44" spans="5:32" ht="30.75" customHeight="1">
      <c r="E44" s="63" t="s">
        <v>88</v>
      </c>
      <c r="F44" s="62"/>
      <c r="G44" s="62"/>
      <c r="H44" s="62"/>
      <c r="I44" s="64"/>
      <c r="J44" s="101">
        <v>0</v>
      </c>
      <c r="K44" s="61"/>
      <c r="L44" s="101">
        <v>0</v>
      </c>
      <c r="M44" s="61"/>
      <c r="N44" s="101">
        <v>0</v>
      </c>
      <c r="O44" s="61"/>
      <c r="P44" s="101">
        <v>0</v>
      </c>
      <c r="Q44" s="62"/>
      <c r="R44" s="61"/>
      <c r="S44" s="101">
        <v>0</v>
      </c>
      <c r="T44" s="61"/>
      <c r="U44" s="101">
        <v>0</v>
      </c>
      <c r="V44" s="61"/>
      <c r="W44" s="101">
        <v>0</v>
      </c>
      <c r="X44" s="62"/>
      <c r="Y44" s="62"/>
      <c r="Z44" s="62"/>
      <c r="AA44" s="61"/>
      <c r="AB44" s="3">
        <v>0</v>
      </c>
      <c r="AC44" s="60">
        <v>0</v>
      </c>
      <c r="AD44" s="62"/>
      <c r="AE44" s="61"/>
      <c r="AF44" s="4">
        <v>0</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ht="15.75" thickBot="1">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75" customHeight="1" thickTop="1">
      <c r="E50" s="16" t="s">
        <v>950</v>
      </c>
    </row>
    <row r="51" spans="5:5" ht="2.4500000000000002" customHeight="1"/>
    <row r="52" spans="5:5" ht="0.6" customHeight="1"/>
    <row r="53" spans="5:5" ht="0" hidden="1" customHeight="1"/>
  </sheetData>
  <sheetProtection algorithmName="SHA-512" hashValue="L7P9Z7ck96mVtv6kAL1XC+trRbVMjHksePSSMzmWLvydtTqDWJ2cMhMu+sAxFfsnsG7/BcQGBKnDV6mLxqnMuQ==" saltValue="iuanvH1JQDlxTD3mj7Ta6w==" spinCount="100000" sheet="1" objects="1" scenarios="1" sort="0" autoFilter="0" pivotTables="0"/>
  <mergeCells count="234">
    <mergeCell ref="I12:AH12"/>
    <mergeCell ref="A14:E14"/>
    <mergeCell ref="I14:AH14"/>
    <mergeCell ref="D16:L17"/>
    <mergeCell ref="O16:Y16"/>
    <mergeCell ref="R19:AD20"/>
    <mergeCell ref="D20:L21"/>
    <mergeCell ref="O20:P21"/>
    <mergeCell ref="C1:AJ1"/>
    <mergeCell ref="B3:F3"/>
    <mergeCell ref="I3:S5"/>
    <mergeCell ref="V3:W4"/>
    <mergeCell ref="Y3:AI5"/>
    <mergeCell ref="B7:F9"/>
    <mergeCell ref="I7:AH7"/>
    <mergeCell ref="I9:AH10"/>
    <mergeCell ref="AC25:AE25"/>
    <mergeCell ref="E26:I26"/>
    <mergeCell ref="J26:K26"/>
    <mergeCell ref="L26:M26"/>
    <mergeCell ref="N26:O26"/>
    <mergeCell ref="P26:R26"/>
    <mergeCell ref="S26:T26"/>
    <mergeCell ref="U26:V26"/>
    <mergeCell ref="W26:AA26"/>
    <mergeCell ref="AC26:AE26"/>
    <mergeCell ref="E24:I25"/>
    <mergeCell ref="J24:T24"/>
    <mergeCell ref="U24:AF24"/>
    <mergeCell ref="J25:K25"/>
    <mergeCell ref="L25:M25"/>
    <mergeCell ref="N25:O25"/>
    <mergeCell ref="P25:R25"/>
    <mergeCell ref="S25:T25"/>
    <mergeCell ref="U25:V25"/>
    <mergeCell ref="W25:AA25"/>
    <mergeCell ref="U27:V27"/>
    <mergeCell ref="W27:AA27"/>
    <mergeCell ref="AC27:AE27"/>
    <mergeCell ref="E28:I28"/>
    <mergeCell ref="J28:K28"/>
    <mergeCell ref="L28:M28"/>
    <mergeCell ref="N28:O28"/>
    <mergeCell ref="P28:R28"/>
    <mergeCell ref="S28:T28"/>
    <mergeCell ref="U28:V28"/>
    <mergeCell ref="E27:I27"/>
    <mergeCell ref="J27:K27"/>
    <mergeCell ref="L27:M27"/>
    <mergeCell ref="N27:O27"/>
    <mergeCell ref="P27:R27"/>
    <mergeCell ref="S27:T27"/>
    <mergeCell ref="W28:AA28"/>
    <mergeCell ref="AC28:AE28"/>
    <mergeCell ref="E29:I29"/>
    <mergeCell ref="J29:K29"/>
    <mergeCell ref="L29:M29"/>
    <mergeCell ref="N29:O29"/>
    <mergeCell ref="P29:R29"/>
    <mergeCell ref="S29:T29"/>
    <mergeCell ref="U29:V29"/>
    <mergeCell ref="W29:AA29"/>
    <mergeCell ref="AC29:AE29"/>
    <mergeCell ref="E30:I30"/>
    <mergeCell ref="J30:K30"/>
    <mergeCell ref="L30:M30"/>
    <mergeCell ref="N30:O30"/>
    <mergeCell ref="P30:R30"/>
    <mergeCell ref="S30:T30"/>
    <mergeCell ref="U30:V30"/>
    <mergeCell ref="W30:AA30"/>
    <mergeCell ref="AC30:AE30"/>
    <mergeCell ref="U31:V31"/>
    <mergeCell ref="W31:AA31"/>
    <mergeCell ref="AC31:AE31"/>
    <mergeCell ref="E32:I32"/>
    <mergeCell ref="J32:K32"/>
    <mergeCell ref="L32:M32"/>
    <mergeCell ref="N32:O32"/>
    <mergeCell ref="P32:R32"/>
    <mergeCell ref="S32:T32"/>
    <mergeCell ref="U32:V32"/>
    <mergeCell ref="E31:I31"/>
    <mergeCell ref="J31:K31"/>
    <mergeCell ref="L31:M31"/>
    <mergeCell ref="N31:O31"/>
    <mergeCell ref="P31:R31"/>
    <mergeCell ref="S31:T31"/>
    <mergeCell ref="W32:AA32"/>
    <mergeCell ref="AC32:AE32"/>
    <mergeCell ref="E33:I33"/>
    <mergeCell ref="J33:K33"/>
    <mergeCell ref="L33:M33"/>
    <mergeCell ref="N33:O33"/>
    <mergeCell ref="P33:R33"/>
    <mergeCell ref="S33:T33"/>
    <mergeCell ref="U33:V33"/>
    <mergeCell ref="W33:AA33"/>
    <mergeCell ref="AC33:AE33"/>
    <mergeCell ref="E34:I34"/>
    <mergeCell ref="J34:K34"/>
    <mergeCell ref="L34:M34"/>
    <mergeCell ref="N34:O34"/>
    <mergeCell ref="P34:R34"/>
    <mergeCell ref="S34:T34"/>
    <mergeCell ref="U34:V34"/>
    <mergeCell ref="W34:AA34"/>
    <mergeCell ref="AC34:AE34"/>
    <mergeCell ref="U35:V35"/>
    <mergeCell ref="W35:AA35"/>
    <mergeCell ref="AC35:AE35"/>
    <mergeCell ref="E36:I36"/>
    <mergeCell ref="J36:K36"/>
    <mergeCell ref="L36:M36"/>
    <mergeCell ref="N36:O36"/>
    <mergeCell ref="P36:R36"/>
    <mergeCell ref="S36:T36"/>
    <mergeCell ref="U36:V36"/>
    <mergeCell ref="E35:I35"/>
    <mergeCell ref="J35:K35"/>
    <mergeCell ref="L35:M35"/>
    <mergeCell ref="N35:O35"/>
    <mergeCell ref="P35:R35"/>
    <mergeCell ref="S35:T35"/>
    <mergeCell ref="W36:AA36"/>
    <mergeCell ref="AC36:AE36"/>
    <mergeCell ref="E37:I37"/>
    <mergeCell ref="J37:K37"/>
    <mergeCell ref="L37:M37"/>
    <mergeCell ref="N37:O37"/>
    <mergeCell ref="P37:R37"/>
    <mergeCell ref="S37:T37"/>
    <mergeCell ref="U37:V37"/>
    <mergeCell ref="W37:AA37"/>
    <mergeCell ref="AC37:AE37"/>
    <mergeCell ref="E38:I38"/>
    <mergeCell ref="J38:K38"/>
    <mergeCell ref="L38:M38"/>
    <mergeCell ref="N38:O38"/>
    <mergeCell ref="P38:R38"/>
    <mergeCell ref="S38:T38"/>
    <mergeCell ref="U38:V38"/>
    <mergeCell ref="W38:AA38"/>
    <mergeCell ref="AC38:AE38"/>
    <mergeCell ref="U39:V39"/>
    <mergeCell ref="W39:AA39"/>
    <mergeCell ref="AC39:AE39"/>
    <mergeCell ref="E40:I40"/>
    <mergeCell ref="J40:K40"/>
    <mergeCell ref="L40:M40"/>
    <mergeCell ref="N40:O40"/>
    <mergeCell ref="P40:R40"/>
    <mergeCell ref="S40:T40"/>
    <mergeCell ref="U40:V40"/>
    <mergeCell ref="E39:I39"/>
    <mergeCell ref="J39:K39"/>
    <mergeCell ref="L39:M39"/>
    <mergeCell ref="N39:O39"/>
    <mergeCell ref="P39:R39"/>
    <mergeCell ref="S39:T39"/>
    <mergeCell ref="W40:AA40"/>
    <mergeCell ref="AC40:AE40"/>
    <mergeCell ref="E41:I41"/>
    <mergeCell ref="J41:K41"/>
    <mergeCell ref="L41:M41"/>
    <mergeCell ref="N41:O41"/>
    <mergeCell ref="P41:R41"/>
    <mergeCell ref="S41:T41"/>
    <mergeCell ref="U41:V41"/>
    <mergeCell ref="W41:AA41"/>
    <mergeCell ref="AC41:AE41"/>
    <mergeCell ref="E42:I42"/>
    <mergeCell ref="J42:K42"/>
    <mergeCell ref="L42:M42"/>
    <mergeCell ref="N42:O42"/>
    <mergeCell ref="P42:R42"/>
    <mergeCell ref="S42:T42"/>
    <mergeCell ref="U42:V42"/>
    <mergeCell ref="W42:AA42"/>
    <mergeCell ref="AC42:AE42"/>
    <mergeCell ref="U45:V45"/>
    <mergeCell ref="W45:AA45"/>
    <mergeCell ref="AC45:AE45"/>
    <mergeCell ref="E46:I46"/>
    <mergeCell ref="J46:K46"/>
    <mergeCell ref="L46:M46"/>
    <mergeCell ref="N46:O46"/>
    <mergeCell ref="P46:R46"/>
    <mergeCell ref="S46:T46"/>
    <mergeCell ref="U46:V46"/>
    <mergeCell ref="E45:I45"/>
    <mergeCell ref="J45:K45"/>
    <mergeCell ref="L45:M45"/>
    <mergeCell ref="N45:O45"/>
    <mergeCell ref="P45:R45"/>
    <mergeCell ref="S45:T45"/>
    <mergeCell ref="W46:AA46"/>
    <mergeCell ref="AC46:AE46"/>
    <mergeCell ref="E47:I47"/>
    <mergeCell ref="J47:K47"/>
    <mergeCell ref="L47:M47"/>
    <mergeCell ref="N47:O47"/>
    <mergeCell ref="P47:R47"/>
    <mergeCell ref="S47:T47"/>
    <mergeCell ref="U47:V47"/>
    <mergeCell ref="W47:AA47"/>
    <mergeCell ref="AC47:AE47"/>
    <mergeCell ref="E48:I48"/>
    <mergeCell ref="J48:K48"/>
    <mergeCell ref="L48:M48"/>
    <mergeCell ref="N48:O48"/>
    <mergeCell ref="P48:R48"/>
    <mergeCell ref="S48:T48"/>
    <mergeCell ref="U48:V48"/>
    <mergeCell ref="W48:AA48"/>
    <mergeCell ref="AC48:AE48"/>
    <mergeCell ref="E43:I43"/>
    <mergeCell ref="J43:K43"/>
    <mergeCell ref="L43:M43"/>
    <mergeCell ref="N43:O43"/>
    <mergeCell ref="P43:R43"/>
    <mergeCell ref="S43:T43"/>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1845B0DC-043E-4DA6-B634-49259FC17AE4}"/>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Z1314 - Charleville 22kV (66/22kV)</oddFooter>
  </headerFooter>
</worksheet>
</file>

<file path=xl/worksheets/sheet3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7B43C-0BF4-4D5D-B63A-3200357FCF75}">
  <sheetPr codeName="Sheet250"/>
  <dimension ref="A1:AJ53"/>
  <sheetViews>
    <sheetView showGridLines="0" topLeftCell="A25" zoomScale="130" zoomScaleNormal="130" workbookViewId="0">
      <selection activeCell="E50" sqref="E50"/>
    </sheetView>
  </sheetViews>
  <sheetFormatPr defaultColWidth="9.140625"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2241</v>
      </c>
      <c r="J3" s="160"/>
      <c r="K3" s="160"/>
      <c r="L3" s="160"/>
      <c r="M3" s="160"/>
      <c r="N3" s="160"/>
      <c r="O3" s="160"/>
      <c r="P3" s="160"/>
      <c r="Q3" s="160"/>
      <c r="R3" s="160"/>
      <c r="S3" s="160"/>
      <c r="V3" s="94" t="s">
        <v>926</v>
      </c>
      <c r="W3" s="160"/>
      <c r="Y3" s="95" t="s">
        <v>2242</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960</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1026</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2243</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3.5" customHeight="1">
      <c r="D16" s="92" t="s">
        <v>934</v>
      </c>
      <c r="E16" s="160"/>
      <c r="F16" s="160"/>
      <c r="G16" s="160"/>
      <c r="H16" s="160"/>
      <c r="I16" s="160"/>
      <c r="J16" s="160"/>
      <c r="K16" s="160"/>
      <c r="L16" s="160"/>
      <c r="O16" s="96" t="s">
        <v>2244</v>
      </c>
      <c r="P16" s="160"/>
      <c r="Q16" s="160"/>
      <c r="R16" s="160"/>
      <c r="S16" s="160"/>
      <c r="T16" s="160"/>
      <c r="U16" s="160"/>
      <c r="V16" s="160"/>
      <c r="W16" s="160"/>
      <c r="X16" s="160"/>
      <c r="Y16" s="160"/>
    </row>
    <row r="17" spans="4:32" ht="0.75" customHeight="1">
      <c r="D17" s="160"/>
      <c r="E17" s="160"/>
      <c r="F17" s="160"/>
      <c r="G17" s="160"/>
      <c r="H17" s="160"/>
      <c r="I17" s="160"/>
      <c r="J17" s="160"/>
      <c r="K17" s="160"/>
      <c r="L17" s="160"/>
    </row>
    <row r="18" spans="4:32" ht="2.1" customHeight="1"/>
    <row r="19" spans="4:32" ht="0.95" customHeight="1">
      <c r="R19" s="97" t="s">
        <v>936</v>
      </c>
      <c r="S19" s="160"/>
      <c r="T19" s="160"/>
      <c r="U19" s="160"/>
      <c r="V19" s="160"/>
      <c r="W19" s="160"/>
      <c r="X19" s="160"/>
      <c r="Y19" s="160"/>
      <c r="Z19" s="160"/>
      <c r="AA19" s="98" t="s">
        <v>937</v>
      </c>
      <c r="AB19" s="160"/>
      <c r="AC19" s="160"/>
      <c r="AD19" s="160"/>
    </row>
    <row r="20" spans="4:32" ht="15.2"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0.95" customHeight="1">
      <c r="D21" s="160"/>
      <c r="E21" s="160"/>
      <c r="F21" s="160"/>
      <c r="G21" s="160"/>
      <c r="H21" s="160"/>
      <c r="I21" s="160"/>
      <c r="J21" s="160"/>
      <c r="K21" s="160"/>
      <c r="L21" s="160"/>
      <c r="O21" s="160"/>
      <c r="P21" s="160"/>
    </row>
    <row r="22" spans="4:32" ht="12.95" customHeight="1"/>
    <row r="23" spans="4:32" ht="2.4500000000000002" customHeight="1" thickBot="1"/>
    <row r="24" spans="4:32" ht="15.75" thickTop="1">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5.6</v>
      </c>
      <c r="K26" s="61"/>
      <c r="L26" s="101">
        <v>5.6</v>
      </c>
      <c r="M26" s="61"/>
      <c r="N26" s="101">
        <v>5.6</v>
      </c>
      <c r="O26" s="61"/>
      <c r="P26" s="101">
        <v>5.6</v>
      </c>
      <c r="Q26" s="62"/>
      <c r="R26" s="61"/>
      <c r="S26" s="101">
        <v>5.6</v>
      </c>
      <c r="T26" s="61"/>
      <c r="U26" s="101">
        <v>7.2</v>
      </c>
      <c r="V26" s="61"/>
      <c r="W26" s="101">
        <v>7.2</v>
      </c>
      <c r="X26" s="62"/>
      <c r="Y26" s="62"/>
      <c r="Z26" s="62"/>
      <c r="AA26" s="61"/>
      <c r="AB26" s="3">
        <v>7.2</v>
      </c>
      <c r="AC26" s="60">
        <v>7.2</v>
      </c>
      <c r="AD26" s="62"/>
      <c r="AE26" s="61"/>
      <c r="AF26" s="4">
        <v>7.2</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2.8</v>
      </c>
      <c r="K28" s="61"/>
      <c r="L28" s="101">
        <v>2.8</v>
      </c>
      <c r="M28" s="61"/>
      <c r="N28" s="101">
        <v>2.7</v>
      </c>
      <c r="O28" s="61"/>
      <c r="P28" s="101">
        <v>2.7</v>
      </c>
      <c r="Q28" s="62"/>
      <c r="R28" s="61"/>
      <c r="S28" s="101">
        <v>2.8</v>
      </c>
      <c r="T28" s="61"/>
      <c r="U28" s="101">
        <v>2.2000000000000002</v>
      </c>
      <c r="V28" s="61"/>
      <c r="W28" s="101">
        <v>2.2000000000000002</v>
      </c>
      <c r="X28" s="62"/>
      <c r="Y28" s="62"/>
      <c r="Z28" s="62"/>
      <c r="AA28" s="61"/>
      <c r="AB28" s="3">
        <v>2.1</v>
      </c>
      <c r="AC28" s="60">
        <v>2.2000000000000002</v>
      </c>
      <c r="AD28" s="62"/>
      <c r="AE28" s="61"/>
      <c r="AF28" s="4">
        <v>2.1</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0.88900000000000001</v>
      </c>
      <c r="K31" s="61"/>
      <c r="L31" s="106">
        <v>0.88900000000000001</v>
      </c>
      <c r="M31" s="61"/>
      <c r="N31" s="106">
        <v>0.88900000000000001</v>
      </c>
      <c r="O31" s="61"/>
      <c r="P31" s="106">
        <v>0.88900000000000001</v>
      </c>
      <c r="Q31" s="62"/>
      <c r="R31" s="61"/>
      <c r="S31" s="106">
        <v>0.88900000000000001</v>
      </c>
      <c r="T31" s="61"/>
      <c r="U31" s="106">
        <v>0.99299999999999999</v>
      </c>
      <c r="V31" s="61"/>
      <c r="W31" s="106">
        <v>0.99199999999999999</v>
      </c>
      <c r="X31" s="62"/>
      <c r="Y31" s="62"/>
      <c r="Z31" s="62"/>
      <c r="AA31" s="61"/>
      <c r="AB31" s="7">
        <v>0.99199999999999999</v>
      </c>
      <c r="AC31" s="77">
        <v>0.99299999999999999</v>
      </c>
      <c r="AD31" s="62"/>
      <c r="AE31" s="61"/>
      <c r="AF31" s="8">
        <v>0.99199999999999999</v>
      </c>
    </row>
    <row r="32" spans="4:32" ht="13.15" customHeight="1">
      <c r="E32" s="63" t="s">
        <v>41</v>
      </c>
      <c r="F32" s="62"/>
      <c r="G32" s="62"/>
      <c r="H32" s="62"/>
      <c r="I32" s="64"/>
      <c r="J32" s="101">
        <v>0</v>
      </c>
      <c r="K32" s="61"/>
      <c r="L32" s="101">
        <v>0</v>
      </c>
      <c r="M32" s="61"/>
      <c r="N32" s="101">
        <v>0</v>
      </c>
      <c r="O32" s="61"/>
      <c r="P32" s="101">
        <v>0</v>
      </c>
      <c r="Q32" s="62"/>
      <c r="R32" s="61"/>
      <c r="S32" s="101">
        <v>0</v>
      </c>
      <c r="T32" s="61"/>
      <c r="U32" s="101">
        <v>0</v>
      </c>
      <c r="V32" s="61"/>
      <c r="W32" s="101">
        <v>0</v>
      </c>
      <c r="X32" s="62"/>
      <c r="Y32" s="62"/>
      <c r="Z32" s="62"/>
      <c r="AA32" s="61"/>
      <c r="AB32" s="3">
        <v>0</v>
      </c>
      <c r="AC32" s="60">
        <v>0</v>
      </c>
      <c r="AD32" s="62"/>
      <c r="AE32" s="61"/>
      <c r="AF32" s="4">
        <v>0</v>
      </c>
    </row>
    <row r="33" spans="5:32" ht="13.15" customHeight="1">
      <c r="E33" s="75" t="s">
        <v>45</v>
      </c>
      <c r="F33" s="62"/>
      <c r="G33" s="62"/>
      <c r="H33" s="62"/>
      <c r="I33" s="64"/>
      <c r="J33" s="105">
        <v>2.6</v>
      </c>
      <c r="K33" s="61"/>
      <c r="L33" s="105">
        <v>2.6</v>
      </c>
      <c r="M33" s="61"/>
      <c r="N33" s="105">
        <v>2.6</v>
      </c>
      <c r="O33" s="61"/>
      <c r="P33" s="105">
        <v>2.6</v>
      </c>
      <c r="Q33" s="62"/>
      <c r="R33" s="61"/>
      <c r="S33" s="105">
        <v>2.6</v>
      </c>
      <c r="T33" s="61"/>
      <c r="U33" s="105">
        <v>2.1</v>
      </c>
      <c r="V33" s="61"/>
      <c r="W33" s="105">
        <v>2</v>
      </c>
      <c r="X33" s="62"/>
      <c r="Y33" s="62"/>
      <c r="Z33" s="62"/>
      <c r="AA33" s="61"/>
      <c r="AB33" s="9">
        <v>2</v>
      </c>
      <c r="AC33" s="76">
        <v>2</v>
      </c>
      <c r="AD33" s="62"/>
      <c r="AE33" s="61"/>
      <c r="AF33" s="10">
        <v>2</v>
      </c>
    </row>
    <row r="34" spans="5:32" ht="20.25" customHeight="1">
      <c r="E34" s="63" t="s">
        <v>945</v>
      </c>
      <c r="F34" s="62"/>
      <c r="G34" s="62"/>
      <c r="H34" s="62"/>
      <c r="I34" s="64"/>
      <c r="J34" s="104">
        <v>0.1</v>
      </c>
      <c r="K34" s="61"/>
      <c r="L34" s="104">
        <v>0.1</v>
      </c>
      <c r="M34" s="61"/>
      <c r="N34" s="104">
        <v>0.1</v>
      </c>
      <c r="O34" s="61"/>
      <c r="P34" s="104">
        <v>0.1</v>
      </c>
      <c r="Q34" s="62"/>
      <c r="R34" s="61"/>
      <c r="S34" s="104">
        <v>0.1</v>
      </c>
      <c r="T34" s="61"/>
      <c r="U34" s="104">
        <v>0.1</v>
      </c>
      <c r="V34" s="61"/>
      <c r="W34" s="104">
        <v>0.1</v>
      </c>
      <c r="X34" s="62"/>
      <c r="Y34" s="62"/>
      <c r="Z34" s="62"/>
      <c r="AA34" s="61"/>
      <c r="AB34" s="5">
        <v>0.1</v>
      </c>
      <c r="AC34" s="74">
        <v>0.1</v>
      </c>
      <c r="AD34" s="62"/>
      <c r="AE34" s="61"/>
      <c r="AF34" s="6">
        <v>0.1</v>
      </c>
    </row>
    <row r="35" spans="5:32" ht="20.25" customHeight="1">
      <c r="E35" s="63" t="s">
        <v>946</v>
      </c>
      <c r="F35" s="62"/>
      <c r="G35" s="62"/>
      <c r="H35" s="62"/>
      <c r="I35" s="64"/>
      <c r="J35" s="104" t="s">
        <v>1609</v>
      </c>
      <c r="K35" s="61"/>
      <c r="L35" s="104" t="s">
        <v>1609</v>
      </c>
      <c r="M35" s="61"/>
      <c r="N35" s="104" t="s">
        <v>1609</v>
      </c>
      <c r="O35" s="61"/>
      <c r="P35" s="104" t="s">
        <v>1609</v>
      </c>
      <c r="Q35" s="62"/>
      <c r="R35" s="61"/>
      <c r="S35" s="104" t="s">
        <v>1609</v>
      </c>
      <c r="T35" s="61"/>
      <c r="U35" s="104" t="s">
        <v>1609</v>
      </c>
      <c r="V35" s="61"/>
      <c r="W35" s="104" t="s">
        <v>1609</v>
      </c>
      <c r="X35" s="62"/>
      <c r="Y35" s="62"/>
      <c r="Z35" s="62"/>
      <c r="AA35" s="61"/>
      <c r="AB35" s="5" t="s">
        <v>1609</v>
      </c>
      <c r="AC35" s="74" t="s">
        <v>1609</v>
      </c>
      <c r="AD35" s="62"/>
      <c r="AE35" s="61"/>
      <c r="AF35" s="6" t="s">
        <v>1609</v>
      </c>
    </row>
    <row r="36" spans="5:32" ht="13.15" customHeight="1">
      <c r="E36" s="63" t="s">
        <v>57</v>
      </c>
      <c r="F36" s="62"/>
      <c r="G36" s="62"/>
      <c r="H36" s="62"/>
      <c r="I36" s="64"/>
      <c r="J36" s="101">
        <v>2.6</v>
      </c>
      <c r="K36" s="61"/>
      <c r="L36" s="101">
        <v>2.6</v>
      </c>
      <c r="M36" s="61"/>
      <c r="N36" s="101">
        <v>2.6</v>
      </c>
      <c r="O36" s="61"/>
      <c r="P36" s="101">
        <v>2.6</v>
      </c>
      <c r="Q36" s="62"/>
      <c r="R36" s="61"/>
      <c r="S36" s="101">
        <v>2.6</v>
      </c>
      <c r="T36" s="61"/>
      <c r="U36" s="101">
        <v>2.1</v>
      </c>
      <c r="V36" s="61"/>
      <c r="W36" s="101">
        <v>2</v>
      </c>
      <c r="X36" s="62"/>
      <c r="Y36" s="62"/>
      <c r="Z36" s="62"/>
      <c r="AA36" s="61"/>
      <c r="AB36" s="3">
        <v>2</v>
      </c>
      <c r="AC36" s="60">
        <v>2</v>
      </c>
      <c r="AD36" s="62"/>
      <c r="AE36" s="61"/>
      <c r="AF36" s="4">
        <v>2</v>
      </c>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1</v>
      </c>
      <c r="K39" s="61"/>
      <c r="L39" s="101">
        <v>1</v>
      </c>
      <c r="M39" s="61"/>
      <c r="N39" s="101">
        <v>1</v>
      </c>
      <c r="O39" s="61"/>
      <c r="P39" s="101">
        <v>1</v>
      </c>
      <c r="Q39" s="62"/>
      <c r="R39" s="61"/>
      <c r="S39" s="101">
        <v>1</v>
      </c>
      <c r="T39" s="61"/>
      <c r="U39" s="101">
        <v>1</v>
      </c>
      <c r="V39" s="61"/>
      <c r="W39" s="101">
        <v>1</v>
      </c>
      <c r="X39" s="62"/>
      <c r="Y39" s="62"/>
      <c r="Z39" s="62"/>
      <c r="AA39" s="61"/>
      <c r="AB39" s="3">
        <v>1</v>
      </c>
      <c r="AC39" s="60">
        <v>1</v>
      </c>
      <c r="AD39" s="62"/>
      <c r="AE39" s="61"/>
      <c r="AF39" s="4">
        <v>1</v>
      </c>
    </row>
    <row r="40" spans="5:32">
      <c r="E40" s="63" t="s">
        <v>73</v>
      </c>
      <c r="F40" s="62"/>
      <c r="G40" s="62"/>
      <c r="H40" s="62"/>
      <c r="I40" s="64"/>
      <c r="J40" s="101">
        <v>2</v>
      </c>
      <c r="K40" s="61"/>
      <c r="L40" s="101">
        <v>2</v>
      </c>
      <c r="M40" s="61"/>
      <c r="N40" s="101">
        <v>2</v>
      </c>
      <c r="O40" s="61"/>
      <c r="P40" s="101">
        <v>2</v>
      </c>
      <c r="Q40" s="62"/>
      <c r="R40" s="61"/>
      <c r="S40" s="101">
        <v>2</v>
      </c>
      <c r="T40" s="61"/>
      <c r="U40" s="101">
        <v>2</v>
      </c>
      <c r="V40" s="61"/>
      <c r="W40" s="101">
        <v>2</v>
      </c>
      <c r="X40" s="62"/>
      <c r="Y40" s="62"/>
      <c r="Z40" s="62"/>
      <c r="AA40" s="61"/>
      <c r="AB40" s="3">
        <v>2</v>
      </c>
      <c r="AC40" s="60">
        <v>2</v>
      </c>
      <c r="AD40" s="62"/>
      <c r="AE40" s="61"/>
      <c r="AF40" s="4">
        <v>2</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4.2</v>
      </c>
      <c r="K43" s="61"/>
      <c r="L43" s="101">
        <v>4.2</v>
      </c>
      <c r="M43" s="61"/>
      <c r="N43" s="101">
        <v>4.0999999999999996</v>
      </c>
      <c r="O43" s="61"/>
      <c r="P43" s="101">
        <v>4.0999999999999996</v>
      </c>
      <c r="Q43" s="62"/>
      <c r="R43" s="61"/>
      <c r="S43" s="101">
        <v>4.0999999999999996</v>
      </c>
      <c r="T43" s="61"/>
      <c r="U43" s="101">
        <v>4.0999999999999996</v>
      </c>
      <c r="V43" s="61"/>
      <c r="W43" s="101">
        <v>4.0999999999999996</v>
      </c>
      <c r="X43" s="62"/>
      <c r="Y43" s="62"/>
      <c r="Z43" s="62"/>
      <c r="AA43" s="61"/>
      <c r="AB43" s="3">
        <v>4</v>
      </c>
      <c r="AC43" s="60">
        <v>4</v>
      </c>
      <c r="AD43" s="62"/>
      <c r="AE43" s="61"/>
      <c r="AF43" s="4">
        <v>4</v>
      </c>
    </row>
    <row r="44" spans="5:32" ht="30.75" customHeight="1">
      <c r="E44" s="63" t="s">
        <v>88</v>
      </c>
      <c r="F44" s="62"/>
      <c r="G44" s="62"/>
      <c r="H44" s="62"/>
      <c r="I44" s="64"/>
      <c r="J44" s="101">
        <v>0</v>
      </c>
      <c r="K44" s="61"/>
      <c r="L44" s="101">
        <v>0</v>
      </c>
      <c r="M44" s="61"/>
      <c r="N44" s="101">
        <v>0</v>
      </c>
      <c r="O44" s="61"/>
      <c r="P44" s="101">
        <v>0</v>
      </c>
      <c r="Q44" s="62"/>
      <c r="R44" s="61"/>
      <c r="S44" s="101">
        <v>0</v>
      </c>
      <c r="T44" s="61"/>
      <c r="U44" s="101">
        <v>0</v>
      </c>
      <c r="V44" s="61"/>
      <c r="W44" s="101">
        <v>0</v>
      </c>
      <c r="X44" s="62"/>
      <c r="Y44" s="62"/>
      <c r="Z44" s="62"/>
      <c r="AA44" s="61"/>
      <c r="AB44" s="3">
        <v>0</v>
      </c>
      <c r="AC44" s="60">
        <v>0</v>
      </c>
      <c r="AD44" s="62"/>
      <c r="AE44" s="61"/>
      <c r="AF44" s="4">
        <v>0</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ht="15.75" thickBot="1">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75" customHeight="1" thickTop="1">
      <c r="E50" s="16" t="s">
        <v>950</v>
      </c>
    </row>
    <row r="51" spans="5:5" ht="2.4500000000000002" customHeight="1"/>
    <row r="52" spans="5:5" ht="0.6" customHeight="1"/>
    <row r="53" spans="5:5" ht="0" hidden="1" customHeight="1"/>
  </sheetData>
  <sheetProtection algorithmName="SHA-512" hashValue="YgCYEIYMzigRTnY6ZYffzz41AYBBUR8UwqwN3e+HrfkXxxTq50evuf9y65IH+J2a4arQYOoo+YX2JAl4SvlpsQ==" saltValue="3p75jtm2+7LKR0/iYInSWQ==" spinCount="100000" sheet="1" objects="1" scenarios="1" sort="0" autoFilter="0" pivotTables="0"/>
  <mergeCells count="234">
    <mergeCell ref="I12:AH12"/>
    <mergeCell ref="A14:E14"/>
    <mergeCell ref="I14:AH14"/>
    <mergeCell ref="D16:L17"/>
    <mergeCell ref="O16:Y16"/>
    <mergeCell ref="R19:AD20"/>
    <mergeCell ref="D20:L21"/>
    <mergeCell ref="O20:P21"/>
    <mergeCell ref="C1:AJ1"/>
    <mergeCell ref="B3:F3"/>
    <mergeCell ref="I3:S5"/>
    <mergeCell ref="V3:W4"/>
    <mergeCell ref="Y3:AI5"/>
    <mergeCell ref="B7:F9"/>
    <mergeCell ref="I7:AH7"/>
    <mergeCell ref="I9:AH10"/>
    <mergeCell ref="AC25:AE25"/>
    <mergeCell ref="E26:I26"/>
    <mergeCell ref="J26:K26"/>
    <mergeCell ref="L26:M26"/>
    <mergeCell ref="N26:O26"/>
    <mergeCell ref="P26:R26"/>
    <mergeCell ref="S26:T26"/>
    <mergeCell ref="U26:V26"/>
    <mergeCell ref="W26:AA26"/>
    <mergeCell ref="AC26:AE26"/>
    <mergeCell ref="E24:I25"/>
    <mergeCell ref="J24:T24"/>
    <mergeCell ref="U24:AF24"/>
    <mergeCell ref="J25:K25"/>
    <mergeCell ref="L25:M25"/>
    <mergeCell ref="N25:O25"/>
    <mergeCell ref="P25:R25"/>
    <mergeCell ref="S25:T25"/>
    <mergeCell ref="U25:V25"/>
    <mergeCell ref="W25:AA25"/>
    <mergeCell ref="U27:V27"/>
    <mergeCell ref="W27:AA27"/>
    <mergeCell ref="AC27:AE27"/>
    <mergeCell ref="E28:I28"/>
    <mergeCell ref="J28:K28"/>
    <mergeCell ref="L28:M28"/>
    <mergeCell ref="N28:O28"/>
    <mergeCell ref="P28:R28"/>
    <mergeCell ref="S28:T28"/>
    <mergeCell ref="U28:V28"/>
    <mergeCell ref="E27:I27"/>
    <mergeCell ref="J27:K27"/>
    <mergeCell ref="L27:M27"/>
    <mergeCell ref="N27:O27"/>
    <mergeCell ref="P27:R27"/>
    <mergeCell ref="S27:T27"/>
    <mergeCell ref="W28:AA28"/>
    <mergeCell ref="AC28:AE28"/>
    <mergeCell ref="E29:I29"/>
    <mergeCell ref="J29:K29"/>
    <mergeCell ref="L29:M29"/>
    <mergeCell ref="N29:O29"/>
    <mergeCell ref="P29:R29"/>
    <mergeCell ref="S29:T29"/>
    <mergeCell ref="U29:V29"/>
    <mergeCell ref="W29:AA29"/>
    <mergeCell ref="AC29:AE29"/>
    <mergeCell ref="E30:I30"/>
    <mergeCell ref="J30:K30"/>
    <mergeCell ref="L30:M30"/>
    <mergeCell ref="N30:O30"/>
    <mergeCell ref="P30:R30"/>
    <mergeCell ref="S30:T30"/>
    <mergeCell ref="U30:V30"/>
    <mergeCell ref="W30:AA30"/>
    <mergeCell ref="AC30:AE30"/>
    <mergeCell ref="U31:V31"/>
    <mergeCell ref="W31:AA31"/>
    <mergeCell ref="AC31:AE31"/>
    <mergeCell ref="E32:I32"/>
    <mergeCell ref="J32:K32"/>
    <mergeCell ref="L32:M32"/>
    <mergeCell ref="N32:O32"/>
    <mergeCell ref="P32:R32"/>
    <mergeCell ref="S32:T32"/>
    <mergeCell ref="U32:V32"/>
    <mergeCell ref="E31:I31"/>
    <mergeCell ref="J31:K31"/>
    <mergeCell ref="L31:M31"/>
    <mergeCell ref="N31:O31"/>
    <mergeCell ref="P31:R31"/>
    <mergeCell ref="S31:T31"/>
    <mergeCell ref="W32:AA32"/>
    <mergeCell ref="AC32:AE32"/>
    <mergeCell ref="E33:I33"/>
    <mergeCell ref="J33:K33"/>
    <mergeCell ref="L33:M33"/>
    <mergeCell ref="N33:O33"/>
    <mergeCell ref="P33:R33"/>
    <mergeCell ref="S33:T33"/>
    <mergeCell ref="U33:V33"/>
    <mergeCell ref="W33:AA33"/>
    <mergeCell ref="AC33:AE33"/>
    <mergeCell ref="E34:I34"/>
    <mergeCell ref="J34:K34"/>
    <mergeCell ref="L34:M34"/>
    <mergeCell ref="N34:O34"/>
    <mergeCell ref="P34:R34"/>
    <mergeCell ref="S34:T34"/>
    <mergeCell ref="U34:V34"/>
    <mergeCell ref="W34:AA34"/>
    <mergeCell ref="AC34:AE34"/>
    <mergeCell ref="U35:V35"/>
    <mergeCell ref="W35:AA35"/>
    <mergeCell ref="AC35:AE35"/>
    <mergeCell ref="E36:I36"/>
    <mergeCell ref="J36:K36"/>
    <mergeCell ref="L36:M36"/>
    <mergeCell ref="N36:O36"/>
    <mergeCell ref="P36:R36"/>
    <mergeCell ref="S36:T36"/>
    <mergeCell ref="U36:V36"/>
    <mergeCell ref="E35:I35"/>
    <mergeCell ref="J35:K35"/>
    <mergeCell ref="L35:M35"/>
    <mergeCell ref="N35:O35"/>
    <mergeCell ref="P35:R35"/>
    <mergeCell ref="S35:T35"/>
    <mergeCell ref="W36:AA36"/>
    <mergeCell ref="AC36:AE36"/>
    <mergeCell ref="E37:I37"/>
    <mergeCell ref="J37:K37"/>
    <mergeCell ref="L37:M37"/>
    <mergeCell ref="N37:O37"/>
    <mergeCell ref="P37:R37"/>
    <mergeCell ref="S37:T37"/>
    <mergeCell ref="U37:V37"/>
    <mergeCell ref="W37:AA37"/>
    <mergeCell ref="AC37:AE37"/>
    <mergeCell ref="E38:I38"/>
    <mergeCell ref="J38:K38"/>
    <mergeCell ref="L38:M38"/>
    <mergeCell ref="N38:O38"/>
    <mergeCell ref="P38:R38"/>
    <mergeCell ref="S38:T38"/>
    <mergeCell ref="U38:V38"/>
    <mergeCell ref="W38:AA38"/>
    <mergeCell ref="AC38:AE38"/>
    <mergeCell ref="U39:V39"/>
    <mergeCell ref="W39:AA39"/>
    <mergeCell ref="AC39:AE39"/>
    <mergeCell ref="E40:I40"/>
    <mergeCell ref="J40:K40"/>
    <mergeCell ref="L40:M40"/>
    <mergeCell ref="N40:O40"/>
    <mergeCell ref="P40:R40"/>
    <mergeCell ref="S40:T40"/>
    <mergeCell ref="U40:V40"/>
    <mergeCell ref="E39:I39"/>
    <mergeCell ref="J39:K39"/>
    <mergeCell ref="L39:M39"/>
    <mergeCell ref="N39:O39"/>
    <mergeCell ref="P39:R39"/>
    <mergeCell ref="S39:T39"/>
    <mergeCell ref="W40:AA40"/>
    <mergeCell ref="AC40:AE40"/>
    <mergeCell ref="E41:I41"/>
    <mergeCell ref="J41:K41"/>
    <mergeCell ref="L41:M41"/>
    <mergeCell ref="N41:O41"/>
    <mergeCell ref="P41:R41"/>
    <mergeCell ref="S41:T41"/>
    <mergeCell ref="U41:V41"/>
    <mergeCell ref="W41:AA41"/>
    <mergeCell ref="AC41:AE41"/>
    <mergeCell ref="E42:I42"/>
    <mergeCell ref="J42:K42"/>
    <mergeCell ref="L42:M42"/>
    <mergeCell ref="N42:O42"/>
    <mergeCell ref="P42:R42"/>
    <mergeCell ref="S42:T42"/>
    <mergeCell ref="U42:V42"/>
    <mergeCell ref="W42:AA42"/>
    <mergeCell ref="AC42:AE42"/>
    <mergeCell ref="U45:V45"/>
    <mergeCell ref="W45:AA45"/>
    <mergeCell ref="AC45:AE45"/>
    <mergeCell ref="E46:I46"/>
    <mergeCell ref="J46:K46"/>
    <mergeCell ref="L46:M46"/>
    <mergeCell ref="N46:O46"/>
    <mergeCell ref="P46:R46"/>
    <mergeCell ref="S46:T46"/>
    <mergeCell ref="U46:V46"/>
    <mergeCell ref="E45:I45"/>
    <mergeCell ref="J45:K45"/>
    <mergeCell ref="L45:M45"/>
    <mergeCell ref="N45:O45"/>
    <mergeCell ref="P45:R45"/>
    <mergeCell ref="S45:T45"/>
    <mergeCell ref="W46:AA46"/>
    <mergeCell ref="AC46:AE46"/>
    <mergeCell ref="E47:I47"/>
    <mergeCell ref="J47:K47"/>
    <mergeCell ref="L47:M47"/>
    <mergeCell ref="N47:O47"/>
    <mergeCell ref="P47:R47"/>
    <mergeCell ref="S47:T47"/>
    <mergeCell ref="U47:V47"/>
    <mergeCell ref="W47:AA47"/>
    <mergeCell ref="AC47:AE47"/>
    <mergeCell ref="E48:I48"/>
    <mergeCell ref="J48:K48"/>
    <mergeCell ref="L48:M48"/>
    <mergeCell ref="N48:O48"/>
    <mergeCell ref="P48:R48"/>
    <mergeCell ref="S48:T48"/>
    <mergeCell ref="U48:V48"/>
    <mergeCell ref="W48:AA48"/>
    <mergeCell ref="AC48:AE48"/>
    <mergeCell ref="E43:I43"/>
    <mergeCell ref="J43:K43"/>
    <mergeCell ref="L43:M43"/>
    <mergeCell ref="N43:O43"/>
    <mergeCell ref="P43:R43"/>
    <mergeCell ref="S43:T43"/>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11A6F3F0-5C0E-4DA0-A0B6-C0A9EC8C72F6}"/>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Z1326 - Cunnamulla 11kV (66/11kV)</oddFooter>
  </headerFooter>
</worksheet>
</file>

<file path=xl/worksheets/sheet3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375F2-19B5-4D64-BCF4-BA7391DFA210}">
  <sheetPr codeName="Sheet274"/>
  <dimension ref="A1:AJ53"/>
  <sheetViews>
    <sheetView showGridLines="0" topLeftCell="A36" zoomScale="130" zoomScaleNormal="130" workbookViewId="0">
      <selection activeCell="E50" sqref="E50"/>
    </sheetView>
  </sheetViews>
  <sheetFormatPr defaultColWidth="9.140625"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2245</v>
      </c>
      <c r="J3" s="160"/>
      <c r="K3" s="160"/>
      <c r="L3" s="160"/>
      <c r="M3" s="160"/>
      <c r="N3" s="160"/>
      <c r="O3" s="160"/>
      <c r="P3" s="160"/>
      <c r="Q3" s="160"/>
      <c r="R3" s="160"/>
      <c r="S3" s="160"/>
      <c r="V3" s="94" t="s">
        <v>926</v>
      </c>
      <c r="W3" s="160"/>
      <c r="Y3" s="95" t="s">
        <v>2242</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960</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2246</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2247</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3.5" customHeight="1">
      <c r="D16" s="92" t="s">
        <v>934</v>
      </c>
      <c r="E16" s="160"/>
      <c r="F16" s="160"/>
      <c r="G16" s="160"/>
      <c r="H16" s="160"/>
      <c r="I16" s="160"/>
      <c r="J16" s="160"/>
      <c r="K16" s="160"/>
      <c r="L16" s="160"/>
      <c r="O16" s="96" t="s">
        <v>2248</v>
      </c>
      <c r="P16" s="160"/>
      <c r="Q16" s="160"/>
      <c r="R16" s="160"/>
      <c r="S16" s="160"/>
      <c r="T16" s="160"/>
      <c r="U16" s="160"/>
      <c r="V16" s="160"/>
      <c r="W16" s="160"/>
      <c r="X16" s="160"/>
      <c r="Y16" s="160"/>
    </row>
    <row r="17" spans="4:32" ht="0.75" customHeight="1">
      <c r="D17" s="160"/>
      <c r="E17" s="160"/>
      <c r="F17" s="160"/>
      <c r="G17" s="160"/>
      <c r="H17" s="160"/>
      <c r="I17" s="160"/>
      <c r="J17" s="160"/>
      <c r="K17" s="160"/>
      <c r="L17" s="160"/>
    </row>
    <row r="18" spans="4:32" ht="2.1" customHeight="1"/>
    <row r="19" spans="4:32" ht="0.95" customHeight="1">
      <c r="R19" s="97" t="s">
        <v>936</v>
      </c>
      <c r="S19" s="160"/>
      <c r="T19" s="160"/>
      <c r="U19" s="160"/>
      <c r="V19" s="160"/>
      <c r="W19" s="160"/>
      <c r="X19" s="160"/>
      <c r="Y19" s="160"/>
      <c r="Z19" s="160"/>
      <c r="AA19" s="98" t="s">
        <v>937</v>
      </c>
      <c r="AB19" s="160"/>
      <c r="AC19" s="160"/>
      <c r="AD19" s="160"/>
    </row>
    <row r="20" spans="4:32" ht="15.2"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0.95" customHeight="1">
      <c r="D21" s="160"/>
      <c r="E21" s="160"/>
      <c r="F21" s="160"/>
      <c r="G21" s="160"/>
      <c r="H21" s="160"/>
      <c r="I21" s="160"/>
      <c r="J21" s="160"/>
      <c r="K21" s="160"/>
      <c r="L21" s="160"/>
      <c r="O21" s="160"/>
      <c r="P21" s="160"/>
    </row>
    <row r="22" spans="4:32" ht="12.95" customHeight="1"/>
    <row r="23" spans="4:32" ht="2.4500000000000002" customHeight="1" thickBot="1"/>
    <row r="24" spans="4:32" ht="15.75" thickTop="1">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5.6</v>
      </c>
      <c r="K26" s="61"/>
      <c r="L26" s="101">
        <v>5.6</v>
      </c>
      <c r="M26" s="61"/>
      <c r="N26" s="101">
        <v>5.6</v>
      </c>
      <c r="O26" s="61"/>
      <c r="P26" s="101">
        <v>5.6</v>
      </c>
      <c r="Q26" s="62"/>
      <c r="R26" s="61"/>
      <c r="S26" s="101">
        <v>5.6</v>
      </c>
      <c r="T26" s="61"/>
      <c r="U26" s="101">
        <v>6.9</v>
      </c>
      <c r="V26" s="61"/>
      <c r="W26" s="101">
        <v>6.9</v>
      </c>
      <c r="X26" s="62"/>
      <c r="Y26" s="62"/>
      <c r="Z26" s="62"/>
      <c r="AA26" s="61"/>
      <c r="AB26" s="3">
        <v>6.9</v>
      </c>
      <c r="AC26" s="60">
        <v>6.9</v>
      </c>
      <c r="AD26" s="62"/>
      <c r="AE26" s="61"/>
      <c r="AF26" s="4">
        <v>6.9</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3.3</v>
      </c>
      <c r="K28" s="61"/>
      <c r="L28" s="101">
        <v>3.3</v>
      </c>
      <c r="M28" s="61"/>
      <c r="N28" s="101">
        <v>3.2</v>
      </c>
      <c r="O28" s="61"/>
      <c r="P28" s="101">
        <v>3.2</v>
      </c>
      <c r="Q28" s="62"/>
      <c r="R28" s="61"/>
      <c r="S28" s="101">
        <v>3.3</v>
      </c>
      <c r="T28" s="61"/>
      <c r="U28" s="101">
        <v>2.8</v>
      </c>
      <c r="V28" s="61"/>
      <c r="W28" s="101">
        <v>2.7</v>
      </c>
      <c r="X28" s="62"/>
      <c r="Y28" s="62"/>
      <c r="Z28" s="62"/>
      <c r="AA28" s="61"/>
      <c r="AB28" s="3">
        <v>2.7</v>
      </c>
      <c r="AC28" s="60">
        <v>2.7</v>
      </c>
      <c r="AD28" s="62"/>
      <c r="AE28" s="61"/>
      <c r="AF28" s="4">
        <v>2.7</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0.96899999999999997</v>
      </c>
      <c r="K31" s="61"/>
      <c r="L31" s="106">
        <v>0.96899999999999997</v>
      </c>
      <c r="M31" s="61"/>
      <c r="N31" s="106">
        <v>0.96899999999999997</v>
      </c>
      <c r="O31" s="61"/>
      <c r="P31" s="106">
        <v>0.96899999999999997</v>
      </c>
      <c r="Q31" s="62"/>
      <c r="R31" s="61"/>
      <c r="S31" s="106">
        <v>0.96899999999999997</v>
      </c>
      <c r="T31" s="61"/>
      <c r="U31" s="106">
        <v>0.91700000000000004</v>
      </c>
      <c r="V31" s="61"/>
      <c r="W31" s="106">
        <v>0.91700000000000004</v>
      </c>
      <c r="X31" s="62"/>
      <c r="Y31" s="62"/>
      <c r="Z31" s="62"/>
      <c r="AA31" s="61"/>
      <c r="AB31" s="7">
        <v>0.91700000000000004</v>
      </c>
      <c r="AC31" s="77">
        <v>0.91700000000000004</v>
      </c>
      <c r="AD31" s="62"/>
      <c r="AE31" s="61"/>
      <c r="AF31" s="8">
        <v>0.91700000000000004</v>
      </c>
    </row>
    <row r="32" spans="4:32" ht="13.15" customHeight="1">
      <c r="E32" s="63" t="s">
        <v>41</v>
      </c>
      <c r="F32" s="62"/>
      <c r="G32" s="62"/>
      <c r="H32" s="62"/>
      <c r="I32" s="64"/>
      <c r="J32" s="101">
        <v>0</v>
      </c>
      <c r="K32" s="61"/>
      <c r="L32" s="101">
        <v>0</v>
      </c>
      <c r="M32" s="61"/>
      <c r="N32" s="101">
        <v>0</v>
      </c>
      <c r="O32" s="61"/>
      <c r="P32" s="101">
        <v>0</v>
      </c>
      <c r="Q32" s="62"/>
      <c r="R32" s="61"/>
      <c r="S32" s="101">
        <v>0</v>
      </c>
      <c r="T32" s="61"/>
      <c r="U32" s="101">
        <v>0</v>
      </c>
      <c r="V32" s="61"/>
      <c r="W32" s="101">
        <v>0</v>
      </c>
      <c r="X32" s="62"/>
      <c r="Y32" s="62"/>
      <c r="Z32" s="62"/>
      <c r="AA32" s="61"/>
      <c r="AB32" s="3">
        <v>0</v>
      </c>
      <c r="AC32" s="60">
        <v>0</v>
      </c>
      <c r="AD32" s="62"/>
      <c r="AE32" s="61"/>
      <c r="AF32" s="4">
        <v>0</v>
      </c>
    </row>
    <row r="33" spans="5:32" ht="13.15" customHeight="1">
      <c r="E33" s="75" t="s">
        <v>45</v>
      </c>
      <c r="F33" s="62"/>
      <c r="G33" s="62"/>
      <c r="H33" s="62"/>
      <c r="I33" s="64"/>
      <c r="J33" s="105">
        <v>3.1</v>
      </c>
      <c r="K33" s="61"/>
      <c r="L33" s="105">
        <v>3.1</v>
      </c>
      <c r="M33" s="61"/>
      <c r="N33" s="105">
        <v>3.1</v>
      </c>
      <c r="O33" s="61"/>
      <c r="P33" s="105">
        <v>3</v>
      </c>
      <c r="Q33" s="62"/>
      <c r="R33" s="61"/>
      <c r="S33" s="105">
        <v>3.1</v>
      </c>
      <c r="T33" s="61"/>
      <c r="U33" s="105">
        <v>2.6</v>
      </c>
      <c r="V33" s="61"/>
      <c r="W33" s="105">
        <v>2.5</v>
      </c>
      <c r="X33" s="62"/>
      <c r="Y33" s="62"/>
      <c r="Z33" s="62"/>
      <c r="AA33" s="61"/>
      <c r="AB33" s="9">
        <v>2.5</v>
      </c>
      <c r="AC33" s="76">
        <v>2.5</v>
      </c>
      <c r="AD33" s="62"/>
      <c r="AE33" s="61"/>
      <c r="AF33" s="10">
        <v>2.5</v>
      </c>
    </row>
    <row r="34" spans="5:32" ht="20.25" customHeight="1">
      <c r="E34" s="63" t="s">
        <v>945</v>
      </c>
      <c r="F34" s="62"/>
      <c r="G34" s="62"/>
      <c r="H34" s="62"/>
      <c r="I34" s="64"/>
      <c r="J34" s="104">
        <v>0.2</v>
      </c>
      <c r="K34" s="61"/>
      <c r="L34" s="104">
        <v>0.2</v>
      </c>
      <c r="M34" s="61"/>
      <c r="N34" s="104">
        <v>0.2</v>
      </c>
      <c r="O34" s="61"/>
      <c r="P34" s="104">
        <v>0.2</v>
      </c>
      <c r="Q34" s="62"/>
      <c r="R34" s="61"/>
      <c r="S34" s="104">
        <v>0.2</v>
      </c>
      <c r="T34" s="61"/>
      <c r="U34" s="104">
        <v>0.1</v>
      </c>
      <c r="V34" s="61"/>
      <c r="W34" s="104">
        <v>0.1</v>
      </c>
      <c r="X34" s="62"/>
      <c r="Y34" s="62"/>
      <c r="Z34" s="62"/>
      <c r="AA34" s="61"/>
      <c r="AB34" s="5">
        <v>0.1</v>
      </c>
      <c r="AC34" s="74">
        <v>0.1</v>
      </c>
      <c r="AD34" s="62"/>
      <c r="AE34" s="61"/>
      <c r="AF34" s="6">
        <v>0.1</v>
      </c>
    </row>
    <row r="35" spans="5:32" ht="20.25" customHeight="1">
      <c r="E35" s="63" t="s">
        <v>946</v>
      </c>
      <c r="F35" s="62"/>
      <c r="G35" s="62"/>
      <c r="H35" s="62"/>
      <c r="I35" s="64"/>
      <c r="J35" s="104" t="s">
        <v>2249</v>
      </c>
      <c r="K35" s="61"/>
      <c r="L35" s="104" t="s">
        <v>2249</v>
      </c>
      <c r="M35" s="61"/>
      <c r="N35" s="104" t="s">
        <v>2249</v>
      </c>
      <c r="O35" s="61"/>
      <c r="P35" s="104" t="s">
        <v>2249</v>
      </c>
      <c r="Q35" s="62"/>
      <c r="R35" s="61"/>
      <c r="S35" s="104" t="s">
        <v>2249</v>
      </c>
      <c r="T35" s="61"/>
      <c r="U35" s="104" t="s">
        <v>2249</v>
      </c>
      <c r="V35" s="61"/>
      <c r="W35" s="104" t="s">
        <v>2249</v>
      </c>
      <c r="X35" s="62"/>
      <c r="Y35" s="62"/>
      <c r="Z35" s="62"/>
      <c r="AA35" s="61"/>
      <c r="AB35" s="5" t="s">
        <v>2249</v>
      </c>
      <c r="AC35" s="74" t="s">
        <v>2249</v>
      </c>
      <c r="AD35" s="62"/>
      <c r="AE35" s="61"/>
      <c r="AF35" s="6" t="s">
        <v>2249</v>
      </c>
    </row>
    <row r="36" spans="5:32" ht="13.15" customHeight="1">
      <c r="E36" s="63" t="s">
        <v>57</v>
      </c>
      <c r="F36" s="62"/>
      <c r="G36" s="62"/>
      <c r="H36" s="62"/>
      <c r="I36" s="64"/>
      <c r="J36" s="101">
        <v>3.1</v>
      </c>
      <c r="K36" s="61"/>
      <c r="L36" s="101">
        <v>3.1</v>
      </c>
      <c r="M36" s="61"/>
      <c r="N36" s="101">
        <v>3.1</v>
      </c>
      <c r="O36" s="61"/>
      <c r="P36" s="101">
        <v>3</v>
      </c>
      <c r="Q36" s="62"/>
      <c r="R36" s="61"/>
      <c r="S36" s="101">
        <v>3.1</v>
      </c>
      <c r="T36" s="61"/>
      <c r="U36" s="101">
        <v>2.6</v>
      </c>
      <c r="V36" s="61"/>
      <c r="W36" s="101">
        <v>2.5</v>
      </c>
      <c r="X36" s="62"/>
      <c r="Y36" s="62"/>
      <c r="Z36" s="62"/>
      <c r="AA36" s="61"/>
      <c r="AB36" s="3">
        <v>2.5</v>
      </c>
      <c r="AC36" s="60">
        <v>2.5</v>
      </c>
      <c r="AD36" s="62"/>
      <c r="AE36" s="61"/>
      <c r="AF36" s="4">
        <v>2.5</v>
      </c>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1</v>
      </c>
      <c r="K39" s="61"/>
      <c r="L39" s="101">
        <v>1</v>
      </c>
      <c r="M39" s="61"/>
      <c r="N39" s="101">
        <v>1</v>
      </c>
      <c r="O39" s="61"/>
      <c r="P39" s="101">
        <v>1</v>
      </c>
      <c r="Q39" s="62"/>
      <c r="R39" s="61"/>
      <c r="S39" s="101">
        <v>1</v>
      </c>
      <c r="T39" s="61"/>
      <c r="U39" s="101">
        <v>1</v>
      </c>
      <c r="V39" s="61"/>
      <c r="W39" s="101">
        <v>1</v>
      </c>
      <c r="X39" s="62"/>
      <c r="Y39" s="62"/>
      <c r="Z39" s="62"/>
      <c r="AA39" s="61"/>
      <c r="AB39" s="3">
        <v>1</v>
      </c>
      <c r="AC39" s="60">
        <v>1</v>
      </c>
      <c r="AD39" s="62"/>
      <c r="AE39" s="61"/>
      <c r="AF39" s="4">
        <v>1</v>
      </c>
    </row>
    <row r="40" spans="5:32">
      <c r="E40" s="63" t="s">
        <v>73</v>
      </c>
      <c r="F40" s="62"/>
      <c r="G40" s="62"/>
      <c r="H40" s="62"/>
      <c r="I40" s="64"/>
      <c r="J40" s="101">
        <v>2</v>
      </c>
      <c r="K40" s="61"/>
      <c r="L40" s="101">
        <v>2</v>
      </c>
      <c r="M40" s="61"/>
      <c r="N40" s="101">
        <v>2</v>
      </c>
      <c r="O40" s="61"/>
      <c r="P40" s="101">
        <v>2</v>
      </c>
      <c r="Q40" s="62"/>
      <c r="R40" s="61"/>
      <c r="S40" s="101">
        <v>2</v>
      </c>
      <c r="T40" s="61"/>
      <c r="U40" s="101">
        <v>2</v>
      </c>
      <c r="V40" s="61"/>
      <c r="W40" s="101">
        <v>2</v>
      </c>
      <c r="X40" s="62"/>
      <c r="Y40" s="62"/>
      <c r="Z40" s="62"/>
      <c r="AA40" s="61"/>
      <c r="AB40" s="3">
        <v>2</v>
      </c>
      <c r="AC40" s="60">
        <v>2</v>
      </c>
      <c r="AD40" s="62"/>
      <c r="AE40" s="61"/>
      <c r="AF40" s="4">
        <v>2</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4.4875540000000003</v>
      </c>
      <c r="K43" s="61"/>
      <c r="L43" s="101">
        <v>4.4269189999999998</v>
      </c>
      <c r="M43" s="61"/>
      <c r="N43" s="101">
        <v>4.3666489999999998</v>
      </c>
      <c r="O43" s="61"/>
      <c r="P43" s="101">
        <v>4.3080689999999997</v>
      </c>
      <c r="Q43" s="62"/>
      <c r="R43" s="61"/>
      <c r="S43" s="101">
        <v>4.2492679999999998</v>
      </c>
      <c r="T43" s="61"/>
      <c r="U43" s="101">
        <v>4.4875540000000003</v>
      </c>
      <c r="V43" s="61"/>
      <c r="W43" s="101">
        <v>4.4269189999999998</v>
      </c>
      <c r="X43" s="62"/>
      <c r="Y43" s="62"/>
      <c r="Z43" s="62"/>
      <c r="AA43" s="61"/>
      <c r="AB43" s="3">
        <v>4.3666489999999998</v>
      </c>
      <c r="AC43" s="60">
        <v>4.3080689999999997</v>
      </c>
      <c r="AD43" s="62"/>
      <c r="AE43" s="61"/>
      <c r="AF43" s="4">
        <v>4.2492679999999998</v>
      </c>
    </row>
    <row r="44" spans="5:32" ht="30.75" customHeight="1">
      <c r="E44" s="63" t="s">
        <v>88</v>
      </c>
      <c r="F44" s="62"/>
      <c r="G44" s="62"/>
      <c r="H44" s="62"/>
      <c r="I44" s="64"/>
      <c r="J44" s="101">
        <v>2.4875539999999998</v>
      </c>
      <c r="K44" s="61"/>
      <c r="L44" s="101">
        <v>2.4269189999999998</v>
      </c>
      <c r="M44" s="61"/>
      <c r="N44" s="101">
        <v>2.3666490000000002</v>
      </c>
      <c r="O44" s="61"/>
      <c r="P44" s="101">
        <v>2.3080690000000001</v>
      </c>
      <c r="Q44" s="62"/>
      <c r="R44" s="61"/>
      <c r="S44" s="101">
        <v>2.2492679999999998</v>
      </c>
      <c r="T44" s="61"/>
      <c r="U44" s="101">
        <v>2.4875539999999998</v>
      </c>
      <c r="V44" s="61"/>
      <c r="W44" s="101">
        <v>2.4269189999999998</v>
      </c>
      <c r="X44" s="62"/>
      <c r="Y44" s="62"/>
      <c r="Z44" s="62"/>
      <c r="AA44" s="61"/>
      <c r="AB44" s="3">
        <v>2.3666490000000002</v>
      </c>
      <c r="AC44" s="60">
        <v>2.3080690000000001</v>
      </c>
      <c r="AD44" s="62"/>
      <c r="AE44" s="61"/>
      <c r="AF44" s="4">
        <v>2.2492679999999998</v>
      </c>
    </row>
    <row r="45" spans="5:32">
      <c r="E45" s="63" t="s">
        <v>92</v>
      </c>
      <c r="F45" s="62"/>
      <c r="G45" s="62"/>
      <c r="H45" s="62"/>
      <c r="I45" s="64"/>
      <c r="J45" s="101">
        <v>0.1</v>
      </c>
      <c r="K45" s="61"/>
      <c r="L45" s="101">
        <v>0.1</v>
      </c>
      <c r="M45" s="61"/>
      <c r="N45" s="101">
        <v>0.1</v>
      </c>
      <c r="O45" s="61"/>
      <c r="P45" s="104"/>
      <c r="Q45" s="62"/>
      <c r="R45" s="61"/>
      <c r="S45" s="101">
        <v>0.1</v>
      </c>
      <c r="T45" s="61"/>
      <c r="U45" s="104"/>
      <c r="V45" s="61"/>
      <c r="W45" s="104"/>
      <c r="X45" s="62"/>
      <c r="Y45" s="62"/>
      <c r="Z45" s="62"/>
      <c r="AA45" s="61"/>
      <c r="AB45" s="5"/>
      <c r="AC45" s="74"/>
      <c r="AD45" s="62"/>
      <c r="AE45" s="61"/>
      <c r="AF45" s="6"/>
    </row>
    <row r="46" spans="5:32">
      <c r="E46" s="63" t="s">
        <v>96</v>
      </c>
      <c r="F46" s="62"/>
      <c r="G46" s="62"/>
      <c r="H46" s="62"/>
      <c r="I46" s="64"/>
      <c r="J46" s="101">
        <v>0.1</v>
      </c>
      <c r="K46" s="61"/>
      <c r="L46" s="101">
        <v>0.1</v>
      </c>
      <c r="M46" s="61"/>
      <c r="N46" s="101">
        <v>0.1</v>
      </c>
      <c r="O46" s="61"/>
      <c r="P46" s="104"/>
      <c r="Q46" s="62"/>
      <c r="R46" s="61"/>
      <c r="S46" s="101">
        <v>0.1</v>
      </c>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ht="15.75" thickBot="1">
      <c r="E48" s="70" t="s">
        <v>104</v>
      </c>
      <c r="F48" s="71"/>
      <c r="G48" s="71"/>
      <c r="H48" s="71"/>
      <c r="I48" s="72"/>
      <c r="J48" s="114" t="s">
        <v>1068</v>
      </c>
      <c r="K48" s="66"/>
      <c r="L48" s="114" t="s">
        <v>1068</v>
      </c>
      <c r="M48" s="66"/>
      <c r="N48" s="114" t="s">
        <v>1068</v>
      </c>
      <c r="O48" s="66"/>
      <c r="P48" s="102" t="s">
        <v>949</v>
      </c>
      <c r="Q48" s="73"/>
      <c r="R48" s="66"/>
      <c r="S48" s="114" t="s">
        <v>1068</v>
      </c>
      <c r="T48" s="66"/>
      <c r="U48" s="103" t="s">
        <v>949</v>
      </c>
      <c r="V48" s="68"/>
      <c r="W48" s="103" t="s">
        <v>949</v>
      </c>
      <c r="X48" s="69"/>
      <c r="Y48" s="69"/>
      <c r="Z48" s="69"/>
      <c r="AA48" s="68"/>
      <c r="AB48" s="11" t="s">
        <v>949</v>
      </c>
      <c r="AC48" s="67" t="s">
        <v>949</v>
      </c>
      <c r="AD48" s="69"/>
      <c r="AE48" s="68"/>
      <c r="AF48" s="12" t="s">
        <v>949</v>
      </c>
    </row>
    <row r="49" spans="5:5" ht="0" hidden="1" customHeight="1"/>
    <row r="50" spans="5:5" ht="15.75" customHeight="1" thickTop="1">
      <c r="E50" s="16" t="s">
        <v>950</v>
      </c>
    </row>
    <row r="51" spans="5:5" ht="2.4500000000000002" customHeight="1"/>
    <row r="52" spans="5:5" ht="0.6" customHeight="1"/>
    <row r="53" spans="5:5" ht="0" hidden="1" customHeight="1"/>
  </sheetData>
  <sheetProtection algorithmName="SHA-512" hashValue="Us+/mev2+oHJqLeWukXgYomxpwobuxN0gojL0HnPPC+1sJs+Et2LXOpxiNmm3AxlZG3pxfalCy9z1hJ02h+wAQ==" saltValue="OrDJKcFiRGPAuXDL96tipw==" spinCount="100000" sheet="1" objects="1" scenarios="1" sort="0" autoFilter="0" pivotTables="0"/>
  <mergeCells count="234">
    <mergeCell ref="I12:AH12"/>
    <mergeCell ref="A14:E14"/>
    <mergeCell ref="I14:AH14"/>
    <mergeCell ref="D16:L17"/>
    <mergeCell ref="O16:Y16"/>
    <mergeCell ref="R19:AD20"/>
    <mergeCell ref="D20:L21"/>
    <mergeCell ref="O20:P21"/>
    <mergeCell ref="C1:AJ1"/>
    <mergeCell ref="B3:F3"/>
    <mergeCell ref="I3:S5"/>
    <mergeCell ref="V3:W4"/>
    <mergeCell ref="Y3:AI5"/>
    <mergeCell ref="B7:F9"/>
    <mergeCell ref="I7:AH7"/>
    <mergeCell ref="I9:AH10"/>
    <mergeCell ref="AC25:AE25"/>
    <mergeCell ref="E26:I26"/>
    <mergeCell ref="J26:K26"/>
    <mergeCell ref="L26:M26"/>
    <mergeCell ref="N26:O26"/>
    <mergeCell ref="P26:R26"/>
    <mergeCell ref="S26:T26"/>
    <mergeCell ref="U26:V26"/>
    <mergeCell ref="W26:AA26"/>
    <mergeCell ref="AC26:AE26"/>
    <mergeCell ref="E24:I25"/>
    <mergeCell ref="J24:T24"/>
    <mergeCell ref="U24:AF24"/>
    <mergeCell ref="J25:K25"/>
    <mergeCell ref="L25:M25"/>
    <mergeCell ref="N25:O25"/>
    <mergeCell ref="P25:R25"/>
    <mergeCell ref="S25:T25"/>
    <mergeCell ref="U25:V25"/>
    <mergeCell ref="W25:AA25"/>
    <mergeCell ref="U27:V27"/>
    <mergeCell ref="W27:AA27"/>
    <mergeCell ref="AC27:AE27"/>
    <mergeCell ref="E28:I28"/>
    <mergeCell ref="J28:K28"/>
    <mergeCell ref="L28:M28"/>
    <mergeCell ref="N28:O28"/>
    <mergeCell ref="P28:R28"/>
    <mergeCell ref="S28:T28"/>
    <mergeCell ref="U28:V28"/>
    <mergeCell ref="E27:I27"/>
    <mergeCell ref="J27:K27"/>
    <mergeCell ref="L27:M27"/>
    <mergeCell ref="N27:O27"/>
    <mergeCell ref="P27:R27"/>
    <mergeCell ref="S27:T27"/>
    <mergeCell ref="W28:AA28"/>
    <mergeCell ref="AC28:AE28"/>
    <mergeCell ref="E29:I29"/>
    <mergeCell ref="J29:K29"/>
    <mergeCell ref="L29:M29"/>
    <mergeCell ref="N29:O29"/>
    <mergeCell ref="P29:R29"/>
    <mergeCell ref="S29:T29"/>
    <mergeCell ref="U29:V29"/>
    <mergeCell ref="W29:AA29"/>
    <mergeCell ref="AC29:AE29"/>
    <mergeCell ref="E30:I30"/>
    <mergeCell ref="J30:K30"/>
    <mergeCell ref="L30:M30"/>
    <mergeCell ref="N30:O30"/>
    <mergeCell ref="P30:R30"/>
    <mergeCell ref="S30:T30"/>
    <mergeCell ref="U30:V30"/>
    <mergeCell ref="W30:AA30"/>
    <mergeCell ref="AC30:AE30"/>
    <mergeCell ref="U31:V31"/>
    <mergeCell ref="W31:AA31"/>
    <mergeCell ref="AC31:AE31"/>
    <mergeCell ref="E32:I32"/>
    <mergeCell ref="J32:K32"/>
    <mergeCell ref="L32:M32"/>
    <mergeCell ref="N32:O32"/>
    <mergeCell ref="P32:R32"/>
    <mergeCell ref="S32:T32"/>
    <mergeCell ref="U32:V32"/>
    <mergeCell ref="E31:I31"/>
    <mergeCell ref="J31:K31"/>
    <mergeCell ref="L31:M31"/>
    <mergeCell ref="N31:O31"/>
    <mergeCell ref="P31:R31"/>
    <mergeCell ref="S31:T31"/>
    <mergeCell ref="W32:AA32"/>
    <mergeCell ref="AC32:AE32"/>
    <mergeCell ref="E33:I33"/>
    <mergeCell ref="J33:K33"/>
    <mergeCell ref="L33:M33"/>
    <mergeCell ref="N33:O33"/>
    <mergeCell ref="P33:R33"/>
    <mergeCell ref="S33:T33"/>
    <mergeCell ref="U33:V33"/>
    <mergeCell ref="W33:AA33"/>
    <mergeCell ref="AC33:AE33"/>
    <mergeCell ref="E34:I34"/>
    <mergeCell ref="J34:K34"/>
    <mergeCell ref="L34:M34"/>
    <mergeCell ref="N34:O34"/>
    <mergeCell ref="P34:R34"/>
    <mergeCell ref="S34:T34"/>
    <mergeCell ref="U34:V34"/>
    <mergeCell ref="W34:AA34"/>
    <mergeCell ref="AC34:AE34"/>
    <mergeCell ref="U35:V35"/>
    <mergeCell ref="W35:AA35"/>
    <mergeCell ref="AC35:AE35"/>
    <mergeCell ref="E36:I36"/>
    <mergeCell ref="J36:K36"/>
    <mergeCell ref="L36:M36"/>
    <mergeCell ref="N36:O36"/>
    <mergeCell ref="P36:R36"/>
    <mergeCell ref="S36:T36"/>
    <mergeCell ref="U36:V36"/>
    <mergeCell ref="E35:I35"/>
    <mergeCell ref="J35:K35"/>
    <mergeCell ref="L35:M35"/>
    <mergeCell ref="N35:O35"/>
    <mergeCell ref="P35:R35"/>
    <mergeCell ref="S35:T35"/>
    <mergeCell ref="W36:AA36"/>
    <mergeCell ref="AC36:AE36"/>
    <mergeCell ref="E37:I37"/>
    <mergeCell ref="J37:K37"/>
    <mergeCell ref="L37:M37"/>
    <mergeCell ref="N37:O37"/>
    <mergeCell ref="P37:R37"/>
    <mergeCell ref="S37:T37"/>
    <mergeCell ref="U37:V37"/>
    <mergeCell ref="W37:AA37"/>
    <mergeCell ref="AC37:AE37"/>
    <mergeCell ref="E38:I38"/>
    <mergeCell ref="J38:K38"/>
    <mergeCell ref="L38:M38"/>
    <mergeCell ref="N38:O38"/>
    <mergeCell ref="P38:R38"/>
    <mergeCell ref="S38:T38"/>
    <mergeCell ref="U38:V38"/>
    <mergeCell ref="W38:AA38"/>
    <mergeCell ref="AC38:AE38"/>
    <mergeCell ref="U39:V39"/>
    <mergeCell ref="W39:AA39"/>
    <mergeCell ref="AC39:AE39"/>
    <mergeCell ref="E40:I40"/>
    <mergeCell ref="J40:K40"/>
    <mergeCell ref="L40:M40"/>
    <mergeCell ref="N40:O40"/>
    <mergeCell ref="P40:R40"/>
    <mergeCell ref="S40:T40"/>
    <mergeCell ref="U40:V40"/>
    <mergeCell ref="E39:I39"/>
    <mergeCell ref="J39:K39"/>
    <mergeCell ref="L39:M39"/>
    <mergeCell ref="N39:O39"/>
    <mergeCell ref="P39:R39"/>
    <mergeCell ref="S39:T39"/>
    <mergeCell ref="W40:AA40"/>
    <mergeCell ref="AC40:AE40"/>
    <mergeCell ref="E41:I41"/>
    <mergeCell ref="J41:K41"/>
    <mergeCell ref="L41:M41"/>
    <mergeCell ref="N41:O41"/>
    <mergeCell ref="P41:R41"/>
    <mergeCell ref="S41:T41"/>
    <mergeCell ref="U41:V41"/>
    <mergeCell ref="W41:AA41"/>
    <mergeCell ref="AC41:AE41"/>
    <mergeCell ref="E42:I42"/>
    <mergeCell ref="J42:K42"/>
    <mergeCell ref="L42:M42"/>
    <mergeCell ref="N42:O42"/>
    <mergeCell ref="P42:R42"/>
    <mergeCell ref="S42:T42"/>
    <mergeCell ref="U42:V42"/>
    <mergeCell ref="W42:AA42"/>
    <mergeCell ref="AC42:AE42"/>
    <mergeCell ref="U45:V45"/>
    <mergeCell ref="W45:AA45"/>
    <mergeCell ref="AC45:AE45"/>
    <mergeCell ref="E46:I46"/>
    <mergeCell ref="J46:K46"/>
    <mergeCell ref="L46:M46"/>
    <mergeCell ref="N46:O46"/>
    <mergeCell ref="P46:R46"/>
    <mergeCell ref="S46:T46"/>
    <mergeCell ref="U46:V46"/>
    <mergeCell ref="E45:I45"/>
    <mergeCell ref="J45:K45"/>
    <mergeCell ref="L45:M45"/>
    <mergeCell ref="N45:O45"/>
    <mergeCell ref="P45:R45"/>
    <mergeCell ref="S45:T45"/>
    <mergeCell ref="W46:AA46"/>
    <mergeCell ref="AC46:AE46"/>
    <mergeCell ref="E47:I47"/>
    <mergeCell ref="J47:K47"/>
    <mergeCell ref="L47:M47"/>
    <mergeCell ref="N47:O47"/>
    <mergeCell ref="P47:R47"/>
    <mergeCell ref="S47:T47"/>
    <mergeCell ref="U47:V47"/>
    <mergeCell ref="W47:AA47"/>
    <mergeCell ref="AC47:AE47"/>
    <mergeCell ref="E48:I48"/>
    <mergeCell ref="J48:K48"/>
    <mergeCell ref="L48:M48"/>
    <mergeCell ref="N48:O48"/>
    <mergeCell ref="P48:R48"/>
    <mergeCell ref="S48:T48"/>
    <mergeCell ref="U48:V48"/>
    <mergeCell ref="W48:AA48"/>
    <mergeCell ref="AC48:AE48"/>
    <mergeCell ref="E43:I43"/>
    <mergeCell ref="J43:K43"/>
    <mergeCell ref="L43:M43"/>
    <mergeCell ref="N43:O43"/>
    <mergeCell ref="P43:R43"/>
    <mergeCell ref="S43:T43"/>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0733608D-FBA5-4B0E-B0A1-F0537D38FE89}"/>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Z1327 - Cunnamulla 22kV (66/22kV)</oddFooter>
  </headerFooter>
</worksheet>
</file>

<file path=xl/worksheets/sheet3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B3C26-C03C-4079-914C-D62ACE2E1A93}">
  <sheetPr codeName="Sheet293"/>
  <dimension ref="A1:AJ53"/>
  <sheetViews>
    <sheetView showGridLines="0" topLeftCell="A37" zoomScale="130" zoomScaleNormal="130" workbookViewId="0">
      <selection activeCell="E50" sqref="E50"/>
    </sheetView>
  </sheetViews>
  <sheetFormatPr defaultColWidth="9.140625"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2250</v>
      </c>
      <c r="J3" s="160"/>
      <c r="K3" s="160"/>
      <c r="L3" s="160"/>
      <c r="M3" s="160"/>
      <c r="N3" s="160"/>
      <c r="O3" s="160"/>
      <c r="P3" s="160"/>
      <c r="Q3" s="160"/>
      <c r="R3" s="160"/>
      <c r="S3" s="160"/>
      <c r="V3" s="94" t="s">
        <v>926</v>
      </c>
      <c r="W3" s="160"/>
      <c r="Y3" s="95" t="s">
        <v>1018</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1019</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2251</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1263</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3.5" customHeight="1">
      <c r="D16" s="92" t="s">
        <v>934</v>
      </c>
      <c r="E16" s="160"/>
      <c r="F16" s="160"/>
      <c r="G16" s="160"/>
      <c r="H16" s="160"/>
      <c r="I16" s="160"/>
      <c r="J16" s="160"/>
      <c r="K16" s="160"/>
      <c r="L16" s="160"/>
      <c r="O16" s="96" t="s">
        <v>2252</v>
      </c>
      <c r="P16" s="160"/>
      <c r="Q16" s="160"/>
      <c r="R16" s="160"/>
      <c r="S16" s="160"/>
      <c r="T16" s="160"/>
      <c r="U16" s="160"/>
      <c r="V16" s="160"/>
      <c r="W16" s="160"/>
      <c r="X16" s="160"/>
      <c r="Y16" s="160"/>
    </row>
    <row r="17" spans="4:32" ht="0.75" customHeight="1">
      <c r="D17" s="160"/>
      <c r="E17" s="160"/>
      <c r="F17" s="160"/>
      <c r="G17" s="160"/>
      <c r="H17" s="160"/>
      <c r="I17" s="160"/>
      <c r="J17" s="160"/>
      <c r="K17" s="160"/>
      <c r="L17" s="160"/>
    </row>
    <row r="18" spans="4:32" ht="2.1" customHeight="1"/>
    <row r="19" spans="4:32" ht="0.95" customHeight="1">
      <c r="R19" s="97" t="s">
        <v>936</v>
      </c>
      <c r="S19" s="160"/>
      <c r="T19" s="160"/>
      <c r="U19" s="160"/>
      <c r="V19" s="160"/>
      <c r="W19" s="160"/>
      <c r="X19" s="160"/>
      <c r="Y19" s="160"/>
      <c r="Z19" s="160"/>
      <c r="AA19" s="98" t="s">
        <v>937</v>
      </c>
      <c r="AB19" s="160"/>
      <c r="AC19" s="160"/>
      <c r="AD19" s="160"/>
    </row>
    <row r="20" spans="4:32" ht="15.2"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0.95" customHeight="1">
      <c r="D21" s="160"/>
      <c r="E21" s="160"/>
      <c r="F21" s="160"/>
      <c r="G21" s="160"/>
      <c r="H21" s="160"/>
      <c r="I21" s="160"/>
      <c r="J21" s="160"/>
      <c r="K21" s="160"/>
      <c r="L21" s="160"/>
      <c r="O21" s="160"/>
      <c r="P21" s="160"/>
    </row>
    <row r="22" spans="4:32" ht="12.95" customHeight="1"/>
    <row r="23" spans="4:32" ht="2.4500000000000002" customHeight="1" thickBot="1"/>
    <row r="24" spans="4:32" ht="15.75" thickTop="1">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3</v>
      </c>
      <c r="K26" s="61"/>
      <c r="L26" s="101">
        <v>3</v>
      </c>
      <c r="M26" s="61"/>
      <c r="N26" s="101">
        <v>3</v>
      </c>
      <c r="O26" s="61"/>
      <c r="P26" s="101">
        <v>3</v>
      </c>
      <c r="Q26" s="62"/>
      <c r="R26" s="61"/>
      <c r="S26" s="101">
        <v>3</v>
      </c>
      <c r="T26" s="61"/>
      <c r="U26" s="101">
        <v>3</v>
      </c>
      <c r="V26" s="61"/>
      <c r="W26" s="101">
        <v>3</v>
      </c>
      <c r="X26" s="62"/>
      <c r="Y26" s="62"/>
      <c r="Z26" s="62"/>
      <c r="AA26" s="61"/>
      <c r="AB26" s="3">
        <v>3</v>
      </c>
      <c r="AC26" s="60">
        <v>3</v>
      </c>
      <c r="AD26" s="62"/>
      <c r="AE26" s="61"/>
      <c r="AF26" s="4">
        <v>3</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1</v>
      </c>
      <c r="K28" s="61"/>
      <c r="L28" s="101">
        <v>1</v>
      </c>
      <c r="M28" s="61"/>
      <c r="N28" s="101">
        <v>1</v>
      </c>
      <c r="O28" s="61"/>
      <c r="P28" s="101">
        <v>1</v>
      </c>
      <c r="Q28" s="62"/>
      <c r="R28" s="61"/>
      <c r="S28" s="101">
        <v>1</v>
      </c>
      <c r="T28" s="61"/>
      <c r="U28" s="101">
        <v>0.9</v>
      </c>
      <c r="V28" s="61"/>
      <c r="W28" s="101">
        <v>0.9</v>
      </c>
      <c r="X28" s="62"/>
      <c r="Y28" s="62"/>
      <c r="Z28" s="62"/>
      <c r="AA28" s="61"/>
      <c r="AB28" s="3">
        <v>0.9</v>
      </c>
      <c r="AC28" s="60">
        <v>0.9</v>
      </c>
      <c r="AD28" s="62"/>
      <c r="AE28" s="61"/>
      <c r="AF28" s="4">
        <v>0.9</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0.81499999999999995</v>
      </c>
      <c r="K31" s="61"/>
      <c r="L31" s="106">
        <v>0.81499999999999995</v>
      </c>
      <c r="M31" s="61"/>
      <c r="N31" s="106">
        <v>0.81499999999999995</v>
      </c>
      <c r="O31" s="61"/>
      <c r="P31" s="106">
        <v>0.81499999999999995</v>
      </c>
      <c r="Q31" s="62"/>
      <c r="R31" s="61"/>
      <c r="S31" s="106">
        <v>0.81499999999999995</v>
      </c>
      <c r="T31" s="61"/>
      <c r="U31" s="106">
        <v>0.81399999999999995</v>
      </c>
      <c r="V31" s="61"/>
      <c r="W31" s="106">
        <v>0.81399999999999995</v>
      </c>
      <c r="X31" s="62"/>
      <c r="Y31" s="62"/>
      <c r="Z31" s="62"/>
      <c r="AA31" s="61"/>
      <c r="AB31" s="7">
        <v>0.81399999999999995</v>
      </c>
      <c r="AC31" s="77">
        <v>0.81399999999999995</v>
      </c>
      <c r="AD31" s="62"/>
      <c r="AE31" s="61"/>
      <c r="AF31" s="8">
        <v>0.81399999999999995</v>
      </c>
    </row>
    <row r="32" spans="4:32" ht="13.15" customHeight="1">
      <c r="E32" s="63" t="s">
        <v>41</v>
      </c>
      <c r="F32" s="62"/>
      <c r="G32" s="62"/>
      <c r="H32" s="62"/>
      <c r="I32" s="64"/>
      <c r="J32" s="101">
        <v>0</v>
      </c>
      <c r="K32" s="61"/>
      <c r="L32" s="101">
        <v>0</v>
      </c>
      <c r="M32" s="61"/>
      <c r="N32" s="101">
        <v>0</v>
      </c>
      <c r="O32" s="61"/>
      <c r="P32" s="101">
        <v>0</v>
      </c>
      <c r="Q32" s="62"/>
      <c r="R32" s="61"/>
      <c r="S32" s="101">
        <v>0</v>
      </c>
      <c r="T32" s="61"/>
      <c r="U32" s="101">
        <v>0</v>
      </c>
      <c r="V32" s="61"/>
      <c r="W32" s="101">
        <v>0</v>
      </c>
      <c r="X32" s="62"/>
      <c r="Y32" s="62"/>
      <c r="Z32" s="62"/>
      <c r="AA32" s="61"/>
      <c r="AB32" s="3">
        <v>0</v>
      </c>
      <c r="AC32" s="60">
        <v>0</v>
      </c>
      <c r="AD32" s="62"/>
      <c r="AE32" s="61"/>
      <c r="AF32" s="4">
        <v>0</v>
      </c>
    </row>
    <row r="33" spans="5:32" ht="13.15" customHeight="1">
      <c r="E33" s="75" t="s">
        <v>45</v>
      </c>
      <c r="F33" s="62"/>
      <c r="G33" s="62"/>
      <c r="H33" s="62"/>
      <c r="I33" s="64"/>
      <c r="J33" s="105">
        <v>1</v>
      </c>
      <c r="K33" s="61"/>
      <c r="L33" s="105">
        <v>1</v>
      </c>
      <c r="M33" s="61"/>
      <c r="N33" s="105">
        <v>1</v>
      </c>
      <c r="O33" s="61"/>
      <c r="P33" s="105">
        <v>1</v>
      </c>
      <c r="Q33" s="62"/>
      <c r="R33" s="61"/>
      <c r="S33" s="105">
        <v>1</v>
      </c>
      <c r="T33" s="61"/>
      <c r="U33" s="105">
        <v>0.9</v>
      </c>
      <c r="V33" s="61"/>
      <c r="W33" s="105">
        <v>0.9</v>
      </c>
      <c r="X33" s="62"/>
      <c r="Y33" s="62"/>
      <c r="Z33" s="62"/>
      <c r="AA33" s="61"/>
      <c r="AB33" s="9">
        <v>0.9</v>
      </c>
      <c r="AC33" s="76">
        <v>0.9</v>
      </c>
      <c r="AD33" s="62"/>
      <c r="AE33" s="61"/>
      <c r="AF33" s="10">
        <v>0.9</v>
      </c>
    </row>
    <row r="34" spans="5:32" ht="20.25" customHeight="1">
      <c r="E34" s="63" t="s">
        <v>945</v>
      </c>
      <c r="F34" s="62"/>
      <c r="G34" s="62"/>
      <c r="H34" s="62"/>
      <c r="I34" s="64"/>
      <c r="J34" s="104">
        <v>0.1</v>
      </c>
      <c r="K34" s="61"/>
      <c r="L34" s="104">
        <v>0.1</v>
      </c>
      <c r="M34" s="61"/>
      <c r="N34" s="104">
        <v>0.1</v>
      </c>
      <c r="O34" s="61"/>
      <c r="P34" s="104">
        <v>0.1</v>
      </c>
      <c r="Q34" s="62"/>
      <c r="R34" s="61"/>
      <c r="S34" s="104">
        <v>0.1</v>
      </c>
      <c r="T34" s="61"/>
      <c r="U34" s="104">
        <v>0</v>
      </c>
      <c r="V34" s="61"/>
      <c r="W34" s="104">
        <v>0</v>
      </c>
      <c r="X34" s="62"/>
      <c r="Y34" s="62"/>
      <c r="Z34" s="62"/>
      <c r="AA34" s="61"/>
      <c r="AB34" s="5">
        <v>0</v>
      </c>
      <c r="AC34" s="74">
        <v>0</v>
      </c>
      <c r="AD34" s="62"/>
      <c r="AE34" s="61"/>
      <c r="AF34" s="6">
        <v>0</v>
      </c>
    </row>
    <row r="35" spans="5:32" ht="20.25" customHeight="1">
      <c r="E35" s="63" t="s">
        <v>946</v>
      </c>
      <c r="F35" s="62"/>
      <c r="G35" s="62"/>
      <c r="H35" s="62"/>
      <c r="I35" s="64"/>
      <c r="J35" s="104" t="s">
        <v>2253</v>
      </c>
      <c r="K35" s="61"/>
      <c r="L35" s="104" t="s">
        <v>2253</v>
      </c>
      <c r="M35" s="61"/>
      <c r="N35" s="104" t="s">
        <v>2253</v>
      </c>
      <c r="O35" s="61"/>
      <c r="P35" s="104" t="s">
        <v>2253</v>
      </c>
      <c r="Q35" s="62"/>
      <c r="R35" s="61"/>
      <c r="S35" s="104" t="s">
        <v>2253</v>
      </c>
      <c r="T35" s="61"/>
      <c r="U35" s="104" t="s">
        <v>2253</v>
      </c>
      <c r="V35" s="61"/>
      <c r="W35" s="104" t="s">
        <v>2253</v>
      </c>
      <c r="X35" s="62"/>
      <c r="Y35" s="62"/>
      <c r="Z35" s="62"/>
      <c r="AA35" s="61"/>
      <c r="AB35" s="5" t="s">
        <v>2253</v>
      </c>
      <c r="AC35" s="74" t="s">
        <v>2253</v>
      </c>
      <c r="AD35" s="62"/>
      <c r="AE35" s="61"/>
      <c r="AF35" s="6" t="s">
        <v>2253</v>
      </c>
    </row>
    <row r="36" spans="5:32" ht="13.15" customHeight="1">
      <c r="E36" s="63" t="s">
        <v>57</v>
      </c>
      <c r="F36" s="62"/>
      <c r="G36" s="62"/>
      <c r="H36" s="62"/>
      <c r="I36" s="64"/>
      <c r="J36" s="101">
        <v>1</v>
      </c>
      <c r="K36" s="61"/>
      <c r="L36" s="101">
        <v>1</v>
      </c>
      <c r="M36" s="61"/>
      <c r="N36" s="101">
        <v>1</v>
      </c>
      <c r="O36" s="61"/>
      <c r="P36" s="101">
        <v>1</v>
      </c>
      <c r="Q36" s="62"/>
      <c r="R36" s="61"/>
      <c r="S36" s="101">
        <v>1</v>
      </c>
      <c r="T36" s="61"/>
      <c r="U36" s="101">
        <v>0.9</v>
      </c>
      <c r="V36" s="61"/>
      <c r="W36" s="101">
        <v>0.9</v>
      </c>
      <c r="X36" s="62"/>
      <c r="Y36" s="62"/>
      <c r="Z36" s="62"/>
      <c r="AA36" s="61"/>
      <c r="AB36" s="3">
        <v>0.9</v>
      </c>
      <c r="AC36" s="60">
        <v>0.9</v>
      </c>
      <c r="AD36" s="62"/>
      <c r="AE36" s="61"/>
      <c r="AF36" s="4">
        <v>0.9</v>
      </c>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3</v>
      </c>
      <c r="K39" s="61"/>
      <c r="L39" s="101">
        <v>3</v>
      </c>
      <c r="M39" s="61"/>
      <c r="N39" s="101">
        <v>3</v>
      </c>
      <c r="O39" s="61"/>
      <c r="P39" s="101">
        <v>3</v>
      </c>
      <c r="Q39" s="62"/>
      <c r="R39" s="61"/>
      <c r="S39" s="101">
        <v>3</v>
      </c>
      <c r="T39" s="61"/>
      <c r="U39" s="101">
        <v>3</v>
      </c>
      <c r="V39" s="61"/>
      <c r="W39" s="101">
        <v>3</v>
      </c>
      <c r="X39" s="62"/>
      <c r="Y39" s="62"/>
      <c r="Z39" s="62"/>
      <c r="AA39" s="61"/>
      <c r="AB39" s="3">
        <v>3</v>
      </c>
      <c r="AC39" s="60">
        <v>3</v>
      </c>
      <c r="AD39" s="62"/>
      <c r="AE39" s="61"/>
      <c r="AF39" s="4">
        <v>3</v>
      </c>
    </row>
    <row r="40" spans="5:32">
      <c r="E40" s="63" t="s">
        <v>73</v>
      </c>
      <c r="F40" s="62"/>
      <c r="G40" s="62"/>
      <c r="H40" s="62"/>
      <c r="I40" s="64"/>
      <c r="J40" s="101">
        <v>2</v>
      </c>
      <c r="K40" s="61"/>
      <c r="L40" s="101">
        <v>2</v>
      </c>
      <c r="M40" s="61"/>
      <c r="N40" s="101">
        <v>2</v>
      </c>
      <c r="O40" s="61"/>
      <c r="P40" s="101">
        <v>2</v>
      </c>
      <c r="Q40" s="62"/>
      <c r="R40" s="61"/>
      <c r="S40" s="101">
        <v>2</v>
      </c>
      <c r="T40" s="61"/>
      <c r="U40" s="101">
        <v>2</v>
      </c>
      <c r="V40" s="61"/>
      <c r="W40" s="101">
        <v>2</v>
      </c>
      <c r="X40" s="62"/>
      <c r="Y40" s="62"/>
      <c r="Z40" s="62"/>
      <c r="AA40" s="61"/>
      <c r="AB40" s="3">
        <v>2</v>
      </c>
      <c r="AC40" s="60">
        <v>2</v>
      </c>
      <c r="AD40" s="62"/>
      <c r="AE40" s="61"/>
      <c r="AF40" s="4">
        <v>2</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4"/>
      <c r="K43" s="61"/>
      <c r="L43" s="104"/>
      <c r="M43" s="61"/>
      <c r="N43" s="104"/>
      <c r="O43" s="61"/>
      <c r="P43" s="104"/>
      <c r="Q43" s="62"/>
      <c r="R43" s="61"/>
      <c r="S43" s="104"/>
      <c r="T43" s="61"/>
      <c r="U43" s="104"/>
      <c r="V43" s="61"/>
      <c r="W43" s="104"/>
      <c r="X43" s="62"/>
      <c r="Y43" s="62"/>
      <c r="Z43" s="62"/>
      <c r="AA43" s="61"/>
      <c r="AB43" s="5"/>
      <c r="AC43" s="74"/>
      <c r="AD43" s="62"/>
      <c r="AE43" s="61"/>
      <c r="AF43" s="6"/>
    </row>
    <row r="44" spans="5:32" ht="30.75" customHeight="1">
      <c r="E44" s="63" t="s">
        <v>88</v>
      </c>
      <c r="F44" s="62"/>
      <c r="G44" s="62"/>
      <c r="H44" s="62"/>
      <c r="I44" s="64"/>
      <c r="J44" s="104"/>
      <c r="K44" s="61"/>
      <c r="L44" s="104"/>
      <c r="M44" s="61"/>
      <c r="N44" s="104"/>
      <c r="O44" s="61"/>
      <c r="P44" s="104"/>
      <c r="Q44" s="62"/>
      <c r="R44" s="61"/>
      <c r="S44" s="104"/>
      <c r="T44" s="61"/>
      <c r="U44" s="104"/>
      <c r="V44" s="61"/>
      <c r="W44" s="104"/>
      <c r="X44" s="62"/>
      <c r="Y44" s="62"/>
      <c r="Z44" s="62"/>
      <c r="AA44" s="61"/>
      <c r="AB44" s="5"/>
      <c r="AC44" s="74"/>
      <c r="AD44" s="62"/>
      <c r="AE44" s="61"/>
      <c r="AF44" s="6"/>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ht="15.75" thickBot="1">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75" customHeight="1" thickTop="1">
      <c r="E50" s="16" t="s">
        <v>950</v>
      </c>
    </row>
    <row r="51" spans="5:5" ht="2.4500000000000002" customHeight="1"/>
    <row r="52" spans="5:5" ht="0.6" customHeight="1"/>
    <row r="53" spans="5:5" ht="0" hidden="1" customHeight="1"/>
  </sheetData>
  <sheetProtection algorithmName="SHA-512" hashValue="YAfDLSID0sxBzIb6gIhgKLhDqIyp4IAlvaRI/d1T+5AcdaV7qXjjnaFa//BjzxAMQPDQthIxzYR+7gUnZU9pRQ==" saltValue="SZjfClw647ezOXLqnpP8fA==" spinCount="100000" sheet="1" objects="1" scenarios="1" sort="0" autoFilter="0" pivotTables="0"/>
  <mergeCells count="234">
    <mergeCell ref="I12:AH12"/>
    <mergeCell ref="A14:E14"/>
    <mergeCell ref="I14:AH14"/>
    <mergeCell ref="D16:L17"/>
    <mergeCell ref="O16:Y16"/>
    <mergeCell ref="R19:AD20"/>
    <mergeCell ref="D20:L21"/>
    <mergeCell ref="O20:P21"/>
    <mergeCell ref="C1:AJ1"/>
    <mergeCell ref="B3:F3"/>
    <mergeCell ref="I3:S5"/>
    <mergeCell ref="V3:W4"/>
    <mergeCell ref="Y3:AI5"/>
    <mergeCell ref="B7:F9"/>
    <mergeCell ref="I7:AH7"/>
    <mergeCell ref="I9:AH10"/>
    <mergeCell ref="AC25:AE25"/>
    <mergeCell ref="E26:I26"/>
    <mergeCell ref="J26:K26"/>
    <mergeCell ref="L26:M26"/>
    <mergeCell ref="N26:O26"/>
    <mergeCell ref="P26:R26"/>
    <mergeCell ref="S26:T26"/>
    <mergeCell ref="U26:V26"/>
    <mergeCell ref="W26:AA26"/>
    <mergeCell ref="AC26:AE26"/>
    <mergeCell ref="E24:I25"/>
    <mergeCell ref="J24:T24"/>
    <mergeCell ref="U24:AF24"/>
    <mergeCell ref="J25:K25"/>
    <mergeCell ref="L25:M25"/>
    <mergeCell ref="N25:O25"/>
    <mergeCell ref="P25:R25"/>
    <mergeCell ref="S25:T25"/>
    <mergeCell ref="U25:V25"/>
    <mergeCell ref="W25:AA25"/>
    <mergeCell ref="U27:V27"/>
    <mergeCell ref="W27:AA27"/>
    <mergeCell ref="AC27:AE27"/>
    <mergeCell ref="E28:I28"/>
    <mergeCell ref="J28:K28"/>
    <mergeCell ref="L28:M28"/>
    <mergeCell ref="N28:O28"/>
    <mergeCell ref="P28:R28"/>
    <mergeCell ref="S28:T28"/>
    <mergeCell ref="U28:V28"/>
    <mergeCell ref="E27:I27"/>
    <mergeCell ref="J27:K27"/>
    <mergeCell ref="L27:M27"/>
    <mergeCell ref="N27:O27"/>
    <mergeCell ref="P27:R27"/>
    <mergeCell ref="S27:T27"/>
    <mergeCell ref="W28:AA28"/>
    <mergeCell ref="AC28:AE28"/>
    <mergeCell ref="E29:I29"/>
    <mergeCell ref="J29:K29"/>
    <mergeCell ref="L29:M29"/>
    <mergeCell ref="N29:O29"/>
    <mergeCell ref="P29:R29"/>
    <mergeCell ref="S29:T29"/>
    <mergeCell ref="U29:V29"/>
    <mergeCell ref="W29:AA29"/>
    <mergeCell ref="AC29:AE29"/>
    <mergeCell ref="E30:I30"/>
    <mergeCell ref="J30:K30"/>
    <mergeCell ref="L30:M30"/>
    <mergeCell ref="N30:O30"/>
    <mergeCell ref="P30:R30"/>
    <mergeCell ref="S30:T30"/>
    <mergeCell ref="U30:V30"/>
    <mergeCell ref="W30:AA30"/>
    <mergeCell ref="AC30:AE30"/>
    <mergeCell ref="U31:V31"/>
    <mergeCell ref="W31:AA31"/>
    <mergeCell ref="AC31:AE31"/>
    <mergeCell ref="E32:I32"/>
    <mergeCell ref="J32:K32"/>
    <mergeCell ref="L32:M32"/>
    <mergeCell ref="N32:O32"/>
    <mergeCell ref="P32:R32"/>
    <mergeCell ref="S32:T32"/>
    <mergeCell ref="U32:V32"/>
    <mergeCell ref="E31:I31"/>
    <mergeCell ref="J31:K31"/>
    <mergeCell ref="L31:M31"/>
    <mergeCell ref="N31:O31"/>
    <mergeCell ref="P31:R31"/>
    <mergeCell ref="S31:T31"/>
    <mergeCell ref="W32:AA32"/>
    <mergeCell ref="AC32:AE32"/>
    <mergeCell ref="E33:I33"/>
    <mergeCell ref="J33:K33"/>
    <mergeCell ref="L33:M33"/>
    <mergeCell ref="N33:O33"/>
    <mergeCell ref="P33:R33"/>
    <mergeCell ref="S33:T33"/>
    <mergeCell ref="U33:V33"/>
    <mergeCell ref="W33:AA33"/>
    <mergeCell ref="AC33:AE33"/>
    <mergeCell ref="E34:I34"/>
    <mergeCell ref="J34:K34"/>
    <mergeCell ref="L34:M34"/>
    <mergeCell ref="N34:O34"/>
    <mergeCell ref="P34:R34"/>
    <mergeCell ref="S34:T34"/>
    <mergeCell ref="U34:V34"/>
    <mergeCell ref="W34:AA34"/>
    <mergeCell ref="AC34:AE34"/>
    <mergeCell ref="U35:V35"/>
    <mergeCell ref="W35:AA35"/>
    <mergeCell ref="AC35:AE35"/>
    <mergeCell ref="E36:I36"/>
    <mergeCell ref="J36:K36"/>
    <mergeCell ref="L36:M36"/>
    <mergeCell ref="N36:O36"/>
    <mergeCell ref="P36:R36"/>
    <mergeCell ref="S36:T36"/>
    <mergeCell ref="U36:V36"/>
    <mergeCell ref="E35:I35"/>
    <mergeCell ref="J35:K35"/>
    <mergeCell ref="L35:M35"/>
    <mergeCell ref="N35:O35"/>
    <mergeCell ref="P35:R35"/>
    <mergeCell ref="S35:T35"/>
    <mergeCell ref="W36:AA36"/>
    <mergeCell ref="AC36:AE36"/>
    <mergeCell ref="E37:I37"/>
    <mergeCell ref="J37:K37"/>
    <mergeCell ref="L37:M37"/>
    <mergeCell ref="N37:O37"/>
    <mergeCell ref="P37:R37"/>
    <mergeCell ref="S37:T37"/>
    <mergeCell ref="U37:V37"/>
    <mergeCell ref="W37:AA37"/>
    <mergeCell ref="AC37:AE37"/>
    <mergeCell ref="E38:I38"/>
    <mergeCell ref="J38:K38"/>
    <mergeCell ref="L38:M38"/>
    <mergeCell ref="N38:O38"/>
    <mergeCell ref="P38:R38"/>
    <mergeCell ref="S38:T38"/>
    <mergeCell ref="U38:V38"/>
    <mergeCell ref="W38:AA38"/>
    <mergeCell ref="AC38:AE38"/>
    <mergeCell ref="U39:V39"/>
    <mergeCell ref="W39:AA39"/>
    <mergeCell ref="AC39:AE39"/>
    <mergeCell ref="E40:I40"/>
    <mergeCell ref="J40:K40"/>
    <mergeCell ref="L40:M40"/>
    <mergeCell ref="N40:O40"/>
    <mergeCell ref="P40:R40"/>
    <mergeCell ref="S40:T40"/>
    <mergeCell ref="U40:V40"/>
    <mergeCell ref="E39:I39"/>
    <mergeCell ref="J39:K39"/>
    <mergeCell ref="L39:M39"/>
    <mergeCell ref="N39:O39"/>
    <mergeCell ref="P39:R39"/>
    <mergeCell ref="S39:T39"/>
    <mergeCell ref="W40:AA40"/>
    <mergeCell ref="AC40:AE40"/>
    <mergeCell ref="E41:I41"/>
    <mergeCell ref="J41:K41"/>
    <mergeCell ref="L41:M41"/>
    <mergeCell ref="N41:O41"/>
    <mergeCell ref="P41:R41"/>
    <mergeCell ref="S41:T41"/>
    <mergeCell ref="U41:V41"/>
    <mergeCell ref="W41:AA41"/>
    <mergeCell ref="AC41:AE41"/>
    <mergeCell ref="E42:I42"/>
    <mergeCell ref="J42:K42"/>
    <mergeCell ref="L42:M42"/>
    <mergeCell ref="N42:O42"/>
    <mergeCell ref="P42:R42"/>
    <mergeCell ref="S42:T42"/>
    <mergeCell ref="U42:V42"/>
    <mergeCell ref="W42:AA42"/>
    <mergeCell ref="AC42:AE42"/>
    <mergeCell ref="U45:V45"/>
    <mergeCell ref="W45:AA45"/>
    <mergeCell ref="AC45:AE45"/>
    <mergeCell ref="E46:I46"/>
    <mergeCell ref="J46:K46"/>
    <mergeCell ref="L46:M46"/>
    <mergeCell ref="N46:O46"/>
    <mergeCell ref="P46:R46"/>
    <mergeCell ref="S46:T46"/>
    <mergeCell ref="U46:V46"/>
    <mergeCell ref="E45:I45"/>
    <mergeCell ref="J45:K45"/>
    <mergeCell ref="L45:M45"/>
    <mergeCell ref="N45:O45"/>
    <mergeCell ref="P45:R45"/>
    <mergeCell ref="S45:T45"/>
    <mergeCell ref="W46:AA46"/>
    <mergeCell ref="AC46:AE46"/>
    <mergeCell ref="E47:I47"/>
    <mergeCell ref="J47:K47"/>
    <mergeCell ref="L47:M47"/>
    <mergeCell ref="N47:O47"/>
    <mergeCell ref="P47:R47"/>
    <mergeCell ref="S47:T47"/>
    <mergeCell ref="U47:V47"/>
    <mergeCell ref="W47:AA47"/>
    <mergeCell ref="AC47:AE47"/>
    <mergeCell ref="E48:I48"/>
    <mergeCell ref="J48:K48"/>
    <mergeCell ref="L48:M48"/>
    <mergeCell ref="N48:O48"/>
    <mergeCell ref="P48:R48"/>
    <mergeCell ref="S48:T48"/>
    <mergeCell ref="U48:V48"/>
    <mergeCell ref="W48:AA48"/>
    <mergeCell ref="AC48:AE48"/>
    <mergeCell ref="E43:I43"/>
    <mergeCell ref="J43:K43"/>
    <mergeCell ref="L43:M43"/>
    <mergeCell ref="N43:O43"/>
    <mergeCell ref="P43:R43"/>
    <mergeCell ref="S43:T43"/>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3F10844B-7790-4FBA-B409-B390D54D76B0}"/>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Z300 - Monduran Dam DNR (66/3.3kV)</oddFooter>
  </headerFooter>
</worksheet>
</file>

<file path=xl/worksheets/sheet3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A2BE6-119A-454E-8039-10275BAB17CA}">
  <sheetPr codeName="Sheet296"/>
  <dimension ref="A1:AJ53"/>
  <sheetViews>
    <sheetView showGridLines="0" topLeftCell="A36" zoomScale="145" zoomScaleNormal="145" workbookViewId="0">
      <selection activeCell="E50" sqref="E50"/>
    </sheetView>
  </sheetViews>
  <sheetFormatPr defaultColWidth="9.140625"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2254</v>
      </c>
      <c r="J3" s="160"/>
      <c r="K3" s="160"/>
      <c r="L3" s="160"/>
      <c r="M3" s="160"/>
      <c r="N3" s="160"/>
      <c r="O3" s="160"/>
      <c r="P3" s="160"/>
      <c r="Q3" s="160"/>
      <c r="R3" s="160"/>
      <c r="S3" s="160"/>
      <c r="V3" s="94" t="s">
        <v>926</v>
      </c>
      <c r="W3" s="160"/>
      <c r="Y3" s="95" t="s">
        <v>2168</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960</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2255</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1263</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3.5" customHeight="1">
      <c r="D16" s="92" t="s">
        <v>934</v>
      </c>
      <c r="E16" s="160"/>
      <c r="F16" s="160"/>
      <c r="G16" s="160"/>
      <c r="H16" s="160"/>
      <c r="I16" s="160"/>
      <c r="J16" s="160"/>
      <c r="K16" s="160"/>
      <c r="L16" s="160"/>
      <c r="O16" s="96" t="s">
        <v>2256</v>
      </c>
      <c r="P16" s="160"/>
      <c r="Q16" s="160"/>
      <c r="R16" s="160"/>
      <c r="S16" s="160"/>
      <c r="T16" s="160"/>
      <c r="U16" s="160"/>
      <c r="V16" s="160"/>
      <c r="W16" s="160"/>
      <c r="X16" s="160"/>
      <c r="Y16" s="160"/>
    </row>
    <row r="17" spans="4:32" ht="0.75" customHeight="1">
      <c r="D17" s="160"/>
      <c r="E17" s="160"/>
      <c r="F17" s="160"/>
      <c r="G17" s="160"/>
      <c r="H17" s="160"/>
      <c r="I17" s="160"/>
      <c r="J17" s="160"/>
      <c r="K17" s="160"/>
      <c r="L17" s="160"/>
    </row>
    <row r="18" spans="4:32" ht="2.1" customHeight="1"/>
    <row r="19" spans="4:32" ht="0.95" customHeight="1">
      <c r="R19" s="97" t="s">
        <v>936</v>
      </c>
      <c r="S19" s="160"/>
      <c r="T19" s="160"/>
      <c r="U19" s="160"/>
      <c r="V19" s="160"/>
      <c r="W19" s="160"/>
      <c r="X19" s="160"/>
      <c r="Y19" s="160"/>
      <c r="Z19" s="160"/>
      <c r="AA19" s="98" t="s">
        <v>937</v>
      </c>
      <c r="AB19" s="160"/>
      <c r="AC19" s="160"/>
      <c r="AD19" s="160"/>
    </row>
    <row r="20" spans="4:32" ht="15.2"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0.95" customHeight="1">
      <c r="D21" s="160"/>
      <c r="E21" s="160"/>
      <c r="F21" s="160"/>
      <c r="G21" s="160"/>
      <c r="H21" s="160"/>
      <c r="I21" s="160"/>
      <c r="J21" s="160"/>
      <c r="K21" s="160"/>
      <c r="L21" s="160"/>
      <c r="O21" s="160"/>
      <c r="P21" s="160"/>
    </row>
    <row r="22" spans="4:32" ht="12.95" customHeight="1"/>
    <row r="23" spans="4:32" ht="2.4500000000000002" customHeight="1" thickBot="1"/>
    <row r="24" spans="4:32" ht="15.75" thickTop="1">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33</v>
      </c>
      <c r="K26" s="61"/>
      <c r="L26" s="101">
        <v>33</v>
      </c>
      <c r="M26" s="61"/>
      <c r="N26" s="101">
        <v>33</v>
      </c>
      <c r="O26" s="61"/>
      <c r="P26" s="101">
        <v>33</v>
      </c>
      <c r="Q26" s="62"/>
      <c r="R26" s="61"/>
      <c r="S26" s="101">
        <v>33</v>
      </c>
      <c r="T26" s="61"/>
      <c r="U26" s="101">
        <v>33</v>
      </c>
      <c r="V26" s="61"/>
      <c r="W26" s="101">
        <v>33</v>
      </c>
      <c r="X26" s="62"/>
      <c r="Y26" s="62"/>
      <c r="Z26" s="62"/>
      <c r="AA26" s="61"/>
      <c r="AB26" s="3">
        <v>33</v>
      </c>
      <c r="AC26" s="60">
        <v>33</v>
      </c>
      <c r="AD26" s="62"/>
      <c r="AE26" s="61"/>
      <c r="AF26" s="4">
        <v>33</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14.1</v>
      </c>
      <c r="K28" s="61"/>
      <c r="L28" s="101">
        <v>14.1</v>
      </c>
      <c r="M28" s="61"/>
      <c r="N28" s="101">
        <v>14.1</v>
      </c>
      <c r="O28" s="61"/>
      <c r="P28" s="101">
        <v>14.1</v>
      </c>
      <c r="Q28" s="62"/>
      <c r="R28" s="61"/>
      <c r="S28" s="101">
        <v>14.1</v>
      </c>
      <c r="T28" s="61"/>
      <c r="U28" s="101">
        <v>18.3</v>
      </c>
      <c r="V28" s="61"/>
      <c r="W28" s="101">
        <v>18.3</v>
      </c>
      <c r="X28" s="62"/>
      <c r="Y28" s="62"/>
      <c r="Z28" s="62"/>
      <c r="AA28" s="61"/>
      <c r="AB28" s="3">
        <v>18.3</v>
      </c>
      <c r="AC28" s="60">
        <v>18.3</v>
      </c>
      <c r="AD28" s="62"/>
      <c r="AE28" s="61"/>
      <c r="AF28" s="4">
        <v>18.3</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0.998</v>
      </c>
      <c r="K31" s="61"/>
      <c r="L31" s="106">
        <v>0.998</v>
      </c>
      <c r="M31" s="61"/>
      <c r="N31" s="106">
        <v>0.998</v>
      </c>
      <c r="O31" s="61"/>
      <c r="P31" s="106">
        <v>0.998</v>
      </c>
      <c r="Q31" s="62"/>
      <c r="R31" s="61"/>
      <c r="S31" s="106">
        <v>0.998</v>
      </c>
      <c r="T31" s="61"/>
      <c r="U31" s="106">
        <v>0.997</v>
      </c>
      <c r="V31" s="61"/>
      <c r="W31" s="106">
        <v>0.997</v>
      </c>
      <c r="X31" s="62"/>
      <c r="Y31" s="62"/>
      <c r="Z31" s="62"/>
      <c r="AA31" s="61"/>
      <c r="AB31" s="7">
        <v>0.997</v>
      </c>
      <c r="AC31" s="77">
        <v>0.997</v>
      </c>
      <c r="AD31" s="62"/>
      <c r="AE31" s="61"/>
      <c r="AF31" s="8">
        <v>0.997</v>
      </c>
    </row>
    <row r="32" spans="4:32" ht="13.15" customHeight="1">
      <c r="E32" s="63" t="s">
        <v>41</v>
      </c>
      <c r="F32" s="62"/>
      <c r="G32" s="62"/>
      <c r="H32" s="62"/>
      <c r="I32" s="64"/>
      <c r="J32" s="101">
        <v>0</v>
      </c>
      <c r="K32" s="61"/>
      <c r="L32" s="101">
        <v>0</v>
      </c>
      <c r="M32" s="61"/>
      <c r="N32" s="101">
        <v>0</v>
      </c>
      <c r="O32" s="61"/>
      <c r="P32" s="101">
        <v>0</v>
      </c>
      <c r="Q32" s="62"/>
      <c r="R32" s="61"/>
      <c r="S32" s="101">
        <v>0</v>
      </c>
      <c r="T32" s="61"/>
      <c r="U32" s="101">
        <v>0</v>
      </c>
      <c r="V32" s="61"/>
      <c r="W32" s="101">
        <v>0</v>
      </c>
      <c r="X32" s="62"/>
      <c r="Y32" s="62"/>
      <c r="Z32" s="62"/>
      <c r="AA32" s="61"/>
      <c r="AB32" s="3">
        <v>0</v>
      </c>
      <c r="AC32" s="60">
        <v>0</v>
      </c>
      <c r="AD32" s="62"/>
      <c r="AE32" s="61"/>
      <c r="AF32" s="4">
        <v>0</v>
      </c>
    </row>
    <row r="33" spans="5:32" ht="13.15" customHeight="1">
      <c r="E33" s="75" t="s">
        <v>45</v>
      </c>
      <c r="F33" s="62"/>
      <c r="G33" s="62"/>
      <c r="H33" s="62"/>
      <c r="I33" s="64"/>
      <c r="J33" s="105">
        <v>13.5</v>
      </c>
      <c r="K33" s="61"/>
      <c r="L33" s="105">
        <v>13.5</v>
      </c>
      <c r="M33" s="61"/>
      <c r="N33" s="105">
        <v>13.5</v>
      </c>
      <c r="O33" s="61"/>
      <c r="P33" s="105">
        <v>13.5</v>
      </c>
      <c r="Q33" s="62"/>
      <c r="R33" s="61"/>
      <c r="S33" s="105">
        <v>13.5</v>
      </c>
      <c r="T33" s="61"/>
      <c r="U33" s="105">
        <v>17.399999999999999</v>
      </c>
      <c r="V33" s="61"/>
      <c r="W33" s="105">
        <v>17.399999999999999</v>
      </c>
      <c r="X33" s="62"/>
      <c r="Y33" s="62"/>
      <c r="Z33" s="62"/>
      <c r="AA33" s="61"/>
      <c r="AB33" s="9">
        <v>17.399999999999999</v>
      </c>
      <c r="AC33" s="76">
        <v>17.399999999999999</v>
      </c>
      <c r="AD33" s="62"/>
      <c r="AE33" s="61"/>
      <c r="AF33" s="10">
        <v>17.399999999999999</v>
      </c>
    </row>
    <row r="34" spans="5:32" ht="20.25" customHeight="1">
      <c r="E34" s="63" t="s">
        <v>945</v>
      </c>
      <c r="F34" s="62"/>
      <c r="G34" s="62"/>
      <c r="H34" s="62"/>
      <c r="I34" s="64"/>
      <c r="J34" s="104">
        <v>0.7</v>
      </c>
      <c r="K34" s="61"/>
      <c r="L34" s="104">
        <v>0.7</v>
      </c>
      <c r="M34" s="61"/>
      <c r="N34" s="104">
        <v>0.7</v>
      </c>
      <c r="O34" s="61"/>
      <c r="P34" s="104">
        <v>0.7</v>
      </c>
      <c r="Q34" s="62"/>
      <c r="R34" s="61"/>
      <c r="S34" s="104">
        <v>0.7</v>
      </c>
      <c r="T34" s="61"/>
      <c r="U34" s="104">
        <v>0.9</v>
      </c>
      <c r="V34" s="61"/>
      <c r="W34" s="104">
        <v>0.9</v>
      </c>
      <c r="X34" s="62"/>
      <c r="Y34" s="62"/>
      <c r="Z34" s="62"/>
      <c r="AA34" s="61"/>
      <c r="AB34" s="5">
        <v>0.9</v>
      </c>
      <c r="AC34" s="74">
        <v>0.9</v>
      </c>
      <c r="AD34" s="62"/>
      <c r="AE34" s="61"/>
      <c r="AF34" s="6">
        <v>0.9</v>
      </c>
    </row>
    <row r="35" spans="5:32" ht="20.25" customHeight="1">
      <c r="E35" s="63" t="s">
        <v>946</v>
      </c>
      <c r="F35" s="62"/>
      <c r="G35" s="62"/>
      <c r="H35" s="62"/>
      <c r="I35" s="64"/>
      <c r="J35" s="104" t="s">
        <v>1029</v>
      </c>
      <c r="K35" s="61"/>
      <c r="L35" s="104" t="s">
        <v>1029</v>
      </c>
      <c r="M35" s="61"/>
      <c r="N35" s="104" t="s">
        <v>1029</v>
      </c>
      <c r="O35" s="61"/>
      <c r="P35" s="104" t="s">
        <v>1029</v>
      </c>
      <c r="Q35" s="62"/>
      <c r="R35" s="61"/>
      <c r="S35" s="104" t="s">
        <v>1029</v>
      </c>
      <c r="T35" s="61"/>
      <c r="U35" s="104" t="s">
        <v>1029</v>
      </c>
      <c r="V35" s="61"/>
      <c r="W35" s="104" t="s">
        <v>1029</v>
      </c>
      <c r="X35" s="62"/>
      <c r="Y35" s="62"/>
      <c r="Z35" s="62"/>
      <c r="AA35" s="61"/>
      <c r="AB35" s="5" t="s">
        <v>1029</v>
      </c>
      <c r="AC35" s="74" t="s">
        <v>1029</v>
      </c>
      <c r="AD35" s="62"/>
      <c r="AE35" s="61"/>
      <c r="AF35" s="6" t="s">
        <v>1029</v>
      </c>
    </row>
    <row r="36" spans="5:32" ht="13.15" customHeight="1">
      <c r="E36" s="63" t="s">
        <v>57</v>
      </c>
      <c r="F36" s="62"/>
      <c r="G36" s="62"/>
      <c r="H36" s="62"/>
      <c r="I36" s="64"/>
      <c r="J36" s="101">
        <v>13.5</v>
      </c>
      <c r="K36" s="61"/>
      <c r="L36" s="101">
        <v>13.5</v>
      </c>
      <c r="M36" s="61"/>
      <c r="N36" s="101">
        <v>13.5</v>
      </c>
      <c r="O36" s="61"/>
      <c r="P36" s="101">
        <v>13.5</v>
      </c>
      <c r="Q36" s="62"/>
      <c r="R36" s="61"/>
      <c r="S36" s="101">
        <v>13.5</v>
      </c>
      <c r="T36" s="61"/>
      <c r="U36" s="101">
        <v>17.399999999999999</v>
      </c>
      <c r="V36" s="61"/>
      <c r="W36" s="101">
        <v>17.399999999999999</v>
      </c>
      <c r="X36" s="62"/>
      <c r="Y36" s="62"/>
      <c r="Z36" s="62"/>
      <c r="AA36" s="61"/>
      <c r="AB36" s="3">
        <v>17.399999999999999</v>
      </c>
      <c r="AC36" s="60">
        <v>17.399999999999999</v>
      </c>
      <c r="AD36" s="62"/>
      <c r="AE36" s="61"/>
      <c r="AF36" s="4">
        <v>17.399999999999999</v>
      </c>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1</v>
      </c>
      <c r="K39" s="61"/>
      <c r="L39" s="101">
        <v>1</v>
      </c>
      <c r="M39" s="61"/>
      <c r="N39" s="101">
        <v>1</v>
      </c>
      <c r="O39" s="61"/>
      <c r="P39" s="101">
        <v>1</v>
      </c>
      <c r="Q39" s="62"/>
      <c r="R39" s="61"/>
      <c r="S39" s="101">
        <v>1</v>
      </c>
      <c r="T39" s="61"/>
      <c r="U39" s="101">
        <v>1</v>
      </c>
      <c r="V39" s="61"/>
      <c r="W39" s="101">
        <v>1</v>
      </c>
      <c r="X39" s="62"/>
      <c r="Y39" s="62"/>
      <c r="Z39" s="62"/>
      <c r="AA39" s="61"/>
      <c r="AB39" s="3">
        <v>1</v>
      </c>
      <c r="AC39" s="60">
        <v>1</v>
      </c>
      <c r="AD39" s="62"/>
      <c r="AE39" s="61"/>
      <c r="AF39" s="4">
        <v>1</v>
      </c>
    </row>
    <row r="40" spans="5:32">
      <c r="E40" s="63" t="s">
        <v>73</v>
      </c>
      <c r="F40" s="62"/>
      <c r="G40" s="62"/>
      <c r="H40" s="62"/>
      <c r="I40" s="64"/>
      <c r="J40" s="101">
        <v>2</v>
      </c>
      <c r="K40" s="61"/>
      <c r="L40" s="101">
        <v>2</v>
      </c>
      <c r="M40" s="61"/>
      <c r="N40" s="101">
        <v>2</v>
      </c>
      <c r="O40" s="61"/>
      <c r="P40" s="101">
        <v>2</v>
      </c>
      <c r="Q40" s="62"/>
      <c r="R40" s="61"/>
      <c r="S40" s="101">
        <v>2</v>
      </c>
      <c r="T40" s="61"/>
      <c r="U40" s="101">
        <v>2</v>
      </c>
      <c r="V40" s="61"/>
      <c r="W40" s="101">
        <v>2</v>
      </c>
      <c r="X40" s="62"/>
      <c r="Y40" s="62"/>
      <c r="Z40" s="62"/>
      <c r="AA40" s="61"/>
      <c r="AB40" s="3">
        <v>2</v>
      </c>
      <c r="AC40" s="60">
        <v>2</v>
      </c>
      <c r="AD40" s="62"/>
      <c r="AE40" s="61"/>
      <c r="AF40" s="4">
        <v>2</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0</v>
      </c>
      <c r="K43" s="61"/>
      <c r="L43" s="101">
        <v>0</v>
      </c>
      <c r="M43" s="61"/>
      <c r="N43" s="101">
        <v>0</v>
      </c>
      <c r="O43" s="61"/>
      <c r="P43" s="101">
        <v>0</v>
      </c>
      <c r="Q43" s="62"/>
      <c r="R43" s="61"/>
      <c r="S43" s="101">
        <v>0</v>
      </c>
      <c r="T43" s="61"/>
      <c r="U43" s="101">
        <v>0</v>
      </c>
      <c r="V43" s="61"/>
      <c r="W43" s="101">
        <v>0</v>
      </c>
      <c r="X43" s="62"/>
      <c r="Y43" s="62"/>
      <c r="Z43" s="62"/>
      <c r="AA43" s="61"/>
      <c r="AB43" s="3">
        <v>0</v>
      </c>
      <c r="AC43" s="60">
        <v>0</v>
      </c>
      <c r="AD43" s="62"/>
      <c r="AE43" s="61"/>
      <c r="AF43" s="4">
        <v>0</v>
      </c>
    </row>
    <row r="44" spans="5:32" ht="30.75" customHeight="1">
      <c r="E44" s="63" t="s">
        <v>88</v>
      </c>
      <c r="F44" s="62"/>
      <c r="G44" s="62"/>
      <c r="H44" s="62"/>
      <c r="I44" s="64"/>
      <c r="J44" s="101">
        <v>0</v>
      </c>
      <c r="K44" s="61"/>
      <c r="L44" s="101">
        <v>0</v>
      </c>
      <c r="M44" s="61"/>
      <c r="N44" s="101">
        <v>0</v>
      </c>
      <c r="O44" s="61"/>
      <c r="P44" s="101">
        <v>0</v>
      </c>
      <c r="Q44" s="62"/>
      <c r="R44" s="61"/>
      <c r="S44" s="101">
        <v>0</v>
      </c>
      <c r="T44" s="61"/>
      <c r="U44" s="101">
        <v>0</v>
      </c>
      <c r="V44" s="61"/>
      <c r="W44" s="101">
        <v>0</v>
      </c>
      <c r="X44" s="62"/>
      <c r="Y44" s="62"/>
      <c r="Z44" s="62"/>
      <c r="AA44" s="61"/>
      <c r="AB44" s="3">
        <v>0</v>
      </c>
      <c r="AC44" s="60">
        <v>0</v>
      </c>
      <c r="AD44" s="62"/>
      <c r="AE44" s="61"/>
      <c r="AF44" s="4">
        <v>0</v>
      </c>
    </row>
    <row r="45" spans="5:32">
      <c r="E45" s="63" t="s">
        <v>92</v>
      </c>
      <c r="F45" s="62"/>
      <c r="G45" s="62"/>
      <c r="H45" s="62"/>
      <c r="I45" s="64"/>
      <c r="J45" s="101">
        <v>10.5</v>
      </c>
      <c r="K45" s="61"/>
      <c r="L45" s="101">
        <v>10.5</v>
      </c>
      <c r="M45" s="61"/>
      <c r="N45" s="101">
        <v>10.5</v>
      </c>
      <c r="O45" s="61"/>
      <c r="P45" s="101">
        <v>10.5</v>
      </c>
      <c r="Q45" s="62"/>
      <c r="R45" s="61"/>
      <c r="S45" s="101">
        <v>10.5</v>
      </c>
      <c r="T45" s="61"/>
      <c r="U45" s="101">
        <v>14.4</v>
      </c>
      <c r="V45" s="61"/>
      <c r="W45" s="101">
        <v>14.4</v>
      </c>
      <c r="X45" s="62"/>
      <c r="Y45" s="62"/>
      <c r="Z45" s="62"/>
      <c r="AA45" s="61"/>
      <c r="AB45" s="3">
        <v>14.4</v>
      </c>
      <c r="AC45" s="60">
        <v>14.4</v>
      </c>
      <c r="AD45" s="62"/>
      <c r="AE45" s="61"/>
      <c r="AF45" s="4">
        <v>14.4</v>
      </c>
    </row>
    <row r="46" spans="5:32">
      <c r="E46" s="63" t="s">
        <v>96</v>
      </c>
      <c r="F46" s="62"/>
      <c r="G46" s="62"/>
      <c r="H46" s="62"/>
      <c r="I46" s="64"/>
      <c r="J46" s="101">
        <v>10.5</v>
      </c>
      <c r="K46" s="61"/>
      <c r="L46" s="101">
        <v>10.5</v>
      </c>
      <c r="M46" s="61"/>
      <c r="N46" s="101">
        <v>10.5</v>
      </c>
      <c r="O46" s="61"/>
      <c r="P46" s="101">
        <v>10.5</v>
      </c>
      <c r="Q46" s="62"/>
      <c r="R46" s="61"/>
      <c r="S46" s="101">
        <v>10.5</v>
      </c>
      <c r="T46" s="61"/>
      <c r="U46" s="101">
        <v>14.4</v>
      </c>
      <c r="V46" s="61"/>
      <c r="W46" s="101">
        <v>14.4</v>
      </c>
      <c r="X46" s="62"/>
      <c r="Y46" s="62"/>
      <c r="Z46" s="62"/>
      <c r="AA46" s="61"/>
      <c r="AB46" s="3">
        <v>14.4</v>
      </c>
      <c r="AC46" s="60">
        <v>14.4</v>
      </c>
      <c r="AD46" s="62"/>
      <c r="AE46" s="61"/>
      <c r="AF46" s="4">
        <v>14.4</v>
      </c>
    </row>
    <row r="47" spans="5:32" ht="18">
      <c r="E47" s="63" t="s">
        <v>100</v>
      </c>
      <c r="F47" s="62"/>
      <c r="G47" s="62"/>
      <c r="H47" s="62"/>
      <c r="I47" s="64"/>
      <c r="J47" s="104" t="s">
        <v>948</v>
      </c>
      <c r="K47" s="61"/>
      <c r="L47" s="104" t="s">
        <v>948</v>
      </c>
      <c r="M47" s="61"/>
      <c r="N47" s="104" t="s">
        <v>948</v>
      </c>
      <c r="O47" s="61"/>
      <c r="P47" s="104" t="s">
        <v>948</v>
      </c>
      <c r="Q47" s="62"/>
      <c r="R47" s="61"/>
      <c r="S47" s="104" t="s">
        <v>948</v>
      </c>
      <c r="T47" s="61"/>
      <c r="U47" s="104" t="s">
        <v>948</v>
      </c>
      <c r="V47" s="61"/>
      <c r="W47" s="104" t="s">
        <v>948</v>
      </c>
      <c r="X47" s="62"/>
      <c r="Y47" s="62"/>
      <c r="Z47" s="62"/>
      <c r="AA47" s="61"/>
      <c r="AB47" s="5" t="s">
        <v>948</v>
      </c>
      <c r="AC47" s="74" t="s">
        <v>948</v>
      </c>
      <c r="AD47" s="62"/>
      <c r="AE47" s="61"/>
      <c r="AF47" s="6" t="s">
        <v>948</v>
      </c>
    </row>
    <row r="48" spans="5:32" ht="15.75" thickBot="1">
      <c r="E48" s="70" t="s">
        <v>104</v>
      </c>
      <c r="F48" s="71"/>
      <c r="G48" s="71"/>
      <c r="H48" s="71"/>
      <c r="I48" s="72"/>
      <c r="J48" s="114" t="s">
        <v>1068</v>
      </c>
      <c r="K48" s="66"/>
      <c r="L48" s="114" t="s">
        <v>1068</v>
      </c>
      <c r="M48" s="66"/>
      <c r="N48" s="114" t="s">
        <v>1068</v>
      </c>
      <c r="O48" s="66"/>
      <c r="P48" s="114" t="s">
        <v>1068</v>
      </c>
      <c r="Q48" s="73"/>
      <c r="R48" s="66"/>
      <c r="S48" s="114" t="s">
        <v>1068</v>
      </c>
      <c r="T48" s="66"/>
      <c r="U48" s="116" t="s">
        <v>1068</v>
      </c>
      <c r="V48" s="68"/>
      <c r="W48" s="116" t="s">
        <v>1068</v>
      </c>
      <c r="X48" s="69"/>
      <c r="Y48" s="69"/>
      <c r="Z48" s="69"/>
      <c r="AA48" s="68"/>
      <c r="AB48" s="13" t="s">
        <v>1068</v>
      </c>
      <c r="AC48" s="117" t="s">
        <v>1068</v>
      </c>
      <c r="AD48" s="69"/>
      <c r="AE48" s="68"/>
      <c r="AF48" s="14" t="s">
        <v>1068</v>
      </c>
    </row>
    <row r="49" spans="5:5" ht="0" hidden="1" customHeight="1"/>
    <row r="50" spans="5:5" ht="15.75" customHeight="1" thickTop="1">
      <c r="E50" s="16" t="s">
        <v>950</v>
      </c>
    </row>
    <row r="51" spans="5:5" ht="2.4500000000000002" customHeight="1"/>
    <row r="52" spans="5:5" ht="0.6" customHeight="1"/>
    <row r="53" spans="5:5" ht="0" hidden="1" customHeight="1"/>
  </sheetData>
  <sheetProtection algorithmName="SHA-512" hashValue="Des8332xFqcvshTNoUTLNkkeT7GZE4FAMqc5/E4syiEgkCRmfcr2uGSWCjPIzLFBZ75Y07tEx43/hBxdpkJdoQ==" saltValue="lYd5dD8fmLGj0Og7V9fVwQ==" spinCount="100000" sheet="1" objects="1" scenarios="1" sort="0" autoFilter="0" pivotTables="0"/>
  <mergeCells count="234">
    <mergeCell ref="I12:AH12"/>
    <mergeCell ref="A14:E14"/>
    <mergeCell ref="I14:AH14"/>
    <mergeCell ref="D16:L17"/>
    <mergeCell ref="O16:Y16"/>
    <mergeCell ref="R19:AD20"/>
    <mergeCell ref="D20:L21"/>
    <mergeCell ref="O20:P21"/>
    <mergeCell ref="C1:AJ1"/>
    <mergeCell ref="B3:F3"/>
    <mergeCell ref="I3:S5"/>
    <mergeCell ref="V3:W4"/>
    <mergeCell ref="Y3:AI5"/>
    <mergeCell ref="B7:F9"/>
    <mergeCell ref="I7:AH7"/>
    <mergeCell ref="I9:AH10"/>
    <mergeCell ref="AC25:AE25"/>
    <mergeCell ref="E26:I26"/>
    <mergeCell ref="J26:K26"/>
    <mergeCell ref="L26:M26"/>
    <mergeCell ref="N26:O26"/>
    <mergeCell ref="P26:R26"/>
    <mergeCell ref="S26:T26"/>
    <mergeCell ref="U26:V26"/>
    <mergeCell ref="W26:AA26"/>
    <mergeCell ref="AC26:AE26"/>
    <mergeCell ref="E24:I25"/>
    <mergeCell ref="J24:T24"/>
    <mergeCell ref="U24:AF24"/>
    <mergeCell ref="J25:K25"/>
    <mergeCell ref="L25:M25"/>
    <mergeCell ref="N25:O25"/>
    <mergeCell ref="P25:R25"/>
    <mergeCell ref="S25:T25"/>
    <mergeCell ref="U25:V25"/>
    <mergeCell ref="W25:AA25"/>
    <mergeCell ref="U27:V27"/>
    <mergeCell ref="W27:AA27"/>
    <mergeCell ref="AC27:AE27"/>
    <mergeCell ref="E28:I28"/>
    <mergeCell ref="J28:K28"/>
    <mergeCell ref="L28:M28"/>
    <mergeCell ref="N28:O28"/>
    <mergeCell ref="P28:R28"/>
    <mergeCell ref="S28:T28"/>
    <mergeCell ref="U28:V28"/>
    <mergeCell ref="E27:I27"/>
    <mergeCell ref="J27:K27"/>
    <mergeCell ref="L27:M27"/>
    <mergeCell ref="N27:O27"/>
    <mergeCell ref="P27:R27"/>
    <mergeCell ref="S27:T27"/>
    <mergeCell ref="W28:AA28"/>
    <mergeCell ref="AC28:AE28"/>
    <mergeCell ref="E29:I29"/>
    <mergeCell ref="J29:K29"/>
    <mergeCell ref="L29:M29"/>
    <mergeCell ref="N29:O29"/>
    <mergeCell ref="P29:R29"/>
    <mergeCell ref="S29:T29"/>
    <mergeCell ref="U29:V29"/>
    <mergeCell ref="W29:AA29"/>
    <mergeCell ref="AC29:AE29"/>
    <mergeCell ref="E30:I30"/>
    <mergeCell ref="J30:K30"/>
    <mergeCell ref="L30:M30"/>
    <mergeCell ref="N30:O30"/>
    <mergeCell ref="P30:R30"/>
    <mergeCell ref="S30:T30"/>
    <mergeCell ref="U30:V30"/>
    <mergeCell ref="W30:AA30"/>
    <mergeCell ref="AC30:AE30"/>
    <mergeCell ref="U31:V31"/>
    <mergeCell ref="W31:AA31"/>
    <mergeCell ref="AC31:AE31"/>
    <mergeCell ref="E32:I32"/>
    <mergeCell ref="J32:K32"/>
    <mergeCell ref="L32:M32"/>
    <mergeCell ref="N32:O32"/>
    <mergeCell ref="P32:R32"/>
    <mergeCell ref="S32:T32"/>
    <mergeCell ref="U32:V32"/>
    <mergeCell ref="E31:I31"/>
    <mergeCell ref="J31:K31"/>
    <mergeCell ref="L31:M31"/>
    <mergeCell ref="N31:O31"/>
    <mergeCell ref="P31:R31"/>
    <mergeCell ref="S31:T31"/>
    <mergeCell ref="W32:AA32"/>
    <mergeCell ref="AC32:AE32"/>
    <mergeCell ref="E33:I33"/>
    <mergeCell ref="J33:K33"/>
    <mergeCell ref="L33:M33"/>
    <mergeCell ref="N33:O33"/>
    <mergeCell ref="P33:R33"/>
    <mergeCell ref="S33:T33"/>
    <mergeCell ref="U33:V33"/>
    <mergeCell ref="W33:AA33"/>
    <mergeCell ref="AC33:AE33"/>
    <mergeCell ref="E34:I34"/>
    <mergeCell ref="J34:K34"/>
    <mergeCell ref="L34:M34"/>
    <mergeCell ref="N34:O34"/>
    <mergeCell ref="P34:R34"/>
    <mergeCell ref="S34:T34"/>
    <mergeCell ref="U34:V34"/>
    <mergeCell ref="W34:AA34"/>
    <mergeCell ref="AC34:AE34"/>
    <mergeCell ref="U35:V35"/>
    <mergeCell ref="W35:AA35"/>
    <mergeCell ref="AC35:AE35"/>
    <mergeCell ref="E36:I36"/>
    <mergeCell ref="J36:K36"/>
    <mergeCell ref="L36:M36"/>
    <mergeCell ref="N36:O36"/>
    <mergeCell ref="P36:R36"/>
    <mergeCell ref="S36:T36"/>
    <mergeCell ref="U36:V36"/>
    <mergeCell ref="E35:I35"/>
    <mergeCell ref="J35:K35"/>
    <mergeCell ref="L35:M35"/>
    <mergeCell ref="N35:O35"/>
    <mergeCell ref="P35:R35"/>
    <mergeCell ref="S35:T35"/>
    <mergeCell ref="W36:AA36"/>
    <mergeCell ref="AC36:AE36"/>
    <mergeCell ref="E37:I37"/>
    <mergeCell ref="J37:K37"/>
    <mergeCell ref="L37:M37"/>
    <mergeCell ref="N37:O37"/>
    <mergeCell ref="P37:R37"/>
    <mergeCell ref="S37:T37"/>
    <mergeCell ref="U37:V37"/>
    <mergeCell ref="W37:AA37"/>
    <mergeCell ref="AC37:AE37"/>
    <mergeCell ref="E38:I38"/>
    <mergeCell ref="J38:K38"/>
    <mergeCell ref="L38:M38"/>
    <mergeCell ref="N38:O38"/>
    <mergeCell ref="P38:R38"/>
    <mergeCell ref="S38:T38"/>
    <mergeCell ref="U38:V38"/>
    <mergeCell ref="W38:AA38"/>
    <mergeCell ref="AC38:AE38"/>
    <mergeCell ref="U39:V39"/>
    <mergeCell ref="W39:AA39"/>
    <mergeCell ref="AC39:AE39"/>
    <mergeCell ref="E40:I40"/>
    <mergeCell ref="J40:K40"/>
    <mergeCell ref="L40:M40"/>
    <mergeCell ref="N40:O40"/>
    <mergeCell ref="P40:R40"/>
    <mergeCell ref="S40:T40"/>
    <mergeCell ref="U40:V40"/>
    <mergeCell ref="E39:I39"/>
    <mergeCell ref="J39:K39"/>
    <mergeCell ref="L39:M39"/>
    <mergeCell ref="N39:O39"/>
    <mergeCell ref="P39:R39"/>
    <mergeCell ref="S39:T39"/>
    <mergeCell ref="W40:AA40"/>
    <mergeCell ref="AC40:AE40"/>
    <mergeCell ref="E41:I41"/>
    <mergeCell ref="J41:K41"/>
    <mergeCell ref="L41:M41"/>
    <mergeCell ref="N41:O41"/>
    <mergeCell ref="P41:R41"/>
    <mergeCell ref="S41:T41"/>
    <mergeCell ref="U41:V41"/>
    <mergeCell ref="W41:AA41"/>
    <mergeCell ref="AC41:AE41"/>
    <mergeCell ref="E42:I42"/>
    <mergeCell ref="J42:K42"/>
    <mergeCell ref="L42:M42"/>
    <mergeCell ref="N42:O42"/>
    <mergeCell ref="P42:R42"/>
    <mergeCell ref="S42:T42"/>
    <mergeCell ref="U42:V42"/>
    <mergeCell ref="W42:AA42"/>
    <mergeCell ref="AC42:AE42"/>
    <mergeCell ref="U45:V45"/>
    <mergeCell ref="W45:AA45"/>
    <mergeCell ref="AC45:AE45"/>
    <mergeCell ref="E46:I46"/>
    <mergeCell ref="J46:K46"/>
    <mergeCell ref="L46:M46"/>
    <mergeCell ref="N46:O46"/>
    <mergeCell ref="P46:R46"/>
    <mergeCell ref="S46:T46"/>
    <mergeCell ref="U46:V46"/>
    <mergeCell ref="E45:I45"/>
    <mergeCell ref="J45:K45"/>
    <mergeCell ref="L45:M45"/>
    <mergeCell ref="N45:O45"/>
    <mergeCell ref="P45:R45"/>
    <mergeCell ref="S45:T45"/>
    <mergeCell ref="W46:AA46"/>
    <mergeCell ref="AC46:AE46"/>
    <mergeCell ref="E47:I47"/>
    <mergeCell ref="J47:K47"/>
    <mergeCell ref="L47:M47"/>
    <mergeCell ref="N47:O47"/>
    <mergeCell ref="P47:R47"/>
    <mergeCell ref="S47:T47"/>
    <mergeCell ref="U47:V47"/>
    <mergeCell ref="W47:AA47"/>
    <mergeCell ref="AC47:AE47"/>
    <mergeCell ref="E48:I48"/>
    <mergeCell ref="J48:K48"/>
    <mergeCell ref="L48:M48"/>
    <mergeCell ref="N48:O48"/>
    <mergeCell ref="P48:R48"/>
    <mergeCell ref="S48:T48"/>
    <mergeCell ref="U48:V48"/>
    <mergeCell ref="W48:AA48"/>
    <mergeCell ref="AC48:AE48"/>
    <mergeCell ref="E43:I43"/>
    <mergeCell ref="J43:K43"/>
    <mergeCell ref="L43:M43"/>
    <mergeCell ref="N43:O43"/>
    <mergeCell ref="P43:R43"/>
    <mergeCell ref="S43:T43"/>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17EB1F66-FC6A-4225-9697-F9AFB432A990}"/>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Z454 - Waggamba 132/66kV (66/66kV)</oddFooter>
  </headerFooter>
</worksheet>
</file>

<file path=xl/worksheets/sheet3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1-000000000000}">
  <sheetPr codeName="Sheet269"/>
  <dimension ref="A1:AJ53"/>
  <sheetViews>
    <sheetView showGridLines="0" topLeftCell="A37" zoomScale="145" zoomScaleNormal="145" workbookViewId="0">
      <selection activeCell="E50" sqref="E50"/>
    </sheetView>
  </sheetViews>
  <sheetFormatPr defaultRowHeight="15"/>
  <cols>
    <col min="1" max="2" width="0.140625" customWidth="1"/>
    <col min="3" max="4" width="0" hidden="1" customWidth="1"/>
    <col min="5" max="5" width="13.28515625" customWidth="1"/>
    <col min="6" max="6" width="0.140625" customWidth="1"/>
    <col min="7" max="8" width="0.28515625" customWidth="1"/>
    <col min="9" max="9" width="6.28515625" customWidth="1"/>
    <col min="10" max="10" width="0.42578125" customWidth="1"/>
    <col min="11" max="11" width="6.5703125" customWidth="1"/>
    <col min="12" max="12" width="5.5703125" customWidth="1"/>
    <col min="13" max="13" width="1.42578125" customWidth="1"/>
    <col min="14" max="14" width="0.28515625" customWidth="1"/>
    <col min="15" max="15" width="6.85546875" customWidth="1"/>
    <col min="16" max="16" width="3.140625" customWidth="1"/>
    <col min="17" max="17" width="0.42578125" customWidth="1"/>
    <col min="18" max="18" width="3.5703125" customWidth="1"/>
    <col min="19" max="19" width="6.85546875" customWidth="1"/>
    <col min="20" max="20" width="0.28515625" customWidth="1"/>
    <col min="21" max="21" width="0.42578125" customWidth="1"/>
    <col min="22" max="22" width="6.7109375" customWidth="1"/>
    <col min="23" max="23" width="1.42578125" customWidth="1"/>
    <col min="24" max="24" width="0.5703125" customWidth="1"/>
    <col min="25" max="25" width="1.28515625" customWidth="1"/>
    <col min="26" max="26" width="1.5703125" customWidth="1"/>
    <col min="27" max="27" width="2.140625" customWidth="1"/>
    <col min="28" max="28" width="7" customWidth="1"/>
    <col min="29" max="29" width="0.7109375" customWidth="1"/>
    <col min="30" max="30" width="0.42578125" customWidth="1"/>
    <col min="31" max="31" width="6" customWidth="1"/>
    <col min="32" max="32" width="7" customWidth="1"/>
    <col min="33" max="33" width="0" hidden="1" customWidth="1"/>
    <col min="34" max="34" width="1.140625" customWidth="1"/>
    <col min="35" max="35" width="0" hidden="1" customWidth="1"/>
    <col min="36" max="36" width="0.42578125" customWidth="1"/>
    <col min="37" max="37" width="8.85546875" customWidth="1"/>
  </cols>
  <sheetData>
    <row r="1" spans="1:36" ht="18" customHeight="1">
      <c r="C1" s="91" t="s">
        <v>924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row>
    <row r="2" spans="1:36" ht="4.7" customHeight="1"/>
    <row r="3" spans="1:36">
      <c r="B3" s="92" t="s">
        <v>13</v>
      </c>
      <c r="C3" s="160"/>
      <c r="D3" s="160"/>
      <c r="E3" s="160"/>
      <c r="F3" s="160"/>
      <c r="I3" s="93" t="s">
        <v>2257</v>
      </c>
      <c r="J3" s="160"/>
      <c r="K3" s="160"/>
      <c r="L3" s="160"/>
      <c r="M3" s="160"/>
      <c r="N3" s="160"/>
      <c r="O3" s="160"/>
      <c r="P3" s="160"/>
      <c r="Q3" s="160"/>
      <c r="R3" s="160"/>
      <c r="S3" s="160"/>
      <c r="V3" s="94" t="s">
        <v>926</v>
      </c>
      <c r="W3" s="160"/>
      <c r="Y3" s="95" t="s">
        <v>2258</v>
      </c>
      <c r="Z3" s="160"/>
      <c r="AA3" s="160"/>
      <c r="AB3" s="160"/>
      <c r="AC3" s="160"/>
      <c r="AD3" s="160"/>
      <c r="AE3" s="160"/>
      <c r="AF3" s="160"/>
      <c r="AG3" s="160"/>
      <c r="AH3" s="160"/>
      <c r="AI3" s="160"/>
    </row>
    <row r="4" spans="1:36">
      <c r="I4" s="160"/>
      <c r="J4" s="160"/>
      <c r="K4" s="160"/>
      <c r="L4" s="160"/>
      <c r="M4" s="160"/>
      <c r="N4" s="160"/>
      <c r="O4" s="160"/>
      <c r="P4" s="160"/>
      <c r="Q4" s="160"/>
      <c r="R4" s="160"/>
      <c r="S4" s="160"/>
      <c r="V4" s="160"/>
      <c r="W4" s="160"/>
      <c r="Y4" s="160"/>
      <c r="Z4" s="160"/>
      <c r="AA4" s="160"/>
      <c r="AB4" s="160"/>
      <c r="AC4" s="160"/>
      <c r="AD4" s="160"/>
      <c r="AE4" s="160"/>
      <c r="AF4" s="160"/>
      <c r="AG4" s="160"/>
      <c r="AH4" s="160"/>
      <c r="AI4" s="160"/>
    </row>
    <row r="5" spans="1:36">
      <c r="I5" s="160"/>
      <c r="J5" s="160"/>
      <c r="K5" s="160"/>
      <c r="L5" s="160"/>
      <c r="M5" s="160"/>
      <c r="N5" s="160"/>
      <c r="O5" s="160"/>
      <c r="P5" s="160"/>
      <c r="Q5" s="160"/>
      <c r="R5" s="160"/>
      <c r="S5" s="160"/>
      <c r="Y5" s="160"/>
      <c r="Z5" s="160"/>
      <c r="AA5" s="160"/>
      <c r="AB5" s="160"/>
      <c r="AC5" s="160"/>
      <c r="AD5" s="160"/>
      <c r="AE5" s="160"/>
      <c r="AF5" s="160"/>
      <c r="AG5" s="160"/>
      <c r="AH5" s="160"/>
      <c r="AI5" s="160"/>
    </row>
    <row r="6" spans="1:36" ht="2.1" customHeight="1"/>
    <row r="7" spans="1:36">
      <c r="B7" s="92" t="s">
        <v>928</v>
      </c>
      <c r="C7" s="160"/>
      <c r="D7" s="160"/>
      <c r="E7" s="160"/>
      <c r="F7" s="160"/>
      <c r="I7" s="100" t="s">
        <v>929</v>
      </c>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row>
    <row r="8" spans="1:36">
      <c r="B8" s="160"/>
      <c r="C8" s="160"/>
      <c r="D8" s="160"/>
      <c r="E8" s="160"/>
      <c r="F8" s="160"/>
    </row>
    <row r="9" spans="1:36">
      <c r="B9" s="160"/>
      <c r="C9" s="160"/>
      <c r="D9" s="160"/>
      <c r="E9" s="160"/>
      <c r="F9" s="160"/>
      <c r="I9" s="100" t="s">
        <v>2259</v>
      </c>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row>
    <row r="10" spans="1:36" ht="11.45" customHeight="1">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row>
    <row r="11" spans="1:36" ht="1.7" customHeight="1"/>
    <row r="12" spans="1:36" ht="12" customHeight="1">
      <c r="I12" s="100" t="s">
        <v>931</v>
      </c>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row>
    <row r="13" spans="1:36" ht="3.2" customHeight="1"/>
    <row r="14" spans="1:36" ht="14.1" customHeight="1">
      <c r="A14" s="92" t="s">
        <v>932</v>
      </c>
      <c r="B14" s="160"/>
      <c r="C14" s="160"/>
      <c r="D14" s="160"/>
      <c r="E14" s="160"/>
      <c r="I14" s="100" t="s">
        <v>2260</v>
      </c>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row>
    <row r="15" spans="1:36" ht="7.35" customHeight="1"/>
    <row r="16" spans="1:36" ht="15.95" customHeight="1">
      <c r="D16" s="92" t="s">
        <v>934</v>
      </c>
      <c r="E16" s="160"/>
      <c r="F16" s="160"/>
      <c r="G16" s="160"/>
      <c r="H16" s="160"/>
      <c r="I16" s="160"/>
      <c r="J16" s="160"/>
      <c r="K16" s="160"/>
      <c r="L16" s="160"/>
      <c r="O16" s="96" t="s">
        <v>2261</v>
      </c>
      <c r="P16" s="160"/>
      <c r="Q16" s="160"/>
      <c r="R16" s="160"/>
      <c r="S16" s="160"/>
      <c r="T16" s="160"/>
      <c r="U16" s="160"/>
      <c r="V16" s="160"/>
      <c r="W16" s="160"/>
      <c r="X16" s="160"/>
      <c r="Y16" s="160"/>
    </row>
    <row r="17" spans="4:32" ht="15.95" customHeight="1">
      <c r="D17" s="160"/>
      <c r="E17" s="160"/>
      <c r="F17" s="160"/>
      <c r="G17" s="160"/>
      <c r="H17" s="160"/>
      <c r="I17" s="160"/>
      <c r="J17" s="160"/>
      <c r="K17" s="160"/>
      <c r="L17" s="160"/>
    </row>
    <row r="18" spans="4:32" ht="0.95" customHeight="1"/>
    <row r="19" spans="4:32" ht="0.95" customHeight="1">
      <c r="R19" s="97" t="s">
        <v>936</v>
      </c>
      <c r="S19" s="160"/>
      <c r="T19" s="160"/>
      <c r="U19" s="160"/>
      <c r="V19" s="160"/>
      <c r="W19" s="160"/>
      <c r="X19" s="160"/>
      <c r="Y19" s="160"/>
      <c r="Z19" s="160"/>
      <c r="AA19" s="98" t="s">
        <v>937</v>
      </c>
      <c r="AB19" s="160"/>
      <c r="AC19" s="160"/>
      <c r="AD19" s="160"/>
    </row>
    <row r="20" spans="4:32" ht="0.95" customHeight="1">
      <c r="D20" s="97" t="s">
        <v>936</v>
      </c>
      <c r="E20" s="160"/>
      <c r="F20" s="160"/>
      <c r="G20" s="160"/>
      <c r="H20" s="160"/>
      <c r="I20" s="160"/>
      <c r="J20" s="160"/>
      <c r="K20" s="160"/>
      <c r="L20" s="160"/>
      <c r="O20" s="99" t="s">
        <v>937</v>
      </c>
      <c r="P20" s="160"/>
      <c r="R20" s="160"/>
      <c r="S20" s="160"/>
      <c r="T20" s="160"/>
      <c r="U20" s="160"/>
      <c r="V20" s="160"/>
      <c r="W20" s="160"/>
      <c r="X20" s="160"/>
      <c r="Y20" s="160"/>
      <c r="Z20" s="160"/>
      <c r="AA20" s="160"/>
      <c r="AB20" s="160"/>
      <c r="AC20" s="160"/>
      <c r="AD20" s="160"/>
    </row>
    <row r="21" spans="4:32" ht="15" customHeight="1">
      <c r="D21" s="160"/>
      <c r="E21" s="160"/>
      <c r="F21" s="160"/>
      <c r="G21" s="160"/>
      <c r="H21" s="160"/>
      <c r="I21" s="160"/>
      <c r="J21" s="160"/>
      <c r="K21" s="160"/>
      <c r="L21" s="160"/>
      <c r="O21" s="160"/>
      <c r="P21" s="160"/>
    </row>
    <row r="22" spans="4:32" ht="15" customHeight="1"/>
    <row r="23" spans="4:32" ht="15" customHeight="1"/>
    <row r="24" spans="4:32">
      <c r="E24" s="78" t="s">
        <v>938</v>
      </c>
      <c r="F24" s="79"/>
      <c r="G24" s="79"/>
      <c r="H24" s="79"/>
      <c r="I24" s="80"/>
      <c r="J24" s="84" t="s">
        <v>2</v>
      </c>
      <c r="K24" s="85"/>
      <c r="L24" s="85"/>
      <c r="M24" s="85"/>
      <c r="N24" s="85"/>
      <c r="O24" s="85"/>
      <c r="P24" s="85"/>
      <c r="Q24" s="85"/>
      <c r="R24" s="85"/>
      <c r="S24" s="85"/>
      <c r="T24" s="86"/>
      <c r="U24" s="87" t="s">
        <v>3</v>
      </c>
      <c r="V24" s="88"/>
      <c r="W24" s="88"/>
      <c r="X24" s="88"/>
      <c r="Y24" s="88"/>
      <c r="Z24" s="88"/>
      <c r="AA24" s="88"/>
      <c r="AB24" s="88"/>
      <c r="AC24" s="88"/>
      <c r="AD24" s="88"/>
      <c r="AE24" s="88"/>
      <c r="AF24" s="89"/>
    </row>
    <row r="25" spans="4:32">
      <c r="E25" s="81"/>
      <c r="F25" s="82"/>
      <c r="G25" s="82"/>
      <c r="H25" s="82"/>
      <c r="I25" s="83"/>
      <c r="J25" s="107" t="s">
        <v>6</v>
      </c>
      <c r="K25" s="61"/>
      <c r="L25" s="107" t="s">
        <v>7</v>
      </c>
      <c r="M25" s="61"/>
      <c r="N25" s="107" t="s">
        <v>8</v>
      </c>
      <c r="O25" s="61"/>
      <c r="P25" s="107" t="s">
        <v>9</v>
      </c>
      <c r="Q25" s="62"/>
      <c r="R25" s="61"/>
      <c r="S25" s="107" t="s">
        <v>10</v>
      </c>
      <c r="T25" s="61"/>
      <c r="U25" s="107" t="s">
        <v>939</v>
      </c>
      <c r="V25" s="61"/>
      <c r="W25" s="107" t="s">
        <v>940</v>
      </c>
      <c r="X25" s="62"/>
      <c r="Y25" s="62"/>
      <c r="Z25" s="62"/>
      <c r="AA25" s="61"/>
      <c r="AB25" s="1" t="s">
        <v>941</v>
      </c>
      <c r="AC25" s="90" t="s">
        <v>942</v>
      </c>
      <c r="AD25" s="62"/>
      <c r="AE25" s="61"/>
      <c r="AF25" s="2" t="s">
        <v>943</v>
      </c>
    </row>
    <row r="26" spans="4:32" ht="13.15" customHeight="1">
      <c r="E26" s="63" t="s">
        <v>0</v>
      </c>
      <c r="F26" s="62"/>
      <c r="G26" s="62"/>
      <c r="H26" s="62"/>
      <c r="I26" s="64"/>
      <c r="J26" s="101">
        <v>11</v>
      </c>
      <c r="K26" s="61"/>
      <c r="L26" s="101">
        <v>11</v>
      </c>
      <c r="M26" s="61"/>
      <c r="N26" s="101">
        <v>11</v>
      </c>
      <c r="O26" s="61"/>
      <c r="P26" s="101">
        <v>11</v>
      </c>
      <c r="Q26" s="62"/>
      <c r="R26" s="61"/>
      <c r="S26" s="101">
        <v>11</v>
      </c>
      <c r="T26" s="61"/>
      <c r="U26" s="101">
        <v>11</v>
      </c>
      <c r="V26" s="61"/>
      <c r="W26" s="101">
        <v>11</v>
      </c>
      <c r="X26" s="62"/>
      <c r="Y26" s="62"/>
      <c r="Z26" s="62"/>
      <c r="AA26" s="61"/>
      <c r="AB26" s="3">
        <v>11</v>
      </c>
      <c r="AC26" s="60">
        <v>11</v>
      </c>
      <c r="AD26" s="62"/>
      <c r="AE26" s="61"/>
      <c r="AF26" s="4">
        <v>11</v>
      </c>
    </row>
    <row r="27" spans="4:32" ht="20.25" customHeight="1">
      <c r="E27" s="63" t="s">
        <v>24</v>
      </c>
      <c r="F27" s="62"/>
      <c r="G27" s="62"/>
      <c r="H27" s="62"/>
      <c r="I27" s="64"/>
      <c r="J27" s="101">
        <v>0</v>
      </c>
      <c r="K27" s="61"/>
      <c r="L27" s="101">
        <v>0</v>
      </c>
      <c r="M27" s="61"/>
      <c r="N27" s="101">
        <v>0</v>
      </c>
      <c r="O27" s="61"/>
      <c r="P27" s="101">
        <v>0</v>
      </c>
      <c r="Q27" s="62"/>
      <c r="R27" s="61"/>
      <c r="S27" s="101">
        <v>0</v>
      </c>
      <c r="T27" s="61"/>
      <c r="U27" s="101">
        <v>0</v>
      </c>
      <c r="V27" s="61"/>
      <c r="W27" s="101">
        <v>0</v>
      </c>
      <c r="X27" s="62"/>
      <c r="Y27" s="62"/>
      <c r="Z27" s="62"/>
      <c r="AA27" s="61"/>
      <c r="AB27" s="3">
        <v>0</v>
      </c>
      <c r="AC27" s="60">
        <v>0</v>
      </c>
      <c r="AD27" s="62"/>
      <c r="AE27" s="61"/>
      <c r="AF27" s="4">
        <v>0</v>
      </c>
    </row>
    <row r="28" spans="4:32" ht="13.15" customHeight="1">
      <c r="E28" s="63" t="s">
        <v>28</v>
      </c>
      <c r="F28" s="62"/>
      <c r="G28" s="62"/>
      <c r="H28" s="62"/>
      <c r="I28" s="64"/>
      <c r="J28" s="101">
        <v>2.2999999999999998</v>
      </c>
      <c r="K28" s="61"/>
      <c r="L28" s="101">
        <v>2.2999999999999998</v>
      </c>
      <c r="M28" s="61"/>
      <c r="N28" s="101">
        <v>2.2999999999999998</v>
      </c>
      <c r="O28" s="61"/>
      <c r="P28" s="101">
        <v>2.2999999999999998</v>
      </c>
      <c r="Q28" s="62"/>
      <c r="R28" s="61"/>
      <c r="S28" s="101">
        <v>2.4</v>
      </c>
      <c r="T28" s="61"/>
      <c r="U28" s="101">
        <v>1.8</v>
      </c>
      <c r="V28" s="61"/>
      <c r="W28" s="101">
        <v>1.8</v>
      </c>
      <c r="X28" s="62"/>
      <c r="Y28" s="62"/>
      <c r="Z28" s="62"/>
      <c r="AA28" s="61"/>
      <c r="AB28" s="3">
        <v>1.8</v>
      </c>
      <c r="AC28" s="60">
        <v>1.8</v>
      </c>
      <c r="AD28" s="62"/>
      <c r="AE28" s="61"/>
      <c r="AF28" s="4">
        <v>1.9</v>
      </c>
    </row>
    <row r="29" spans="4:32" ht="13.15" customHeight="1">
      <c r="E29" s="63" t="s">
        <v>32</v>
      </c>
      <c r="F29" s="62"/>
      <c r="G29" s="62"/>
      <c r="H29" s="62"/>
      <c r="I29" s="64"/>
      <c r="J29" s="104"/>
      <c r="K29" s="61"/>
      <c r="L29" s="104"/>
      <c r="M29" s="61"/>
      <c r="N29" s="104"/>
      <c r="O29" s="61"/>
      <c r="P29" s="104"/>
      <c r="Q29" s="62"/>
      <c r="R29" s="61"/>
      <c r="S29" s="104"/>
      <c r="T29" s="61"/>
      <c r="U29" s="104"/>
      <c r="V29" s="61"/>
      <c r="W29" s="104"/>
      <c r="X29" s="62"/>
      <c r="Y29" s="62"/>
      <c r="Z29" s="62"/>
      <c r="AA29" s="61"/>
      <c r="AB29" s="5"/>
      <c r="AC29" s="74"/>
      <c r="AD29" s="62"/>
      <c r="AE29" s="61"/>
      <c r="AF29" s="6"/>
    </row>
    <row r="30" spans="4:32" ht="13.15" customHeight="1">
      <c r="E30" s="63" t="s">
        <v>944</v>
      </c>
      <c r="F30" s="62"/>
      <c r="G30" s="62"/>
      <c r="H30" s="62"/>
      <c r="I30" s="64"/>
      <c r="J30" s="104"/>
      <c r="K30" s="61"/>
      <c r="L30" s="104"/>
      <c r="M30" s="61"/>
      <c r="N30" s="104"/>
      <c r="O30" s="61"/>
      <c r="P30" s="104"/>
      <c r="Q30" s="62"/>
      <c r="R30" s="61"/>
      <c r="S30" s="104"/>
      <c r="T30" s="61"/>
      <c r="U30" s="104"/>
      <c r="V30" s="61"/>
      <c r="W30" s="104"/>
      <c r="X30" s="62"/>
      <c r="Y30" s="62"/>
      <c r="Z30" s="62"/>
      <c r="AA30" s="61"/>
      <c r="AB30" s="5"/>
      <c r="AC30" s="74"/>
      <c r="AD30" s="62"/>
      <c r="AE30" s="61"/>
      <c r="AF30" s="6"/>
    </row>
    <row r="31" spans="4:32" ht="20.25" customHeight="1">
      <c r="E31" s="63" t="s">
        <v>38</v>
      </c>
      <c r="F31" s="62"/>
      <c r="G31" s="62"/>
      <c r="H31" s="62"/>
      <c r="I31" s="64"/>
      <c r="J31" s="106">
        <v>0.999</v>
      </c>
      <c r="K31" s="61"/>
      <c r="L31" s="106">
        <v>0.999</v>
      </c>
      <c r="M31" s="61"/>
      <c r="N31" s="106">
        <v>0.999</v>
      </c>
      <c r="O31" s="61"/>
      <c r="P31" s="106">
        <v>0.999</v>
      </c>
      <c r="Q31" s="62"/>
      <c r="R31" s="61"/>
      <c r="S31" s="106">
        <v>0.999</v>
      </c>
      <c r="T31" s="61"/>
      <c r="U31" s="106">
        <v>0.999</v>
      </c>
      <c r="V31" s="61"/>
      <c r="W31" s="106">
        <v>0.999</v>
      </c>
      <c r="X31" s="62"/>
      <c r="Y31" s="62"/>
      <c r="Z31" s="62"/>
      <c r="AA31" s="61"/>
      <c r="AB31" s="7">
        <v>0.999</v>
      </c>
      <c r="AC31" s="77">
        <v>0.999</v>
      </c>
      <c r="AD31" s="62"/>
      <c r="AE31" s="61"/>
      <c r="AF31" s="8">
        <v>0.999</v>
      </c>
    </row>
    <row r="32" spans="4:32" ht="13.15" customHeight="1">
      <c r="E32" s="63" t="s">
        <v>41</v>
      </c>
      <c r="F32" s="62"/>
      <c r="G32" s="62"/>
      <c r="H32" s="62"/>
      <c r="I32" s="64"/>
      <c r="J32" s="101">
        <v>0</v>
      </c>
      <c r="K32" s="61"/>
      <c r="L32" s="101">
        <v>0</v>
      </c>
      <c r="M32" s="61"/>
      <c r="N32" s="101">
        <v>0</v>
      </c>
      <c r="O32" s="61"/>
      <c r="P32" s="101">
        <v>0</v>
      </c>
      <c r="Q32" s="62"/>
      <c r="R32" s="61"/>
      <c r="S32" s="101">
        <v>0</v>
      </c>
      <c r="T32" s="61"/>
      <c r="U32" s="101">
        <v>0</v>
      </c>
      <c r="V32" s="61"/>
      <c r="W32" s="101">
        <v>0</v>
      </c>
      <c r="X32" s="62"/>
      <c r="Y32" s="62"/>
      <c r="Z32" s="62"/>
      <c r="AA32" s="61"/>
      <c r="AB32" s="3">
        <v>0</v>
      </c>
      <c r="AC32" s="60">
        <v>0</v>
      </c>
      <c r="AD32" s="62"/>
      <c r="AE32" s="61"/>
      <c r="AF32" s="4">
        <v>0</v>
      </c>
    </row>
    <row r="33" spans="5:32" ht="13.15" customHeight="1">
      <c r="E33" s="75" t="s">
        <v>45</v>
      </c>
      <c r="F33" s="62"/>
      <c r="G33" s="62"/>
      <c r="H33" s="62"/>
      <c r="I33" s="64"/>
      <c r="J33" s="105">
        <v>2.1</v>
      </c>
      <c r="K33" s="61"/>
      <c r="L33" s="105">
        <v>2.1</v>
      </c>
      <c r="M33" s="61"/>
      <c r="N33" s="105">
        <v>2.1</v>
      </c>
      <c r="O33" s="61"/>
      <c r="P33" s="105">
        <v>2.1</v>
      </c>
      <c r="Q33" s="62"/>
      <c r="R33" s="61"/>
      <c r="S33" s="105">
        <v>2.2000000000000002</v>
      </c>
      <c r="T33" s="61"/>
      <c r="U33" s="105">
        <v>1.7</v>
      </c>
      <c r="V33" s="61"/>
      <c r="W33" s="105">
        <v>1.7</v>
      </c>
      <c r="X33" s="62"/>
      <c r="Y33" s="62"/>
      <c r="Z33" s="62"/>
      <c r="AA33" s="61"/>
      <c r="AB33" s="9">
        <v>1.7</v>
      </c>
      <c r="AC33" s="76">
        <v>1.7</v>
      </c>
      <c r="AD33" s="62"/>
      <c r="AE33" s="61"/>
      <c r="AF33" s="10">
        <v>1.7</v>
      </c>
    </row>
    <row r="34" spans="5:32" ht="20.25" customHeight="1">
      <c r="E34" s="63" t="s">
        <v>945</v>
      </c>
      <c r="F34" s="62"/>
      <c r="G34" s="62"/>
      <c r="H34" s="62"/>
      <c r="I34" s="64"/>
      <c r="J34" s="104">
        <v>0.1</v>
      </c>
      <c r="K34" s="61"/>
      <c r="L34" s="104">
        <v>0.1</v>
      </c>
      <c r="M34" s="61"/>
      <c r="N34" s="104">
        <v>0.1</v>
      </c>
      <c r="O34" s="61"/>
      <c r="P34" s="104">
        <v>0.1</v>
      </c>
      <c r="Q34" s="62"/>
      <c r="R34" s="61"/>
      <c r="S34" s="104">
        <v>0.1</v>
      </c>
      <c r="T34" s="61"/>
      <c r="U34" s="104">
        <v>0.1</v>
      </c>
      <c r="V34" s="61"/>
      <c r="W34" s="104">
        <v>0.1</v>
      </c>
      <c r="X34" s="62"/>
      <c r="Y34" s="62"/>
      <c r="Z34" s="62"/>
      <c r="AA34" s="61"/>
      <c r="AB34" s="5">
        <v>0.1</v>
      </c>
      <c r="AC34" s="74">
        <v>0.1</v>
      </c>
      <c r="AD34" s="62"/>
      <c r="AE34" s="61"/>
      <c r="AF34" s="6">
        <v>0.1</v>
      </c>
    </row>
    <row r="35" spans="5:32" ht="20.25" customHeight="1">
      <c r="E35" s="63" t="s">
        <v>946</v>
      </c>
      <c r="F35" s="62"/>
      <c r="G35" s="62"/>
      <c r="H35" s="62"/>
      <c r="I35" s="64"/>
      <c r="J35" s="104" t="s">
        <v>1024</v>
      </c>
      <c r="K35" s="61"/>
      <c r="L35" s="104" t="s">
        <v>1024</v>
      </c>
      <c r="M35" s="61"/>
      <c r="N35" s="104" t="s">
        <v>1024</v>
      </c>
      <c r="O35" s="61"/>
      <c r="P35" s="104" t="s">
        <v>1024</v>
      </c>
      <c r="Q35" s="62"/>
      <c r="R35" s="61"/>
      <c r="S35" s="104" t="s">
        <v>1024</v>
      </c>
      <c r="T35" s="61"/>
      <c r="U35" s="104" t="s">
        <v>1024</v>
      </c>
      <c r="V35" s="61"/>
      <c r="W35" s="104" t="s">
        <v>1024</v>
      </c>
      <c r="X35" s="62"/>
      <c r="Y35" s="62"/>
      <c r="Z35" s="62"/>
      <c r="AA35" s="61"/>
      <c r="AB35" s="5" t="s">
        <v>1024</v>
      </c>
      <c r="AC35" s="74" t="s">
        <v>1024</v>
      </c>
      <c r="AD35" s="62"/>
      <c r="AE35" s="61"/>
      <c r="AF35" s="6" t="s">
        <v>1024</v>
      </c>
    </row>
    <row r="36" spans="5:32" ht="13.15" customHeight="1">
      <c r="E36" s="63" t="s">
        <v>57</v>
      </c>
      <c r="F36" s="62"/>
      <c r="G36" s="62"/>
      <c r="H36" s="62"/>
      <c r="I36" s="64"/>
      <c r="J36" s="101">
        <v>2.1</v>
      </c>
      <c r="K36" s="61"/>
      <c r="L36" s="101">
        <v>2.1</v>
      </c>
      <c r="M36" s="61"/>
      <c r="N36" s="101">
        <v>2.1</v>
      </c>
      <c r="O36" s="61"/>
      <c r="P36" s="101">
        <v>2.1</v>
      </c>
      <c r="Q36" s="62"/>
      <c r="R36" s="61"/>
      <c r="S36" s="101">
        <v>2.2000000000000002</v>
      </c>
      <c r="T36" s="61"/>
      <c r="U36" s="101">
        <v>1.7</v>
      </c>
      <c r="V36" s="61"/>
      <c r="W36" s="101">
        <v>1.7</v>
      </c>
      <c r="X36" s="62"/>
      <c r="Y36" s="62"/>
      <c r="Z36" s="62"/>
      <c r="AA36" s="61"/>
      <c r="AB36" s="3">
        <v>1.7</v>
      </c>
      <c r="AC36" s="60">
        <v>1.7</v>
      </c>
      <c r="AD36" s="62"/>
      <c r="AE36" s="61"/>
      <c r="AF36" s="4">
        <v>1.7</v>
      </c>
    </row>
    <row r="37" spans="5:32">
      <c r="E37" s="63" t="s">
        <v>61</v>
      </c>
      <c r="F37" s="62"/>
      <c r="G37" s="62"/>
      <c r="H37" s="62"/>
      <c r="I37" s="64"/>
      <c r="J37" s="101">
        <v>0</v>
      </c>
      <c r="K37" s="61"/>
      <c r="L37" s="101">
        <v>0</v>
      </c>
      <c r="M37" s="61"/>
      <c r="N37" s="101">
        <v>0</v>
      </c>
      <c r="O37" s="61"/>
      <c r="P37" s="101">
        <v>0</v>
      </c>
      <c r="Q37" s="62"/>
      <c r="R37" s="61"/>
      <c r="S37" s="101">
        <v>0</v>
      </c>
      <c r="T37" s="61"/>
      <c r="U37" s="101">
        <v>0</v>
      </c>
      <c r="V37" s="61"/>
      <c r="W37" s="101">
        <v>0</v>
      </c>
      <c r="X37" s="62"/>
      <c r="Y37" s="62"/>
      <c r="Z37" s="62"/>
      <c r="AA37" s="61"/>
      <c r="AB37" s="3">
        <v>0</v>
      </c>
      <c r="AC37" s="60">
        <v>0</v>
      </c>
      <c r="AD37" s="62"/>
      <c r="AE37" s="61"/>
      <c r="AF37" s="4">
        <v>0</v>
      </c>
    </row>
    <row r="38" spans="5:32" ht="20.25" customHeight="1">
      <c r="E38" s="63" t="s">
        <v>66</v>
      </c>
      <c r="F38" s="62"/>
      <c r="G38" s="62"/>
      <c r="H38" s="62"/>
      <c r="I38" s="64"/>
      <c r="J38" s="101">
        <v>0</v>
      </c>
      <c r="K38" s="61"/>
      <c r="L38" s="101">
        <v>0</v>
      </c>
      <c r="M38" s="61"/>
      <c r="N38" s="101">
        <v>0</v>
      </c>
      <c r="O38" s="61"/>
      <c r="P38" s="101">
        <v>0</v>
      </c>
      <c r="Q38" s="62"/>
      <c r="R38" s="61"/>
      <c r="S38" s="101">
        <v>0</v>
      </c>
      <c r="T38" s="61"/>
      <c r="U38" s="101">
        <v>0</v>
      </c>
      <c r="V38" s="61"/>
      <c r="W38" s="101">
        <v>0</v>
      </c>
      <c r="X38" s="62"/>
      <c r="Y38" s="62"/>
      <c r="Z38" s="62"/>
      <c r="AA38" s="61"/>
      <c r="AB38" s="3">
        <v>0</v>
      </c>
      <c r="AC38" s="60">
        <v>0</v>
      </c>
      <c r="AD38" s="62"/>
      <c r="AE38" s="61"/>
      <c r="AF38" s="4">
        <v>0</v>
      </c>
    </row>
    <row r="39" spans="5:32">
      <c r="E39" s="63" t="s">
        <v>69</v>
      </c>
      <c r="F39" s="62"/>
      <c r="G39" s="62"/>
      <c r="H39" s="62"/>
      <c r="I39" s="64"/>
      <c r="J39" s="101">
        <v>6</v>
      </c>
      <c r="K39" s="61"/>
      <c r="L39" s="101">
        <v>6</v>
      </c>
      <c r="M39" s="61"/>
      <c r="N39" s="101">
        <v>6</v>
      </c>
      <c r="O39" s="61"/>
      <c r="P39" s="101">
        <v>6</v>
      </c>
      <c r="Q39" s="62"/>
      <c r="R39" s="61"/>
      <c r="S39" s="101">
        <v>6</v>
      </c>
      <c r="T39" s="61"/>
      <c r="U39" s="101">
        <v>6</v>
      </c>
      <c r="V39" s="61"/>
      <c r="W39" s="101">
        <v>6</v>
      </c>
      <c r="X39" s="62"/>
      <c r="Y39" s="62"/>
      <c r="Z39" s="62"/>
      <c r="AA39" s="61"/>
      <c r="AB39" s="3">
        <v>6</v>
      </c>
      <c r="AC39" s="60">
        <v>6</v>
      </c>
      <c r="AD39" s="62"/>
      <c r="AE39" s="61"/>
      <c r="AF39" s="4">
        <v>6</v>
      </c>
    </row>
    <row r="40" spans="5:32">
      <c r="E40" s="63" t="s">
        <v>73</v>
      </c>
      <c r="F40" s="62"/>
      <c r="G40" s="62"/>
      <c r="H40" s="62"/>
      <c r="I40" s="64"/>
      <c r="J40" s="101">
        <v>4</v>
      </c>
      <c r="K40" s="61"/>
      <c r="L40" s="101">
        <v>4</v>
      </c>
      <c r="M40" s="61"/>
      <c r="N40" s="101">
        <v>4</v>
      </c>
      <c r="O40" s="61"/>
      <c r="P40" s="101">
        <v>4</v>
      </c>
      <c r="Q40" s="62"/>
      <c r="R40" s="61"/>
      <c r="S40" s="101">
        <v>4</v>
      </c>
      <c r="T40" s="61"/>
      <c r="U40" s="101">
        <v>4</v>
      </c>
      <c r="V40" s="61"/>
      <c r="W40" s="101">
        <v>4</v>
      </c>
      <c r="X40" s="62"/>
      <c r="Y40" s="62"/>
      <c r="Z40" s="62"/>
      <c r="AA40" s="61"/>
      <c r="AB40" s="3">
        <v>4</v>
      </c>
      <c r="AC40" s="60">
        <v>4</v>
      </c>
      <c r="AD40" s="62"/>
      <c r="AE40" s="61"/>
      <c r="AF40" s="4">
        <v>4</v>
      </c>
    </row>
    <row r="41" spans="5:32">
      <c r="E41" s="63" t="s">
        <v>76</v>
      </c>
      <c r="F41" s="62"/>
      <c r="G41" s="62"/>
      <c r="H41" s="62"/>
      <c r="I41" s="64"/>
      <c r="J41" s="101">
        <v>0</v>
      </c>
      <c r="K41" s="61"/>
      <c r="L41" s="101">
        <v>0</v>
      </c>
      <c r="M41" s="61"/>
      <c r="N41" s="101">
        <v>0</v>
      </c>
      <c r="O41" s="61"/>
      <c r="P41" s="101">
        <v>0</v>
      </c>
      <c r="Q41" s="62"/>
      <c r="R41" s="61"/>
      <c r="S41" s="101">
        <v>0</v>
      </c>
      <c r="T41" s="61"/>
      <c r="U41" s="101">
        <v>0</v>
      </c>
      <c r="V41" s="61"/>
      <c r="W41" s="101">
        <v>0</v>
      </c>
      <c r="X41" s="62"/>
      <c r="Y41" s="62"/>
      <c r="Z41" s="62"/>
      <c r="AA41" s="61"/>
      <c r="AB41" s="3">
        <v>0</v>
      </c>
      <c r="AC41" s="60">
        <v>0</v>
      </c>
      <c r="AD41" s="62"/>
      <c r="AE41" s="61"/>
      <c r="AF41" s="4">
        <v>0</v>
      </c>
    </row>
    <row r="42" spans="5:32">
      <c r="E42" s="63" t="s">
        <v>80</v>
      </c>
      <c r="F42" s="62"/>
      <c r="G42" s="62"/>
      <c r="H42" s="62"/>
      <c r="I42" s="64"/>
      <c r="J42" s="101">
        <v>0</v>
      </c>
      <c r="K42" s="61"/>
      <c r="L42" s="101">
        <v>0</v>
      </c>
      <c r="M42" s="61"/>
      <c r="N42" s="101">
        <v>0</v>
      </c>
      <c r="O42" s="61"/>
      <c r="P42" s="101">
        <v>0</v>
      </c>
      <c r="Q42" s="62"/>
      <c r="R42" s="61"/>
      <c r="S42" s="101">
        <v>0</v>
      </c>
      <c r="T42" s="61"/>
      <c r="U42" s="101">
        <v>0</v>
      </c>
      <c r="V42" s="61"/>
      <c r="W42" s="101">
        <v>0</v>
      </c>
      <c r="X42" s="62"/>
      <c r="Y42" s="62"/>
      <c r="Z42" s="62"/>
      <c r="AA42" s="61"/>
      <c r="AB42" s="3">
        <v>0</v>
      </c>
      <c r="AC42" s="60">
        <v>0</v>
      </c>
      <c r="AD42" s="62"/>
      <c r="AE42" s="61"/>
      <c r="AF42" s="4">
        <v>0</v>
      </c>
    </row>
    <row r="43" spans="5:32" ht="25.5" customHeight="1">
      <c r="E43" s="63" t="s">
        <v>84</v>
      </c>
      <c r="F43" s="62"/>
      <c r="G43" s="62"/>
      <c r="H43" s="62"/>
      <c r="I43" s="64"/>
      <c r="J43" s="101">
        <v>3.0957600000000003</v>
      </c>
      <c r="K43" s="61"/>
      <c r="L43" s="101">
        <v>2.3336990000000002</v>
      </c>
      <c r="M43" s="61"/>
      <c r="N43" s="101">
        <v>1.3821019999999997</v>
      </c>
      <c r="O43" s="61"/>
      <c r="P43" s="101">
        <v>0.467136</v>
      </c>
      <c r="Q43" s="62"/>
      <c r="R43" s="61"/>
      <c r="S43" s="101">
        <v>0</v>
      </c>
      <c r="T43" s="61"/>
      <c r="U43" s="101">
        <v>3.0957600000000003</v>
      </c>
      <c r="V43" s="61"/>
      <c r="W43" s="101">
        <v>2.3336990000000002</v>
      </c>
      <c r="X43" s="62"/>
      <c r="Y43" s="62"/>
      <c r="Z43" s="62"/>
      <c r="AA43" s="61"/>
      <c r="AB43" s="3">
        <v>1.3821019999999997</v>
      </c>
      <c r="AC43" s="60">
        <v>0.467136</v>
      </c>
      <c r="AD43" s="62"/>
      <c r="AE43" s="61"/>
      <c r="AF43" s="4">
        <v>0</v>
      </c>
    </row>
    <row r="44" spans="5:32" ht="30.75" customHeight="1">
      <c r="E44" s="63" t="s">
        <v>88</v>
      </c>
      <c r="F44" s="62"/>
      <c r="G44" s="62"/>
      <c r="H44" s="62"/>
      <c r="I44" s="64"/>
      <c r="J44" s="101">
        <v>3.0957600000000003</v>
      </c>
      <c r="K44" s="61"/>
      <c r="L44" s="101">
        <v>2.3336990000000002</v>
      </c>
      <c r="M44" s="61"/>
      <c r="N44" s="101">
        <v>1.3821019999999997</v>
      </c>
      <c r="O44" s="61"/>
      <c r="P44" s="101">
        <v>0.467136</v>
      </c>
      <c r="Q44" s="62"/>
      <c r="R44" s="61"/>
      <c r="S44" s="101">
        <v>0</v>
      </c>
      <c r="T44" s="61"/>
      <c r="U44" s="101">
        <v>3.0957600000000003</v>
      </c>
      <c r="V44" s="61"/>
      <c r="W44" s="101">
        <v>2.3336990000000002</v>
      </c>
      <c r="X44" s="62"/>
      <c r="Y44" s="62"/>
      <c r="Z44" s="62"/>
      <c r="AA44" s="61"/>
      <c r="AB44" s="3">
        <v>1.3821019999999997</v>
      </c>
      <c r="AC44" s="60">
        <v>0.467136</v>
      </c>
      <c r="AD44" s="62"/>
      <c r="AE44" s="61"/>
      <c r="AF44" s="4">
        <v>0</v>
      </c>
    </row>
    <row r="45" spans="5:32">
      <c r="E45" s="63" t="s">
        <v>92</v>
      </c>
      <c r="F45" s="62"/>
      <c r="G45" s="62"/>
      <c r="H45" s="62"/>
      <c r="I45" s="64"/>
      <c r="J45" s="104"/>
      <c r="K45" s="61"/>
      <c r="L45" s="104"/>
      <c r="M45" s="61"/>
      <c r="N45" s="104"/>
      <c r="O45" s="61"/>
      <c r="P45" s="104"/>
      <c r="Q45" s="62"/>
      <c r="R45" s="61"/>
      <c r="S45" s="104"/>
      <c r="T45" s="61"/>
      <c r="U45" s="104"/>
      <c r="V45" s="61"/>
      <c r="W45" s="104"/>
      <c r="X45" s="62"/>
      <c r="Y45" s="62"/>
      <c r="Z45" s="62"/>
      <c r="AA45" s="61"/>
      <c r="AB45" s="5"/>
      <c r="AC45" s="74"/>
      <c r="AD45" s="62"/>
      <c r="AE45" s="61"/>
      <c r="AF45" s="6"/>
    </row>
    <row r="46" spans="5:32">
      <c r="E46" s="63" t="s">
        <v>96</v>
      </c>
      <c r="F46" s="62"/>
      <c r="G46" s="62"/>
      <c r="H46" s="62"/>
      <c r="I46" s="64"/>
      <c r="J46" s="104"/>
      <c r="K46" s="61"/>
      <c r="L46" s="104"/>
      <c r="M46" s="61"/>
      <c r="N46" s="104"/>
      <c r="O46" s="61"/>
      <c r="P46" s="104"/>
      <c r="Q46" s="62"/>
      <c r="R46" s="61"/>
      <c r="S46" s="104"/>
      <c r="T46" s="61"/>
      <c r="U46" s="104"/>
      <c r="V46" s="61"/>
      <c r="W46" s="104"/>
      <c r="X46" s="62"/>
      <c r="Y46" s="62"/>
      <c r="Z46" s="62"/>
      <c r="AA46" s="61"/>
      <c r="AB46" s="5"/>
      <c r="AC46" s="74"/>
      <c r="AD46" s="62"/>
      <c r="AE46" s="61"/>
      <c r="AF46" s="6"/>
    </row>
    <row r="47" spans="5:32" ht="18">
      <c r="E47" s="63" t="s">
        <v>100</v>
      </c>
      <c r="F47" s="62"/>
      <c r="G47" s="62"/>
      <c r="H47" s="62"/>
      <c r="I47" s="64"/>
      <c r="J47" s="104" t="s">
        <v>957</v>
      </c>
      <c r="K47" s="61"/>
      <c r="L47" s="104" t="s">
        <v>957</v>
      </c>
      <c r="M47" s="61"/>
      <c r="N47" s="104" t="s">
        <v>957</v>
      </c>
      <c r="O47" s="61"/>
      <c r="P47" s="104" t="s">
        <v>957</v>
      </c>
      <c r="Q47" s="62"/>
      <c r="R47" s="61"/>
      <c r="S47" s="104" t="s">
        <v>957</v>
      </c>
      <c r="T47" s="61"/>
      <c r="U47" s="104" t="s">
        <v>957</v>
      </c>
      <c r="V47" s="61"/>
      <c r="W47" s="104" t="s">
        <v>957</v>
      </c>
      <c r="X47" s="62"/>
      <c r="Y47" s="62"/>
      <c r="Z47" s="62"/>
      <c r="AA47" s="61"/>
      <c r="AB47" s="5" t="s">
        <v>957</v>
      </c>
      <c r="AC47" s="74" t="s">
        <v>957</v>
      </c>
      <c r="AD47" s="62"/>
      <c r="AE47" s="61"/>
      <c r="AF47" s="6" t="s">
        <v>957</v>
      </c>
    </row>
    <row r="48" spans="5:32">
      <c r="E48" s="70" t="s">
        <v>104</v>
      </c>
      <c r="F48" s="71"/>
      <c r="G48" s="71"/>
      <c r="H48" s="71"/>
      <c r="I48" s="72"/>
      <c r="J48" s="102" t="s">
        <v>949</v>
      </c>
      <c r="K48" s="66"/>
      <c r="L48" s="102" t="s">
        <v>949</v>
      </c>
      <c r="M48" s="66"/>
      <c r="N48" s="102" t="s">
        <v>949</v>
      </c>
      <c r="O48" s="66"/>
      <c r="P48" s="102" t="s">
        <v>949</v>
      </c>
      <c r="Q48" s="73"/>
      <c r="R48" s="66"/>
      <c r="S48" s="102" t="s">
        <v>949</v>
      </c>
      <c r="T48" s="66"/>
      <c r="U48" s="103" t="s">
        <v>949</v>
      </c>
      <c r="V48" s="68"/>
      <c r="W48" s="103" t="s">
        <v>949</v>
      </c>
      <c r="X48" s="69"/>
      <c r="Y48" s="69"/>
      <c r="Z48" s="69"/>
      <c r="AA48" s="68"/>
      <c r="AB48" s="11" t="s">
        <v>949</v>
      </c>
      <c r="AC48" s="67" t="s">
        <v>949</v>
      </c>
      <c r="AD48" s="69"/>
      <c r="AE48" s="68"/>
      <c r="AF48" s="12" t="s">
        <v>949</v>
      </c>
    </row>
    <row r="49" spans="5:5" ht="0" hidden="1" customHeight="1"/>
    <row r="50" spans="5:5" ht="15.95" customHeight="1">
      <c r="E50" s="15" t="s">
        <v>950</v>
      </c>
    </row>
    <row r="51" spans="5:5" ht="2.4500000000000002" customHeight="1"/>
    <row r="52" spans="5:5" ht="0.6" customHeight="1"/>
    <row r="53" spans="5:5" ht="0" hidden="1" customHeight="1"/>
  </sheetData>
  <sheetProtection algorithmName="SHA-512" hashValue="9qOJePQsAwf9UTqClhT9je4pVCLtp6xERsWh66LrhZwEoMfip4tMYTiTktyh2P27IMqRQH4ku/axbzdKhNvJnQ==" saltValue="quqYKsGjvm0+Mf7XgQatIg==" spinCount="100000" sheet="1" objects="1" scenarios="1" sort="0" autoFilter="0" pivotTables="0"/>
  <mergeCells count="234">
    <mergeCell ref="C1:AJ1"/>
    <mergeCell ref="B3:F3"/>
    <mergeCell ref="I3:S5"/>
    <mergeCell ref="V3:W4"/>
    <mergeCell ref="Y3:AI5"/>
    <mergeCell ref="D16:L17"/>
    <mergeCell ref="O16:Y16"/>
    <mergeCell ref="R19:AD20"/>
    <mergeCell ref="D20:L21"/>
    <mergeCell ref="O20:P21"/>
    <mergeCell ref="B7:F9"/>
    <mergeCell ref="I7:AH7"/>
    <mergeCell ref="I9:AH10"/>
    <mergeCell ref="I12:AH12"/>
    <mergeCell ref="A14:E14"/>
    <mergeCell ref="I14:AH14"/>
    <mergeCell ref="E24:I25"/>
    <mergeCell ref="J24:T24"/>
    <mergeCell ref="U24:AF24"/>
    <mergeCell ref="J25:K25"/>
    <mergeCell ref="L25:M25"/>
    <mergeCell ref="N25:O25"/>
    <mergeCell ref="P25:R25"/>
    <mergeCell ref="S25:T25"/>
    <mergeCell ref="U25:V25"/>
    <mergeCell ref="W25:AA25"/>
    <mergeCell ref="AC25:AE25"/>
    <mergeCell ref="S26:T26"/>
    <mergeCell ref="U26:V26"/>
    <mergeCell ref="W26:AA26"/>
    <mergeCell ref="AC26:AE26"/>
    <mergeCell ref="E27:I27"/>
    <mergeCell ref="J27:K27"/>
    <mergeCell ref="L27:M27"/>
    <mergeCell ref="N27:O27"/>
    <mergeCell ref="P27:R27"/>
    <mergeCell ref="S27:T27"/>
    <mergeCell ref="U27:V27"/>
    <mergeCell ref="W27:AA27"/>
    <mergeCell ref="AC27:AE27"/>
    <mergeCell ref="E26:I26"/>
    <mergeCell ref="J26:K26"/>
    <mergeCell ref="L26:M26"/>
    <mergeCell ref="N26:O26"/>
    <mergeCell ref="P26:R26"/>
    <mergeCell ref="S28:T28"/>
    <mergeCell ref="U28:V28"/>
    <mergeCell ref="W28:AA28"/>
    <mergeCell ref="AC28:AE28"/>
    <mergeCell ref="E29:I29"/>
    <mergeCell ref="J29:K29"/>
    <mergeCell ref="L29:M29"/>
    <mergeCell ref="N29:O29"/>
    <mergeCell ref="P29:R29"/>
    <mergeCell ref="S29:T29"/>
    <mergeCell ref="U29:V29"/>
    <mergeCell ref="W29:AA29"/>
    <mergeCell ref="AC29:AE29"/>
    <mergeCell ref="E28:I28"/>
    <mergeCell ref="J28:K28"/>
    <mergeCell ref="L28:M28"/>
    <mergeCell ref="N28:O28"/>
    <mergeCell ref="P28:R28"/>
    <mergeCell ref="S30:T30"/>
    <mergeCell ref="U30:V30"/>
    <mergeCell ref="W30:AA30"/>
    <mergeCell ref="AC30:AE30"/>
    <mergeCell ref="E31:I31"/>
    <mergeCell ref="J31:K31"/>
    <mergeCell ref="L31:M31"/>
    <mergeCell ref="N31:O31"/>
    <mergeCell ref="P31:R31"/>
    <mergeCell ref="S31:T31"/>
    <mergeCell ref="U31:V31"/>
    <mergeCell ref="W31:AA31"/>
    <mergeCell ref="AC31:AE31"/>
    <mergeCell ref="E30:I30"/>
    <mergeCell ref="J30:K30"/>
    <mergeCell ref="L30:M30"/>
    <mergeCell ref="N30:O30"/>
    <mergeCell ref="P30:R30"/>
    <mergeCell ref="S32:T32"/>
    <mergeCell ref="U32:V32"/>
    <mergeCell ref="W32:AA32"/>
    <mergeCell ref="AC32:AE32"/>
    <mergeCell ref="E33:I33"/>
    <mergeCell ref="J33:K33"/>
    <mergeCell ref="L33:M33"/>
    <mergeCell ref="N33:O33"/>
    <mergeCell ref="P33:R33"/>
    <mergeCell ref="S33:T33"/>
    <mergeCell ref="U33:V33"/>
    <mergeCell ref="W33:AA33"/>
    <mergeCell ref="AC33:AE33"/>
    <mergeCell ref="E32:I32"/>
    <mergeCell ref="J32:K32"/>
    <mergeCell ref="L32:M32"/>
    <mergeCell ref="N32:O32"/>
    <mergeCell ref="P32:R32"/>
    <mergeCell ref="S34:T34"/>
    <mergeCell ref="U34:V34"/>
    <mergeCell ref="W34:AA34"/>
    <mergeCell ref="AC34:AE34"/>
    <mergeCell ref="E35:I35"/>
    <mergeCell ref="J35:K35"/>
    <mergeCell ref="L35:M35"/>
    <mergeCell ref="N35:O35"/>
    <mergeCell ref="P35:R35"/>
    <mergeCell ref="S35:T35"/>
    <mergeCell ref="U35:V35"/>
    <mergeCell ref="W35:AA35"/>
    <mergeCell ref="AC35:AE35"/>
    <mergeCell ref="E34:I34"/>
    <mergeCell ref="J34:K34"/>
    <mergeCell ref="L34:M34"/>
    <mergeCell ref="N34:O34"/>
    <mergeCell ref="P34:R34"/>
    <mergeCell ref="S36:T36"/>
    <mergeCell ref="U36:V36"/>
    <mergeCell ref="W36:AA36"/>
    <mergeCell ref="AC36:AE36"/>
    <mergeCell ref="E37:I37"/>
    <mergeCell ref="J37:K37"/>
    <mergeCell ref="L37:M37"/>
    <mergeCell ref="N37:O37"/>
    <mergeCell ref="P37:R37"/>
    <mergeCell ref="S37:T37"/>
    <mergeCell ref="U37:V37"/>
    <mergeCell ref="W37:AA37"/>
    <mergeCell ref="AC37:AE37"/>
    <mergeCell ref="E36:I36"/>
    <mergeCell ref="J36:K36"/>
    <mergeCell ref="L36:M36"/>
    <mergeCell ref="N36:O36"/>
    <mergeCell ref="P36:R36"/>
    <mergeCell ref="S38:T38"/>
    <mergeCell ref="U38:V38"/>
    <mergeCell ref="W38:AA38"/>
    <mergeCell ref="AC38:AE38"/>
    <mergeCell ref="E39:I39"/>
    <mergeCell ref="J39:K39"/>
    <mergeCell ref="L39:M39"/>
    <mergeCell ref="N39:O39"/>
    <mergeCell ref="P39:R39"/>
    <mergeCell ref="S39:T39"/>
    <mergeCell ref="U39:V39"/>
    <mergeCell ref="W39:AA39"/>
    <mergeCell ref="AC39:AE39"/>
    <mergeCell ref="E38:I38"/>
    <mergeCell ref="J38:K38"/>
    <mergeCell ref="L38:M38"/>
    <mergeCell ref="N38:O38"/>
    <mergeCell ref="P38:R38"/>
    <mergeCell ref="S40:T40"/>
    <mergeCell ref="U40:V40"/>
    <mergeCell ref="W40:AA40"/>
    <mergeCell ref="AC40:AE40"/>
    <mergeCell ref="E41:I41"/>
    <mergeCell ref="J41:K41"/>
    <mergeCell ref="L41:M41"/>
    <mergeCell ref="N41:O41"/>
    <mergeCell ref="P41:R41"/>
    <mergeCell ref="S41:T41"/>
    <mergeCell ref="U41:V41"/>
    <mergeCell ref="W41:AA41"/>
    <mergeCell ref="AC41:AE41"/>
    <mergeCell ref="E40:I40"/>
    <mergeCell ref="J40:K40"/>
    <mergeCell ref="L40:M40"/>
    <mergeCell ref="N40:O40"/>
    <mergeCell ref="P40:R40"/>
    <mergeCell ref="S42:T42"/>
    <mergeCell ref="U42:V42"/>
    <mergeCell ref="W42:AA42"/>
    <mergeCell ref="AC42:AE42"/>
    <mergeCell ref="E45:I45"/>
    <mergeCell ref="J45:K45"/>
    <mergeCell ref="L45:M45"/>
    <mergeCell ref="N45:O45"/>
    <mergeCell ref="P45:R45"/>
    <mergeCell ref="S45:T45"/>
    <mergeCell ref="U45:V45"/>
    <mergeCell ref="W45:AA45"/>
    <mergeCell ref="AC45:AE45"/>
    <mergeCell ref="E42:I42"/>
    <mergeCell ref="J42:K42"/>
    <mergeCell ref="L42:M42"/>
    <mergeCell ref="N42:O42"/>
    <mergeCell ref="P42:R42"/>
    <mergeCell ref="E43:I43"/>
    <mergeCell ref="J43:K43"/>
    <mergeCell ref="L43:M43"/>
    <mergeCell ref="N43:O43"/>
    <mergeCell ref="P43:R43"/>
    <mergeCell ref="S43:T43"/>
    <mergeCell ref="S46:T46"/>
    <mergeCell ref="U46:V46"/>
    <mergeCell ref="W46:AA46"/>
    <mergeCell ref="AC46:AE46"/>
    <mergeCell ref="E47:I47"/>
    <mergeCell ref="J47:K47"/>
    <mergeCell ref="L47:M47"/>
    <mergeCell ref="N47:O47"/>
    <mergeCell ref="P47:R47"/>
    <mergeCell ref="S47:T47"/>
    <mergeCell ref="U47:V47"/>
    <mergeCell ref="W47:AA47"/>
    <mergeCell ref="AC47:AE47"/>
    <mergeCell ref="E46:I46"/>
    <mergeCell ref="J46:K46"/>
    <mergeCell ref="L46:M46"/>
    <mergeCell ref="N46:O46"/>
    <mergeCell ref="P46:R46"/>
    <mergeCell ref="S48:T48"/>
    <mergeCell ref="U48:V48"/>
    <mergeCell ref="W48:AA48"/>
    <mergeCell ref="AC48:AE48"/>
    <mergeCell ref="E48:I48"/>
    <mergeCell ref="J48:K48"/>
    <mergeCell ref="L48:M48"/>
    <mergeCell ref="N48:O48"/>
    <mergeCell ref="P48:R48"/>
    <mergeCell ref="U43:V43"/>
    <mergeCell ref="W43:AA43"/>
    <mergeCell ref="AC43:AE43"/>
    <mergeCell ref="E44:I44"/>
    <mergeCell ref="J44:K44"/>
    <mergeCell ref="L44:M44"/>
    <mergeCell ref="N44:O44"/>
    <mergeCell ref="P44:R44"/>
    <mergeCell ref="S44:T44"/>
    <mergeCell ref="U44:V44"/>
    <mergeCell ref="W44:AA44"/>
    <mergeCell ref="AC44:AE44"/>
  </mergeCells>
  <hyperlinks>
    <hyperlink ref="E50" location="INDEX!A1" display="Return to Index" xr:uid="{D898BD20-D138-4798-8F9B-AC1C3607275B}"/>
  </hyperlinks>
  <pageMargins left="0.74803149606299202" right="0" top="0.82677165354330695" bottom="0.84531102362204702" header="0.82677165354330695" footer="0.66929133858267698"/>
  <pageSetup paperSize="9" orientation="portrait" horizontalDpi="300" verticalDpi="300"/>
  <headerFooter alignWithMargins="0">
    <oddFooter>&amp;R&amp;"Arial,Regular"&amp;8 Z1553 - Yeppoon 11/22kv (11/22kV)</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Order0 xmlns="a9e6f444-688f-4904-b9af-1fb54fdf9972"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4ACF5CF6687EA44922C898FA4CDDD3B" ma:contentTypeVersion="4" ma:contentTypeDescription="Create a new document." ma:contentTypeScope="" ma:versionID="b7ea7c6b5280b3420312329ca59afa92">
  <xsd:schema xmlns:xsd="http://www.w3.org/2001/XMLSchema" xmlns:xs="http://www.w3.org/2001/XMLSchema" xmlns:p="http://schemas.microsoft.com/office/2006/metadata/properties" xmlns:ns2="a9e6f444-688f-4904-b9af-1fb54fdf9972" targetNamespace="http://schemas.microsoft.com/office/2006/metadata/properties" ma:root="true" ma:fieldsID="49f7b5d159b410a8f16b578ae798c179" ns2:_="">
    <xsd:import namespace="a9e6f444-688f-4904-b9af-1fb54fdf9972"/>
    <xsd:element name="properties">
      <xsd:complexType>
        <xsd:sequence>
          <xsd:element name="documentManagement">
            <xsd:complexType>
              <xsd:all>
                <xsd:element ref="ns2:Order0" minOccurs="0"/>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9e6f444-688f-4904-b9af-1fb54fdf9972" elementFormDefault="qualified">
    <xsd:import namespace="http://schemas.microsoft.com/office/2006/documentManagement/types"/>
    <xsd:import namespace="http://schemas.microsoft.com/office/infopath/2007/PartnerControls"/>
    <xsd:element name="Order0" ma:index="8" nillable="true" ma:displayName="Order" ma:format="Dropdown" ma:internalName="Order0" ma:percentage="FALSE">
      <xsd:simpleType>
        <xsd:restriction base="dms:Number"/>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6713367-7DEF-4C38-8CE0-C26616AF9CBA}"/>
</file>

<file path=customXml/itemProps2.xml><?xml version="1.0" encoding="utf-8"?>
<ds:datastoreItem xmlns:ds="http://schemas.openxmlformats.org/officeDocument/2006/customXml" ds:itemID="{A8F15A8E-D2ED-4855-88AB-518A36E162DD}"/>
</file>

<file path=customXml/itemProps3.xml><?xml version="1.0" encoding="utf-8"?>
<ds:datastoreItem xmlns:ds="http://schemas.openxmlformats.org/officeDocument/2006/customXml" ds:itemID="{B1019F3B-447E-466D-871B-6A3D3850CD27}"/>
</file>

<file path=docMetadata/LabelInfo.xml><?xml version="1.0" encoding="utf-8"?>
<clbl:labelList xmlns:clbl="http://schemas.microsoft.com/office/2020/mipLabelMetadata">
  <clbl:label id="{654552c7-601c-4842-923a-d738819213f3}" enabled="0" method="" siteId="{654552c7-601c-4842-923a-d738819213f3}"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BASSO Claude (EnergyQ)</dc:creator>
  <cp:keywords/>
  <dc:description/>
  <cp:lastModifiedBy>Sandesh Chhetri</cp:lastModifiedBy>
  <cp:revision/>
  <dcterms:created xsi:type="dcterms:W3CDTF">2025-08-11T06:35:41Z</dcterms:created>
  <dcterms:modified xsi:type="dcterms:W3CDTF">2025-12-09T02:47:05Z</dcterms:modified>
  <cp:category/>
  <cp:contentStatus/>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0x010100D4ACF5CF6687EA44922C898FA4CDDD3B</vt:lpwstr>
  </property>
  <property fmtid="{D5CDD505-2E9C-101B-9397-08002B2CF9AE}" pid="3" name="MediaServiceImageTags">
    <vt:lpwstr/>
  </property>
</Properties>
</file>