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ik\OneDrive\Namizje\FAKS\MAGISTERIJ\2. Letnik\Femm_stroji\Aktuaator DN\"/>
    </mc:Choice>
  </mc:AlternateContent>
  <xr:revisionPtr revIDLastSave="0" documentId="13_ncr:1_{6A49F3CA-E9D8-41E9-B4CF-F42C41E59120}" xr6:coauthVersionLast="47" xr6:coauthVersionMax="47" xr10:uidLastSave="{00000000-0000-0000-0000-000000000000}"/>
  <bookViews>
    <workbookView xWindow="-120" yWindow="-120" windowWidth="29040" windowHeight="15720" activeTab="1" xr2:uid="{C2079BE9-3F36-4F4B-B31E-AB974C296ABF}"/>
  </bookViews>
  <sheets>
    <sheet name="Linearen material" sheetId="1" r:id="rId1"/>
    <sheet name="Pure Iron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C22" i="3"/>
  <c r="E21" i="3"/>
  <c r="F21" i="3" s="1"/>
  <c r="C21" i="3"/>
  <c r="E20" i="3"/>
  <c r="F20" i="3" s="1"/>
  <c r="C20" i="3"/>
  <c r="E19" i="3"/>
  <c r="F19" i="3" s="1"/>
  <c r="C19" i="3"/>
  <c r="E18" i="3"/>
  <c r="F18" i="3" s="1"/>
  <c r="C18" i="3"/>
  <c r="E17" i="3"/>
  <c r="F17" i="3" s="1"/>
  <c r="C17" i="3"/>
  <c r="E16" i="3"/>
  <c r="F16" i="3" s="1"/>
  <c r="C16" i="3"/>
  <c r="E15" i="3"/>
  <c r="F15" i="3" s="1"/>
  <c r="C15" i="3"/>
  <c r="E14" i="3"/>
  <c r="F14" i="3" s="1"/>
  <c r="C14" i="3"/>
  <c r="E13" i="3"/>
  <c r="F13" i="3" s="1"/>
  <c r="C13" i="3"/>
  <c r="E12" i="3"/>
  <c r="F12" i="3" s="1"/>
  <c r="C12" i="3"/>
  <c r="E11" i="3"/>
  <c r="F11" i="3" s="1"/>
  <c r="C11" i="3"/>
  <c r="E10" i="3"/>
  <c r="F10" i="3" s="1"/>
  <c r="C10" i="3"/>
  <c r="E9" i="3"/>
  <c r="F9" i="3" s="1"/>
  <c r="C9" i="3"/>
  <c r="E8" i="3"/>
  <c r="F8" i="3" s="1"/>
  <c r="C8" i="3"/>
  <c r="E7" i="3"/>
  <c r="F7" i="3" s="1"/>
  <c r="C7" i="3"/>
  <c r="E6" i="3"/>
  <c r="F6" i="3" s="1"/>
  <c r="C6" i="3"/>
  <c r="E5" i="3"/>
  <c r="F5" i="3" s="1"/>
  <c r="C5" i="3"/>
  <c r="E4" i="3"/>
  <c r="F4" i="3" s="1"/>
  <c r="C4" i="3"/>
  <c r="E3" i="3"/>
  <c r="F3" i="3" s="1"/>
  <c r="C3" i="3"/>
  <c r="F2" i="3"/>
  <c r="C2" i="3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" i="1"/>
  <c r="F2" i="1" s="1"/>
  <c r="F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C3" i="2"/>
  <c r="C4" i="2"/>
  <c r="C5" i="2"/>
  <c r="C6" i="2"/>
  <c r="C7" i="2"/>
  <c r="C8" i="2"/>
  <c r="D7" i="2" s="1"/>
  <c r="C9" i="2"/>
  <c r="C10" i="2"/>
  <c r="D10" i="2" s="1"/>
  <c r="C11" i="2"/>
  <c r="C12" i="2"/>
  <c r="C13" i="2"/>
  <c r="D12" i="2" s="1"/>
  <c r="C14" i="2"/>
  <c r="C15" i="2"/>
  <c r="C16" i="2"/>
  <c r="D15" i="2" s="1"/>
  <c r="C17" i="2"/>
  <c r="C18" i="2"/>
  <c r="D17" i="2" s="1"/>
  <c r="C19" i="2"/>
  <c r="C20" i="2"/>
  <c r="D19" i="2" s="1"/>
  <c r="C21" i="2"/>
  <c r="C22" i="2"/>
  <c r="D21" i="2" s="1"/>
  <c r="C23" i="2"/>
  <c r="C24" i="2"/>
  <c r="D23" i="2" s="1"/>
  <c r="C25" i="2"/>
  <c r="C26" i="2"/>
  <c r="D25" i="2" s="1"/>
  <c r="C27" i="2"/>
  <c r="C28" i="2"/>
  <c r="D27" i="2" s="1"/>
  <c r="C29" i="2"/>
  <c r="C30" i="2"/>
  <c r="D29" i="2" s="1"/>
  <c r="C31" i="2"/>
  <c r="C32" i="2"/>
  <c r="D31" i="2" s="1"/>
  <c r="C33" i="2"/>
  <c r="C34" i="2"/>
  <c r="D33" i="2" s="1"/>
  <c r="C35" i="2"/>
  <c r="C36" i="2"/>
  <c r="D35" i="2" s="1"/>
  <c r="C37" i="2"/>
  <c r="C38" i="2"/>
  <c r="D37" i="2" s="1"/>
  <c r="C2" i="2"/>
  <c r="D2" i="2" s="1"/>
  <c r="D3" i="2"/>
  <c r="D9" i="2"/>
  <c r="D14" i="2"/>
  <c r="D5" i="2"/>
  <c r="D6" i="2"/>
  <c r="D11" i="2"/>
  <c r="D13" i="2"/>
  <c r="D20" i="2"/>
  <c r="D22" i="2"/>
  <c r="D24" i="2"/>
  <c r="D28" i="2"/>
  <c r="D30" i="2"/>
  <c r="D32" i="2"/>
  <c r="D36" i="2"/>
  <c r="D8" i="2" l="1"/>
  <c r="D34" i="2"/>
  <c r="D26" i="2"/>
  <c r="D18" i="2"/>
  <c r="D16" i="2"/>
  <c r="D4" i="2"/>
</calcChain>
</file>

<file path=xl/sharedStrings.xml><?xml version="1.0" encoding="utf-8"?>
<sst xmlns="http://schemas.openxmlformats.org/spreadsheetml/2006/main" count="18" uniqueCount="9">
  <si>
    <t>kot (deg)</t>
  </si>
  <si>
    <t>psi (Wb)</t>
  </si>
  <si>
    <t>t (s)</t>
  </si>
  <si>
    <t>Uind (V)</t>
  </si>
  <si>
    <t>Sila</t>
  </si>
  <si>
    <t>L</t>
  </si>
  <si>
    <t>Pozicija</t>
  </si>
  <si>
    <t xml:space="preserve">I </t>
  </si>
  <si>
    <t>Izracunana sila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</si>
</sst>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I" sz="1400" b="0" i="0" baseline="0">
                <a:effectLst/>
              </a:rPr>
              <a:t>Sila odčita iz FEMM vs Sila izracunana po enačbi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'Linearen material'!$C$1</c:f>
              <c:strCache>
                <c:ptCount val="1"/>
                <c:pt idx="0">
                  <c:v>Sila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'Linearen material'!$A$2:$A$24</c:f>
              <c:numCache>
                <c:formatCode>General</c:formatCode>
                <c:ptCount val="2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</c:numCache>
            </c:numRef>
          </c:xVal>
          <c:yVal>
            <c:numRef>
              <c:f>'Linearen material'!$C$2:$C$24</c:f>
              <c:numCache>
                <c:formatCode>General</c:formatCode>
                <c:ptCount val="23"/>
                <c:pt idx="0">
                  <c:v>100.782697874063</c:v>
                </c:pt>
                <c:pt idx="1">
                  <c:v>81.931952320798004</c:v>
                </c:pt>
                <c:pt idx="2">
                  <c:v>70.734590563279994</c:v>
                </c:pt>
                <c:pt idx="3">
                  <c:v>61.776348358281602</c:v>
                </c:pt>
                <c:pt idx="4">
                  <c:v>55.464157973610199</c:v>
                </c:pt>
                <c:pt idx="5">
                  <c:v>48.641480036659097</c:v>
                </c:pt>
                <c:pt idx="6">
                  <c:v>44.040679734462898</c:v>
                </c:pt>
                <c:pt idx="7">
                  <c:v>39.943993595545301</c:v>
                </c:pt>
                <c:pt idx="8">
                  <c:v>36.884781678279403</c:v>
                </c:pt>
                <c:pt idx="9">
                  <c:v>33.717959509422101</c:v>
                </c:pt>
                <c:pt idx="10">
                  <c:v>31.4666368182307</c:v>
                </c:pt>
                <c:pt idx="11">
                  <c:v>29.068972276997101</c:v>
                </c:pt>
                <c:pt idx="12">
                  <c:v>26.5019148559205</c:v>
                </c:pt>
                <c:pt idx="13">
                  <c:v>25.148387718386999</c:v>
                </c:pt>
                <c:pt idx="14">
                  <c:v>23.4126770119451</c:v>
                </c:pt>
                <c:pt idx="15">
                  <c:v>21.999101482401802</c:v>
                </c:pt>
                <c:pt idx="16">
                  <c:v>20.586767877228201</c:v>
                </c:pt>
                <c:pt idx="17">
                  <c:v>19.648225322611999</c:v>
                </c:pt>
                <c:pt idx="18">
                  <c:v>18.142072488960199</c:v>
                </c:pt>
                <c:pt idx="19">
                  <c:v>17.353419688932401</c:v>
                </c:pt>
                <c:pt idx="20">
                  <c:v>16.538651653654501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0F-466B-8CE1-A966604BCE82}"/>
            </c:ext>
          </c:extLst>
        </c:ser>
        <c:ser>
          <c:idx val="2"/>
          <c:order val="1"/>
          <c:tx>
            <c:strRef>
              <c:f>'Linearen material'!$F$1</c:f>
              <c:strCache>
                <c:ptCount val="1"/>
                <c:pt idx="0">
                  <c:v>Izracunana sila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'Linearen material'!$A$2:$A$24</c:f>
              <c:numCache>
                <c:formatCode>General</c:formatCode>
                <c:ptCount val="2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</c:numCache>
            </c:numRef>
          </c:xVal>
          <c:yVal>
            <c:numRef>
              <c:f>'Linearen material'!$F$2:$F$24</c:f>
              <c:numCache>
                <c:formatCode>General</c:formatCode>
                <c:ptCount val="23"/>
                <c:pt idx="0">
                  <c:v>91.124048332284815</c:v>
                </c:pt>
                <c:pt idx="1">
                  <c:v>74.835820384621243</c:v>
                </c:pt>
                <c:pt idx="2">
                  <c:v>65.437047980020694</c:v>
                </c:pt>
                <c:pt idx="3">
                  <c:v>56.538728738935305</c:v>
                </c:pt>
                <c:pt idx="4">
                  <c:v>52.335712786308747</c:v>
                </c:pt>
                <c:pt idx="5">
                  <c:v>46.282652516414437</c:v>
                </c:pt>
                <c:pt idx="6">
                  <c:v>40.984044317443711</c:v>
                </c:pt>
                <c:pt idx="7">
                  <c:v>38.500052816878295</c:v>
                </c:pt>
                <c:pt idx="8">
                  <c:v>35.327222971471812</c:v>
                </c:pt>
                <c:pt idx="9">
                  <c:v>32.431064956402061</c:v>
                </c:pt>
                <c:pt idx="10">
                  <c:v>29.995852890568816</c:v>
                </c:pt>
                <c:pt idx="11">
                  <c:v>28.400334937379657</c:v>
                </c:pt>
                <c:pt idx="12">
                  <c:v>25.309085649714838</c:v>
                </c:pt>
                <c:pt idx="13">
                  <c:v>25.031254825674171</c:v>
                </c:pt>
                <c:pt idx="14">
                  <c:v>22.410805067101897</c:v>
                </c:pt>
                <c:pt idx="15">
                  <c:v>21.983953533327952</c:v>
                </c:pt>
                <c:pt idx="16">
                  <c:v>19.684271143075343</c:v>
                </c:pt>
                <c:pt idx="17">
                  <c:v>19.361909400017545</c:v>
                </c:pt>
                <c:pt idx="18">
                  <c:v>17.559792438029</c:v>
                </c:pt>
                <c:pt idx="19">
                  <c:v>16.916373560156469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0F-466B-8CE1-A966604BCE8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14595695"/>
        <c:axId val="2014599023"/>
      </c:scatterChart>
      <c:valAx>
        <c:axId val="201459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I"/>
                  <a:t>Pomik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14599023"/>
        <c:crosses val="autoZero"/>
        <c:crossBetween val="midCat"/>
      </c:valAx>
      <c:valAx>
        <c:axId val="20145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I"/>
                  <a:t>Sila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1459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I"/>
              <a:t>SIla izracunana v FEMM vs Sila izracunana po enacbi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'Pure Iron'!$C$1</c:f>
              <c:strCache>
                <c:ptCount val="1"/>
                <c:pt idx="0">
                  <c:v>Sila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'Pure Iron'!$C$2:$C$22</c:f>
              <c:numCache>
                <c:formatCode>General</c:formatCode>
                <c:ptCount val="21"/>
                <c:pt idx="0">
                  <c:v>12.496437984538201</c:v>
                </c:pt>
                <c:pt idx="1">
                  <c:v>12.0029439788223</c:v>
                </c:pt>
                <c:pt idx="2">
                  <c:v>11.904342700389501</c:v>
                </c:pt>
                <c:pt idx="3">
                  <c:v>11.8187004881121</c:v>
                </c:pt>
                <c:pt idx="4">
                  <c:v>11.898006878502301</c:v>
                </c:pt>
                <c:pt idx="5">
                  <c:v>11.661793058637</c:v>
                </c:pt>
                <c:pt idx="6">
                  <c:v>11.6715919403999</c:v>
                </c:pt>
                <c:pt idx="7">
                  <c:v>11.6108747560819</c:v>
                </c:pt>
                <c:pt idx="8">
                  <c:v>11.6899207830671</c:v>
                </c:pt>
                <c:pt idx="9">
                  <c:v>11.6118575467494</c:v>
                </c:pt>
                <c:pt idx="10">
                  <c:v>11.690650715349699</c:v>
                </c:pt>
                <c:pt idx="11">
                  <c:v>11.618814644396901</c:v>
                </c:pt>
                <c:pt idx="12">
                  <c:v>11.380538097171</c:v>
                </c:pt>
                <c:pt idx="13">
                  <c:v>11.4878943203412</c:v>
                </c:pt>
                <c:pt idx="14">
                  <c:v>11.394233957361401</c:v>
                </c:pt>
                <c:pt idx="15">
                  <c:v>11.336484539455199</c:v>
                </c:pt>
                <c:pt idx="16">
                  <c:v>11.2273211691853</c:v>
                </c:pt>
                <c:pt idx="17">
                  <c:v>11.253472475196199</c:v>
                </c:pt>
                <c:pt idx="18">
                  <c:v>10.943030501380999</c:v>
                </c:pt>
                <c:pt idx="19">
                  <c:v>10.939285354872</c:v>
                </c:pt>
                <c:pt idx="20">
                  <c:v>10.8883569427552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27-458D-A272-073133978087}"/>
            </c:ext>
          </c:extLst>
        </c:ser>
        <c:ser>
          <c:idx val="2"/>
          <c:order val="2"/>
          <c:tx>
            <c:strRef>
              <c:f>'Pure Iron'!$F$1</c:f>
              <c:strCache>
                <c:ptCount val="1"/>
                <c:pt idx="0">
                  <c:v>Izracunana sila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'Pure Iron'!$F$2:$F$23</c:f>
              <c:numCache>
                <c:formatCode>General</c:formatCode>
                <c:ptCount val="22"/>
                <c:pt idx="0">
                  <c:v>2.5014295286736767</c:v>
                </c:pt>
                <c:pt idx="1">
                  <c:v>2.5602514435352455</c:v>
                </c:pt>
                <c:pt idx="2">
                  <c:v>2.7474205510875094</c:v>
                </c:pt>
                <c:pt idx="3">
                  <c:v>2.7917181438520853</c:v>
                </c:pt>
                <c:pt idx="4">
                  <c:v>3.0829999431211528</c:v>
                </c:pt>
                <c:pt idx="5">
                  <c:v>3.1698795215234443</c:v>
                </c:pt>
                <c:pt idx="6">
                  <c:v>3.2517879922010366</c:v>
                </c:pt>
                <c:pt idx="7">
                  <c:v>3.4840204752203245</c:v>
                </c:pt>
                <c:pt idx="8">
                  <c:v>3.6295234414911119</c:v>
                </c:pt>
                <c:pt idx="9">
                  <c:v>3.7416095707128809</c:v>
                </c:pt>
                <c:pt idx="10">
                  <c:v>3.8646180914803523</c:v>
                </c:pt>
                <c:pt idx="11">
                  <c:v>4.1016584471335076</c:v>
                </c:pt>
                <c:pt idx="12">
                  <c:v>3.9691867794409088</c:v>
                </c:pt>
                <c:pt idx="13">
                  <c:v>4.4239687903394369</c:v>
                </c:pt>
                <c:pt idx="14">
                  <c:v>4.2923766289064487</c:v>
                </c:pt>
                <c:pt idx="15">
                  <c:v>4.5828494856822779</c:v>
                </c:pt>
                <c:pt idx="16">
                  <c:v>4.5869972414831439</c:v>
                </c:pt>
                <c:pt idx="17">
                  <c:v>4.7886198222623975</c:v>
                </c:pt>
                <c:pt idx="18">
                  <c:v>4.7487783630495279</c:v>
                </c:pt>
                <c:pt idx="19">
                  <c:v>4.9745337036338118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27-458D-A272-073133978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911279"/>
        <c:axId val="1966910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'Pure Iron'!$A$1</c15:sqref>
                        </c15:formulaRef>
                      </c:ext>
                    </c:extLst>
                    <c:strCache>
                      <c:ptCount val="1"/>
                      <c:pt idx="0">
                        <c:v>Pozicija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'Pure Iron'!$A$2:$A$24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  <c:pt idx="5">
                        <c:v>1.75</c:v>
                      </c:pt>
                      <c:pt idx="6">
                        <c:v>2</c:v>
                      </c:pt>
                      <c:pt idx="7">
                        <c:v>2.25</c:v>
                      </c:pt>
                      <c:pt idx="8">
                        <c:v>2.5</c:v>
                      </c:pt>
                      <c:pt idx="9">
                        <c:v>2.75</c:v>
                      </c:pt>
                      <c:pt idx="10">
                        <c:v>3</c:v>
                      </c:pt>
                      <c:pt idx="11">
                        <c:v>3.25</c:v>
                      </c:pt>
                      <c:pt idx="12">
                        <c:v>3.5</c:v>
                      </c:pt>
                      <c:pt idx="13">
                        <c:v>3.75</c:v>
                      </c:pt>
                      <c:pt idx="14">
                        <c:v>4</c:v>
                      </c:pt>
                      <c:pt idx="15">
                        <c:v>4.25</c:v>
                      </c:pt>
                      <c:pt idx="16">
                        <c:v>4.5</c:v>
                      </c:pt>
                      <c:pt idx="17">
                        <c:v>4.75</c:v>
                      </c:pt>
                      <c:pt idx="18">
                        <c:v>5</c:v>
                      </c:pt>
                      <c:pt idx="19">
                        <c:v>5.25</c:v>
                      </c:pt>
                      <c:pt idx="20">
                        <c:v>5.5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227-458D-A272-073133978087}"/>
                  </c:ext>
                </c:extLst>
              </c15:ser>
            </c15:filteredScatterSeries>
          </c:ext>
        </c:extLst>
      </c:scatterChart>
      <c:valAx>
        <c:axId val="196691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I"/>
                  <a:t>Pomik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966910863"/>
        <c:crosses val="autoZero"/>
        <c:crossBetween val="midCat"/>
      </c:valAx>
      <c:valAx>
        <c:axId val="19669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I"/>
                  <a:t>Sila</a:t>
                </a:r>
                <a:r>
                  <a:rPr lang="en-SI" baseline="0"/>
                  <a:t>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96691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psi (Wb)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Sheet2!$B$2:$B$38</c:f>
              <c:numCache>
                <c:formatCode>General</c:formatCode>
                <c:ptCount val="37"/>
                <c:pt idx="0" formatCode="0.00E+00">
                  <c:v>2.6457989842684299E-7</c:v>
                </c:pt>
                <c:pt idx="1">
                  <c:v>0.21967084791762401</c:v>
                </c:pt>
                <c:pt idx="2">
                  <c:v>0.39635730402838099</c:v>
                </c:pt>
                <c:pt idx="3">
                  <c:v>0.525482074151985</c:v>
                </c:pt>
                <c:pt idx="4">
                  <c:v>0.61889636278411397</c:v>
                </c:pt>
                <c:pt idx="5">
                  <c:v>0.68799845992410802</c:v>
                </c:pt>
                <c:pt idx="6">
                  <c:v>0.73749273411826899</c:v>
                </c:pt>
                <c:pt idx="7">
                  <c:v>0.76364759952678496</c:v>
                </c:pt>
                <c:pt idx="8">
                  <c:v>0.774250952373437</c:v>
                </c:pt>
                <c:pt idx="9">
                  <c:v>0.77715065196206001</c:v>
                </c:pt>
                <c:pt idx="10">
                  <c:v>0.77427047828476703</c:v>
                </c:pt>
                <c:pt idx="11">
                  <c:v>0.76365584895420802</c:v>
                </c:pt>
                <c:pt idx="12">
                  <c:v>0.73751713750871095</c:v>
                </c:pt>
                <c:pt idx="13">
                  <c:v>0.68801308086820101</c:v>
                </c:pt>
                <c:pt idx="14">
                  <c:v>0.61893134609853895</c:v>
                </c:pt>
                <c:pt idx="15">
                  <c:v>0.52549884477110498</c:v>
                </c:pt>
                <c:pt idx="16">
                  <c:v>0.39638406233993401</c:v>
                </c:pt>
                <c:pt idx="17">
                  <c:v>0.219677488042475</c:v>
                </c:pt>
                <c:pt idx="18" formatCode="0.00E+00">
                  <c:v>-2.6457989708622398E-7</c:v>
                </c:pt>
                <c:pt idx="19">
                  <c:v>-0.21967084791762401</c:v>
                </c:pt>
                <c:pt idx="20">
                  <c:v>-0.39635730402838099</c:v>
                </c:pt>
                <c:pt idx="21">
                  <c:v>-0.525482074151985</c:v>
                </c:pt>
                <c:pt idx="22">
                  <c:v>-0.61889636278411397</c:v>
                </c:pt>
                <c:pt idx="23">
                  <c:v>-0.68799845992410802</c:v>
                </c:pt>
                <c:pt idx="24">
                  <c:v>-0.73749273411826899</c:v>
                </c:pt>
                <c:pt idx="25">
                  <c:v>-0.76364759952678496</c:v>
                </c:pt>
                <c:pt idx="26">
                  <c:v>-0.774250952373437</c:v>
                </c:pt>
                <c:pt idx="27">
                  <c:v>-0.77715065196206001</c:v>
                </c:pt>
                <c:pt idx="28">
                  <c:v>-0.77427047828476703</c:v>
                </c:pt>
                <c:pt idx="29">
                  <c:v>-0.76365584895420802</c:v>
                </c:pt>
                <c:pt idx="30">
                  <c:v>-0.73751713750871095</c:v>
                </c:pt>
                <c:pt idx="31">
                  <c:v>-0.68801308086820101</c:v>
                </c:pt>
                <c:pt idx="32">
                  <c:v>-0.61893134609853895</c:v>
                </c:pt>
                <c:pt idx="33">
                  <c:v>-0.52549884477110498</c:v>
                </c:pt>
                <c:pt idx="34">
                  <c:v>-0.39638406233993401</c:v>
                </c:pt>
                <c:pt idx="35">
                  <c:v>-0.219677488042475</c:v>
                </c:pt>
                <c:pt idx="36" formatCode="0.00E+00">
                  <c:v>2.6457989708622398E-7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0-4707-B14F-B2A4AF442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372927"/>
        <c:axId val="1964374591"/>
      </c:scatterChart>
      <c:valAx>
        <c:axId val="19643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964374591"/>
        <c:crosses val="autoZero"/>
        <c:crossBetween val="midCat"/>
      </c:valAx>
      <c:valAx>
        <c:axId val="19643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9643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Uind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Sheet2!$D$2:$D$38</c:f>
              <c:numCache>
                <c:formatCode>0.00E+00</c:formatCode>
                <c:ptCount val="37"/>
                <c:pt idx="0">
                  <c:v>-131.80235000263534</c:v>
                </c:pt>
                <c:pt idx="1">
                  <c:v>-106.01187366645418</c:v>
                </c:pt>
                <c:pt idx="2">
                  <c:v>-77.474862074162417</c:v>
                </c:pt>
                <c:pt idx="3">
                  <c:v>-56.048573179277369</c:v>
                </c:pt>
                <c:pt idx="4">
                  <c:v>-41.461258283996443</c:v>
                </c:pt>
                <c:pt idx="5">
                  <c:v>-29.696564516496576</c:v>
                </c:pt>
                <c:pt idx="6">
                  <c:v>-15.692919245109579</c:v>
                </c:pt>
                <c:pt idx="7">
                  <c:v>-6.3620117079912211</c:v>
                </c:pt>
                <c:pt idx="8">
                  <c:v>-1.7398197531738118</c:v>
                </c:pt>
                <c:pt idx="9">
                  <c:v>1.7281042063757908</c:v>
                </c:pt>
                <c:pt idx="10">
                  <c:v>6.3687775983354058</c:v>
                </c:pt>
                <c:pt idx="11">
                  <c:v>15.683226867298236</c:v>
                </c:pt>
                <c:pt idx="12">
                  <c:v>29.702433984305959</c:v>
                </c:pt>
                <c:pt idx="13">
                  <c:v>41.449040861797229</c:v>
                </c:pt>
                <c:pt idx="14">
                  <c:v>56.05950079646037</c:v>
                </c:pt>
                <c:pt idx="15">
                  <c:v>77.468869458702571</c:v>
                </c:pt>
                <c:pt idx="16">
                  <c:v>106.02394457847561</c:v>
                </c:pt>
                <c:pt idx="17">
                  <c:v>131.80665157342321</c:v>
                </c:pt>
                <c:pt idx="18">
                  <c:v>131.80235000263585</c:v>
                </c:pt>
                <c:pt idx="19">
                  <c:v>106.01187366645439</c:v>
                </c:pt>
                <c:pt idx="20">
                  <c:v>77.474862074162232</c:v>
                </c:pt>
                <c:pt idx="21">
                  <c:v>56.04857317927749</c:v>
                </c:pt>
                <c:pt idx="22">
                  <c:v>41.46125828399633</c:v>
                </c:pt>
                <c:pt idx="23">
                  <c:v>29.69656451649664</c:v>
                </c:pt>
                <c:pt idx="24">
                  <c:v>15.692919245109676</c:v>
                </c:pt>
                <c:pt idx="25">
                  <c:v>6.3620117079911811</c:v>
                </c:pt>
                <c:pt idx="26">
                  <c:v>1.7398197531738062</c:v>
                </c:pt>
                <c:pt idx="27">
                  <c:v>-1.7281042063757945</c:v>
                </c:pt>
                <c:pt idx="28">
                  <c:v>-6.3687775983353925</c:v>
                </c:pt>
                <c:pt idx="29">
                  <c:v>-15.683226867298268</c:v>
                </c:pt>
                <c:pt idx="30">
                  <c:v>-29.702433984305898</c:v>
                </c:pt>
                <c:pt idx="31">
                  <c:v>-41.449040861797315</c:v>
                </c:pt>
                <c:pt idx="32">
                  <c:v>-56.05950079646049</c:v>
                </c:pt>
                <c:pt idx="33">
                  <c:v>-77.468869458702727</c:v>
                </c:pt>
                <c:pt idx="34">
                  <c:v>-106.02394457847473</c:v>
                </c:pt>
                <c:pt idx="35">
                  <c:v>-131.80665157342403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69-4A5F-A301-F63375E15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26511"/>
        <c:axId val="1781126927"/>
      </c:scatterChart>
      <c:valAx>
        <c:axId val="178112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781126927"/>
        <c:crosses val="autoZero"/>
        <c:crossBetween val="midCat"/>
      </c:valAx>
      <c:valAx>
        <c:axId val="17811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78112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3</xdr:row>
      <xdr:rowOff>95250</xdr:rowOff>
    </xdr:from>
    <xdr:to>
      <xdr:col>14</xdr:col>
      <xdr:colOff>47624</xdr:colOff>
      <xdr:row>26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EB2B3-5598-4D5B-A2E3-AFB6C2FD7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5</xdr:row>
      <xdr:rowOff>76200</xdr:rowOff>
    </xdr:from>
    <xdr:to>
      <xdr:col>14</xdr:col>
      <xdr:colOff>352424</xdr:colOff>
      <xdr:row>25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77CF18-B141-4596-B1A4-5CA51094B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3</xdr:row>
      <xdr:rowOff>104775</xdr:rowOff>
    </xdr:from>
    <xdr:to>
      <xdr:col>23</xdr:col>
      <xdr:colOff>514350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3A990-3AFC-48D3-9362-AF6A60251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142875</xdr:rowOff>
    </xdr:from>
    <xdr:to>
      <xdr:col>18</xdr:col>
      <xdr:colOff>0</xdr:colOff>
      <xdr:row>24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549C9-9953-402F-B388-9D60109B9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4513-CF35-4BE3-BA6E-7099367F8A60}">
  <dimension ref="A1:G47"/>
  <sheetViews>
    <sheetView workbookViewId="0">
      <selection activeCell="L32" sqref="L32"/>
    </sheetView>
  </sheetViews>
  <sheetFormatPr defaultRowHeight="15" x14ac:dyDescent="0.25"/>
  <cols>
    <col min="5" max="5" width="14" bestFit="1" customWidth="1"/>
    <col min="6" max="6" width="13.140625" customWidth="1"/>
  </cols>
  <sheetData>
    <row r="1" spans="1:7" x14ac:dyDescent="0.25">
      <c r="A1" t="s">
        <v>6</v>
      </c>
      <c r="B1" t="s">
        <v>4</v>
      </c>
      <c r="C1" t="s">
        <v>4</v>
      </c>
      <c r="D1" t="s">
        <v>5</v>
      </c>
      <c r="E1" t="s">
        <v>8</v>
      </c>
      <c r="F1" t="s">
        <v>8</v>
      </c>
      <c r="G1" t="s">
        <v>7</v>
      </c>
    </row>
    <row r="2" spans="1:7" x14ac:dyDescent="0.25">
      <c r="A2">
        <v>0.5</v>
      </c>
      <c r="B2">
        <v>-100.782697874063</v>
      </c>
      <c r="C2">
        <f>B2*-1</f>
        <v>100.782697874063</v>
      </c>
      <c r="D2">
        <v>3.9122842599071799</v>
      </c>
      <c r="E2">
        <f>1/2*($G$2^2)*((D3-D2)/(A3-A2))*1000</f>
        <v>-91.124048332284815</v>
      </c>
      <c r="F2">
        <f>E2*-1</f>
        <v>91.124048332284815</v>
      </c>
      <c r="G2">
        <v>0.39300000000000002</v>
      </c>
    </row>
    <row r="3" spans="1:7" x14ac:dyDescent="0.25">
      <c r="A3">
        <v>0.75</v>
      </c>
      <c r="B3">
        <v>-81.931952320798004</v>
      </c>
      <c r="C3">
        <f t="shared" ref="C3:C24" si="0">B3*-1</f>
        <v>81.931952320798004</v>
      </c>
      <c r="D3">
        <v>3.6172870493966398</v>
      </c>
      <c r="E3">
        <f t="shared" ref="E3:E23" si="1">1/2*($G$2^2)*((D4-D3)/(A4-A3))*1000</f>
        <v>-74.835820384621243</v>
      </c>
      <c r="F3">
        <f t="shared" ref="F3:F23" si="2">E3*-1</f>
        <v>74.835820384621243</v>
      </c>
    </row>
    <row r="4" spans="1:7" x14ac:dyDescent="0.25">
      <c r="A4">
        <v>1</v>
      </c>
      <c r="B4">
        <v>-70.734590563279994</v>
      </c>
      <c r="C4">
        <f t="shared" si="0"/>
        <v>70.734590563279994</v>
      </c>
      <c r="D4">
        <v>3.3750199567491599</v>
      </c>
      <c r="E4">
        <f t="shared" si="1"/>
        <v>-65.437047980020694</v>
      </c>
      <c r="F4">
        <f t="shared" si="2"/>
        <v>65.437047980020694</v>
      </c>
    </row>
    <row r="5" spans="1:7" x14ac:dyDescent="0.25">
      <c r="A5">
        <v>1.25</v>
      </c>
      <c r="B5">
        <v>-61.776348358281602</v>
      </c>
      <c r="C5">
        <f t="shared" si="0"/>
        <v>61.776348358281602</v>
      </c>
      <c r="D5">
        <v>3.1631796470675799</v>
      </c>
      <c r="E5">
        <f t="shared" si="1"/>
        <v>-56.538728738935305</v>
      </c>
      <c r="F5">
        <f t="shared" si="2"/>
        <v>56.538728738935305</v>
      </c>
    </row>
    <row r="6" spans="1:7" x14ac:dyDescent="0.25">
      <c r="A6">
        <v>1.5</v>
      </c>
      <c r="B6">
        <v>-55.464157973610199</v>
      </c>
      <c r="C6">
        <f t="shared" si="0"/>
        <v>55.464157973610199</v>
      </c>
      <c r="D6">
        <v>2.9801459960276402</v>
      </c>
      <c r="E6">
        <f t="shared" si="1"/>
        <v>-52.335712786308747</v>
      </c>
      <c r="F6">
        <f t="shared" si="2"/>
        <v>52.335712786308747</v>
      </c>
    </row>
    <row r="7" spans="1:7" x14ac:dyDescent="0.25">
      <c r="A7">
        <v>1.75</v>
      </c>
      <c r="B7">
        <v>-48.641480036659097</v>
      </c>
      <c r="C7">
        <f t="shared" si="0"/>
        <v>48.641480036659097</v>
      </c>
      <c r="D7">
        <v>2.81071882982291</v>
      </c>
      <c r="E7">
        <f t="shared" si="1"/>
        <v>-46.282652516414437</v>
      </c>
      <c r="F7">
        <f t="shared" si="2"/>
        <v>46.282652516414437</v>
      </c>
    </row>
    <row r="8" spans="1:7" x14ac:dyDescent="0.25">
      <c r="A8">
        <v>2</v>
      </c>
      <c r="B8">
        <v>-44.040679734462898</v>
      </c>
      <c r="C8">
        <f t="shared" si="0"/>
        <v>44.040679734462898</v>
      </c>
      <c r="D8">
        <v>2.66088732390052</v>
      </c>
      <c r="E8">
        <f t="shared" si="1"/>
        <v>-40.984044317443711</v>
      </c>
      <c r="F8">
        <f t="shared" si="2"/>
        <v>40.984044317443711</v>
      </c>
    </row>
    <row r="9" spans="1:7" x14ac:dyDescent="0.25">
      <c r="A9">
        <v>2.25</v>
      </c>
      <c r="B9">
        <v>-39.943993595545301</v>
      </c>
      <c r="C9">
        <f t="shared" si="0"/>
        <v>39.943993595545301</v>
      </c>
      <c r="D9">
        <v>2.52820907956924</v>
      </c>
      <c r="E9">
        <f t="shared" si="1"/>
        <v>-38.500052816878295</v>
      </c>
      <c r="F9">
        <f t="shared" si="2"/>
        <v>38.500052816878295</v>
      </c>
    </row>
    <row r="10" spans="1:7" x14ac:dyDescent="0.25">
      <c r="A10">
        <v>2.5</v>
      </c>
      <c r="B10">
        <v>-36.884781678279403</v>
      </c>
      <c r="C10">
        <f t="shared" si="0"/>
        <v>36.884781678279403</v>
      </c>
      <c r="D10">
        <v>2.4035722971463098</v>
      </c>
      <c r="E10">
        <f t="shared" si="1"/>
        <v>-35.327222971471812</v>
      </c>
      <c r="F10">
        <f t="shared" si="2"/>
        <v>35.327222971471812</v>
      </c>
    </row>
    <row r="11" spans="1:7" x14ac:dyDescent="0.25">
      <c r="A11">
        <v>2.75</v>
      </c>
      <c r="B11">
        <v>-33.717959509422101</v>
      </c>
      <c r="C11">
        <f t="shared" si="0"/>
        <v>33.717959509422101</v>
      </c>
      <c r="D11">
        <v>2.2892069630506802</v>
      </c>
      <c r="E11">
        <f t="shared" si="1"/>
        <v>-32.431064956402061</v>
      </c>
      <c r="F11">
        <f t="shared" si="2"/>
        <v>32.431064956402061</v>
      </c>
    </row>
    <row r="12" spans="1:7" x14ac:dyDescent="0.25">
      <c r="A12">
        <v>3</v>
      </c>
      <c r="B12">
        <v>-31.4666368182307</v>
      </c>
      <c r="C12">
        <f t="shared" si="0"/>
        <v>31.4666368182307</v>
      </c>
      <c r="D12">
        <v>2.18421740353135</v>
      </c>
      <c r="E12">
        <f t="shared" si="1"/>
        <v>-29.995852890568816</v>
      </c>
      <c r="F12">
        <f t="shared" si="2"/>
        <v>29.995852890568816</v>
      </c>
    </row>
    <row r="13" spans="1:7" x14ac:dyDescent="0.25">
      <c r="A13">
        <v>3.25</v>
      </c>
      <c r="B13">
        <v>-29.068972276997101</v>
      </c>
      <c r="C13">
        <f t="shared" si="0"/>
        <v>29.068972276997101</v>
      </c>
      <c r="D13">
        <v>2.0871113915449699</v>
      </c>
      <c r="E13">
        <f t="shared" si="1"/>
        <v>-28.400334937379657</v>
      </c>
      <c r="F13">
        <f t="shared" si="2"/>
        <v>28.400334937379657</v>
      </c>
    </row>
    <row r="14" spans="1:7" x14ac:dyDescent="0.25">
      <c r="A14">
        <v>3.5</v>
      </c>
      <c r="B14">
        <v>-26.5019148559205</v>
      </c>
      <c r="C14">
        <f t="shared" si="0"/>
        <v>26.5019148559205</v>
      </c>
      <c r="D14">
        <v>1.99517057309558</v>
      </c>
      <c r="E14">
        <f t="shared" si="1"/>
        <v>-25.309085649714838</v>
      </c>
      <c r="F14">
        <f t="shared" si="2"/>
        <v>25.309085649714838</v>
      </c>
    </row>
    <row r="15" spans="1:7" x14ac:dyDescent="0.25">
      <c r="A15">
        <v>3.75</v>
      </c>
      <c r="B15">
        <v>-25.148387718386999</v>
      </c>
      <c r="C15">
        <f t="shared" si="0"/>
        <v>25.148387718386999</v>
      </c>
      <c r="D15">
        <v>1.9132371010442399</v>
      </c>
      <c r="E15">
        <f t="shared" si="1"/>
        <v>-25.031254825674171</v>
      </c>
      <c r="F15">
        <f t="shared" si="2"/>
        <v>25.031254825674171</v>
      </c>
    </row>
    <row r="16" spans="1:7" x14ac:dyDescent="0.25">
      <c r="A16">
        <v>4</v>
      </c>
      <c r="B16">
        <v>-23.4126770119451</v>
      </c>
      <c r="C16">
        <f t="shared" si="0"/>
        <v>23.4126770119451</v>
      </c>
      <c r="D16">
        <v>1.8322030547711201</v>
      </c>
      <c r="E16">
        <f t="shared" si="1"/>
        <v>-22.410805067101897</v>
      </c>
      <c r="F16">
        <f t="shared" si="2"/>
        <v>22.410805067101897</v>
      </c>
    </row>
    <row r="17" spans="1:6" x14ac:dyDescent="0.25">
      <c r="A17">
        <v>4.25</v>
      </c>
      <c r="B17">
        <v>-21.999101482401802</v>
      </c>
      <c r="C17">
        <f t="shared" si="0"/>
        <v>21.999101482401802</v>
      </c>
      <c r="D17">
        <v>1.7596522287149401</v>
      </c>
      <c r="E17">
        <f t="shared" si="1"/>
        <v>-21.983953533327952</v>
      </c>
      <c r="F17">
        <f t="shared" si="2"/>
        <v>21.983953533327952</v>
      </c>
    </row>
    <row r="18" spans="1:6" x14ac:dyDescent="0.25">
      <c r="A18">
        <v>4.5</v>
      </c>
      <c r="B18">
        <v>-20.586767877228201</v>
      </c>
      <c r="C18">
        <f t="shared" si="0"/>
        <v>20.586767877228201</v>
      </c>
      <c r="D18">
        <v>1.6884832553537401</v>
      </c>
      <c r="E18">
        <f t="shared" si="1"/>
        <v>-19.684271143075343</v>
      </c>
      <c r="F18">
        <f t="shared" si="2"/>
        <v>19.684271143075343</v>
      </c>
    </row>
    <row r="19" spans="1:6" x14ac:dyDescent="0.25">
      <c r="A19">
        <v>4.75</v>
      </c>
      <c r="B19">
        <v>-19.648225322611999</v>
      </c>
      <c r="C19">
        <f t="shared" si="0"/>
        <v>19.648225322611999</v>
      </c>
      <c r="D19">
        <v>1.62475907733033</v>
      </c>
      <c r="E19">
        <f t="shared" si="1"/>
        <v>-19.361909400017545</v>
      </c>
      <c r="F19">
        <f t="shared" si="2"/>
        <v>19.361909400017545</v>
      </c>
    </row>
    <row r="20" spans="1:6" x14ac:dyDescent="0.25">
      <c r="A20">
        <v>5</v>
      </c>
      <c r="B20">
        <v>-18.142072488960199</v>
      </c>
      <c r="C20">
        <f t="shared" si="0"/>
        <v>18.142072488960199</v>
      </c>
      <c r="D20">
        <v>1.56207848567866</v>
      </c>
      <c r="E20">
        <f t="shared" si="1"/>
        <v>-17.559792438029</v>
      </c>
      <c r="F20">
        <f t="shared" si="2"/>
        <v>17.559792438029</v>
      </c>
    </row>
    <row r="21" spans="1:6" x14ac:dyDescent="0.25">
      <c r="A21">
        <v>5.25</v>
      </c>
      <c r="B21">
        <v>-17.353419688932401</v>
      </c>
      <c r="C21">
        <f t="shared" si="0"/>
        <v>17.353419688932401</v>
      </c>
      <c r="D21">
        <v>1.5052319135479599</v>
      </c>
      <c r="E21">
        <f t="shared" si="1"/>
        <v>-16.916373560156469</v>
      </c>
      <c r="F21">
        <f t="shared" si="2"/>
        <v>16.916373560156469</v>
      </c>
    </row>
    <row r="22" spans="1:6" x14ac:dyDescent="0.25">
      <c r="A22">
        <v>5.5</v>
      </c>
      <c r="B22">
        <v>-16.538651653654501</v>
      </c>
      <c r="C22">
        <f t="shared" si="0"/>
        <v>16.538651653654501</v>
      </c>
      <c r="D22">
        <v>1.4504682907334501</v>
      </c>
    </row>
    <row r="23" spans="1:6" x14ac:dyDescent="0.25">
      <c r="C23">
        <f t="shared" si="0"/>
        <v>0</v>
      </c>
    </row>
    <row r="24" spans="1:6" x14ac:dyDescent="0.25">
      <c r="C24">
        <f t="shared" si="0"/>
        <v>0</v>
      </c>
    </row>
    <row r="27" spans="1:6" x14ac:dyDescent="0.25">
      <c r="A27">
        <v>0.5</v>
      </c>
      <c r="B27">
        <v>-100.782697874063</v>
      </c>
      <c r="C27">
        <v>3.9122842599071799</v>
      </c>
    </row>
    <row r="28" spans="1:6" x14ac:dyDescent="0.25">
      <c r="A28">
        <v>0.75</v>
      </c>
      <c r="B28">
        <v>-81.931952320798004</v>
      </c>
      <c r="C28">
        <v>3.6172870493966398</v>
      </c>
    </row>
    <row r="29" spans="1:6" x14ac:dyDescent="0.25">
      <c r="A29">
        <v>1</v>
      </c>
      <c r="B29">
        <v>-70.734590563279994</v>
      </c>
      <c r="C29">
        <v>3.3750199567491599</v>
      </c>
    </row>
    <row r="30" spans="1:6" x14ac:dyDescent="0.25">
      <c r="A30">
        <v>1.25</v>
      </c>
      <c r="B30">
        <v>-61.776348358281602</v>
      </c>
      <c r="C30">
        <v>3.1631796470675799</v>
      </c>
    </row>
    <row r="31" spans="1:6" x14ac:dyDescent="0.25">
      <c r="A31">
        <v>1.5</v>
      </c>
      <c r="B31">
        <v>-55.464157973610199</v>
      </c>
      <c r="C31">
        <v>2.9801459960276402</v>
      </c>
    </row>
    <row r="32" spans="1:6" x14ac:dyDescent="0.25">
      <c r="A32">
        <v>1.75</v>
      </c>
      <c r="B32">
        <v>-48.641480036659097</v>
      </c>
      <c r="C32">
        <v>2.81071882982291</v>
      </c>
    </row>
    <row r="33" spans="1:3" x14ac:dyDescent="0.25">
      <c r="A33">
        <v>2</v>
      </c>
      <c r="B33">
        <v>-44.040679734462898</v>
      </c>
      <c r="C33">
        <v>2.66088732390052</v>
      </c>
    </row>
    <row r="34" spans="1:3" x14ac:dyDescent="0.25">
      <c r="A34">
        <v>2.25</v>
      </c>
      <c r="B34">
        <v>-39.943993595545301</v>
      </c>
      <c r="C34">
        <v>2.52820907956924</v>
      </c>
    </row>
    <row r="35" spans="1:3" x14ac:dyDescent="0.25">
      <c r="A35">
        <v>2.5</v>
      </c>
      <c r="B35">
        <v>-36.884781678279403</v>
      </c>
      <c r="C35">
        <v>2.4035722971463098</v>
      </c>
    </row>
    <row r="36" spans="1:3" x14ac:dyDescent="0.25">
      <c r="A36">
        <v>2.75</v>
      </c>
      <c r="B36">
        <v>-33.717959509422101</v>
      </c>
      <c r="C36">
        <v>2.2892069630506802</v>
      </c>
    </row>
    <row r="37" spans="1:3" x14ac:dyDescent="0.25">
      <c r="A37">
        <v>3</v>
      </c>
      <c r="B37">
        <v>-31.4666368182307</v>
      </c>
      <c r="C37">
        <v>2.18421740353135</v>
      </c>
    </row>
    <row r="38" spans="1:3" x14ac:dyDescent="0.25">
      <c r="A38">
        <v>3.25</v>
      </c>
      <c r="B38">
        <v>-29.068972276997101</v>
      </c>
      <c r="C38">
        <v>2.0871113915449699</v>
      </c>
    </row>
    <row r="39" spans="1:3" x14ac:dyDescent="0.25">
      <c r="A39">
        <v>3.5</v>
      </c>
      <c r="B39">
        <v>-26.5019148559205</v>
      </c>
      <c r="C39">
        <v>1.99517057309558</v>
      </c>
    </row>
    <row r="40" spans="1:3" x14ac:dyDescent="0.25">
      <c r="A40">
        <v>3.75</v>
      </c>
      <c r="B40">
        <v>-25.148387718386999</v>
      </c>
      <c r="C40">
        <v>1.9132371010442399</v>
      </c>
    </row>
    <row r="41" spans="1:3" x14ac:dyDescent="0.25">
      <c r="A41">
        <v>4</v>
      </c>
      <c r="B41">
        <v>-23.4126770119451</v>
      </c>
      <c r="C41">
        <v>1.8322030547711201</v>
      </c>
    </row>
    <row r="42" spans="1:3" x14ac:dyDescent="0.25">
      <c r="A42">
        <v>4.25</v>
      </c>
      <c r="B42">
        <v>-21.999101482401802</v>
      </c>
      <c r="C42">
        <v>1.7596522287149401</v>
      </c>
    </row>
    <row r="43" spans="1:3" x14ac:dyDescent="0.25">
      <c r="A43">
        <v>4.5</v>
      </c>
      <c r="B43">
        <v>-20.586767877228201</v>
      </c>
      <c r="C43">
        <v>1.6884832553537401</v>
      </c>
    </row>
    <row r="44" spans="1:3" x14ac:dyDescent="0.25">
      <c r="A44">
        <v>4.75</v>
      </c>
      <c r="B44">
        <v>-19.648225322611999</v>
      </c>
      <c r="C44">
        <v>1.62475907733033</v>
      </c>
    </row>
    <row r="45" spans="1:3" x14ac:dyDescent="0.25">
      <c r="A45">
        <v>5</v>
      </c>
      <c r="B45">
        <v>-18.142072488960199</v>
      </c>
      <c r="C45">
        <v>1.56207848567866</v>
      </c>
    </row>
    <row r="46" spans="1:3" x14ac:dyDescent="0.25">
      <c r="A46">
        <v>5.25</v>
      </c>
      <c r="B46">
        <v>-17.353419688932401</v>
      </c>
      <c r="C46">
        <v>1.5052319135479599</v>
      </c>
    </row>
    <row r="47" spans="1:3" x14ac:dyDescent="0.25">
      <c r="A47">
        <v>5.5</v>
      </c>
      <c r="B47">
        <v>-16.538651653654501</v>
      </c>
      <c r="C47">
        <v>1.4504682907334501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01B2-44A7-4E8B-8AA1-9B8E9DE422AC}">
  <dimension ref="A1:G22"/>
  <sheetViews>
    <sheetView tabSelected="1" workbookViewId="0">
      <selection activeCell="J28" sqref="J28"/>
    </sheetView>
  </sheetViews>
  <sheetFormatPr defaultRowHeight="15" x14ac:dyDescent="0.25"/>
  <cols>
    <col min="1" max="1" width="7.7109375" bestFit="1" customWidth="1"/>
    <col min="2" max="2" width="12.7109375" bestFit="1" customWidth="1"/>
    <col min="4" max="4" width="12" bestFit="1" customWidth="1"/>
    <col min="6" max="6" width="14" bestFit="1" customWidth="1"/>
  </cols>
  <sheetData>
    <row r="1" spans="1:7" x14ac:dyDescent="0.25">
      <c r="A1" t="s">
        <v>6</v>
      </c>
      <c r="B1" t="s">
        <v>4</v>
      </c>
      <c r="C1" t="s">
        <v>4</v>
      </c>
      <c r="D1" t="s">
        <v>5</v>
      </c>
      <c r="E1" t="s">
        <v>8</v>
      </c>
      <c r="F1" t="s">
        <v>8</v>
      </c>
      <c r="G1" t="s">
        <v>7</v>
      </c>
    </row>
    <row r="2" spans="1:7" x14ac:dyDescent="0.25">
      <c r="A2">
        <v>0.5</v>
      </c>
      <c r="B2">
        <v>-12.496437984538201</v>
      </c>
      <c r="C2">
        <f>B2*-1</f>
        <v>12.496437984538201</v>
      </c>
      <c r="D2">
        <v>1.39154953343843</v>
      </c>
      <c r="E2">
        <f>1/2*($G$2^2)*((D3-D2)/(A3-A2))*1000</f>
        <v>-2.5014295286736767</v>
      </c>
      <c r="F2">
        <f>E2*-1</f>
        <v>2.5014295286736767</v>
      </c>
      <c r="G2">
        <v>0.39300000000000002</v>
      </c>
    </row>
    <row r="3" spans="1:7" x14ac:dyDescent="0.25">
      <c r="A3">
        <v>0.75</v>
      </c>
      <c r="B3">
        <v>-12.0029439788223</v>
      </c>
      <c r="C3">
        <f>B3*-1</f>
        <v>12.0029439788223</v>
      </c>
      <c r="D3">
        <v>1.38345161914739</v>
      </c>
      <c r="E3">
        <f t="shared" ref="E3:E23" si="0">1/2*($G$2^2)*((D4-D3)/(A4-A3))*1000</f>
        <v>-2.5602514435352455</v>
      </c>
      <c r="F3">
        <f t="shared" ref="F3:F23" si="1">E3*-1</f>
        <v>2.5602514435352455</v>
      </c>
    </row>
    <row r="4" spans="1:7" x14ac:dyDescent="0.25">
      <c r="A4">
        <v>1</v>
      </c>
      <c r="B4">
        <v>-11.904342700389501</v>
      </c>
      <c r="C4">
        <f>B4*-1</f>
        <v>11.904342700389501</v>
      </c>
      <c r="D4">
        <v>1.37516327981358</v>
      </c>
      <c r="E4">
        <f t="shared" si="0"/>
        <v>-2.7474205510875094</v>
      </c>
      <c r="F4">
        <f t="shared" si="1"/>
        <v>2.7474205510875094</v>
      </c>
    </row>
    <row r="5" spans="1:7" x14ac:dyDescent="0.25">
      <c r="A5">
        <v>1.25</v>
      </c>
      <c r="B5">
        <v>-11.8187004881121</v>
      </c>
      <c r="C5">
        <f>B5*-1</f>
        <v>11.8187004881121</v>
      </c>
      <c r="D5">
        <v>1.36626901519844</v>
      </c>
      <c r="E5">
        <f t="shared" si="0"/>
        <v>-2.7917181438520853</v>
      </c>
      <c r="F5">
        <f t="shared" si="1"/>
        <v>2.7917181438520853</v>
      </c>
    </row>
    <row r="6" spans="1:7" x14ac:dyDescent="0.25">
      <c r="A6">
        <v>1.5</v>
      </c>
      <c r="B6">
        <v>-11.898006878502301</v>
      </c>
      <c r="C6">
        <f>B6*-1</f>
        <v>11.898006878502301</v>
      </c>
      <c r="D6">
        <v>1.35723134534026</v>
      </c>
      <c r="E6">
        <f t="shared" si="0"/>
        <v>-3.0829999431211528</v>
      </c>
      <c r="F6">
        <f t="shared" si="1"/>
        <v>3.0829999431211528</v>
      </c>
    </row>
    <row r="7" spans="1:7" x14ac:dyDescent="0.25">
      <c r="A7">
        <v>1.75</v>
      </c>
      <c r="B7">
        <v>-11.661793058637</v>
      </c>
      <c r="C7">
        <f>B7*-1</f>
        <v>11.661793058637</v>
      </c>
      <c r="D7">
        <v>1.3472507046655999</v>
      </c>
      <c r="E7">
        <f t="shared" si="0"/>
        <v>-3.1698795215234443</v>
      </c>
      <c r="F7">
        <f t="shared" si="1"/>
        <v>3.1698795215234443</v>
      </c>
    </row>
    <row r="8" spans="1:7" x14ac:dyDescent="0.25">
      <c r="A8">
        <v>2</v>
      </c>
      <c r="B8">
        <v>-11.6715919403999</v>
      </c>
      <c r="C8">
        <f>B8*-1</f>
        <v>11.6715919403999</v>
      </c>
      <c r="D8">
        <v>1.33698880746483</v>
      </c>
      <c r="E8">
        <f t="shared" si="0"/>
        <v>-3.2517879922010366</v>
      </c>
      <c r="F8">
        <f t="shared" si="1"/>
        <v>3.2517879922010366</v>
      </c>
    </row>
    <row r="9" spans="1:7" x14ac:dyDescent="0.25">
      <c r="A9">
        <v>2.25</v>
      </c>
      <c r="B9">
        <v>-11.6108747560819</v>
      </c>
      <c r="C9">
        <f>B9*-1</f>
        <v>11.6108747560819</v>
      </c>
      <c r="D9">
        <v>1.32646174677748</v>
      </c>
      <c r="E9">
        <f t="shared" si="0"/>
        <v>-3.4840204752203245</v>
      </c>
      <c r="F9">
        <f t="shared" si="1"/>
        <v>3.4840204752203245</v>
      </c>
    </row>
    <row r="10" spans="1:7" x14ac:dyDescent="0.25">
      <c r="A10">
        <v>2.5</v>
      </c>
      <c r="B10">
        <v>-11.6899207830671</v>
      </c>
      <c r="C10">
        <f>B10*-1</f>
        <v>11.6899207830671</v>
      </c>
      <c r="D10">
        <v>1.3151828764862501</v>
      </c>
      <c r="E10">
        <f t="shared" si="0"/>
        <v>-3.6295234414911119</v>
      </c>
      <c r="F10">
        <f t="shared" si="1"/>
        <v>3.6295234414911119</v>
      </c>
    </row>
    <row r="11" spans="1:7" x14ac:dyDescent="0.25">
      <c r="A11">
        <v>2.75</v>
      </c>
      <c r="B11">
        <v>-11.6118575467494</v>
      </c>
      <c r="C11">
        <f>B11*-1</f>
        <v>11.6118575467494</v>
      </c>
      <c r="D11">
        <v>1.3034329673204701</v>
      </c>
      <c r="E11">
        <f t="shared" si="0"/>
        <v>-3.7416095707128809</v>
      </c>
      <c r="F11">
        <f t="shared" si="1"/>
        <v>3.7416095707128809</v>
      </c>
    </row>
    <row r="12" spans="1:7" x14ac:dyDescent="0.25">
      <c r="A12">
        <v>3</v>
      </c>
      <c r="B12">
        <v>-11.690650715349699</v>
      </c>
      <c r="C12">
        <f>B12*-1</f>
        <v>11.690650715349699</v>
      </c>
      <c r="D12">
        <v>1.29132020009403</v>
      </c>
      <c r="E12">
        <f t="shared" si="0"/>
        <v>-3.8646180914803523</v>
      </c>
      <c r="F12">
        <f t="shared" si="1"/>
        <v>3.8646180914803523</v>
      </c>
    </row>
    <row r="13" spans="1:7" x14ac:dyDescent="0.25">
      <c r="A13">
        <v>3.25</v>
      </c>
      <c r="B13">
        <v>-11.618814644396901</v>
      </c>
      <c r="C13">
        <f>B13*-1</f>
        <v>11.618814644396901</v>
      </c>
      <c r="D13">
        <v>1.2788092155894999</v>
      </c>
      <c r="E13">
        <f t="shared" si="0"/>
        <v>-4.1016584471335076</v>
      </c>
      <c r="F13">
        <f t="shared" si="1"/>
        <v>4.1016584471335076</v>
      </c>
    </row>
    <row r="14" spans="1:7" x14ac:dyDescent="0.25">
      <c r="A14">
        <v>3.5</v>
      </c>
      <c r="B14">
        <v>-11.380538097171</v>
      </c>
      <c r="C14">
        <f>B14*-1</f>
        <v>11.380538097171</v>
      </c>
      <c r="D14">
        <v>1.2655308568849</v>
      </c>
      <c r="E14">
        <f t="shared" si="0"/>
        <v>-3.9691867794409088</v>
      </c>
      <c r="F14">
        <f t="shared" si="1"/>
        <v>3.9691867794409088</v>
      </c>
    </row>
    <row r="15" spans="1:7" x14ac:dyDescent="0.25">
      <c r="A15">
        <v>3.75</v>
      </c>
      <c r="B15">
        <v>-11.4878943203412</v>
      </c>
      <c r="C15">
        <f>B15*-1</f>
        <v>11.4878943203412</v>
      </c>
      <c r="D15">
        <v>1.2526813506419301</v>
      </c>
      <c r="E15">
        <f t="shared" si="0"/>
        <v>-4.4239687903394369</v>
      </c>
      <c r="F15">
        <f t="shared" si="1"/>
        <v>4.4239687903394369</v>
      </c>
    </row>
    <row r="16" spans="1:7" x14ac:dyDescent="0.25">
      <c r="A16">
        <v>4</v>
      </c>
      <c r="B16">
        <v>-11.394233957361401</v>
      </c>
      <c r="C16">
        <f>B16*-1</f>
        <v>11.394233957361401</v>
      </c>
      <c r="D16">
        <v>1.23835957196308</v>
      </c>
      <c r="E16">
        <f t="shared" si="0"/>
        <v>-4.2923766289064487</v>
      </c>
      <c r="F16">
        <f t="shared" si="1"/>
        <v>4.2923766289064487</v>
      </c>
    </row>
    <row r="17" spans="1:6" x14ac:dyDescent="0.25">
      <c r="A17">
        <v>4.25</v>
      </c>
      <c r="B17">
        <v>-11.336484539455199</v>
      </c>
      <c r="C17">
        <f>B17*-1</f>
        <v>11.336484539455199</v>
      </c>
      <c r="D17">
        <v>1.22446379850742</v>
      </c>
      <c r="E17">
        <f t="shared" si="0"/>
        <v>-4.5828494856822779</v>
      </c>
      <c r="F17">
        <f t="shared" si="1"/>
        <v>4.5828494856822779</v>
      </c>
    </row>
    <row r="18" spans="1:6" x14ac:dyDescent="0.25">
      <c r="A18">
        <v>4.5</v>
      </c>
      <c r="B18">
        <v>-11.2273211691853</v>
      </c>
      <c r="C18">
        <f>B18*-1</f>
        <v>11.2273211691853</v>
      </c>
      <c r="D18">
        <v>1.20962767303661</v>
      </c>
      <c r="E18">
        <f t="shared" si="0"/>
        <v>-4.5869972414831439</v>
      </c>
      <c r="F18">
        <f t="shared" si="1"/>
        <v>4.5869972414831439</v>
      </c>
    </row>
    <row r="19" spans="1:6" x14ac:dyDescent="0.25">
      <c r="A19">
        <v>4.75</v>
      </c>
      <c r="B19">
        <v>-11.253472475196199</v>
      </c>
      <c r="C19">
        <f>B19*-1</f>
        <v>11.253472475196199</v>
      </c>
      <c r="D19">
        <v>1.1947781199754599</v>
      </c>
      <c r="E19">
        <f t="shared" si="0"/>
        <v>-4.7886198222623975</v>
      </c>
      <c r="F19">
        <f t="shared" si="1"/>
        <v>4.7886198222623975</v>
      </c>
    </row>
    <row r="20" spans="1:6" x14ac:dyDescent="0.25">
      <c r="A20">
        <v>5</v>
      </c>
      <c r="B20">
        <v>-10.943030501380999</v>
      </c>
      <c r="C20">
        <f>B20*-1</f>
        <v>10.943030501380999</v>
      </c>
      <c r="D20">
        <v>1.1792758511933299</v>
      </c>
      <c r="E20">
        <f t="shared" si="0"/>
        <v>-4.7487783630495279</v>
      </c>
      <c r="F20">
        <f t="shared" si="1"/>
        <v>4.7487783630495279</v>
      </c>
    </row>
    <row r="21" spans="1:6" x14ac:dyDescent="0.25">
      <c r="A21">
        <v>5.25</v>
      </c>
      <c r="B21">
        <v>-10.939285354872</v>
      </c>
      <c r="C21">
        <f>B21*-1</f>
        <v>10.939285354872</v>
      </c>
      <c r="D21">
        <v>1.16390256174811</v>
      </c>
      <c r="E21">
        <f t="shared" si="0"/>
        <v>-4.9745337036338118</v>
      </c>
      <c r="F21">
        <f t="shared" si="1"/>
        <v>4.9745337036338118</v>
      </c>
    </row>
    <row r="22" spans="1:6" x14ac:dyDescent="0.25">
      <c r="A22">
        <v>5.5</v>
      </c>
      <c r="B22">
        <v>-10.8883569427552</v>
      </c>
      <c r="C22">
        <f>B22*-1</f>
        <v>10.8883569427552</v>
      </c>
      <c r="D22">
        <v>1.14779843124667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BB09-63C2-406B-84CD-CF7186301209}">
  <dimension ref="A1:D38"/>
  <sheetViews>
    <sheetView workbookViewId="0">
      <selection activeCellId="1" sqref="D1:D1048576 A1:A1048576"/>
    </sheetView>
  </sheetViews>
  <sheetFormatPr defaultRowHeight="15" x14ac:dyDescent="0.25"/>
  <cols>
    <col min="1" max="1" width="9" bestFit="1" customWidth="1"/>
    <col min="2" max="2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2.6457989842684299E-7</v>
      </c>
      <c r="C2">
        <f>(A2/180*PI()*60)/(2*PI()*1000)</f>
        <v>0</v>
      </c>
      <c r="D2" s="1">
        <f>-(B3-B2)/(C3-C2)</f>
        <v>-131.80235000263534</v>
      </c>
    </row>
    <row r="3" spans="1:4" x14ac:dyDescent="0.25">
      <c r="A3">
        <v>10</v>
      </c>
      <c r="B3">
        <v>0.21967084791762401</v>
      </c>
      <c r="C3">
        <f t="shared" ref="C3:C38" si="0">(A3/180*PI()*60)/(2*PI()*1000)</f>
        <v>1.6666666666666668E-3</v>
      </c>
      <c r="D3" s="1">
        <f t="shared" ref="D3:D37" si="1">-(B4-B3)/(C4-C3)</f>
        <v>-106.01187366645418</v>
      </c>
    </row>
    <row r="4" spans="1:4" x14ac:dyDescent="0.25">
      <c r="A4">
        <v>20</v>
      </c>
      <c r="B4">
        <v>0.39635730402838099</v>
      </c>
      <c r="C4">
        <f t="shared" si="0"/>
        <v>3.3333333333333335E-3</v>
      </c>
      <c r="D4" s="1">
        <f t="shared" si="1"/>
        <v>-77.474862074162417</v>
      </c>
    </row>
    <row r="5" spans="1:4" x14ac:dyDescent="0.25">
      <c r="A5">
        <v>30</v>
      </c>
      <c r="B5">
        <v>0.525482074151985</v>
      </c>
      <c r="C5">
        <f t="shared" si="0"/>
        <v>5.0000000000000001E-3</v>
      </c>
      <c r="D5" s="1">
        <f t="shared" si="1"/>
        <v>-56.048573179277369</v>
      </c>
    </row>
    <row r="6" spans="1:4" x14ac:dyDescent="0.25">
      <c r="A6">
        <v>40</v>
      </c>
      <c r="B6">
        <v>0.61889636278411397</v>
      </c>
      <c r="C6">
        <f t="shared" si="0"/>
        <v>6.6666666666666671E-3</v>
      </c>
      <c r="D6" s="1">
        <f t="shared" si="1"/>
        <v>-41.461258283996443</v>
      </c>
    </row>
    <row r="7" spans="1:4" x14ac:dyDescent="0.25">
      <c r="A7">
        <v>50</v>
      </c>
      <c r="B7">
        <v>0.68799845992410802</v>
      </c>
      <c r="C7">
        <f t="shared" si="0"/>
        <v>8.3333333333333332E-3</v>
      </c>
      <c r="D7" s="1">
        <f t="shared" si="1"/>
        <v>-29.696564516496576</v>
      </c>
    </row>
    <row r="8" spans="1:4" x14ac:dyDescent="0.25">
      <c r="A8">
        <v>60</v>
      </c>
      <c r="B8">
        <v>0.73749273411826899</v>
      </c>
      <c r="C8">
        <f t="shared" si="0"/>
        <v>0.01</v>
      </c>
      <c r="D8" s="1">
        <f t="shared" si="1"/>
        <v>-15.692919245109579</v>
      </c>
    </row>
    <row r="9" spans="1:4" x14ac:dyDescent="0.25">
      <c r="A9">
        <v>70</v>
      </c>
      <c r="B9">
        <v>0.76364759952678496</v>
      </c>
      <c r="C9">
        <f t="shared" si="0"/>
        <v>1.1666666666666667E-2</v>
      </c>
      <c r="D9" s="1">
        <f t="shared" si="1"/>
        <v>-6.3620117079912211</v>
      </c>
    </row>
    <row r="10" spans="1:4" x14ac:dyDescent="0.25">
      <c r="A10">
        <v>80</v>
      </c>
      <c r="B10">
        <v>0.774250952373437</v>
      </c>
      <c r="C10">
        <f t="shared" si="0"/>
        <v>1.3333333333333334E-2</v>
      </c>
      <c r="D10" s="1">
        <f t="shared" si="1"/>
        <v>-1.7398197531738118</v>
      </c>
    </row>
    <row r="11" spans="1:4" x14ac:dyDescent="0.25">
      <c r="A11">
        <v>90</v>
      </c>
      <c r="B11">
        <v>0.77715065196206001</v>
      </c>
      <c r="C11">
        <f t="shared" si="0"/>
        <v>1.4999999999999999E-2</v>
      </c>
      <c r="D11" s="1">
        <f t="shared" si="1"/>
        <v>1.7281042063757908</v>
      </c>
    </row>
    <row r="12" spans="1:4" x14ac:dyDescent="0.25">
      <c r="A12">
        <v>100</v>
      </c>
      <c r="B12">
        <v>0.77427047828476703</v>
      </c>
      <c r="C12">
        <f t="shared" si="0"/>
        <v>1.6666666666666666E-2</v>
      </c>
      <c r="D12" s="1">
        <f t="shared" si="1"/>
        <v>6.3687775983354058</v>
      </c>
    </row>
    <row r="13" spans="1:4" x14ac:dyDescent="0.25">
      <c r="A13">
        <v>110</v>
      </c>
      <c r="B13">
        <v>0.76365584895420802</v>
      </c>
      <c r="C13">
        <f t="shared" si="0"/>
        <v>1.8333333333333333E-2</v>
      </c>
      <c r="D13" s="1">
        <f t="shared" si="1"/>
        <v>15.683226867298236</v>
      </c>
    </row>
    <row r="14" spans="1:4" x14ac:dyDescent="0.25">
      <c r="A14">
        <v>120</v>
      </c>
      <c r="B14">
        <v>0.73751713750871095</v>
      </c>
      <c r="C14">
        <f t="shared" si="0"/>
        <v>0.02</v>
      </c>
      <c r="D14" s="1">
        <f t="shared" si="1"/>
        <v>29.702433984305959</v>
      </c>
    </row>
    <row r="15" spans="1:4" x14ac:dyDescent="0.25">
      <c r="A15">
        <v>130</v>
      </c>
      <c r="B15">
        <v>0.68801308086820101</v>
      </c>
      <c r="C15">
        <f t="shared" si="0"/>
        <v>2.1666666666666667E-2</v>
      </c>
      <c r="D15" s="1">
        <f t="shared" si="1"/>
        <v>41.449040861797229</v>
      </c>
    </row>
    <row r="16" spans="1:4" x14ac:dyDescent="0.25">
      <c r="A16">
        <v>140</v>
      </c>
      <c r="B16">
        <v>0.61893134609853895</v>
      </c>
      <c r="C16">
        <f t="shared" si="0"/>
        <v>2.3333333333333334E-2</v>
      </c>
      <c r="D16" s="1">
        <f t="shared" si="1"/>
        <v>56.05950079646037</v>
      </c>
    </row>
    <row r="17" spans="1:4" x14ac:dyDescent="0.25">
      <c r="A17">
        <v>150</v>
      </c>
      <c r="B17">
        <v>0.52549884477110498</v>
      </c>
      <c r="C17">
        <f t="shared" si="0"/>
        <v>2.5000000000000001E-2</v>
      </c>
      <c r="D17" s="1">
        <f t="shared" si="1"/>
        <v>77.468869458702571</v>
      </c>
    </row>
    <row r="18" spans="1:4" x14ac:dyDescent="0.25">
      <c r="A18">
        <v>160</v>
      </c>
      <c r="B18">
        <v>0.39638406233993401</v>
      </c>
      <c r="C18">
        <f t="shared" si="0"/>
        <v>2.6666666666666668E-2</v>
      </c>
      <c r="D18" s="1">
        <f t="shared" si="1"/>
        <v>106.02394457847561</v>
      </c>
    </row>
    <row r="19" spans="1:4" x14ac:dyDescent="0.25">
      <c r="A19">
        <v>170</v>
      </c>
      <c r="B19">
        <v>0.219677488042475</v>
      </c>
      <c r="C19">
        <f t="shared" si="0"/>
        <v>2.8333333333333332E-2</v>
      </c>
      <c r="D19" s="1">
        <f t="shared" si="1"/>
        <v>131.80665157342321</v>
      </c>
    </row>
    <row r="20" spans="1:4" x14ac:dyDescent="0.25">
      <c r="A20">
        <v>180</v>
      </c>
      <c r="B20" s="1">
        <v>-2.6457989708622398E-7</v>
      </c>
      <c r="C20">
        <f t="shared" si="0"/>
        <v>0.03</v>
      </c>
      <c r="D20" s="1">
        <f t="shared" si="1"/>
        <v>131.80235000263585</v>
      </c>
    </row>
    <row r="21" spans="1:4" x14ac:dyDescent="0.25">
      <c r="A21">
        <v>190</v>
      </c>
      <c r="B21">
        <v>-0.21967084791762401</v>
      </c>
      <c r="C21">
        <f t="shared" si="0"/>
        <v>3.1666666666666669E-2</v>
      </c>
      <c r="D21" s="1">
        <f t="shared" si="1"/>
        <v>106.01187366645439</v>
      </c>
    </row>
    <row r="22" spans="1:4" x14ac:dyDescent="0.25">
      <c r="A22">
        <v>200</v>
      </c>
      <c r="B22">
        <v>-0.39635730402838099</v>
      </c>
      <c r="C22">
        <f t="shared" si="0"/>
        <v>3.3333333333333333E-2</v>
      </c>
      <c r="D22" s="1">
        <f t="shared" si="1"/>
        <v>77.474862074162232</v>
      </c>
    </row>
    <row r="23" spans="1:4" x14ac:dyDescent="0.25">
      <c r="A23">
        <v>210</v>
      </c>
      <c r="B23">
        <v>-0.525482074151985</v>
      </c>
      <c r="C23">
        <f t="shared" si="0"/>
        <v>3.5000000000000003E-2</v>
      </c>
      <c r="D23" s="1">
        <f t="shared" si="1"/>
        <v>56.04857317927749</v>
      </c>
    </row>
    <row r="24" spans="1:4" x14ac:dyDescent="0.25">
      <c r="A24">
        <v>220</v>
      </c>
      <c r="B24">
        <v>-0.61889636278411397</v>
      </c>
      <c r="C24">
        <f t="shared" si="0"/>
        <v>3.6666666666666667E-2</v>
      </c>
      <c r="D24" s="1">
        <f t="shared" si="1"/>
        <v>41.46125828399633</v>
      </c>
    </row>
    <row r="25" spans="1:4" x14ac:dyDescent="0.25">
      <c r="A25">
        <v>230</v>
      </c>
      <c r="B25">
        <v>-0.68799845992410802</v>
      </c>
      <c r="C25">
        <f t="shared" si="0"/>
        <v>3.8333333333333337E-2</v>
      </c>
      <c r="D25" s="1">
        <f t="shared" si="1"/>
        <v>29.69656451649664</v>
      </c>
    </row>
    <row r="26" spans="1:4" x14ac:dyDescent="0.25">
      <c r="A26">
        <v>240</v>
      </c>
      <c r="B26">
        <v>-0.73749273411826899</v>
      </c>
      <c r="C26">
        <f t="shared" si="0"/>
        <v>0.04</v>
      </c>
      <c r="D26" s="1">
        <f t="shared" si="1"/>
        <v>15.692919245109676</v>
      </c>
    </row>
    <row r="27" spans="1:4" x14ac:dyDescent="0.25">
      <c r="A27">
        <v>250</v>
      </c>
      <c r="B27">
        <v>-0.76364759952678496</v>
      </c>
      <c r="C27">
        <f t="shared" si="0"/>
        <v>4.1666666666666657E-2</v>
      </c>
      <c r="D27" s="1">
        <f t="shared" si="1"/>
        <v>6.3620117079911811</v>
      </c>
    </row>
    <row r="28" spans="1:4" x14ac:dyDescent="0.25">
      <c r="A28">
        <v>260</v>
      </c>
      <c r="B28">
        <v>-0.774250952373437</v>
      </c>
      <c r="C28">
        <f t="shared" si="0"/>
        <v>4.3333333333333335E-2</v>
      </c>
      <c r="D28" s="1">
        <f t="shared" si="1"/>
        <v>1.7398197531738062</v>
      </c>
    </row>
    <row r="29" spans="1:4" x14ac:dyDescent="0.25">
      <c r="A29">
        <v>270</v>
      </c>
      <c r="B29">
        <v>-0.77715065196206001</v>
      </c>
      <c r="C29">
        <f t="shared" si="0"/>
        <v>4.5000000000000005E-2</v>
      </c>
      <c r="D29" s="1">
        <f t="shared" si="1"/>
        <v>-1.7281042063757945</v>
      </c>
    </row>
    <row r="30" spans="1:4" x14ac:dyDescent="0.25">
      <c r="A30">
        <v>280</v>
      </c>
      <c r="B30">
        <v>-0.77427047828476703</v>
      </c>
      <c r="C30">
        <f t="shared" si="0"/>
        <v>4.6666666666666669E-2</v>
      </c>
      <c r="D30" s="1">
        <f t="shared" si="1"/>
        <v>-6.3687775983353925</v>
      </c>
    </row>
    <row r="31" spans="1:4" x14ac:dyDescent="0.25">
      <c r="A31">
        <v>290</v>
      </c>
      <c r="B31">
        <v>-0.76365584895420802</v>
      </c>
      <c r="C31">
        <f t="shared" si="0"/>
        <v>4.8333333333333339E-2</v>
      </c>
      <c r="D31" s="1">
        <f t="shared" si="1"/>
        <v>-15.683226867298268</v>
      </c>
    </row>
    <row r="32" spans="1:4" x14ac:dyDescent="0.25">
      <c r="A32">
        <v>300</v>
      </c>
      <c r="B32">
        <v>-0.73751713750871095</v>
      </c>
      <c r="C32">
        <f t="shared" si="0"/>
        <v>0.05</v>
      </c>
      <c r="D32" s="1">
        <f t="shared" si="1"/>
        <v>-29.702433984305898</v>
      </c>
    </row>
    <row r="33" spans="1:4" x14ac:dyDescent="0.25">
      <c r="A33">
        <v>310</v>
      </c>
      <c r="B33">
        <v>-0.68801308086820101</v>
      </c>
      <c r="C33">
        <f t="shared" si="0"/>
        <v>5.1666666666666673E-2</v>
      </c>
      <c r="D33" s="1">
        <f t="shared" si="1"/>
        <v>-41.449040861797315</v>
      </c>
    </row>
    <row r="34" spans="1:4" x14ac:dyDescent="0.25">
      <c r="A34">
        <v>320</v>
      </c>
      <c r="B34">
        <v>-0.61893134609853895</v>
      </c>
      <c r="C34">
        <f t="shared" si="0"/>
        <v>5.3333333333333337E-2</v>
      </c>
      <c r="D34" s="1">
        <f t="shared" si="1"/>
        <v>-56.05950079646049</v>
      </c>
    </row>
    <row r="35" spans="1:4" x14ac:dyDescent="0.25">
      <c r="A35">
        <v>330</v>
      </c>
      <c r="B35">
        <v>-0.52549884477110498</v>
      </c>
      <c r="C35">
        <f t="shared" si="0"/>
        <v>5.5E-2</v>
      </c>
      <c r="D35" s="1">
        <f t="shared" si="1"/>
        <v>-77.468869458702727</v>
      </c>
    </row>
    <row r="36" spans="1:4" x14ac:dyDescent="0.25">
      <c r="A36">
        <v>340</v>
      </c>
      <c r="B36">
        <v>-0.39638406233993401</v>
      </c>
      <c r="C36">
        <f t="shared" si="0"/>
        <v>5.6666666666666664E-2</v>
      </c>
      <c r="D36" s="1">
        <f t="shared" si="1"/>
        <v>-106.02394457847473</v>
      </c>
    </row>
    <row r="37" spans="1:4" x14ac:dyDescent="0.25">
      <c r="A37">
        <v>350</v>
      </c>
      <c r="B37">
        <v>-0.219677488042475</v>
      </c>
      <c r="C37">
        <f t="shared" si="0"/>
        <v>5.8333333333333341E-2</v>
      </c>
      <c r="D37" s="1">
        <f t="shared" si="1"/>
        <v>-131.80665157342403</v>
      </c>
    </row>
    <row r="38" spans="1:4" x14ac:dyDescent="0.25">
      <c r="A38">
        <v>360</v>
      </c>
      <c r="B38" s="1">
        <v>2.6457989708622398E-7</v>
      </c>
      <c r="C38">
        <f t="shared" si="0"/>
        <v>0.06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Linearen material</vt:lpstr>
      <vt:lpstr>Pure Iron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Timotej Klemencic</dc:creator>
  <cp:lastModifiedBy>Timotej Klemencic</cp:lastModifiedBy>
  <dcterms:created xsi:type="dcterms:W3CDTF">2021-12-23T09:58:02Z</dcterms:created>
  <dcterms:modified xsi:type="dcterms:W3CDTF">2021-12-24T09:14:13Z</dcterms:modified>
</cp:coreProperties>
</file>