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https://brunel365-my.sharepoint.com/personal/2002269_brunel_ac_uk/Documents/EE2603/Lab2/"/>
    </mc:Choice>
  </mc:AlternateContent>
  <xr:revisionPtr revIDLastSave="4" documentId="13_ncr:1_{F47DC0C6-75A2-4D32-A0AB-7CBE16ADAFD8}" xr6:coauthVersionLast="47" xr6:coauthVersionMax="47" xr10:uidLastSave="{4CA0A33B-6C32-4244-9F42-46FBD9719515}"/>
  <bookViews>
    <workbookView xWindow="18370" yWindow="1430" windowWidth="15830" windowHeight="11520" xr2:uid="{00000000-000D-0000-FFFF-FFFF00000000}"/>
  </bookViews>
  <sheets>
    <sheet name="Part 1" sheetId="1" r:id="rId1"/>
    <sheet name="Par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" i="2" l="1"/>
  <c r="H7" i="2" s="1"/>
  <c r="G6" i="1"/>
  <c r="H6" i="1" s="1"/>
  <c r="D5" i="1"/>
  <c r="D6" i="1"/>
  <c r="D4" i="1"/>
  <c r="G19" i="2"/>
  <c r="H19" i="2" s="1"/>
  <c r="D19" i="2"/>
  <c r="G18" i="2"/>
  <c r="H18" i="2" s="1"/>
  <c r="D18" i="2"/>
  <c r="G17" i="2"/>
  <c r="H17" i="2" s="1"/>
  <c r="D17" i="2"/>
  <c r="G16" i="2"/>
  <c r="H16" i="2" s="1"/>
  <c r="D16" i="2"/>
  <c r="G15" i="2"/>
  <c r="H15" i="2" s="1"/>
  <c r="D15" i="2"/>
  <c r="G14" i="2"/>
  <c r="H14" i="2" s="1"/>
  <c r="D14" i="2"/>
  <c r="G13" i="2"/>
  <c r="H13" i="2" s="1"/>
  <c r="D13" i="2"/>
  <c r="G12" i="2"/>
  <c r="H12" i="2" s="1"/>
  <c r="D12" i="2"/>
  <c r="G11" i="2"/>
  <c r="H11" i="2" s="1"/>
  <c r="D11" i="2"/>
  <c r="G10" i="2"/>
  <c r="H10" i="2" s="1"/>
  <c r="D10" i="2"/>
  <c r="G9" i="2"/>
  <c r="H9" i="2" s="1"/>
  <c r="D9" i="2"/>
  <c r="G8" i="2"/>
  <c r="H8" i="2" s="1"/>
  <c r="D8" i="2"/>
  <c r="D7" i="2"/>
  <c r="G6" i="2"/>
  <c r="H6" i="2" s="1"/>
  <c r="D6" i="2"/>
  <c r="G5" i="2"/>
  <c r="H5" i="2" s="1"/>
  <c r="D5" i="2"/>
  <c r="G4" i="2"/>
  <c r="H4" i="2" s="1"/>
  <c r="D4" i="2"/>
  <c r="G19" i="1"/>
  <c r="H19" i="1" s="1"/>
  <c r="D19" i="1"/>
  <c r="G18" i="1"/>
  <c r="H18" i="1" s="1"/>
  <c r="D18" i="1"/>
  <c r="G17" i="1"/>
  <c r="H17" i="1" s="1"/>
  <c r="D17" i="1"/>
  <c r="G16" i="1"/>
  <c r="H16" i="1" s="1"/>
  <c r="D16" i="1"/>
  <c r="G15" i="1"/>
  <c r="H15" i="1" s="1"/>
  <c r="D15" i="1"/>
  <c r="G14" i="1"/>
  <c r="H14" i="1" s="1"/>
  <c r="D14" i="1"/>
  <c r="G13" i="1"/>
  <c r="H13" i="1" s="1"/>
  <c r="D13" i="1"/>
  <c r="G12" i="1"/>
  <c r="H12" i="1" s="1"/>
  <c r="D12" i="1"/>
  <c r="G11" i="1"/>
  <c r="H11" i="1" s="1"/>
  <c r="D11" i="1"/>
  <c r="G10" i="1"/>
  <c r="H10" i="1" s="1"/>
  <c r="D10" i="1"/>
  <c r="G9" i="1"/>
  <c r="H9" i="1" s="1"/>
  <c r="D9" i="1"/>
  <c r="G8" i="1"/>
  <c r="H8" i="1" s="1"/>
  <c r="D8" i="1"/>
  <c r="G7" i="1"/>
  <c r="H7" i="1" s="1"/>
  <c r="D7" i="1"/>
  <c r="G5" i="1"/>
  <c r="H5" i="1" s="1"/>
  <c r="G4" i="1"/>
  <c r="H4" i="1" s="1"/>
</calcChain>
</file>

<file path=xl/sharedStrings.xml><?xml version="1.0" encoding="utf-8"?>
<sst xmlns="http://schemas.openxmlformats.org/spreadsheetml/2006/main" count="22" uniqueCount="13">
  <si>
    <t>Star Connection</t>
  </si>
  <si>
    <t>Line-to-Line Voltage</t>
  </si>
  <si>
    <t>400V</t>
  </si>
  <si>
    <t>Line Current (A)</t>
  </si>
  <si>
    <t>3 Phase Wattmeter (kW)</t>
  </si>
  <si>
    <t>3 Phase Apparent Power (KVA)</t>
  </si>
  <si>
    <t>Power Factor (cos q)</t>
  </si>
  <si>
    <t>Torque (Nm)</t>
  </si>
  <si>
    <t>Speed (rpm)</t>
  </si>
  <si>
    <t>Output Power (W)</t>
  </si>
  <si>
    <t>Efficiency (%)</t>
  </si>
  <si>
    <t>Delta Connection</t>
  </si>
  <si>
    <t>230 volts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</si>
</sst>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Fira Sans"/>
      <charset val="134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4" fontId="3" fillId="0" borderId="0" xfId="0" applyNumberFormat="1" applyFont="1">
      <alignment vertical="center"/>
    </xf>
    <xf numFmtId="3" fontId="3" fillId="0" borderId="0" xfId="0" applyNumberFormat="1" applyFont="1">
      <alignment vertical="center"/>
    </xf>
    <xf numFmtId="2" fontId="3" fillId="0" borderId="0" xfId="0" applyNumberFormat="1" applyFont="1">
      <alignment vertical="center"/>
    </xf>
    <xf numFmtId="1" fontId="3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Part2!$B$3</c:f>
              <c:strCache>
                <c:ptCount val="1"/>
                <c:pt idx="0">
                  <c:v>3 Phase Wattmeter (kW)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Part2!$A$4:$A$19</c:f>
              <c:numCache>
                <c:formatCode>0.00</c:formatCode>
                <c:ptCount val="16"/>
                <c:pt idx="0">
                  <c:v>0.46500000000000002</c:v>
                </c:pt>
                <c:pt idx="1">
                  <c:v>0.48099999999999998</c:v>
                </c:pt>
                <c:pt idx="2">
                  <c:v>0.51100000000000001</c:v>
                </c:pt>
                <c:pt idx="3">
                  <c:v>0.55600000000000005</c:v>
                </c:pt>
                <c:pt idx="4">
                  <c:v>0.61099999999999999</c:v>
                </c:pt>
                <c:pt idx="5">
                  <c:v>0.67500000000000004</c:v>
                </c:pt>
                <c:pt idx="6">
                  <c:v>0.746</c:v>
                </c:pt>
                <c:pt idx="7">
                  <c:v>0.82499999999999996</c:v>
                </c:pt>
                <c:pt idx="8">
                  <c:v>0.91200000000000003</c:v>
                </c:pt>
                <c:pt idx="9">
                  <c:v>1.0069999999999999</c:v>
                </c:pt>
                <c:pt idx="10">
                  <c:v>1.1060000000000001</c:v>
                </c:pt>
                <c:pt idx="11">
                  <c:v>1.2130000000000001</c:v>
                </c:pt>
                <c:pt idx="12">
                  <c:v>1.3260000000000001</c:v>
                </c:pt>
                <c:pt idx="13">
                  <c:v>1.446</c:v>
                </c:pt>
                <c:pt idx="14">
                  <c:v>1.579</c:v>
                </c:pt>
                <c:pt idx="15">
                  <c:v>1.722</c:v>
                </c:pt>
              </c:numCache>
            </c:numRef>
          </c:xVal>
          <c:yVal>
            <c:numRef>
              <c:f>Part2!$B$4:$B$19</c:f>
              <c:numCache>
                <c:formatCode>0.00</c:formatCode>
                <c:ptCount val="16"/>
                <c:pt idx="0">
                  <c:v>0.20660000000000001</c:v>
                </c:pt>
                <c:pt idx="1">
                  <c:v>0.25440000000000002</c:v>
                </c:pt>
                <c:pt idx="2">
                  <c:v>0.29899999999999999</c:v>
                </c:pt>
                <c:pt idx="3">
                  <c:v>0.34849999999999998</c:v>
                </c:pt>
                <c:pt idx="4">
                  <c:v>0.3987</c:v>
                </c:pt>
                <c:pt idx="5">
                  <c:v>0.45</c:v>
                </c:pt>
                <c:pt idx="6">
                  <c:v>0.50260000000000005</c:v>
                </c:pt>
                <c:pt idx="7">
                  <c:v>0.55940000000000001</c:v>
                </c:pt>
                <c:pt idx="8">
                  <c:v>0.61980000000000002</c:v>
                </c:pt>
                <c:pt idx="9">
                  <c:v>0.68289999999999995</c:v>
                </c:pt>
                <c:pt idx="10">
                  <c:v>0.74750000000000005</c:v>
                </c:pt>
                <c:pt idx="11">
                  <c:v>0.81659999999999999</c:v>
                </c:pt>
                <c:pt idx="12">
                  <c:v>0.88939999999999997</c:v>
                </c:pt>
                <c:pt idx="13">
                  <c:v>0.96640000000000004</c:v>
                </c:pt>
                <c:pt idx="14">
                  <c:v>1.0533999999999999</c:v>
                </c:pt>
                <c:pt idx="15">
                  <c:v>1.1435999999999999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24-49B0-A71D-4CAD4EAA3058}"/>
            </c:ext>
          </c:extLst>
        </c:ser>
        <c:ser>
          <c:idx val="1"/>
          <c:order val="1"/>
          <c:tx>
            <c:strRef>
              <c:f>Part2!$C$3</c:f>
              <c:strCache>
                <c:ptCount val="1"/>
                <c:pt idx="0">
                  <c:v>3 Phase Apparent Power (KVA)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Part2!$A$4:$A$19</c:f>
              <c:numCache>
                <c:formatCode>0.00</c:formatCode>
                <c:ptCount val="16"/>
                <c:pt idx="0">
                  <c:v>0.46500000000000002</c:v>
                </c:pt>
                <c:pt idx="1">
                  <c:v>0.48099999999999998</c:v>
                </c:pt>
                <c:pt idx="2">
                  <c:v>0.51100000000000001</c:v>
                </c:pt>
                <c:pt idx="3">
                  <c:v>0.55600000000000005</c:v>
                </c:pt>
                <c:pt idx="4">
                  <c:v>0.61099999999999999</c:v>
                </c:pt>
                <c:pt idx="5">
                  <c:v>0.67500000000000004</c:v>
                </c:pt>
                <c:pt idx="6">
                  <c:v>0.746</c:v>
                </c:pt>
                <c:pt idx="7">
                  <c:v>0.82499999999999996</c:v>
                </c:pt>
                <c:pt idx="8">
                  <c:v>0.91200000000000003</c:v>
                </c:pt>
                <c:pt idx="9">
                  <c:v>1.0069999999999999</c:v>
                </c:pt>
                <c:pt idx="10">
                  <c:v>1.1060000000000001</c:v>
                </c:pt>
                <c:pt idx="11">
                  <c:v>1.2130000000000001</c:v>
                </c:pt>
                <c:pt idx="12">
                  <c:v>1.3260000000000001</c:v>
                </c:pt>
                <c:pt idx="13">
                  <c:v>1.446</c:v>
                </c:pt>
                <c:pt idx="14">
                  <c:v>1.579</c:v>
                </c:pt>
                <c:pt idx="15">
                  <c:v>1.722</c:v>
                </c:pt>
              </c:numCache>
            </c:numRef>
          </c:xVal>
          <c:yVal>
            <c:numRef>
              <c:f>Part2!$C$4:$C$19</c:f>
              <c:numCache>
                <c:formatCode>0.00</c:formatCode>
                <c:ptCount val="16"/>
                <c:pt idx="0">
                  <c:v>0.32050000000000001</c:v>
                </c:pt>
                <c:pt idx="1">
                  <c:v>0.33160000000000001</c:v>
                </c:pt>
                <c:pt idx="2">
                  <c:v>0.35170000000000001</c:v>
                </c:pt>
                <c:pt idx="3">
                  <c:v>0.38219999999999998</c:v>
                </c:pt>
                <c:pt idx="4">
                  <c:v>0.41909999999999997</c:v>
                </c:pt>
                <c:pt idx="5">
                  <c:v>0.46200000000000002</c:v>
                </c:pt>
                <c:pt idx="6">
                  <c:v>0.50949999999999995</c:v>
                </c:pt>
                <c:pt idx="7">
                  <c:v>0.56359999999999999</c:v>
                </c:pt>
                <c:pt idx="8">
                  <c:v>0.62270000000000003</c:v>
                </c:pt>
                <c:pt idx="9">
                  <c:v>0.68600000000000005</c:v>
                </c:pt>
                <c:pt idx="10">
                  <c:v>0.75160000000000005</c:v>
                </c:pt>
                <c:pt idx="11">
                  <c:v>0.82230000000000003</c:v>
                </c:pt>
                <c:pt idx="12">
                  <c:v>0.89710000000000001</c:v>
                </c:pt>
                <c:pt idx="13">
                  <c:v>0.97599999999999998</c:v>
                </c:pt>
                <c:pt idx="14">
                  <c:v>1.0650999999999999</c:v>
                </c:pt>
                <c:pt idx="15">
                  <c:v>1.1573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24-49B0-A71D-4CAD4EAA3058}"/>
            </c:ext>
          </c:extLst>
        </c:ser>
        <c:ser>
          <c:idx val="2"/>
          <c:order val="2"/>
          <c:tx>
            <c:strRef>
              <c:f>Part2!$D$3</c:f>
              <c:strCache>
                <c:ptCount val="1"/>
                <c:pt idx="0">
                  <c:v>Power Factor (cos q)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Part2!$A$4:$A$19</c:f>
              <c:numCache>
                <c:formatCode>0.00</c:formatCode>
                <c:ptCount val="16"/>
                <c:pt idx="0">
                  <c:v>0.46500000000000002</c:v>
                </c:pt>
                <c:pt idx="1">
                  <c:v>0.48099999999999998</c:v>
                </c:pt>
                <c:pt idx="2">
                  <c:v>0.51100000000000001</c:v>
                </c:pt>
                <c:pt idx="3">
                  <c:v>0.55600000000000005</c:v>
                </c:pt>
                <c:pt idx="4">
                  <c:v>0.61099999999999999</c:v>
                </c:pt>
                <c:pt idx="5">
                  <c:v>0.67500000000000004</c:v>
                </c:pt>
                <c:pt idx="6">
                  <c:v>0.746</c:v>
                </c:pt>
                <c:pt idx="7">
                  <c:v>0.82499999999999996</c:v>
                </c:pt>
                <c:pt idx="8">
                  <c:v>0.91200000000000003</c:v>
                </c:pt>
                <c:pt idx="9">
                  <c:v>1.0069999999999999</c:v>
                </c:pt>
                <c:pt idx="10">
                  <c:v>1.1060000000000001</c:v>
                </c:pt>
                <c:pt idx="11">
                  <c:v>1.2130000000000001</c:v>
                </c:pt>
                <c:pt idx="12">
                  <c:v>1.3260000000000001</c:v>
                </c:pt>
                <c:pt idx="13">
                  <c:v>1.446</c:v>
                </c:pt>
                <c:pt idx="14">
                  <c:v>1.579</c:v>
                </c:pt>
                <c:pt idx="15">
                  <c:v>1.722</c:v>
                </c:pt>
              </c:numCache>
            </c:numRef>
          </c:xVal>
          <c:yVal>
            <c:numRef>
              <c:f>Part2!$D$4:$D$19</c:f>
              <c:numCache>
                <c:formatCode>0.00</c:formatCode>
                <c:ptCount val="16"/>
                <c:pt idx="0">
                  <c:v>0.64461778471138842</c:v>
                </c:pt>
                <c:pt idx="1">
                  <c:v>0.7671893848009651</c:v>
                </c:pt>
                <c:pt idx="2">
                  <c:v>0.85015638328120546</c:v>
                </c:pt>
                <c:pt idx="3">
                  <c:v>0.91182626896912611</c:v>
                </c:pt>
                <c:pt idx="4">
                  <c:v>0.9513242662848963</c:v>
                </c:pt>
                <c:pt idx="5">
                  <c:v>0.97402597402597402</c:v>
                </c:pt>
                <c:pt idx="6">
                  <c:v>0.98645731108930346</c:v>
                </c:pt>
                <c:pt idx="7">
                  <c:v>0.99254790631653655</c:v>
                </c:pt>
                <c:pt idx="8">
                  <c:v>0.9953428617311707</c:v>
                </c:pt>
                <c:pt idx="9">
                  <c:v>0.99548104956268202</c:v>
                </c:pt>
                <c:pt idx="10">
                  <c:v>0.99454497072911119</c:v>
                </c:pt>
                <c:pt idx="11">
                  <c:v>0.9930682232761765</c:v>
                </c:pt>
                <c:pt idx="12">
                  <c:v>0.99141678742615091</c:v>
                </c:pt>
                <c:pt idx="13">
                  <c:v>0.99016393442622952</c:v>
                </c:pt>
                <c:pt idx="14">
                  <c:v>0.98901511595155378</c:v>
                </c:pt>
                <c:pt idx="15">
                  <c:v>0.98816210144301386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24-49B0-A71D-4CAD4EAA3058}"/>
            </c:ext>
          </c:extLst>
        </c:ser>
        <c:ser>
          <c:idx val="3"/>
          <c:order val="3"/>
          <c:tx>
            <c:strRef>
              <c:f>Part2!$E$3</c:f>
              <c:strCache>
                <c:ptCount val="1"/>
                <c:pt idx="0">
                  <c:v>Torque (Nm)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Part2!$A$4:$A$19</c:f>
              <c:numCache>
                <c:formatCode>0.00</c:formatCode>
                <c:ptCount val="16"/>
                <c:pt idx="0">
                  <c:v>0.46500000000000002</c:v>
                </c:pt>
                <c:pt idx="1">
                  <c:v>0.48099999999999998</c:v>
                </c:pt>
                <c:pt idx="2">
                  <c:v>0.51100000000000001</c:v>
                </c:pt>
                <c:pt idx="3">
                  <c:v>0.55600000000000005</c:v>
                </c:pt>
                <c:pt idx="4">
                  <c:v>0.61099999999999999</c:v>
                </c:pt>
                <c:pt idx="5">
                  <c:v>0.67500000000000004</c:v>
                </c:pt>
                <c:pt idx="6">
                  <c:v>0.746</c:v>
                </c:pt>
                <c:pt idx="7">
                  <c:v>0.82499999999999996</c:v>
                </c:pt>
                <c:pt idx="8">
                  <c:v>0.91200000000000003</c:v>
                </c:pt>
                <c:pt idx="9">
                  <c:v>1.0069999999999999</c:v>
                </c:pt>
                <c:pt idx="10">
                  <c:v>1.1060000000000001</c:v>
                </c:pt>
                <c:pt idx="11">
                  <c:v>1.2130000000000001</c:v>
                </c:pt>
                <c:pt idx="12">
                  <c:v>1.3260000000000001</c:v>
                </c:pt>
                <c:pt idx="13">
                  <c:v>1.446</c:v>
                </c:pt>
                <c:pt idx="14">
                  <c:v>1.579</c:v>
                </c:pt>
                <c:pt idx="15">
                  <c:v>1.722</c:v>
                </c:pt>
              </c:numCache>
            </c:numRef>
          </c:xVal>
          <c:yVal>
            <c:numRef>
              <c:f>Part2!$E$4:$E$19</c:f>
              <c:numCache>
                <c:formatCode>0.00</c:formatCode>
                <c:ptCount val="16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24-49B0-A71D-4CAD4EAA3058}"/>
            </c:ext>
          </c:extLst>
        </c:ser>
        <c:ser>
          <c:idx val="4"/>
          <c:order val="4"/>
          <c:tx>
            <c:strRef>
              <c:f>Part2!$F$3</c:f>
              <c:strCache>
                <c:ptCount val="1"/>
                <c:pt idx="0">
                  <c:v>Speed (rpm)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Part2!$A$4:$A$19</c:f>
              <c:numCache>
                <c:formatCode>0.00</c:formatCode>
                <c:ptCount val="16"/>
                <c:pt idx="0">
                  <c:v>0.46500000000000002</c:v>
                </c:pt>
                <c:pt idx="1">
                  <c:v>0.48099999999999998</c:v>
                </c:pt>
                <c:pt idx="2">
                  <c:v>0.51100000000000001</c:v>
                </c:pt>
                <c:pt idx="3">
                  <c:v>0.55600000000000005</c:v>
                </c:pt>
                <c:pt idx="4">
                  <c:v>0.61099999999999999</c:v>
                </c:pt>
                <c:pt idx="5">
                  <c:v>0.67500000000000004</c:v>
                </c:pt>
                <c:pt idx="6">
                  <c:v>0.746</c:v>
                </c:pt>
                <c:pt idx="7">
                  <c:v>0.82499999999999996</c:v>
                </c:pt>
                <c:pt idx="8">
                  <c:v>0.91200000000000003</c:v>
                </c:pt>
                <c:pt idx="9">
                  <c:v>1.0069999999999999</c:v>
                </c:pt>
                <c:pt idx="10">
                  <c:v>1.1060000000000001</c:v>
                </c:pt>
                <c:pt idx="11">
                  <c:v>1.2130000000000001</c:v>
                </c:pt>
                <c:pt idx="12">
                  <c:v>1.3260000000000001</c:v>
                </c:pt>
                <c:pt idx="13">
                  <c:v>1.446</c:v>
                </c:pt>
                <c:pt idx="14">
                  <c:v>1.579</c:v>
                </c:pt>
                <c:pt idx="15">
                  <c:v>1.722</c:v>
                </c:pt>
              </c:numCache>
            </c:numRef>
          </c:xVal>
          <c:yVal>
            <c:numRef>
              <c:f>Part2!$F$4:$F$19</c:f>
              <c:numCache>
                <c:formatCode>0</c:formatCode>
                <c:ptCount val="16"/>
                <c:pt idx="0">
                  <c:v>2996</c:v>
                </c:pt>
                <c:pt idx="1">
                  <c:v>2977</c:v>
                </c:pt>
                <c:pt idx="2">
                  <c:v>2959</c:v>
                </c:pt>
                <c:pt idx="3">
                  <c:v>2939</c:v>
                </c:pt>
                <c:pt idx="4">
                  <c:v>2919</c:v>
                </c:pt>
                <c:pt idx="5">
                  <c:v>2899</c:v>
                </c:pt>
                <c:pt idx="6">
                  <c:v>2875</c:v>
                </c:pt>
                <c:pt idx="7">
                  <c:v>2853</c:v>
                </c:pt>
                <c:pt idx="8">
                  <c:v>2827</c:v>
                </c:pt>
                <c:pt idx="9">
                  <c:v>2798</c:v>
                </c:pt>
                <c:pt idx="10">
                  <c:v>2761</c:v>
                </c:pt>
                <c:pt idx="11">
                  <c:v>2723</c:v>
                </c:pt>
                <c:pt idx="12">
                  <c:v>2681</c:v>
                </c:pt>
                <c:pt idx="13">
                  <c:v>2636</c:v>
                </c:pt>
                <c:pt idx="14">
                  <c:v>2588</c:v>
                </c:pt>
                <c:pt idx="15">
                  <c:v>2528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324-49B0-A71D-4CAD4EAA3058}"/>
            </c:ext>
          </c:extLst>
        </c:ser>
        <c:ser>
          <c:idx val="5"/>
          <c:order val="5"/>
          <c:tx>
            <c:strRef>
              <c:f>Part2!$G$3</c:f>
              <c:strCache>
                <c:ptCount val="1"/>
                <c:pt idx="0">
                  <c:v>Output Power (W)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Part2!$A$4:$A$19</c:f>
              <c:numCache>
                <c:formatCode>0.00</c:formatCode>
                <c:ptCount val="16"/>
                <c:pt idx="0">
                  <c:v>0.46500000000000002</c:v>
                </c:pt>
                <c:pt idx="1">
                  <c:v>0.48099999999999998</c:v>
                </c:pt>
                <c:pt idx="2">
                  <c:v>0.51100000000000001</c:v>
                </c:pt>
                <c:pt idx="3">
                  <c:v>0.55600000000000005</c:v>
                </c:pt>
                <c:pt idx="4">
                  <c:v>0.61099999999999999</c:v>
                </c:pt>
                <c:pt idx="5">
                  <c:v>0.67500000000000004</c:v>
                </c:pt>
                <c:pt idx="6">
                  <c:v>0.746</c:v>
                </c:pt>
                <c:pt idx="7">
                  <c:v>0.82499999999999996</c:v>
                </c:pt>
                <c:pt idx="8">
                  <c:v>0.91200000000000003</c:v>
                </c:pt>
                <c:pt idx="9">
                  <c:v>1.0069999999999999</c:v>
                </c:pt>
                <c:pt idx="10">
                  <c:v>1.1060000000000001</c:v>
                </c:pt>
                <c:pt idx="11">
                  <c:v>1.2130000000000001</c:v>
                </c:pt>
                <c:pt idx="12">
                  <c:v>1.3260000000000001</c:v>
                </c:pt>
                <c:pt idx="13">
                  <c:v>1.446</c:v>
                </c:pt>
                <c:pt idx="14">
                  <c:v>1.579</c:v>
                </c:pt>
                <c:pt idx="15">
                  <c:v>1.722</c:v>
                </c:pt>
              </c:numCache>
            </c:numRef>
          </c:xVal>
          <c:yVal>
            <c:numRef>
              <c:f>Part2!$G$4:$G$19</c:f>
              <c:numCache>
                <c:formatCode>0.00</c:formatCode>
                <c:ptCount val="16"/>
                <c:pt idx="0">
                  <c:v>31.37403863385007</c:v>
                </c:pt>
                <c:pt idx="1">
                  <c:v>62.350142198245429</c:v>
                </c:pt>
                <c:pt idx="2">
                  <c:v>92.959726619721991</c:v>
                </c:pt>
                <c:pt idx="3">
                  <c:v>123.10854411867203</c:v>
                </c:pt>
                <c:pt idx="4">
                  <c:v>152.83848259714344</c:v>
                </c:pt>
                <c:pt idx="5">
                  <c:v>182.14954205513621</c:v>
                </c:pt>
                <c:pt idx="6">
                  <c:v>210.74850717831529</c:v>
                </c:pt>
                <c:pt idx="7">
                  <c:v>239.01236908511149</c:v>
                </c:pt>
                <c:pt idx="8">
                  <c:v>266.43847295095037</c:v>
                </c:pt>
                <c:pt idx="9">
                  <c:v>293.00587482480807</c:v>
                </c:pt>
                <c:pt idx="10">
                  <c:v>318.04436827391868</c:v>
                </c:pt>
                <c:pt idx="11">
                  <c:v>342.18227182900023</c:v>
                </c:pt>
                <c:pt idx="12">
                  <c:v>364.97976251855022</c:v>
                </c:pt>
                <c:pt idx="13">
                  <c:v>386.4577842935924</c:v>
                </c:pt>
                <c:pt idx="14">
                  <c:v>406.52208937451923</c:v>
                </c:pt>
                <c:pt idx="15">
                  <c:v>423.57046550799987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324-49B0-A71D-4CAD4EAA3058}"/>
            </c:ext>
          </c:extLst>
        </c:ser>
        <c:ser>
          <c:idx val="6"/>
          <c:order val="6"/>
          <c:tx>
            <c:strRef>
              <c:f>Part2!$H$3</c:f>
              <c:strCache>
                <c:ptCount val="1"/>
                <c:pt idx="0">
                  <c:v>Efficiency (%)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Part2!$A$4:$A$19</c:f>
              <c:numCache>
                <c:formatCode>0.00</c:formatCode>
                <c:ptCount val="16"/>
                <c:pt idx="0">
                  <c:v>0.46500000000000002</c:v>
                </c:pt>
                <c:pt idx="1">
                  <c:v>0.48099999999999998</c:v>
                </c:pt>
                <c:pt idx="2">
                  <c:v>0.51100000000000001</c:v>
                </c:pt>
                <c:pt idx="3">
                  <c:v>0.55600000000000005</c:v>
                </c:pt>
                <c:pt idx="4">
                  <c:v>0.61099999999999999</c:v>
                </c:pt>
                <c:pt idx="5">
                  <c:v>0.67500000000000004</c:v>
                </c:pt>
                <c:pt idx="6">
                  <c:v>0.746</c:v>
                </c:pt>
                <c:pt idx="7">
                  <c:v>0.82499999999999996</c:v>
                </c:pt>
                <c:pt idx="8">
                  <c:v>0.91200000000000003</c:v>
                </c:pt>
                <c:pt idx="9">
                  <c:v>1.0069999999999999</c:v>
                </c:pt>
                <c:pt idx="10">
                  <c:v>1.1060000000000001</c:v>
                </c:pt>
                <c:pt idx="11">
                  <c:v>1.2130000000000001</c:v>
                </c:pt>
                <c:pt idx="12">
                  <c:v>1.3260000000000001</c:v>
                </c:pt>
                <c:pt idx="13">
                  <c:v>1.446</c:v>
                </c:pt>
                <c:pt idx="14">
                  <c:v>1.579</c:v>
                </c:pt>
                <c:pt idx="15">
                  <c:v>1.722</c:v>
                </c:pt>
              </c:numCache>
            </c:numRef>
          </c:xVal>
          <c:yVal>
            <c:numRef>
              <c:f>Part2!$H$4:$H$19</c:f>
              <c:numCache>
                <c:formatCode>0.00</c:formatCode>
                <c:ptCount val="16"/>
                <c:pt idx="0">
                  <c:v>15.185885108349501</c:v>
                </c:pt>
                <c:pt idx="1">
                  <c:v>24.508703694278864</c:v>
                </c:pt>
                <c:pt idx="2">
                  <c:v>31.090209571813375</c:v>
                </c:pt>
                <c:pt idx="3">
                  <c:v>35.325263735630429</c:v>
                </c:pt>
                <c:pt idx="4">
                  <c:v>38.334206821455588</c:v>
                </c:pt>
                <c:pt idx="5">
                  <c:v>40.477676012252488</c:v>
                </c:pt>
                <c:pt idx="6">
                  <c:v>41.931656820198022</c:v>
                </c:pt>
                <c:pt idx="7">
                  <c:v>42.726558649465765</c:v>
                </c:pt>
                <c:pt idx="8">
                  <c:v>42.987814287020065</c:v>
                </c:pt>
                <c:pt idx="9">
                  <c:v>42.906117268239576</c:v>
                </c:pt>
                <c:pt idx="10">
                  <c:v>42.547741575106173</c:v>
                </c:pt>
                <c:pt idx="11">
                  <c:v>41.903290696669146</c:v>
                </c:pt>
                <c:pt idx="12">
                  <c:v>41.036627222683855</c:v>
                </c:pt>
                <c:pt idx="13">
                  <c:v>39.989423043625038</c:v>
                </c:pt>
                <c:pt idx="14">
                  <c:v>38.591426749052523</c:v>
                </c:pt>
                <c:pt idx="15">
                  <c:v>37.038340810423215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324-49B0-A71D-4CAD4EAA3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6092400"/>
        <c:axId val="2076093648"/>
      </c:scatterChart>
      <c:valAx>
        <c:axId val="207609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093648"/>
        <c:crosses val="autoZero"/>
        <c:crossBetween val="midCat"/>
      </c:valAx>
      <c:valAx>
        <c:axId val="207609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09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18</xdr:row>
      <xdr:rowOff>120650</xdr:rowOff>
    </xdr:from>
    <xdr:to>
      <xdr:col>5</xdr:col>
      <xdr:colOff>327025</xdr:colOff>
      <xdr:row>33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7B884E-B64E-429D-B482-55044B0E0E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E6" sqref="E6"/>
    </sheetView>
  </sheetViews>
  <sheetFormatPr defaultColWidth="8.81640625" defaultRowHeight="14.5"/>
  <cols>
    <col min="1" max="1" width="14.6328125" customWidth="1"/>
    <col min="2" max="2" width="13.36328125" customWidth="1"/>
    <col min="3" max="3" width="15.453125" customWidth="1"/>
    <col min="4" max="4" width="10.7265625" customWidth="1"/>
    <col min="5" max="5" width="8.90625" bestFit="1" customWidth="1"/>
    <col min="6" max="6" width="11.1796875" bestFit="1" customWidth="1"/>
    <col min="7" max="8" width="16.7265625" bestFit="1" customWidth="1"/>
  </cols>
  <sheetData>
    <row r="1" spans="1:9" ht="31">
      <c r="A1" s="5" t="s">
        <v>0</v>
      </c>
      <c r="B1" s="5" t="s">
        <v>1</v>
      </c>
      <c r="C1" s="6" t="s">
        <v>2</v>
      </c>
      <c r="D1" s="6"/>
      <c r="E1" s="6"/>
      <c r="F1" s="6"/>
      <c r="G1" s="6"/>
      <c r="H1" s="6"/>
      <c r="I1" s="2"/>
    </row>
    <row r="2" spans="1:9" ht="15.5">
      <c r="A2" s="6"/>
      <c r="B2" s="6"/>
      <c r="C2" s="6"/>
      <c r="D2" s="6"/>
      <c r="E2" s="6"/>
      <c r="F2" s="6"/>
      <c r="G2" s="6"/>
      <c r="H2" s="6"/>
      <c r="I2" s="2"/>
    </row>
    <row r="3" spans="1:9" s="1" customFormat="1" ht="75" customHeight="1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3"/>
    </row>
    <row r="4" spans="1:9" ht="15.5">
      <c r="A4" s="7">
        <v>0.27300000000000002</v>
      </c>
      <c r="B4" s="7">
        <v>0.22140000000000001</v>
      </c>
      <c r="C4" s="7">
        <v>0.32779999999999998</v>
      </c>
      <c r="D4" s="7">
        <f>$B4/$C4</f>
        <v>0.67541183648566205</v>
      </c>
      <c r="E4" s="7">
        <v>0.1</v>
      </c>
      <c r="F4" s="8">
        <v>2991</v>
      </c>
      <c r="G4" s="7">
        <f>(2*PI()*$F4*$E4)/60</f>
        <v>31.32167875629024</v>
      </c>
      <c r="H4" s="7">
        <f>(($G4/1000)/$B4)*100</f>
        <v>14.147099709254848</v>
      </c>
      <c r="I4" s="2"/>
    </row>
    <row r="5" spans="1:9" ht="15.5">
      <c r="A5" s="7">
        <v>0.28399999999999997</v>
      </c>
      <c r="B5" s="7">
        <v>0.26750000000000002</v>
      </c>
      <c r="C5" s="7">
        <v>0.34139999999999998</v>
      </c>
      <c r="D5" s="7">
        <f>$B5/$C5</f>
        <v>0.78353837141183369</v>
      </c>
      <c r="E5" s="7">
        <v>0.2</v>
      </c>
      <c r="F5" s="8">
        <v>2976</v>
      </c>
      <c r="G5" s="7">
        <f t="shared" ref="G5:G19" si="0">(2*PI()*$F5*$E5)/60</f>
        <v>62.329198247221491</v>
      </c>
      <c r="H5" s="7">
        <f>(($G5/1000)/$B5)*100</f>
        <v>23.300634858774387</v>
      </c>
      <c r="I5" s="2"/>
    </row>
    <row r="6" spans="1:9" ht="15.5">
      <c r="A6" s="7">
        <v>0.30199999999999999</v>
      </c>
      <c r="B6" s="7">
        <v>0.31059999999999999</v>
      </c>
      <c r="C6" s="7">
        <v>0.36299999999999999</v>
      </c>
      <c r="D6" s="7">
        <f>$B6/$C6</f>
        <v>0.85564738292011022</v>
      </c>
      <c r="E6" s="7">
        <v>0.3</v>
      </c>
      <c r="F6" s="8">
        <v>2961</v>
      </c>
      <c r="G6" s="7">
        <f>(2*PI()*$F6*$E6)/60</f>
        <v>93.022558472793762</v>
      </c>
      <c r="H6" s="7">
        <f t="shared" ref="H6:H19" si="1">(($G6/1000)/$B6)*100</f>
        <v>29.949310519251053</v>
      </c>
      <c r="I6" s="2"/>
    </row>
    <row r="7" spans="1:9" ht="15.5">
      <c r="A7" s="7">
        <v>0.32700000000000001</v>
      </c>
      <c r="B7" s="7">
        <v>0.35799999999999998</v>
      </c>
      <c r="C7" s="7">
        <v>0.39200000000000002</v>
      </c>
      <c r="D7" s="7">
        <f t="shared" ref="D7:D19" si="2">$B7/$C7</f>
        <v>0.91326530612244894</v>
      </c>
      <c r="E7" s="7">
        <v>0.4</v>
      </c>
      <c r="F7" s="8">
        <v>2942</v>
      </c>
      <c r="G7" s="7">
        <f t="shared" si="0"/>
        <v>123.23420782481564</v>
      </c>
      <c r="H7" s="7">
        <f t="shared" si="1"/>
        <v>34.422963079557448</v>
      </c>
      <c r="I7" s="2"/>
    </row>
    <row r="8" spans="1:9" ht="15.5">
      <c r="A8" s="7">
        <v>0.35799999999999998</v>
      </c>
      <c r="B8" s="7">
        <v>0.40810000000000002</v>
      </c>
      <c r="C8" s="7">
        <v>0.42909999999999998</v>
      </c>
      <c r="D8" s="7">
        <f t="shared" si="2"/>
        <v>0.95106035889070151</v>
      </c>
      <c r="E8" s="7">
        <v>0.5</v>
      </c>
      <c r="F8" s="8">
        <v>2921</v>
      </c>
      <c r="G8" s="7">
        <f t="shared" si="0"/>
        <v>152.94320235226309</v>
      </c>
      <c r="H8" s="7">
        <f t="shared" si="1"/>
        <v>37.476893494796151</v>
      </c>
      <c r="I8" s="2"/>
    </row>
    <row r="9" spans="1:9" ht="15.5">
      <c r="A9" s="7">
        <v>0.39400000000000002</v>
      </c>
      <c r="B9" s="7">
        <v>0.46</v>
      </c>
      <c r="C9" s="7">
        <v>0.47239999999999999</v>
      </c>
      <c r="D9" s="7">
        <f t="shared" si="2"/>
        <v>0.9737510584250636</v>
      </c>
      <c r="E9" s="7">
        <v>0.6</v>
      </c>
      <c r="F9" s="8">
        <v>2901</v>
      </c>
      <c r="G9" s="7">
        <f t="shared" si="0"/>
        <v>182.27520576127978</v>
      </c>
      <c r="H9" s="7">
        <f t="shared" si="1"/>
        <v>39.625044730712993</v>
      </c>
      <c r="I9" s="2"/>
    </row>
    <row r="10" spans="1:9" ht="15.5">
      <c r="A10" s="7">
        <v>0.435</v>
      </c>
      <c r="B10" s="7">
        <v>0.51439999999999997</v>
      </c>
      <c r="C10" s="7">
        <v>0.52159999999999995</v>
      </c>
      <c r="D10" s="7">
        <f t="shared" si="2"/>
        <v>0.98619631901840499</v>
      </c>
      <c r="E10" s="7">
        <v>0.7</v>
      </c>
      <c r="F10" s="8">
        <v>2879</v>
      </c>
      <c r="G10" s="7">
        <f t="shared" si="0"/>
        <v>211.04172249265034</v>
      </c>
      <c r="H10" s="7">
        <f t="shared" si="1"/>
        <v>41.026773423921135</v>
      </c>
      <c r="I10" s="2"/>
    </row>
    <row r="11" spans="1:9" ht="15.5">
      <c r="A11" s="7">
        <v>0.47899999999999998</v>
      </c>
      <c r="B11" s="7">
        <v>0.56920000000000004</v>
      </c>
      <c r="C11" s="7">
        <v>0.57320000000000004</v>
      </c>
      <c r="D11" s="7">
        <f t="shared" si="2"/>
        <v>0.99302163293789247</v>
      </c>
      <c r="E11" s="7">
        <v>0.8</v>
      </c>
      <c r="F11" s="8">
        <v>2857</v>
      </c>
      <c r="G11" s="7">
        <f t="shared" si="0"/>
        <v>239.34747230149438</v>
      </c>
      <c r="H11" s="7">
        <f t="shared" si="1"/>
        <v>42.049801880093881</v>
      </c>
      <c r="I11" s="2"/>
    </row>
    <row r="12" spans="1:9" ht="15.5">
      <c r="A12" s="7">
        <v>0.52600000000000002</v>
      </c>
      <c r="B12" s="7">
        <v>0.62809999999999999</v>
      </c>
      <c r="C12" s="7">
        <v>0.63049999999999995</v>
      </c>
      <c r="D12" s="7">
        <f t="shared" si="2"/>
        <v>0.99619349722442507</v>
      </c>
      <c r="E12" s="7">
        <v>0.9</v>
      </c>
      <c r="F12" s="8">
        <v>2833</v>
      </c>
      <c r="G12" s="7">
        <f t="shared" si="0"/>
        <v>267.00395962859653</v>
      </c>
      <c r="H12" s="7">
        <f t="shared" si="1"/>
        <v>42.509785006941016</v>
      </c>
      <c r="I12" s="2"/>
    </row>
    <row r="13" spans="1:9" ht="15.5">
      <c r="A13" s="7">
        <v>0.57899999999999996</v>
      </c>
      <c r="B13" s="7">
        <v>0.6915</v>
      </c>
      <c r="C13" s="7">
        <v>0.69359999999999999</v>
      </c>
      <c r="D13" s="7">
        <f t="shared" si="2"/>
        <v>0.99697231833910038</v>
      </c>
      <c r="E13" s="7">
        <v>1</v>
      </c>
      <c r="F13" s="8">
        <v>2807</v>
      </c>
      <c r="G13" s="7">
        <f t="shared" si="0"/>
        <v>293.94835262088498</v>
      </c>
      <c r="H13" s="7">
        <f t="shared" si="1"/>
        <v>42.508800089788139</v>
      </c>
      <c r="I13" s="2"/>
    </row>
    <row r="14" spans="1:9" ht="15.5">
      <c r="A14" s="7">
        <v>0.63300000000000001</v>
      </c>
      <c r="B14" s="7">
        <v>0.75670000000000004</v>
      </c>
      <c r="C14" s="7">
        <v>0.75949999999999995</v>
      </c>
      <c r="D14" s="7">
        <f t="shared" si="2"/>
        <v>0.99631336405529969</v>
      </c>
      <c r="E14" s="7">
        <v>1.1000000000000001</v>
      </c>
      <c r="F14" s="8">
        <v>2781</v>
      </c>
      <c r="G14" s="7">
        <f t="shared" si="0"/>
        <v>320.34820288655123</v>
      </c>
      <c r="H14" s="7">
        <f t="shared" si="1"/>
        <v>42.334901927653128</v>
      </c>
      <c r="I14" s="2"/>
    </row>
    <row r="15" spans="1:9" ht="15.5">
      <c r="A15" s="7">
        <v>0.69099999999999995</v>
      </c>
      <c r="B15" s="7">
        <v>0.82379999999999998</v>
      </c>
      <c r="C15" s="7">
        <v>0.82779999999999998</v>
      </c>
      <c r="D15" s="7">
        <f t="shared" si="2"/>
        <v>0.99516791495530321</v>
      </c>
      <c r="E15" s="7">
        <v>1.2</v>
      </c>
      <c r="F15" s="8">
        <v>2751</v>
      </c>
      <c r="G15" s="7">
        <f t="shared" si="0"/>
        <v>345.70085560102081</v>
      </c>
      <c r="H15" s="7">
        <f t="shared" si="1"/>
        <v>41.964172809058127</v>
      </c>
      <c r="I15" s="2"/>
    </row>
    <row r="16" spans="1:9" ht="15.5">
      <c r="A16" s="7">
        <v>0.754</v>
      </c>
      <c r="B16" s="7">
        <v>0.89590000000000003</v>
      </c>
      <c r="C16" s="7">
        <v>0.90169999999999995</v>
      </c>
      <c r="D16" s="7">
        <f t="shared" si="2"/>
        <v>0.99356770544527018</v>
      </c>
      <c r="E16" s="7">
        <v>1.3</v>
      </c>
      <c r="F16" s="8">
        <v>2714</v>
      </c>
      <c r="G16" s="7">
        <f t="shared" si="0"/>
        <v>369.47224001318358</v>
      </c>
      <c r="H16" s="7">
        <f t="shared" si="1"/>
        <v>41.240343789840786</v>
      </c>
      <c r="I16" s="2"/>
    </row>
    <row r="17" spans="1:9" ht="15.5">
      <c r="A17" s="7">
        <v>0.81799999999999995</v>
      </c>
      <c r="B17" s="7">
        <v>0.97189999999999999</v>
      </c>
      <c r="C17" s="7">
        <v>0.97950000000000004</v>
      </c>
      <c r="D17" s="7">
        <f t="shared" si="2"/>
        <v>0.99224093925472179</v>
      </c>
      <c r="E17" s="7">
        <v>1.4</v>
      </c>
      <c r="F17" s="8">
        <v>2677</v>
      </c>
      <c r="G17" s="7">
        <f t="shared" si="0"/>
        <v>392.46869823746084</v>
      </c>
      <c r="H17" s="7">
        <f t="shared" si="1"/>
        <v>40.381592575106581</v>
      </c>
      <c r="I17" s="2"/>
    </row>
    <row r="18" spans="1:9" ht="15.5">
      <c r="A18" s="7">
        <v>0.88800000000000001</v>
      </c>
      <c r="B18" s="7">
        <v>1.0556000000000001</v>
      </c>
      <c r="C18" s="7">
        <v>1.0651999999999999</v>
      </c>
      <c r="D18" s="7">
        <f t="shared" si="2"/>
        <v>0.99098760796094643</v>
      </c>
      <c r="E18" s="7">
        <v>1.5</v>
      </c>
      <c r="F18" s="8">
        <v>2635</v>
      </c>
      <c r="G18" s="7">
        <f t="shared" si="0"/>
        <v>413.90483211045523</v>
      </c>
      <c r="H18" s="7">
        <f t="shared" si="1"/>
        <v>39.210385762642588</v>
      </c>
      <c r="I18" s="2"/>
    </row>
    <row r="19" spans="1:9" ht="15.5">
      <c r="A19" s="7">
        <v>0.95899999999999996</v>
      </c>
      <c r="B19" s="7">
        <v>1.137</v>
      </c>
      <c r="C19" s="7">
        <v>1.1482000000000001</v>
      </c>
      <c r="D19" s="7">
        <f t="shared" si="2"/>
        <v>0.99024560181153098</v>
      </c>
      <c r="E19" s="7">
        <v>1.6</v>
      </c>
      <c r="F19" s="8">
        <v>2588</v>
      </c>
      <c r="G19" s="7">
        <f t="shared" si="0"/>
        <v>433.62356199948721</v>
      </c>
      <c r="H19" s="7">
        <f t="shared" si="1"/>
        <v>38.137516446744698</v>
      </c>
      <c r="I19" s="2"/>
    </row>
    <row r="20" spans="1:9">
      <c r="A20" s="4"/>
      <c r="B20" s="4"/>
      <c r="C20" s="4"/>
      <c r="D20" s="4"/>
      <c r="E20" s="4"/>
      <c r="F20" s="4"/>
      <c r="G20" s="4"/>
      <c r="H20" s="4"/>
      <c r="I20" s="2"/>
    </row>
    <row r="21" spans="1:9">
      <c r="A21" s="4"/>
      <c r="B21" s="4"/>
      <c r="C21" s="4"/>
      <c r="D21" s="4"/>
      <c r="E21" s="4"/>
      <c r="F21" s="4"/>
      <c r="G21" s="4"/>
      <c r="H21" s="4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topLeftCell="A4" workbookViewId="0">
      <selection activeCell="J5" sqref="J5"/>
    </sheetView>
  </sheetViews>
  <sheetFormatPr defaultColWidth="8.81640625" defaultRowHeight="14.5"/>
  <cols>
    <col min="1" max="1" width="17" customWidth="1"/>
    <col min="2" max="2" width="14.08984375" customWidth="1"/>
    <col min="3" max="3" width="15.54296875" customWidth="1"/>
    <col min="4" max="5" width="8.90625" bestFit="1" customWidth="1"/>
    <col min="6" max="6" width="11.7265625" customWidth="1"/>
    <col min="7" max="7" width="9" bestFit="1" customWidth="1"/>
    <col min="8" max="8" width="11.453125" customWidth="1"/>
  </cols>
  <sheetData>
    <row r="1" spans="1:8" ht="31">
      <c r="A1" s="5" t="s">
        <v>11</v>
      </c>
      <c r="B1" s="5" t="s">
        <v>1</v>
      </c>
      <c r="C1" s="6" t="s">
        <v>12</v>
      </c>
      <c r="D1" s="6"/>
      <c r="E1" s="6"/>
      <c r="F1" s="6"/>
      <c r="G1" s="6"/>
      <c r="H1" s="6"/>
    </row>
    <row r="2" spans="1:8" ht="15.5">
      <c r="A2" s="6"/>
      <c r="B2" s="6"/>
      <c r="C2" s="6"/>
      <c r="D2" s="6"/>
      <c r="E2" s="6"/>
      <c r="F2" s="6"/>
      <c r="G2" s="6"/>
      <c r="H2" s="6"/>
    </row>
    <row r="3" spans="1:8" ht="65" customHeight="1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</row>
    <row r="4" spans="1:8" ht="15.5">
      <c r="A4" s="9">
        <v>0.46500000000000002</v>
      </c>
      <c r="B4" s="9">
        <v>0.20660000000000001</v>
      </c>
      <c r="C4" s="9">
        <v>0.32050000000000001</v>
      </c>
      <c r="D4" s="9">
        <f t="shared" ref="D4:D19" si="0">$B4/$C4</f>
        <v>0.64461778471138842</v>
      </c>
      <c r="E4" s="9">
        <v>0.1</v>
      </c>
      <c r="F4" s="10">
        <v>2996</v>
      </c>
      <c r="G4" s="9">
        <f t="shared" ref="G4:G19" si="1">(2*PI()*$F4*$E4)/60</f>
        <v>31.37403863385007</v>
      </c>
      <c r="H4" s="9">
        <f>(($G4/1000)/$B4)*100</f>
        <v>15.185885108349501</v>
      </c>
    </row>
    <row r="5" spans="1:8" ht="15.5">
      <c r="A5" s="9">
        <v>0.48099999999999998</v>
      </c>
      <c r="B5" s="9">
        <v>0.25440000000000002</v>
      </c>
      <c r="C5" s="9">
        <v>0.33160000000000001</v>
      </c>
      <c r="D5" s="9">
        <f t="shared" si="0"/>
        <v>0.7671893848009651</v>
      </c>
      <c r="E5" s="9">
        <v>0.2</v>
      </c>
      <c r="F5" s="10">
        <v>2977</v>
      </c>
      <c r="G5" s="9">
        <f t="shared" si="1"/>
        <v>62.350142198245429</v>
      </c>
      <c r="H5" s="9">
        <f t="shared" ref="H5:H19" si="2">(($G5/1000)/$B5)*100</f>
        <v>24.508703694278864</v>
      </c>
    </row>
    <row r="6" spans="1:8" ht="15.5">
      <c r="A6" s="9">
        <v>0.51100000000000001</v>
      </c>
      <c r="B6" s="9">
        <v>0.29899999999999999</v>
      </c>
      <c r="C6" s="9">
        <v>0.35170000000000001</v>
      </c>
      <c r="D6" s="9">
        <f t="shared" si="0"/>
        <v>0.85015638328120546</v>
      </c>
      <c r="E6" s="9">
        <v>0.3</v>
      </c>
      <c r="F6" s="10">
        <v>2959</v>
      </c>
      <c r="G6" s="9">
        <f t="shared" si="1"/>
        <v>92.959726619721991</v>
      </c>
      <c r="H6" s="9">
        <f t="shared" si="2"/>
        <v>31.090209571813375</v>
      </c>
    </row>
    <row r="7" spans="1:8" ht="15.5">
      <c r="A7" s="9">
        <v>0.55600000000000005</v>
      </c>
      <c r="B7" s="9">
        <v>0.34849999999999998</v>
      </c>
      <c r="C7" s="9">
        <v>0.38219999999999998</v>
      </c>
      <c r="D7" s="9">
        <f t="shared" si="0"/>
        <v>0.91182626896912611</v>
      </c>
      <c r="E7" s="9">
        <v>0.4</v>
      </c>
      <c r="F7" s="10">
        <v>2939</v>
      </c>
      <c r="G7" s="9">
        <f>(2*PI()*$F7*$E7)/60</f>
        <v>123.10854411867203</v>
      </c>
      <c r="H7" s="9">
        <f t="shared" si="2"/>
        <v>35.325263735630429</v>
      </c>
    </row>
    <row r="8" spans="1:8" ht="15.5">
      <c r="A8" s="9">
        <v>0.61099999999999999</v>
      </c>
      <c r="B8" s="9">
        <v>0.3987</v>
      </c>
      <c r="C8" s="9">
        <v>0.41909999999999997</v>
      </c>
      <c r="D8" s="9">
        <f t="shared" si="0"/>
        <v>0.9513242662848963</v>
      </c>
      <c r="E8" s="9">
        <v>0.5</v>
      </c>
      <c r="F8" s="10">
        <v>2919</v>
      </c>
      <c r="G8" s="9">
        <f t="shared" si="1"/>
        <v>152.83848259714344</v>
      </c>
      <c r="H8" s="9">
        <f t="shared" si="2"/>
        <v>38.334206821455588</v>
      </c>
    </row>
    <row r="9" spans="1:8" ht="15.5">
      <c r="A9" s="9">
        <v>0.67500000000000004</v>
      </c>
      <c r="B9" s="9">
        <v>0.45</v>
      </c>
      <c r="C9" s="9">
        <v>0.46200000000000002</v>
      </c>
      <c r="D9" s="9">
        <f t="shared" si="0"/>
        <v>0.97402597402597402</v>
      </c>
      <c r="E9" s="9">
        <v>0.6</v>
      </c>
      <c r="F9" s="10">
        <v>2899</v>
      </c>
      <c r="G9" s="9">
        <f t="shared" si="1"/>
        <v>182.14954205513621</v>
      </c>
      <c r="H9" s="9">
        <f t="shared" si="2"/>
        <v>40.477676012252488</v>
      </c>
    </row>
    <row r="10" spans="1:8" ht="15.5">
      <c r="A10" s="9">
        <v>0.746</v>
      </c>
      <c r="B10" s="9">
        <v>0.50260000000000005</v>
      </c>
      <c r="C10" s="9">
        <v>0.50949999999999995</v>
      </c>
      <c r="D10" s="9">
        <f t="shared" si="0"/>
        <v>0.98645731108930346</v>
      </c>
      <c r="E10" s="9">
        <v>0.7</v>
      </c>
      <c r="F10" s="10">
        <v>2875</v>
      </c>
      <c r="G10" s="9">
        <f t="shared" si="1"/>
        <v>210.74850717831529</v>
      </c>
      <c r="H10" s="9">
        <f t="shared" si="2"/>
        <v>41.931656820198022</v>
      </c>
    </row>
    <row r="11" spans="1:8" ht="15.5">
      <c r="A11" s="9">
        <v>0.82499999999999996</v>
      </c>
      <c r="B11" s="9">
        <v>0.55940000000000001</v>
      </c>
      <c r="C11" s="9">
        <v>0.56359999999999999</v>
      </c>
      <c r="D11" s="9">
        <f t="shared" si="0"/>
        <v>0.99254790631653655</v>
      </c>
      <c r="E11" s="9">
        <v>0.8</v>
      </c>
      <c r="F11" s="10">
        <v>2853</v>
      </c>
      <c r="G11" s="9">
        <f t="shared" si="1"/>
        <v>239.01236908511149</v>
      </c>
      <c r="H11" s="9">
        <f t="shared" si="2"/>
        <v>42.726558649465765</v>
      </c>
    </row>
    <row r="12" spans="1:8" ht="15.5">
      <c r="A12" s="9">
        <v>0.91200000000000003</v>
      </c>
      <c r="B12" s="9">
        <v>0.61980000000000002</v>
      </c>
      <c r="C12" s="9">
        <v>0.62270000000000003</v>
      </c>
      <c r="D12" s="9">
        <f t="shared" si="0"/>
        <v>0.9953428617311707</v>
      </c>
      <c r="E12" s="9">
        <v>0.9</v>
      </c>
      <c r="F12" s="10">
        <v>2827</v>
      </c>
      <c r="G12" s="9">
        <f t="shared" si="1"/>
        <v>266.43847295095037</v>
      </c>
      <c r="H12" s="9">
        <f t="shared" si="2"/>
        <v>42.987814287020065</v>
      </c>
    </row>
    <row r="13" spans="1:8" ht="15.5">
      <c r="A13" s="9">
        <v>1.0069999999999999</v>
      </c>
      <c r="B13" s="9">
        <v>0.68289999999999995</v>
      </c>
      <c r="C13" s="9">
        <v>0.68600000000000005</v>
      </c>
      <c r="D13" s="9">
        <f t="shared" si="0"/>
        <v>0.99548104956268202</v>
      </c>
      <c r="E13" s="9">
        <v>1</v>
      </c>
      <c r="F13" s="10">
        <v>2798</v>
      </c>
      <c r="G13" s="9">
        <f t="shared" si="1"/>
        <v>293.00587482480807</v>
      </c>
      <c r="H13" s="9">
        <f t="shared" si="2"/>
        <v>42.906117268239576</v>
      </c>
    </row>
    <row r="14" spans="1:8" ht="15.5">
      <c r="A14" s="9">
        <v>1.1060000000000001</v>
      </c>
      <c r="B14" s="9">
        <v>0.74750000000000005</v>
      </c>
      <c r="C14" s="9">
        <v>0.75160000000000005</v>
      </c>
      <c r="D14" s="9">
        <f t="shared" si="0"/>
        <v>0.99454497072911119</v>
      </c>
      <c r="E14" s="9">
        <v>1.1000000000000001</v>
      </c>
      <c r="F14" s="10">
        <v>2761</v>
      </c>
      <c r="G14" s="9">
        <f t="shared" si="1"/>
        <v>318.04436827391868</v>
      </c>
      <c r="H14" s="9">
        <f t="shared" si="2"/>
        <v>42.547741575106173</v>
      </c>
    </row>
    <row r="15" spans="1:8" ht="15.5">
      <c r="A15" s="9">
        <v>1.2130000000000001</v>
      </c>
      <c r="B15" s="9">
        <v>0.81659999999999999</v>
      </c>
      <c r="C15" s="9">
        <v>0.82230000000000003</v>
      </c>
      <c r="D15" s="9">
        <f t="shared" si="0"/>
        <v>0.9930682232761765</v>
      </c>
      <c r="E15" s="9">
        <v>1.2</v>
      </c>
      <c r="F15" s="10">
        <v>2723</v>
      </c>
      <c r="G15" s="9">
        <f t="shared" si="1"/>
        <v>342.18227182900023</v>
      </c>
      <c r="H15" s="9">
        <f t="shared" si="2"/>
        <v>41.903290696669146</v>
      </c>
    </row>
    <row r="16" spans="1:8" ht="15.5">
      <c r="A16" s="9">
        <v>1.3260000000000001</v>
      </c>
      <c r="B16" s="9">
        <v>0.88939999999999997</v>
      </c>
      <c r="C16" s="9">
        <v>0.89710000000000001</v>
      </c>
      <c r="D16" s="9">
        <f t="shared" si="0"/>
        <v>0.99141678742615091</v>
      </c>
      <c r="E16" s="9">
        <v>1.3</v>
      </c>
      <c r="F16" s="10">
        <v>2681</v>
      </c>
      <c r="G16" s="9">
        <f t="shared" si="1"/>
        <v>364.97976251855022</v>
      </c>
      <c r="H16" s="9">
        <f t="shared" si="2"/>
        <v>41.036627222683855</v>
      </c>
    </row>
    <row r="17" spans="1:8" ht="15.5">
      <c r="A17" s="9">
        <v>1.446</v>
      </c>
      <c r="B17" s="9">
        <v>0.96640000000000004</v>
      </c>
      <c r="C17" s="9">
        <v>0.97599999999999998</v>
      </c>
      <c r="D17" s="9">
        <f t="shared" si="0"/>
        <v>0.99016393442622952</v>
      </c>
      <c r="E17" s="9">
        <v>1.4</v>
      </c>
      <c r="F17" s="10">
        <v>2636</v>
      </c>
      <c r="G17" s="9">
        <f t="shared" si="1"/>
        <v>386.4577842935924</v>
      </c>
      <c r="H17" s="9">
        <f t="shared" si="2"/>
        <v>39.989423043625038</v>
      </c>
    </row>
    <row r="18" spans="1:8" ht="15.5">
      <c r="A18" s="9">
        <v>1.579</v>
      </c>
      <c r="B18" s="9">
        <v>1.0533999999999999</v>
      </c>
      <c r="C18" s="9">
        <v>1.0650999999999999</v>
      </c>
      <c r="D18" s="9">
        <f t="shared" si="0"/>
        <v>0.98901511595155378</v>
      </c>
      <c r="E18" s="9">
        <v>1.5</v>
      </c>
      <c r="F18" s="10">
        <v>2588</v>
      </c>
      <c r="G18" s="9">
        <f t="shared" si="1"/>
        <v>406.52208937451923</v>
      </c>
      <c r="H18" s="9">
        <f t="shared" si="2"/>
        <v>38.591426749052523</v>
      </c>
    </row>
    <row r="19" spans="1:8" ht="15.5">
      <c r="A19" s="9">
        <v>1.722</v>
      </c>
      <c r="B19" s="9">
        <v>1.1435999999999999</v>
      </c>
      <c r="C19" s="9">
        <v>1.1573</v>
      </c>
      <c r="D19" s="9">
        <f t="shared" si="0"/>
        <v>0.98816210144301386</v>
      </c>
      <c r="E19" s="9">
        <v>1.6</v>
      </c>
      <c r="F19" s="10">
        <v>2528</v>
      </c>
      <c r="G19" s="9">
        <f t="shared" si="1"/>
        <v>423.57046550799987</v>
      </c>
      <c r="H19" s="9">
        <f t="shared" si="2"/>
        <v>37.038340810423215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timit</dc:creator>
  <cp:lastModifiedBy>Timi Taiwo</cp:lastModifiedBy>
  <dcterms:created xsi:type="dcterms:W3CDTF">2022-02-01T10:07:44Z</dcterms:created>
  <dcterms:modified xsi:type="dcterms:W3CDTF">2022-02-20T22:47:45Z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