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k72_000\Documents\CS1541\Project2\Results\"/>
    </mc:Choice>
  </mc:AlternateContent>
  <bookViews>
    <workbookView xWindow="0" yWindow="0" windowWidth="21570" windowHeight="7545"/>
  </bookViews>
  <sheets>
    <sheet name="Experiment 1" sheetId="1" r:id="rId1"/>
    <sheet name="Experiment 2" sheetId="2" r:id="rId2"/>
    <sheet name="Experiment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3" l="1"/>
  <c r="W5" i="3"/>
  <c r="X4" i="3"/>
  <c r="W4" i="3"/>
  <c r="X3" i="3"/>
  <c r="W3" i="3"/>
  <c r="L6" i="2"/>
  <c r="K6" i="2"/>
  <c r="F6" i="2"/>
  <c r="E6" i="2"/>
  <c r="L5" i="3" l="1"/>
  <c r="K5" i="3"/>
  <c r="E5" i="3"/>
  <c r="D5" i="3"/>
  <c r="L4" i="3"/>
  <c r="K4" i="3"/>
  <c r="L3" i="3"/>
  <c r="K3" i="3"/>
  <c r="E4" i="3"/>
  <c r="D4" i="3"/>
  <c r="E3" i="3"/>
  <c r="D3" i="3"/>
  <c r="E5" i="2"/>
  <c r="E4" i="2"/>
  <c r="K5" i="2"/>
  <c r="K4" i="2"/>
  <c r="L5" i="2"/>
  <c r="L4" i="2"/>
  <c r="N34" i="1" l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M7" i="1"/>
  <c r="N7" i="1"/>
  <c r="M8" i="1"/>
  <c r="N8" i="1"/>
  <c r="M9" i="1"/>
  <c r="N9" i="1"/>
  <c r="M10" i="1"/>
  <c r="N10" i="1"/>
  <c r="M11" i="1"/>
  <c r="N11" i="1"/>
  <c r="M12" i="1"/>
  <c r="N12" i="1"/>
  <c r="L8" i="1"/>
  <c r="L9" i="1"/>
  <c r="L10" i="1"/>
  <c r="L11" i="1"/>
  <c r="L12" i="1"/>
  <c r="L7" i="1"/>
  <c r="F5" i="2"/>
  <c r="F4" i="2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J7" i="1"/>
  <c r="K8" i="1"/>
  <c r="K9" i="1"/>
  <c r="K10" i="1"/>
  <c r="K11" i="1"/>
  <c r="K12" i="1"/>
  <c r="K7" i="1"/>
  <c r="J8" i="1"/>
  <c r="J9" i="1"/>
  <c r="J10" i="1"/>
  <c r="J11" i="1"/>
  <c r="J12" i="1"/>
  <c r="I8" i="1"/>
  <c r="I9" i="1"/>
  <c r="I10" i="1"/>
  <c r="I11" i="1"/>
  <c r="I12" i="1"/>
  <c r="I7" i="1"/>
</calcChain>
</file>

<file path=xl/sharedStrings.xml><?xml version="1.0" encoding="utf-8"?>
<sst xmlns="http://schemas.openxmlformats.org/spreadsheetml/2006/main" count="103" uniqueCount="19">
  <si>
    <t>Cache Size 1 KB</t>
  </si>
  <si>
    <t>Block Size</t>
  </si>
  <si>
    <t>sample_large1</t>
  </si>
  <si>
    <t>sample_large2</t>
  </si>
  <si>
    <t>sample_large3</t>
  </si>
  <si>
    <t>Miss Frequency</t>
  </si>
  <si>
    <t>Miss w/ writeback Frequency</t>
  </si>
  <si>
    <t>Miss Percentage</t>
  </si>
  <si>
    <t>Cache Size 16 KB</t>
  </si>
  <si>
    <t>Cache Size 128 KB</t>
  </si>
  <si>
    <t>LRU</t>
  </si>
  <si>
    <t>Miss w/ Writeback Frequency</t>
  </si>
  <si>
    <t>Total Accesses</t>
  </si>
  <si>
    <t>Total Misses</t>
  </si>
  <si>
    <t>FIFO</t>
  </si>
  <si>
    <t>TOTAL MISSES</t>
  </si>
  <si>
    <t>Associativity</t>
  </si>
  <si>
    <t>LRU sample_large1</t>
  </si>
  <si>
    <t>LRU sample_large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</si>
</sst>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164" fontId="0" fillId="0" borderId="0" xfId="1" applyNumberFormat="1" applyFont="1"/>
    <xf numFmtId="0" fontId="0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sample_large1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KB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'Experiment 1'!$B$7:$B$12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'Experiment 1'!$L$7:$L$12</c:f>
              <c:numCache>
                <c:formatCode>General</c:formatCode>
                <c:ptCount val="6"/>
                <c:pt idx="0">
                  <c:v>10959701</c:v>
                </c:pt>
                <c:pt idx="1">
                  <c:v>9482452</c:v>
                </c:pt>
                <c:pt idx="2">
                  <c:v>11181499</c:v>
                </c:pt>
                <c:pt idx="3">
                  <c:v>14779659</c:v>
                </c:pt>
                <c:pt idx="4">
                  <c:v>17534322</c:v>
                </c:pt>
                <c:pt idx="5">
                  <c:v>20443432</c:v>
                </c:pt>
              </c:numCache>
            </c:numRef>
          </c:val>
          <c:smooth val="0"/>
        </c:ser>
        <c:ser>
          <c:idx val="1"/>
          <c:order val="1"/>
          <c:tx>
            <c:v>16 KB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'Experiment 1'!$B$7:$B$12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'Experiment 1'!$L$18:$L$23</c:f>
              <c:numCache>
                <c:formatCode>General</c:formatCode>
                <c:ptCount val="6"/>
                <c:pt idx="0">
                  <c:v>7881980</c:v>
                </c:pt>
                <c:pt idx="1">
                  <c:v>5508413</c:v>
                </c:pt>
                <c:pt idx="2">
                  <c:v>5089566</c:v>
                </c:pt>
                <c:pt idx="3">
                  <c:v>4903099</c:v>
                </c:pt>
                <c:pt idx="4">
                  <c:v>4899268</c:v>
                </c:pt>
                <c:pt idx="5">
                  <c:v>5176439</c:v>
                </c:pt>
              </c:numCache>
            </c:numRef>
          </c:val>
          <c:smooth val="0"/>
        </c:ser>
        <c:ser>
          <c:idx val="2"/>
          <c:order val="2"/>
          <c:tx>
            <c:v>128 KB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'Experiment 1'!$B$7:$B$12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'Experiment 1'!$L$29:$L$34</c:f>
              <c:numCache>
                <c:formatCode>General</c:formatCode>
                <c:ptCount val="6"/>
                <c:pt idx="0">
                  <c:v>5546272</c:v>
                </c:pt>
                <c:pt idx="1">
                  <c:v>3240984</c:v>
                </c:pt>
                <c:pt idx="2">
                  <c:v>2775534</c:v>
                </c:pt>
                <c:pt idx="3">
                  <c:v>2526847</c:v>
                </c:pt>
                <c:pt idx="4">
                  <c:v>2402406</c:v>
                </c:pt>
                <c:pt idx="5">
                  <c:v>2351529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059344"/>
        <c:axId val="352056600"/>
      </c:lineChart>
      <c:catAx>
        <c:axId val="3520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56600"/>
        <c:crosses val="autoZero"/>
        <c:auto val="1"/>
        <c:lblAlgn val="ctr"/>
        <c:lblOffset val="100"/>
        <c:noMultiLvlLbl val="0"/>
      </c:catAx>
      <c:valAx>
        <c:axId val="3520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sample_large2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KB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'Experiment 1'!$B$7:$B$12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'Experiment 1'!$M$7:$M$12</c:f>
              <c:numCache>
                <c:formatCode>General</c:formatCode>
                <c:ptCount val="6"/>
                <c:pt idx="0">
                  <c:v>21979534</c:v>
                </c:pt>
                <c:pt idx="1">
                  <c:v>20983124</c:v>
                </c:pt>
                <c:pt idx="2">
                  <c:v>20134653</c:v>
                </c:pt>
                <c:pt idx="3">
                  <c:v>19431866</c:v>
                </c:pt>
                <c:pt idx="4">
                  <c:v>17968638</c:v>
                </c:pt>
                <c:pt idx="5">
                  <c:v>18781477</c:v>
                </c:pt>
              </c:numCache>
            </c:numRef>
          </c:val>
          <c:smooth val="0"/>
        </c:ser>
        <c:ser>
          <c:idx val="1"/>
          <c:order val="1"/>
          <c:tx>
            <c:v>16 KB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'Experiment 1'!$B$7:$B$12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'Experiment 1'!$M$18:$M$23</c:f>
              <c:numCache>
                <c:formatCode>General</c:formatCode>
                <c:ptCount val="6"/>
                <c:pt idx="0">
                  <c:v>19281063</c:v>
                </c:pt>
                <c:pt idx="1">
                  <c:v>19401995</c:v>
                </c:pt>
                <c:pt idx="2">
                  <c:v>18097427</c:v>
                </c:pt>
                <c:pt idx="3">
                  <c:v>16231800</c:v>
                </c:pt>
                <c:pt idx="4">
                  <c:v>12052257</c:v>
                </c:pt>
                <c:pt idx="5">
                  <c:v>8746736</c:v>
                </c:pt>
              </c:numCache>
            </c:numRef>
          </c:val>
          <c:smooth val="0"/>
        </c:ser>
        <c:ser>
          <c:idx val="2"/>
          <c:order val="2"/>
          <c:tx>
            <c:v>128 KB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'Experiment 1'!$B$7:$B$12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'Experiment 1'!$M$29:$M$34</c:f>
              <c:numCache>
                <c:formatCode>General</c:formatCode>
                <c:ptCount val="6"/>
                <c:pt idx="0">
                  <c:v>16801397</c:v>
                </c:pt>
                <c:pt idx="1">
                  <c:v>17028949</c:v>
                </c:pt>
                <c:pt idx="2">
                  <c:v>16378185</c:v>
                </c:pt>
                <c:pt idx="3">
                  <c:v>15108316</c:v>
                </c:pt>
                <c:pt idx="4">
                  <c:v>11325922</c:v>
                </c:pt>
                <c:pt idx="5">
                  <c:v>7884832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052288"/>
        <c:axId val="352062872"/>
      </c:lineChart>
      <c:catAx>
        <c:axId val="3520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62872"/>
        <c:crosses val="autoZero"/>
        <c:auto val="1"/>
        <c:lblAlgn val="ctr"/>
        <c:lblOffset val="100"/>
        <c:noMultiLvlLbl val="0"/>
      </c:catAx>
      <c:valAx>
        <c:axId val="35206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sample_large3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KB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'Experiment 1'!$B$7:$B$12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'Experiment 1'!$N$7:$N$12</c:f>
              <c:numCache>
                <c:formatCode>General</c:formatCode>
                <c:ptCount val="6"/>
                <c:pt idx="0">
                  <c:v>14522563</c:v>
                </c:pt>
                <c:pt idx="1">
                  <c:v>13901379</c:v>
                </c:pt>
                <c:pt idx="2">
                  <c:v>14191867</c:v>
                </c:pt>
                <c:pt idx="3">
                  <c:v>14570698</c:v>
                </c:pt>
                <c:pt idx="4">
                  <c:v>15365621</c:v>
                </c:pt>
                <c:pt idx="5">
                  <c:v>17098511</c:v>
                </c:pt>
              </c:numCache>
            </c:numRef>
          </c:val>
          <c:smooth val="0"/>
        </c:ser>
        <c:ser>
          <c:idx val="1"/>
          <c:order val="1"/>
          <c:tx>
            <c:v>16 KB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'Experiment 1'!$B$7:$B$12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'Experiment 1'!$N$18:$N$23</c:f>
              <c:numCache>
                <c:formatCode>General</c:formatCode>
                <c:ptCount val="6"/>
                <c:pt idx="0">
                  <c:v>5376131</c:v>
                </c:pt>
                <c:pt idx="1">
                  <c:v>5022055</c:v>
                </c:pt>
                <c:pt idx="2">
                  <c:v>5012510</c:v>
                </c:pt>
                <c:pt idx="3">
                  <c:v>4939452</c:v>
                </c:pt>
                <c:pt idx="4">
                  <c:v>5036135</c:v>
                </c:pt>
                <c:pt idx="5">
                  <c:v>5611154</c:v>
                </c:pt>
              </c:numCache>
            </c:numRef>
          </c:val>
          <c:smooth val="0"/>
        </c:ser>
        <c:ser>
          <c:idx val="2"/>
          <c:order val="2"/>
          <c:tx>
            <c:v>128 KB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'Experiment 1'!$B$7:$B$12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'Experiment 1'!$N$29:$N$34</c:f>
              <c:numCache>
                <c:formatCode>General</c:formatCode>
                <c:ptCount val="6"/>
                <c:pt idx="0">
                  <c:v>2616389</c:v>
                </c:pt>
                <c:pt idx="1">
                  <c:v>2009319</c:v>
                </c:pt>
                <c:pt idx="2">
                  <c:v>1782779</c:v>
                </c:pt>
                <c:pt idx="3">
                  <c:v>1595973</c:v>
                </c:pt>
                <c:pt idx="4">
                  <c:v>1515351</c:v>
                </c:pt>
                <c:pt idx="5">
                  <c:v>1562525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063656"/>
        <c:axId val="352062088"/>
      </c:lineChart>
      <c:catAx>
        <c:axId val="35206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62088"/>
        <c:crosses val="autoZero"/>
        <c:auto val="1"/>
        <c:lblAlgn val="ctr"/>
        <c:lblOffset val="100"/>
        <c:noMultiLvlLbl val="0"/>
      </c:catAx>
      <c:valAx>
        <c:axId val="35206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6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Misses for each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LRU sample_large1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'Experiment 2'!$E$4</c:f>
              <c:numCache>
                <c:formatCode>General</c:formatCode>
                <c:ptCount val="1"/>
                <c:pt idx="0">
                  <c:v>6514006</c:v>
                </c:pt>
              </c:numCache>
            </c:numRef>
          </c:val>
        </c:ser>
        <c:ser>
          <c:idx val="2"/>
          <c:order val="1"/>
          <c:tx>
            <c:v>FIFO sample_large1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'Experiment 2'!$K$4</c:f>
              <c:numCache>
                <c:formatCode>General</c:formatCode>
                <c:ptCount val="1"/>
                <c:pt idx="0">
                  <c:v>7248313</c:v>
                </c:pt>
              </c:numCache>
            </c:numRef>
          </c:val>
        </c:ser>
        <c:ser>
          <c:idx val="1"/>
          <c:order val="2"/>
          <c:tx>
            <c:v>LRU sample_large2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'Experiment 2'!$E$5</c:f>
              <c:numCache>
                <c:formatCode>General</c:formatCode>
                <c:ptCount val="1"/>
                <c:pt idx="0">
                  <c:v>18865322</c:v>
                </c:pt>
              </c:numCache>
            </c:numRef>
          </c:val>
        </c:ser>
        <c:ser>
          <c:idx val="3"/>
          <c:order val="3"/>
          <c:tx>
            <c:v>FIFO sample_large2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'Experiment 2'!$K$5</c:f>
              <c:numCache>
                <c:formatCode>General</c:formatCode>
                <c:ptCount val="1"/>
                <c:pt idx="0">
                  <c:v>19119259</c:v>
                </c:pt>
              </c:numCache>
            </c:numRef>
          </c:val>
        </c:ser>
        <c:ser>
          <c:idx val="4"/>
          <c:order val="4"/>
          <c:tx>
            <c:v>LRU sample_large3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'Experiment 2'!$E$6</c:f>
              <c:numCache>
                <c:formatCode>General</c:formatCode>
                <c:ptCount val="1"/>
                <c:pt idx="0">
                  <c:v>8783659</c:v>
                </c:pt>
              </c:numCache>
            </c:numRef>
          </c:val>
        </c:ser>
        <c:ser>
          <c:idx val="5"/>
          <c:order val="5"/>
          <c:tx>
            <c:v>FIFO sample_large3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'Experiment 2'!$K$6</c:f>
              <c:numCache>
                <c:formatCode>General</c:formatCode>
                <c:ptCount val="1"/>
                <c:pt idx="0">
                  <c:v>9448973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9477008"/>
        <c:axId val="355890856"/>
      </c:barChart>
      <c:catAx>
        <c:axId val="34947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90856"/>
        <c:crosses val="autoZero"/>
        <c:auto val="1"/>
        <c:lblAlgn val="ctr"/>
        <c:lblOffset val="100"/>
        <c:noMultiLvlLbl val="0"/>
      </c:catAx>
      <c:valAx>
        <c:axId val="35589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Misses for sample_large1 (LRU)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'Experiment 3'!$D$3</c:f>
              <c:numCache>
                <c:formatCode>General</c:formatCode>
                <c:ptCount val="1"/>
                <c:pt idx="0">
                  <c:v>9667308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'Experiment 3'!$D$4</c:f>
              <c:numCache>
                <c:formatCode>General</c:formatCode>
                <c:ptCount val="1"/>
                <c:pt idx="0">
                  <c:v>6514006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'Experiment 3'!$D$5</c:f>
              <c:numCache>
                <c:formatCode>General</c:formatCode>
                <c:ptCount val="1"/>
                <c:pt idx="0">
                  <c:v>6338281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891640"/>
        <c:axId val="355890464"/>
      </c:barChart>
      <c:catAx>
        <c:axId val="355891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ASSOCIATIVITY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90464"/>
        <c:crosses val="autoZero"/>
        <c:auto val="1"/>
        <c:lblAlgn val="ctr"/>
        <c:lblOffset val="100"/>
        <c:noMultiLvlLbl val="0"/>
      </c:catAx>
      <c:valAx>
        <c:axId val="3558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9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Misses for sample_large2 (LRU)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'Experiment 3'!$K$3</c:f>
              <c:numCache>
                <c:formatCode>General</c:formatCode>
                <c:ptCount val="1"/>
                <c:pt idx="0">
                  <c:v>20132923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'Experiment 3'!$K$4</c:f>
              <c:numCache>
                <c:formatCode>General</c:formatCode>
                <c:ptCount val="1"/>
                <c:pt idx="0">
                  <c:v>18865322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'Experiment 3'!$K$5</c:f>
              <c:numCache>
                <c:formatCode>General</c:formatCode>
                <c:ptCount val="1"/>
                <c:pt idx="0">
                  <c:v>18824301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892424"/>
        <c:axId val="355889288"/>
      </c:barChart>
      <c:catAx>
        <c:axId val="35589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ASSOCIATIVITY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89288"/>
        <c:crosses val="autoZero"/>
        <c:auto val="1"/>
        <c:lblAlgn val="ctr"/>
        <c:lblOffset val="100"/>
        <c:noMultiLvlLbl val="0"/>
      </c:catAx>
      <c:valAx>
        <c:axId val="3558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9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Misses for sample_large3 (LRU)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'Experiment 3'!$W$3</c:f>
              <c:numCache>
                <c:formatCode>General</c:formatCode>
                <c:ptCount val="1"/>
                <c:pt idx="0">
                  <c:v>10890358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'Experiment 3'!$W$4</c:f>
              <c:numCache>
                <c:formatCode>General</c:formatCode>
                <c:ptCount val="1"/>
                <c:pt idx="0">
                  <c:v>8783659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'Experiment 3'!$W$5</c:f>
              <c:numCache>
                <c:formatCode>General</c:formatCode>
                <c:ptCount val="1"/>
                <c:pt idx="0">
                  <c:v>8383020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890072"/>
        <c:axId val="355886152"/>
      </c:barChart>
      <c:catAx>
        <c:axId val="355890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ASSOCIATIVITY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86152"/>
        <c:crosses val="autoZero"/>
        <c:auto val="1"/>
        <c:lblAlgn val="ctr"/>
        <c:lblOffset val="100"/>
        <c:noMultiLvlLbl val="0"/>
      </c:catAx>
      <c:valAx>
        <c:axId val="35588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9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357187</xdr:colOff>
      <xdr:row>5</xdr:row>
      <xdr:rowOff>52387</xdr:rowOff>
    </xdr:from>
    <xdr:to>
      <xdr:col>22</xdr:col>
      <xdr:colOff>52387</xdr:colOff>
      <xdr:row>19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347662</xdr:colOff>
      <xdr:row>19</xdr:row>
      <xdr:rowOff>166687</xdr:rowOff>
    </xdr:from>
    <xdr:to>
      <xdr:col>22</xdr:col>
      <xdr:colOff>42862</xdr:colOff>
      <xdr:row>34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366712</xdr:colOff>
      <xdr:row>34</xdr:row>
      <xdr:rowOff>128587</xdr:rowOff>
    </xdr:from>
    <xdr:to>
      <xdr:col>22</xdr:col>
      <xdr:colOff>61912</xdr:colOff>
      <xdr:row>49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807945</xdr:colOff>
      <xdr:row>16</xdr:row>
      <xdr:rowOff>88525</xdr:rowOff>
    </xdr:from>
    <xdr:to>
      <xdr:col>8</xdr:col>
      <xdr:colOff>605119</xdr:colOff>
      <xdr:row>59</xdr:row>
      <xdr:rowOff>33617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10</xdr:row>
      <xdr:rowOff>133350</xdr:rowOff>
    </xdr:from>
    <xdr:to>
      <xdr:col>8</xdr:col>
      <xdr:colOff>122144</xdr:colOff>
      <xdr:row>53</xdr:row>
      <xdr:rowOff>78442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11</xdr:row>
      <xdr:rowOff>38100</xdr:rowOff>
    </xdr:from>
    <xdr:to>
      <xdr:col>17</xdr:col>
      <xdr:colOff>436469</xdr:colOff>
      <xdr:row>53</xdr:row>
      <xdr:rowOff>173692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81643</xdr:colOff>
      <xdr:row>13</xdr:row>
      <xdr:rowOff>108857</xdr:rowOff>
    </xdr:from>
    <xdr:to>
      <xdr:col>32</xdr:col>
      <xdr:colOff>56831</xdr:colOff>
      <xdr:row>56</xdr:row>
      <xdr:rowOff>53949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A3" sqref="A3"/>
    </sheetView>
  </sheetViews>
  <sheetFormatPr defaultRowHeight="15" x14ac:dyDescent="0.25"/>
  <cols>
    <col min="2" max="2" width="14.5703125" bestFit="1" customWidth="1"/>
    <col min="3" max="14" width="14" bestFit="1" customWidth="1"/>
    <col min="16" max="16" width="14" bestFit="1" customWidth="1"/>
    <col min="17" max="17" width="13.85546875" bestFit="1" customWidth="1"/>
  </cols>
  <sheetData>
    <row r="1" spans="1:17" x14ac:dyDescent="0.25">
      <c r="Q1" t="s">
        <v>12</v>
      </c>
    </row>
    <row r="2" spans="1:17" x14ac:dyDescent="0.25">
      <c r="P2" t="s">
        <v>2</v>
      </c>
      <c r="Q2">
        <v>30438865</v>
      </c>
    </row>
    <row r="3" spans="1:17" x14ac:dyDescent="0.25">
      <c r="B3" t="s">
        <v>0</v>
      </c>
      <c r="P3" t="s">
        <v>3</v>
      </c>
      <c r="Q3">
        <v>36084985</v>
      </c>
    </row>
    <row r="4" spans="1:17" x14ac:dyDescent="0.25">
      <c r="P4" t="s">
        <v>4</v>
      </c>
      <c r="Q4">
        <v>35769546</v>
      </c>
    </row>
    <row r="5" spans="1:17" x14ac:dyDescent="0.25">
      <c r="C5" s="8" t="s">
        <v>5</v>
      </c>
      <c r="D5" s="8"/>
      <c r="E5" s="8"/>
      <c r="F5" s="8" t="s">
        <v>6</v>
      </c>
      <c r="G5" s="8"/>
      <c r="H5" s="8"/>
      <c r="I5" s="8" t="s">
        <v>7</v>
      </c>
      <c r="J5" s="8"/>
      <c r="K5" s="8"/>
      <c r="L5" s="8" t="s">
        <v>13</v>
      </c>
      <c r="M5" s="8"/>
      <c r="N5" s="8"/>
    </row>
    <row r="6" spans="1:17" x14ac:dyDescent="0.25">
      <c r="B6" t="s">
        <v>1</v>
      </c>
      <c r="C6" t="s">
        <v>2</v>
      </c>
      <c r="D6" t="s">
        <v>3</v>
      </c>
      <c r="E6" t="s">
        <v>4</v>
      </c>
      <c r="F6" t="s">
        <v>2</v>
      </c>
      <c r="G6" t="s">
        <v>3</v>
      </c>
      <c r="H6" t="s">
        <v>4</v>
      </c>
      <c r="I6" t="s">
        <v>2</v>
      </c>
      <c r="J6" t="s">
        <v>3</v>
      </c>
      <c r="K6" t="s">
        <v>4</v>
      </c>
      <c r="L6" t="s">
        <v>2</v>
      </c>
      <c r="M6" t="s">
        <v>3</v>
      </c>
      <c r="N6" t="s">
        <v>4</v>
      </c>
    </row>
    <row r="7" spans="1:17" x14ac:dyDescent="0.25">
      <c r="B7">
        <v>4</v>
      </c>
      <c r="C7">
        <v>8735499</v>
      </c>
      <c r="D7">
        <v>15969970</v>
      </c>
      <c r="E7">
        <v>10661738</v>
      </c>
      <c r="F7">
        <v>2224202</v>
      </c>
      <c r="G7">
        <v>6009564</v>
      </c>
      <c r="H7">
        <v>3860825</v>
      </c>
      <c r="I7" s="4">
        <f t="shared" ref="I7:I12" si="0">(C7+F7)/$Q$2</f>
        <v>0.36005616503769111</v>
      </c>
      <c r="J7" s="4">
        <f t="shared" ref="J7:J12" si="1">(D7+G7)/$Q$3</f>
        <v>0.60910470102731096</v>
      </c>
      <c r="K7" s="4">
        <f t="shared" ref="K7:K12" si="2">(E7+H7)/$Q$4</f>
        <v>0.40600355956432882</v>
      </c>
      <c r="L7">
        <f>C7+F7</f>
        <v>10959701</v>
      </c>
      <c r="M7">
        <f t="shared" ref="M7:N12" si="3">D7+G7</f>
        <v>21979534</v>
      </c>
      <c r="N7">
        <f t="shared" si="3"/>
        <v>14522563</v>
      </c>
    </row>
    <row r="8" spans="1:17" x14ac:dyDescent="0.25">
      <c r="B8">
        <v>16</v>
      </c>
      <c r="C8">
        <v>7897349</v>
      </c>
      <c r="D8">
        <v>15612443</v>
      </c>
      <c r="E8" s="5">
        <v>11375869</v>
      </c>
      <c r="F8">
        <v>1585103</v>
      </c>
      <c r="G8">
        <v>5370681</v>
      </c>
      <c r="H8">
        <v>2525510</v>
      </c>
      <c r="I8" s="4">
        <f t="shared" si="0"/>
        <v>0.31152449343955502</v>
      </c>
      <c r="J8" s="4">
        <f t="shared" si="1"/>
        <v>0.58149183102057544</v>
      </c>
      <c r="K8" s="4">
        <f t="shared" si="2"/>
        <v>0.38863727820308369</v>
      </c>
      <c r="L8">
        <f t="shared" ref="L8:L12" si="4">C8+F8</f>
        <v>9482452</v>
      </c>
      <c r="M8">
        <f t="shared" si="3"/>
        <v>20983124</v>
      </c>
      <c r="N8">
        <f t="shared" si="3"/>
        <v>13901379</v>
      </c>
    </row>
    <row r="9" spans="1:17" x14ac:dyDescent="0.25">
      <c r="B9">
        <v>32</v>
      </c>
      <c r="C9">
        <v>9078775</v>
      </c>
      <c r="D9">
        <v>14833994</v>
      </c>
      <c r="E9">
        <v>11840045</v>
      </c>
      <c r="F9">
        <v>2102724</v>
      </c>
      <c r="G9">
        <v>5300659</v>
      </c>
      <c r="H9">
        <v>2351822</v>
      </c>
      <c r="I9" s="4">
        <f t="shared" si="0"/>
        <v>0.36734283620627772</v>
      </c>
      <c r="J9" s="4">
        <f t="shared" si="1"/>
        <v>0.55797869945075496</v>
      </c>
      <c r="K9" s="4">
        <f t="shared" si="2"/>
        <v>0.39675837652510321</v>
      </c>
      <c r="L9">
        <f t="shared" si="4"/>
        <v>11181499</v>
      </c>
      <c r="M9">
        <f t="shared" si="3"/>
        <v>20134653</v>
      </c>
      <c r="N9">
        <f t="shared" si="3"/>
        <v>14191867</v>
      </c>
    </row>
    <row r="10" spans="1:17" x14ac:dyDescent="0.25">
      <c r="B10">
        <v>64</v>
      </c>
      <c r="C10">
        <v>11412281</v>
      </c>
      <c r="D10">
        <v>14361291</v>
      </c>
      <c r="E10">
        <v>12245976</v>
      </c>
      <c r="F10">
        <v>3367378</v>
      </c>
      <c r="G10">
        <v>5070575</v>
      </c>
      <c r="H10">
        <v>2324722</v>
      </c>
      <c r="I10" s="4">
        <f t="shared" si="0"/>
        <v>0.48555223724669105</v>
      </c>
      <c r="J10" s="4">
        <f t="shared" si="1"/>
        <v>0.53850281495198071</v>
      </c>
      <c r="K10" s="4">
        <f t="shared" si="2"/>
        <v>0.40734925738224353</v>
      </c>
      <c r="L10">
        <f t="shared" si="4"/>
        <v>14779659</v>
      </c>
      <c r="M10">
        <f t="shared" si="3"/>
        <v>19431866</v>
      </c>
      <c r="N10">
        <f t="shared" si="3"/>
        <v>14570698</v>
      </c>
    </row>
    <row r="11" spans="1:17" x14ac:dyDescent="0.25">
      <c r="B11">
        <v>128</v>
      </c>
      <c r="C11">
        <v>13336979</v>
      </c>
      <c r="D11">
        <v>14455996</v>
      </c>
      <c r="E11">
        <v>12897220</v>
      </c>
      <c r="F11">
        <v>4197343</v>
      </c>
      <c r="G11">
        <v>3512642</v>
      </c>
      <c r="H11">
        <v>2468401</v>
      </c>
      <c r="I11" s="4">
        <f t="shared" si="0"/>
        <v>0.57605045391804199</v>
      </c>
      <c r="J11" s="4">
        <f t="shared" si="1"/>
        <v>0.49795331770264001</v>
      </c>
      <c r="K11" s="4">
        <f t="shared" si="2"/>
        <v>0.42957271529250052</v>
      </c>
      <c r="L11">
        <f t="shared" si="4"/>
        <v>17534322</v>
      </c>
      <c r="M11">
        <f t="shared" si="3"/>
        <v>17968638</v>
      </c>
      <c r="N11">
        <f t="shared" si="3"/>
        <v>15365621</v>
      </c>
    </row>
    <row r="12" spans="1:17" x14ac:dyDescent="0.25">
      <c r="B12">
        <v>256</v>
      </c>
      <c r="C12">
        <v>14598607</v>
      </c>
      <c r="D12">
        <v>15864906</v>
      </c>
      <c r="E12">
        <v>14212533</v>
      </c>
      <c r="F12">
        <v>5844825</v>
      </c>
      <c r="G12">
        <v>2916571</v>
      </c>
      <c r="H12">
        <v>2885978</v>
      </c>
      <c r="I12" s="4">
        <f t="shared" si="0"/>
        <v>0.67162267712675883</v>
      </c>
      <c r="J12" s="4">
        <f t="shared" si="1"/>
        <v>0.52047900255466362</v>
      </c>
      <c r="K12" s="4">
        <f t="shared" si="2"/>
        <v>0.47801867543971621</v>
      </c>
      <c r="L12">
        <f t="shared" si="4"/>
        <v>20443432</v>
      </c>
      <c r="M12">
        <f t="shared" si="3"/>
        <v>18781477</v>
      </c>
      <c r="N12">
        <f t="shared" si="3"/>
        <v>17098511</v>
      </c>
    </row>
    <row r="13" spans="1:17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7" x14ac:dyDescent="0.25">
      <c r="B14" t="s">
        <v>8</v>
      </c>
    </row>
    <row r="16" spans="1:17" x14ac:dyDescent="0.25">
      <c r="C16" s="8" t="s">
        <v>5</v>
      </c>
      <c r="D16" s="8"/>
      <c r="E16" s="8"/>
      <c r="F16" s="8" t="s">
        <v>6</v>
      </c>
      <c r="G16" s="8"/>
      <c r="H16" s="8"/>
      <c r="I16" s="8" t="s">
        <v>7</v>
      </c>
      <c r="J16" s="8"/>
      <c r="K16" s="8"/>
      <c r="L16" s="8" t="s">
        <v>13</v>
      </c>
      <c r="M16" s="8"/>
      <c r="N16" s="8"/>
    </row>
    <row r="17" spans="1:15" x14ac:dyDescent="0.25">
      <c r="B17" t="s">
        <v>1</v>
      </c>
      <c r="C17" t="s">
        <v>2</v>
      </c>
      <c r="D17" t="s">
        <v>3</v>
      </c>
      <c r="E17" t="s">
        <v>4</v>
      </c>
      <c r="F17" t="s">
        <v>2</v>
      </c>
      <c r="G17" t="s">
        <v>3</v>
      </c>
      <c r="H17" t="s">
        <v>4</v>
      </c>
      <c r="I17" t="s">
        <v>2</v>
      </c>
      <c r="J17" t="s">
        <v>3</v>
      </c>
      <c r="K17" t="s">
        <v>4</v>
      </c>
      <c r="L17" t="s">
        <v>2</v>
      </c>
      <c r="M17" t="s">
        <v>3</v>
      </c>
      <c r="N17" t="s">
        <v>4</v>
      </c>
    </row>
    <row r="18" spans="1:15" x14ac:dyDescent="0.25">
      <c r="B18">
        <v>4</v>
      </c>
      <c r="C18">
        <v>6043872</v>
      </c>
      <c r="D18">
        <v>13971425</v>
      </c>
      <c r="E18">
        <v>4321575</v>
      </c>
      <c r="F18">
        <v>1838108</v>
      </c>
      <c r="G18">
        <v>5309638</v>
      </c>
      <c r="H18">
        <v>1054556</v>
      </c>
      <c r="I18" s="4">
        <f t="shared" ref="I18:I23" si="5">(C18+F18)/$Q$2</f>
        <v>0.25894460913703582</v>
      </c>
      <c r="J18" s="4">
        <f t="shared" ref="J18:J23" si="6">(D18+G18)/$Q$3</f>
        <v>0.53432370832355891</v>
      </c>
      <c r="K18" s="4">
        <f t="shared" ref="K18:K23" si="7">(E18+H18)/$Q$4</f>
        <v>0.15029911198761092</v>
      </c>
      <c r="L18">
        <f>C18+F18</f>
        <v>7881980</v>
      </c>
      <c r="M18">
        <f t="shared" ref="M18:M23" si="8">D18+G18</f>
        <v>19281063</v>
      </c>
      <c r="N18">
        <f t="shared" ref="N18:N23" si="9">E18+H18</f>
        <v>5376131</v>
      </c>
    </row>
    <row r="19" spans="1:15" x14ac:dyDescent="0.25">
      <c r="B19">
        <v>16</v>
      </c>
      <c r="C19">
        <v>4674207</v>
      </c>
      <c r="D19">
        <v>14251788</v>
      </c>
      <c r="E19" s="5">
        <v>4508977</v>
      </c>
      <c r="F19">
        <v>834206</v>
      </c>
      <c r="G19">
        <v>5150207</v>
      </c>
      <c r="H19">
        <v>513078</v>
      </c>
      <c r="I19" s="4">
        <f t="shared" si="5"/>
        <v>0.18096643879461341</v>
      </c>
      <c r="J19" s="4">
        <f t="shared" si="6"/>
        <v>0.53767501912499061</v>
      </c>
      <c r="K19" s="4">
        <f t="shared" si="7"/>
        <v>0.14040030030014919</v>
      </c>
      <c r="L19">
        <f t="shared" ref="L19:L23" si="10">C19+F19</f>
        <v>5508413</v>
      </c>
      <c r="M19">
        <f t="shared" si="8"/>
        <v>19401995</v>
      </c>
      <c r="N19">
        <f t="shared" si="9"/>
        <v>5022055</v>
      </c>
    </row>
    <row r="20" spans="1:15" x14ac:dyDescent="0.25">
      <c r="B20">
        <v>32</v>
      </c>
      <c r="C20">
        <v>4418885</v>
      </c>
      <c r="D20">
        <v>13056204</v>
      </c>
      <c r="E20">
        <v>4591692</v>
      </c>
      <c r="F20">
        <v>670681</v>
      </c>
      <c r="G20">
        <v>5041223</v>
      </c>
      <c r="H20">
        <v>420818</v>
      </c>
      <c r="I20" s="4">
        <f t="shared" si="5"/>
        <v>0.16720616882396896</v>
      </c>
      <c r="J20" s="4">
        <f t="shared" si="6"/>
        <v>0.50152236449592535</v>
      </c>
      <c r="K20" s="4">
        <f t="shared" si="7"/>
        <v>0.14013345318948137</v>
      </c>
      <c r="L20">
        <f t="shared" si="10"/>
        <v>5089566</v>
      </c>
      <c r="M20">
        <f t="shared" si="8"/>
        <v>18097427</v>
      </c>
      <c r="N20">
        <f t="shared" si="9"/>
        <v>5012510</v>
      </c>
    </row>
    <row r="21" spans="1:15" x14ac:dyDescent="0.25">
      <c r="B21">
        <v>64</v>
      </c>
      <c r="C21">
        <v>4305931</v>
      </c>
      <c r="D21">
        <v>11511081</v>
      </c>
      <c r="E21">
        <v>4554789</v>
      </c>
      <c r="F21">
        <v>597168</v>
      </c>
      <c r="G21">
        <v>4720719</v>
      </c>
      <c r="H21">
        <v>384663</v>
      </c>
      <c r="I21" s="4">
        <f t="shared" si="5"/>
        <v>0.16108021767565905</v>
      </c>
      <c r="J21" s="4">
        <f t="shared" si="6"/>
        <v>0.44982144235337773</v>
      </c>
      <c r="K21" s="4">
        <f t="shared" si="7"/>
        <v>0.13809098946908635</v>
      </c>
      <c r="L21">
        <f t="shared" si="10"/>
        <v>4903099</v>
      </c>
      <c r="M21">
        <f t="shared" si="8"/>
        <v>16231800</v>
      </c>
      <c r="N21">
        <f t="shared" si="9"/>
        <v>4939452</v>
      </c>
    </row>
    <row r="22" spans="1:15" x14ac:dyDescent="0.25">
      <c r="B22">
        <v>128</v>
      </c>
      <c r="C22">
        <v>4305872</v>
      </c>
      <c r="D22">
        <v>9321148</v>
      </c>
      <c r="E22">
        <v>4627936</v>
      </c>
      <c r="F22">
        <v>593396</v>
      </c>
      <c r="G22">
        <v>2731109</v>
      </c>
      <c r="H22">
        <v>408199</v>
      </c>
      <c r="I22" s="4">
        <f t="shared" si="5"/>
        <v>0.1609543588435377</v>
      </c>
      <c r="J22" s="4">
        <f t="shared" si="6"/>
        <v>0.33399645309538023</v>
      </c>
      <c r="K22" s="4">
        <f t="shared" si="7"/>
        <v>0.14079393123971995</v>
      </c>
      <c r="L22">
        <f t="shared" si="10"/>
        <v>4899268</v>
      </c>
      <c r="M22">
        <f t="shared" si="8"/>
        <v>12052257</v>
      </c>
      <c r="N22">
        <f t="shared" si="9"/>
        <v>5036135</v>
      </c>
    </row>
    <row r="23" spans="1:15" x14ac:dyDescent="0.25">
      <c r="B23">
        <v>256</v>
      </c>
      <c r="C23">
        <v>4499719</v>
      </c>
      <c r="D23">
        <v>7114183</v>
      </c>
      <c r="E23">
        <v>5095023</v>
      </c>
      <c r="F23">
        <v>676720</v>
      </c>
      <c r="G23">
        <v>1632553</v>
      </c>
      <c r="H23">
        <v>516131</v>
      </c>
      <c r="I23" s="4">
        <f t="shared" si="5"/>
        <v>0.17006018456995686</v>
      </c>
      <c r="J23" s="4">
        <f t="shared" si="6"/>
        <v>0.24239267385035632</v>
      </c>
      <c r="K23" s="4">
        <f t="shared" si="7"/>
        <v>0.15686958956649882</v>
      </c>
      <c r="L23">
        <f t="shared" si="10"/>
        <v>5176439</v>
      </c>
      <c r="M23">
        <f t="shared" si="8"/>
        <v>8746736</v>
      </c>
      <c r="N23">
        <f t="shared" si="9"/>
        <v>5611154</v>
      </c>
    </row>
    <row r="24" spans="1:1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B25" t="s">
        <v>9</v>
      </c>
    </row>
    <row r="27" spans="1:15" x14ac:dyDescent="0.25">
      <c r="C27" s="8" t="s">
        <v>5</v>
      </c>
      <c r="D27" s="8"/>
      <c r="E27" s="8"/>
      <c r="F27" s="8" t="s">
        <v>6</v>
      </c>
      <c r="G27" s="8"/>
      <c r="H27" s="8"/>
      <c r="I27" s="8" t="s">
        <v>7</v>
      </c>
      <c r="J27" s="8"/>
      <c r="K27" s="8"/>
      <c r="L27" s="8" t="s">
        <v>13</v>
      </c>
      <c r="M27" s="8"/>
      <c r="N27" s="8"/>
    </row>
    <row r="28" spans="1:15" x14ac:dyDescent="0.25">
      <c r="B28" t="s">
        <v>1</v>
      </c>
      <c r="C28" t="s">
        <v>2</v>
      </c>
      <c r="D28" t="s">
        <v>3</v>
      </c>
      <c r="E28" t="s">
        <v>4</v>
      </c>
      <c r="F28" t="s">
        <v>2</v>
      </c>
      <c r="G28" t="s">
        <v>3</v>
      </c>
      <c r="H28" t="s">
        <v>4</v>
      </c>
      <c r="I28" t="s">
        <v>2</v>
      </c>
      <c r="J28" t="s">
        <v>3</v>
      </c>
      <c r="K28" t="s">
        <v>4</v>
      </c>
      <c r="L28" t="s">
        <v>2</v>
      </c>
      <c r="M28" t="s">
        <v>3</v>
      </c>
      <c r="N28" t="s">
        <v>4</v>
      </c>
    </row>
    <row r="29" spans="1:15" x14ac:dyDescent="0.25">
      <c r="B29">
        <v>4</v>
      </c>
      <c r="C29">
        <v>3961337</v>
      </c>
      <c r="D29">
        <v>12045001</v>
      </c>
      <c r="E29">
        <v>2055900</v>
      </c>
      <c r="F29">
        <v>1584935</v>
      </c>
      <c r="G29">
        <v>4756396</v>
      </c>
      <c r="H29">
        <v>560489</v>
      </c>
      <c r="I29" s="4">
        <f t="shared" ref="I29:I34" si="11">(C29+F29)/$Q$2</f>
        <v>0.18221021053183159</v>
      </c>
      <c r="J29" s="4">
        <f t="shared" ref="J29:J34" si="12">(D29+G29)/$Q$3</f>
        <v>0.46560631797408258</v>
      </c>
      <c r="K29" s="4">
        <f t="shared" ref="K29:K34" si="13">(E29+H29)/$Q$4</f>
        <v>7.3145714513681556E-2</v>
      </c>
      <c r="L29">
        <f>C29+F29</f>
        <v>5546272</v>
      </c>
      <c r="M29">
        <f t="shared" ref="M29:M34" si="14">D29+G29</f>
        <v>16801397</v>
      </c>
      <c r="N29">
        <f t="shared" ref="N29:N34" si="15">E29+H29</f>
        <v>2616389</v>
      </c>
    </row>
    <row r="30" spans="1:15" x14ac:dyDescent="0.25">
      <c r="B30">
        <v>16</v>
      </c>
      <c r="C30">
        <v>2639564</v>
      </c>
      <c r="D30">
        <v>12317200</v>
      </c>
      <c r="E30" s="5">
        <v>1790639</v>
      </c>
      <c r="F30">
        <v>601420</v>
      </c>
      <c r="G30">
        <v>4711749</v>
      </c>
      <c r="H30">
        <v>218680</v>
      </c>
      <c r="I30" s="4">
        <f t="shared" si="11"/>
        <v>0.10647519215976023</v>
      </c>
      <c r="J30" s="4">
        <f t="shared" si="12"/>
        <v>0.47191232031827091</v>
      </c>
      <c r="K30" s="4">
        <f t="shared" si="13"/>
        <v>5.6174014621264694E-2</v>
      </c>
      <c r="L30">
        <f t="shared" ref="L30:L34" si="16">C30+F30</f>
        <v>3240984</v>
      </c>
      <c r="M30">
        <f t="shared" si="14"/>
        <v>17028949</v>
      </c>
      <c r="N30">
        <f t="shared" si="15"/>
        <v>2009319</v>
      </c>
    </row>
    <row r="31" spans="1:15" x14ac:dyDescent="0.25">
      <c r="B31">
        <v>32</v>
      </c>
      <c r="C31">
        <v>2354433</v>
      </c>
      <c r="D31">
        <v>11660018</v>
      </c>
      <c r="E31">
        <v>1645271</v>
      </c>
      <c r="F31">
        <v>421101</v>
      </c>
      <c r="G31">
        <v>4718167</v>
      </c>
      <c r="H31">
        <v>137508</v>
      </c>
      <c r="I31" s="4">
        <f t="shared" si="11"/>
        <v>9.1183886127160135E-2</v>
      </c>
      <c r="J31" s="4">
        <f t="shared" si="12"/>
        <v>0.45387811578694021</v>
      </c>
      <c r="K31" s="4">
        <f t="shared" si="13"/>
        <v>4.9840694092119595E-2</v>
      </c>
      <c r="L31">
        <f t="shared" si="16"/>
        <v>2775534</v>
      </c>
      <c r="M31">
        <f t="shared" si="14"/>
        <v>16378185</v>
      </c>
      <c r="N31">
        <f t="shared" si="15"/>
        <v>1782779</v>
      </c>
    </row>
    <row r="32" spans="1:15" x14ac:dyDescent="0.25">
      <c r="B32">
        <v>64</v>
      </c>
      <c r="C32">
        <v>2199709</v>
      </c>
      <c r="D32">
        <v>10631642</v>
      </c>
      <c r="E32">
        <v>1502517</v>
      </c>
      <c r="F32">
        <v>327138</v>
      </c>
      <c r="G32">
        <v>4476674</v>
      </c>
      <c r="H32">
        <v>93456</v>
      </c>
      <c r="I32" s="4">
        <f t="shared" si="11"/>
        <v>8.301383773672244E-2</v>
      </c>
      <c r="J32" s="4">
        <f t="shared" si="12"/>
        <v>0.41868705224624592</v>
      </c>
      <c r="K32" s="4">
        <f t="shared" si="13"/>
        <v>4.4618206784061504E-2</v>
      </c>
      <c r="L32">
        <f t="shared" si="16"/>
        <v>2526847</v>
      </c>
      <c r="M32">
        <f t="shared" si="14"/>
        <v>15108316</v>
      </c>
      <c r="N32">
        <f t="shared" si="15"/>
        <v>1595973</v>
      </c>
    </row>
    <row r="33" spans="2:14" x14ac:dyDescent="0.25">
      <c r="B33">
        <v>128</v>
      </c>
      <c r="C33">
        <v>2122018</v>
      </c>
      <c r="D33">
        <v>8806523</v>
      </c>
      <c r="E33">
        <v>1440386</v>
      </c>
      <c r="F33">
        <v>280388</v>
      </c>
      <c r="G33">
        <v>2519399</v>
      </c>
      <c r="H33">
        <v>74965</v>
      </c>
      <c r="I33" s="4">
        <f t="shared" si="11"/>
        <v>7.8925610399730742E-2</v>
      </c>
      <c r="J33" s="4">
        <f t="shared" si="12"/>
        <v>0.31386799800526449</v>
      </c>
      <c r="K33" s="4">
        <f t="shared" si="13"/>
        <v>4.2364278260618685E-2</v>
      </c>
      <c r="L33">
        <f t="shared" si="16"/>
        <v>2402406</v>
      </c>
      <c r="M33">
        <f t="shared" si="14"/>
        <v>11325922</v>
      </c>
      <c r="N33">
        <f t="shared" si="15"/>
        <v>1515351</v>
      </c>
    </row>
    <row r="34" spans="2:14" x14ac:dyDescent="0.25">
      <c r="B34">
        <v>256</v>
      </c>
      <c r="C34">
        <v>2091685</v>
      </c>
      <c r="D34">
        <v>6462340</v>
      </c>
      <c r="E34">
        <v>1483666</v>
      </c>
      <c r="F34">
        <v>259844</v>
      </c>
      <c r="G34">
        <v>1422492</v>
      </c>
      <c r="H34">
        <v>78859</v>
      </c>
      <c r="I34" s="4">
        <f t="shared" si="11"/>
        <v>7.7254161743547267E-2</v>
      </c>
      <c r="J34" s="4">
        <f t="shared" si="12"/>
        <v>0.21850728218398871</v>
      </c>
      <c r="K34" s="4">
        <f t="shared" si="13"/>
        <v>4.3683109648637981E-2</v>
      </c>
      <c r="L34">
        <f t="shared" si="16"/>
        <v>2351529</v>
      </c>
      <c r="M34">
        <f t="shared" si="14"/>
        <v>7884832</v>
      </c>
      <c r="N34">
        <f t="shared" si="15"/>
        <v>1562525</v>
      </c>
    </row>
  </sheetData>
  <mergeCells count="12">
    <mergeCell ref="C27:E27"/>
    <mergeCell ref="F27:H27"/>
    <mergeCell ref="I27:K27"/>
    <mergeCell ref="L5:N5"/>
    <mergeCell ref="L16:N16"/>
    <mergeCell ref="L27:N27"/>
    <mergeCell ref="C5:E5"/>
    <mergeCell ref="F5:H5"/>
    <mergeCell ref="I5:K5"/>
    <mergeCell ref="C16:E16"/>
    <mergeCell ref="F16:H16"/>
    <mergeCell ref="I16:K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topLeftCell="E22" zoomScale="85" zoomScaleNormal="85" workbookViewId="0">
      <selection activeCell="K11" sqref="K11"/>
    </sheetView>
  </sheetViews>
  <sheetFormatPr defaultRowHeight="15" x14ac:dyDescent="0.25"/>
  <cols>
    <col min="2" max="3" width="14" bestFit="1" customWidth="1"/>
    <col min="4" max="4" width="27.5703125" bestFit="1" customWidth="1"/>
    <col min="5" max="5" width="27.5703125" customWidth="1"/>
    <col min="6" max="6" width="15.5703125" bestFit="1" customWidth="1"/>
    <col min="8" max="8" width="14.28515625" customWidth="1"/>
    <col min="9" max="9" width="15.28515625" customWidth="1"/>
    <col min="10" max="11" width="27" customWidth="1"/>
    <col min="12" max="12" width="15.42578125" customWidth="1"/>
  </cols>
  <sheetData>
    <row r="2" spans="2:12" x14ac:dyDescent="0.25">
      <c r="B2" s="8" t="s">
        <v>10</v>
      </c>
      <c r="C2" s="8"/>
      <c r="D2" s="8"/>
      <c r="E2" s="8"/>
      <c r="F2" s="8"/>
      <c r="H2" s="8" t="s">
        <v>14</v>
      </c>
      <c r="I2" s="8"/>
      <c r="J2" s="8"/>
      <c r="K2" s="8"/>
      <c r="L2" s="8"/>
    </row>
    <row r="3" spans="2:12" x14ac:dyDescent="0.25">
      <c r="B3" s="1"/>
      <c r="C3" s="1" t="s">
        <v>5</v>
      </c>
      <c r="D3" s="1" t="s">
        <v>11</v>
      </c>
      <c r="E3" s="2" t="s">
        <v>15</v>
      </c>
      <c r="F3" t="s">
        <v>7</v>
      </c>
      <c r="H3" s="2"/>
      <c r="I3" s="2" t="s">
        <v>5</v>
      </c>
      <c r="J3" s="2" t="s">
        <v>11</v>
      </c>
      <c r="K3" s="2" t="s">
        <v>15</v>
      </c>
      <c r="L3" t="s">
        <v>7</v>
      </c>
    </row>
    <row r="4" spans="2:12" x14ac:dyDescent="0.25">
      <c r="B4" t="s">
        <v>2</v>
      </c>
      <c r="C4">
        <v>5546243</v>
      </c>
      <c r="D4">
        <v>967763</v>
      </c>
      <c r="E4">
        <f>C4+D4</f>
        <v>6514006</v>
      </c>
      <c r="F4" s="3">
        <f>(C4+D4)/C9</f>
        <v>0.21400292027971476</v>
      </c>
      <c r="H4" t="s">
        <v>2</v>
      </c>
      <c r="I4">
        <v>6090264</v>
      </c>
      <c r="J4">
        <v>1158049</v>
      </c>
      <c r="K4">
        <f>I4+J4</f>
        <v>7248313</v>
      </c>
      <c r="L4" s="3">
        <f>(I4+J4)/I9</f>
        <v>0.2381269143905333</v>
      </c>
    </row>
    <row r="5" spans="2:12" x14ac:dyDescent="0.25">
      <c r="B5" t="s">
        <v>3</v>
      </c>
      <c r="C5">
        <v>13706501</v>
      </c>
      <c r="D5">
        <v>5158821</v>
      </c>
      <c r="E5">
        <f>C5+D5</f>
        <v>18865322</v>
      </c>
      <c r="F5" s="3">
        <f>(C5+D5)/C10</f>
        <v>0.52280254515832558</v>
      </c>
      <c r="H5" t="s">
        <v>3</v>
      </c>
      <c r="I5">
        <v>13923225</v>
      </c>
      <c r="J5">
        <v>5196034</v>
      </c>
      <c r="K5">
        <f>I5+J5</f>
        <v>19119259</v>
      </c>
      <c r="L5" s="3">
        <f>(I5+J5)/I10</f>
        <v>0.52983973805171325</v>
      </c>
    </row>
    <row r="6" spans="2:12" x14ac:dyDescent="0.25">
      <c r="B6" t="s">
        <v>4</v>
      </c>
      <c r="C6">
        <v>7714154</v>
      </c>
      <c r="D6">
        <v>1069505</v>
      </c>
      <c r="E6">
        <f>C6+D6</f>
        <v>8783659</v>
      </c>
      <c r="F6" s="3">
        <f>(C6+D6)/C11</f>
        <v>0.24556249609653977</v>
      </c>
      <c r="H6" t="s">
        <v>4</v>
      </c>
      <c r="I6">
        <v>8073133</v>
      </c>
      <c r="J6">
        <v>1375840</v>
      </c>
      <c r="K6">
        <f>I6+J6</f>
        <v>9448973</v>
      </c>
      <c r="L6" s="3">
        <f>(I6+J6)/I11</f>
        <v>0.26416250852051631</v>
      </c>
    </row>
    <row r="8" spans="2:12" x14ac:dyDescent="0.25">
      <c r="C8" t="s">
        <v>12</v>
      </c>
      <c r="I8" t="s">
        <v>12</v>
      </c>
    </row>
    <row r="9" spans="2:12" x14ac:dyDescent="0.25">
      <c r="B9" t="s">
        <v>2</v>
      </c>
      <c r="C9">
        <v>30438865</v>
      </c>
      <c r="H9" t="s">
        <v>2</v>
      </c>
      <c r="I9">
        <v>30438865</v>
      </c>
    </row>
    <row r="10" spans="2:12" x14ac:dyDescent="0.25">
      <c r="B10" t="s">
        <v>3</v>
      </c>
      <c r="C10">
        <v>36084985</v>
      </c>
      <c r="H10" t="s">
        <v>3</v>
      </c>
      <c r="I10">
        <v>36084985</v>
      </c>
    </row>
    <row r="11" spans="2:12" x14ac:dyDescent="0.25">
      <c r="B11" t="s">
        <v>4</v>
      </c>
      <c r="C11">
        <v>35769546</v>
      </c>
      <c r="H11" t="s">
        <v>4</v>
      </c>
      <c r="I11">
        <v>35769546</v>
      </c>
    </row>
  </sheetData>
  <mergeCells count="2">
    <mergeCell ref="B2:F2"/>
    <mergeCell ref="H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opLeftCell="A7" zoomScale="70" zoomScaleNormal="70" workbookViewId="0">
      <selection activeCell="S30" sqref="S30"/>
    </sheetView>
  </sheetViews>
  <sheetFormatPr defaultRowHeight="15" x14ac:dyDescent="0.25"/>
  <cols>
    <col min="1" max="1" width="19.140625" customWidth="1"/>
    <col min="2" max="2" width="22.28515625" customWidth="1"/>
    <col min="3" max="3" width="32.85546875" customWidth="1"/>
    <col min="4" max="4" width="20" customWidth="1"/>
    <col min="5" max="5" width="18.5703125" customWidth="1"/>
    <col min="8" max="8" width="16.42578125" customWidth="1"/>
    <col min="9" max="9" width="16" customWidth="1"/>
    <col min="10" max="10" width="28" customWidth="1"/>
    <col min="11" max="11" width="13.85546875" customWidth="1"/>
    <col min="12" max="12" width="15.5703125" bestFit="1" customWidth="1"/>
  </cols>
  <sheetData>
    <row r="1" spans="1:24" x14ac:dyDescent="0.25">
      <c r="C1" s="2" t="s">
        <v>17</v>
      </c>
      <c r="J1" t="s">
        <v>18</v>
      </c>
      <c r="V1" t="s">
        <v>18</v>
      </c>
    </row>
    <row r="2" spans="1:24" x14ac:dyDescent="0.25">
      <c r="A2" s="2" t="s">
        <v>16</v>
      </c>
      <c r="B2" s="2" t="s">
        <v>5</v>
      </c>
      <c r="C2" s="2" t="s">
        <v>11</v>
      </c>
      <c r="D2" s="2" t="s">
        <v>15</v>
      </c>
      <c r="E2" t="s">
        <v>7</v>
      </c>
      <c r="H2" s="2" t="s">
        <v>16</v>
      </c>
      <c r="I2" s="2" t="s">
        <v>5</v>
      </c>
      <c r="J2" s="2" t="s">
        <v>11</v>
      </c>
      <c r="K2" s="2" t="s">
        <v>15</v>
      </c>
      <c r="L2" t="s">
        <v>7</v>
      </c>
      <c r="T2" s="7" t="s">
        <v>16</v>
      </c>
      <c r="U2" s="7" t="s">
        <v>5</v>
      </c>
      <c r="V2" s="7" t="s">
        <v>11</v>
      </c>
      <c r="W2" s="7" t="s">
        <v>15</v>
      </c>
      <c r="X2" t="s">
        <v>7</v>
      </c>
    </row>
    <row r="3" spans="1:24" x14ac:dyDescent="0.25">
      <c r="A3">
        <v>1</v>
      </c>
      <c r="B3">
        <v>7697929</v>
      </c>
      <c r="C3">
        <v>1969379</v>
      </c>
      <c r="D3">
        <f>B3+C3</f>
        <v>9667308</v>
      </c>
      <c r="E3" s="3">
        <f>(B3+C3)/B8</f>
        <v>0.31759751882995635</v>
      </c>
      <c r="H3">
        <v>1</v>
      </c>
      <c r="I3">
        <v>14919161</v>
      </c>
      <c r="J3">
        <v>5213762</v>
      </c>
      <c r="K3">
        <f>I3+J3</f>
        <v>20132923</v>
      </c>
      <c r="L3" s="3">
        <f>(I3+J3)/I8</f>
        <v>0.55793075707250539</v>
      </c>
      <c r="T3">
        <v>1</v>
      </c>
      <c r="U3">
        <v>9276817</v>
      </c>
      <c r="V3">
        <v>1613541</v>
      </c>
      <c r="W3">
        <f>U3+V3</f>
        <v>10890358</v>
      </c>
      <c r="X3" s="3">
        <f>(U3+V3)/U8</f>
        <v>0.30445893833821652</v>
      </c>
    </row>
    <row r="4" spans="1:24" x14ac:dyDescent="0.25">
      <c r="A4">
        <v>4</v>
      </c>
      <c r="B4">
        <v>5546243</v>
      </c>
      <c r="C4">
        <v>967763</v>
      </c>
      <c r="D4">
        <f>B4+C4</f>
        <v>6514006</v>
      </c>
      <c r="E4" s="3">
        <f>(B4+C4)/B9</f>
        <v>0.21400292027971476</v>
      </c>
      <c r="H4">
        <v>4</v>
      </c>
      <c r="I4">
        <v>13706501</v>
      </c>
      <c r="J4">
        <v>5158821</v>
      </c>
      <c r="K4">
        <f>I4+J4</f>
        <v>18865322</v>
      </c>
      <c r="L4" s="3">
        <f>(I4+J4)/I9</f>
        <v>0.52280254515832558</v>
      </c>
      <c r="T4">
        <v>4</v>
      </c>
      <c r="U4">
        <v>7714154</v>
      </c>
      <c r="V4">
        <v>1069505</v>
      </c>
      <c r="W4">
        <f>U4+V4</f>
        <v>8783659</v>
      </c>
      <c r="X4" s="3">
        <f>(U4+V4)/U9</f>
        <v>0.24556249609653977</v>
      </c>
    </row>
    <row r="5" spans="1:24" x14ac:dyDescent="0.25">
      <c r="A5">
        <v>8</v>
      </c>
      <c r="B5">
        <v>5404847</v>
      </c>
      <c r="C5">
        <v>933434</v>
      </c>
      <c r="D5">
        <f>B5+C5</f>
        <v>6338281</v>
      </c>
      <c r="E5" s="3">
        <f>(B5+C5)/B10</f>
        <v>0.2082298732229339</v>
      </c>
      <c r="H5">
        <v>8</v>
      </c>
      <c r="I5">
        <v>13667246</v>
      </c>
      <c r="J5">
        <v>5157055</v>
      </c>
      <c r="K5">
        <f>I5+J5</f>
        <v>18824301</v>
      </c>
      <c r="L5" s="3">
        <f>(I5+J5)/I10</f>
        <v>0.52166575654666336</v>
      </c>
      <c r="T5">
        <v>8</v>
      </c>
      <c r="U5">
        <v>7396775</v>
      </c>
      <c r="V5">
        <v>986245</v>
      </c>
      <c r="W5">
        <f>U5+V5</f>
        <v>8383020</v>
      </c>
      <c r="X5" s="3">
        <f>(U5+V5)/U10</f>
        <v>0.23436193459095064</v>
      </c>
    </row>
    <row r="7" spans="1:24" x14ac:dyDescent="0.25">
      <c r="B7" t="s">
        <v>12</v>
      </c>
      <c r="I7" t="s">
        <v>12</v>
      </c>
      <c r="U7" t="s">
        <v>12</v>
      </c>
    </row>
    <row r="8" spans="1:24" x14ac:dyDescent="0.25">
      <c r="A8">
        <v>1</v>
      </c>
      <c r="B8">
        <v>30438865</v>
      </c>
      <c r="H8">
        <v>1</v>
      </c>
      <c r="I8">
        <v>36084985</v>
      </c>
      <c r="T8">
        <v>1</v>
      </c>
      <c r="U8">
        <v>35769546</v>
      </c>
    </row>
    <row r="9" spans="1:24" x14ac:dyDescent="0.25">
      <c r="A9">
        <v>4</v>
      </c>
      <c r="B9">
        <v>30438865</v>
      </c>
      <c r="H9">
        <v>4</v>
      </c>
      <c r="I9">
        <v>36084985</v>
      </c>
      <c r="T9">
        <v>4</v>
      </c>
      <c r="U9">
        <v>35769546</v>
      </c>
    </row>
    <row r="10" spans="1:24" x14ac:dyDescent="0.25">
      <c r="A10">
        <v>8</v>
      </c>
      <c r="B10">
        <v>30438865</v>
      </c>
      <c r="H10">
        <v>8</v>
      </c>
      <c r="I10">
        <v>36084985</v>
      </c>
      <c r="T10">
        <v>8</v>
      </c>
      <c r="U10">
        <v>35769546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 1</vt:lpstr>
      <vt:lpstr>Experiment 2</vt:lpstr>
      <vt:lpstr>Experiment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tak72295@yahoo.com</dc:creator>
  <cp:lastModifiedBy>tak72295@yahoo.com</cp:lastModifiedBy>
  <dcterms:created xsi:type="dcterms:W3CDTF">2016-04-06T15:21:46Z</dcterms:created>
  <dcterms:modified xsi:type="dcterms:W3CDTF">2016-04-07T19:50:59Z</dcterms:modified>
</cp:coreProperties>
</file>