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timkiely/Dropbox (hodgeswardelliott)/hodgeswardelliott Team Folder/Teams/Data/Tim_Kiely/Weather vs Revenue/"/>
    </mc:Choice>
  </mc:AlternateContent>
  <bookViews>
    <workbookView xWindow="8880" yWindow="2320" windowWidth="27780" windowHeight="21020" tabRatio="500" activeTab="4"/>
  </bookViews>
  <sheets>
    <sheet name="Regression Analysis" sheetId="4" r:id="rId1"/>
    <sheet name="Rev vs Rain" sheetId="5" r:id="rId2"/>
    <sheet name="Headrooom Analysis" sheetId="3" r:id="rId3"/>
    <sheet name="Temp vs Revenue" sheetId="1" r:id="rId4"/>
    <sheet name="Revenue vs Happy Hours" sheetId="2" r:id="rId5"/>
  </sheets>
  <definedNames>
    <definedName name="_xlnm._FilterDatabase" localSheetId="4" hidden="1">'Revenue vs Happy Hours'!$A$6:$K$297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5" l="1"/>
  <c r="P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P3" i="3"/>
  <c r="L6" i="3"/>
  <c r="M6" i="3"/>
  <c r="N6" i="3"/>
  <c r="P6" i="3"/>
  <c r="L7" i="3"/>
  <c r="M7" i="3"/>
  <c r="N7" i="3"/>
  <c r="P7" i="3"/>
  <c r="L8" i="3"/>
  <c r="M8" i="3"/>
  <c r="N8" i="3"/>
  <c r="P8" i="3"/>
  <c r="L9" i="3"/>
  <c r="M9" i="3"/>
  <c r="N9" i="3"/>
  <c r="P9" i="3"/>
  <c r="L10" i="3"/>
  <c r="M10" i="3"/>
  <c r="N10" i="3"/>
  <c r="P10" i="3"/>
  <c r="L11" i="3"/>
  <c r="M11" i="3"/>
  <c r="N11" i="3"/>
  <c r="P11" i="3"/>
  <c r="L12" i="3"/>
  <c r="M12" i="3"/>
  <c r="N12" i="3"/>
  <c r="P12" i="3"/>
  <c r="L13" i="3"/>
  <c r="M13" i="3"/>
  <c r="N13" i="3"/>
  <c r="P13" i="3"/>
  <c r="L14" i="3"/>
  <c r="M14" i="3"/>
  <c r="N14" i="3"/>
  <c r="P14" i="3"/>
  <c r="L15" i="3"/>
  <c r="M15" i="3"/>
  <c r="N15" i="3"/>
  <c r="P15" i="3"/>
  <c r="L16" i="3"/>
  <c r="M16" i="3"/>
  <c r="N16" i="3"/>
  <c r="P16" i="3"/>
  <c r="L17" i="3"/>
  <c r="M17" i="3"/>
  <c r="N17" i="3"/>
  <c r="P17" i="3"/>
  <c r="L18" i="3"/>
  <c r="M18" i="3"/>
  <c r="N18" i="3"/>
  <c r="P18" i="3"/>
  <c r="L19" i="3"/>
  <c r="M19" i="3"/>
  <c r="N19" i="3"/>
  <c r="P19" i="3"/>
  <c r="L20" i="3"/>
  <c r="M20" i="3"/>
  <c r="N20" i="3"/>
  <c r="P20" i="3"/>
  <c r="L21" i="3"/>
  <c r="M21" i="3"/>
  <c r="N21" i="3"/>
  <c r="P21" i="3"/>
  <c r="H50" i="3"/>
  <c r="D10" i="5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</calcChain>
</file>

<file path=xl/sharedStrings.xml><?xml version="1.0" encoding="utf-8"?>
<sst xmlns="http://schemas.openxmlformats.org/spreadsheetml/2006/main" count="110" uniqueCount="78">
  <si>
    <t>(15,20]</t>
  </si>
  <si>
    <t>(20,25]</t>
  </si>
  <si>
    <t>(25,30]</t>
  </si>
  <si>
    <t>(30,35]</t>
  </si>
  <si>
    <t>(35,40]</t>
  </si>
  <si>
    <t>(40,45]</t>
  </si>
  <si>
    <t>(45,50]</t>
  </si>
  <si>
    <t>(50,55]</t>
  </si>
  <si>
    <t>(55,60]</t>
  </si>
  <si>
    <t>(60,65]</t>
  </si>
  <si>
    <t>(65,70]</t>
  </si>
  <si>
    <t>(70,75]</t>
  </si>
  <si>
    <t>(75,80]</t>
  </si>
  <si>
    <t>(80,85]</t>
  </si>
  <si>
    <t>(85,90]</t>
  </si>
  <si>
    <t>(90,95]</t>
  </si>
  <si>
    <t>Days in Range</t>
  </si>
  <si>
    <t>Total Revenue (thousands)</t>
  </si>
  <si>
    <t>Weather data from weatherunderground.com</t>
  </si>
  <si>
    <t>Temp Range (F)</t>
  </si>
  <si>
    <t>Median Revenue</t>
  </si>
  <si>
    <t>Earnings</t>
  </si>
  <si>
    <t>Temperature Avg</t>
  </si>
  <si>
    <t>Rain?</t>
  </si>
  <si>
    <t>Happy Hour?</t>
  </si>
  <si>
    <t>Special Event?</t>
  </si>
  <si>
    <t>Earnings (Special Yes)</t>
  </si>
  <si>
    <t>Earnings (Special No)</t>
  </si>
  <si>
    <t>Headrooom</t>
  </si>
  <si>
    <t>No</t>
  </si>
  <si>
    <t>Max Rev</t>
  </si>
  <si>
    <t>Acc Temp Hi</t>
  </si>
  <si>
    <t>Accept temp low</t>
  </si>
  <si>
    <t>Accetpable Temp?</t>
  </si>
  <si>
    <t>HEADROOM ANALYSIS</t>
  </si>
  <si>
    <t>Bottom Temp Range</t>
  </si>
  <si>
    <t>Top Temp Range</t>
  </si>
  <si>
    <t>Average Days per year in temp range</t>
  </si>
  <si>
    <t>Median Revenue per day</t>
  </si>
  <si>
    <t>Derved from data:</t>
  </si>
  <si>
    <t>Variable</t>
  </si>
  <si>
    <t>Coefficient</t>
  </si>
  <si>
    <t>Yes</t>
  </si>
  <si>
    <t>Humidity Avg</t>
  </si>
  <si>
    <t>Speed Avg</t>
  </si>
  <si>
    <t>Monday</t>
  </si>
  <si>
    <t>Saturday</t>
  </si>
  <si>
    <t>Sunday</t>
  </si>
  <si>
    <t>Thursday</t>
  </si>
  <si>
    <t>Tuesday</t>
  </si>
  <si>
    <t>Wednesday</t>
  </si>
  <si>
    <t>Friday</t>
  </si>
  <si>
    <t>NA</t>
  </si>
  <si>
    <t>Did it Rain?</t>
  </si>
  <si>
    <t>Notes:</t>
  </si>
  <si>
    <t>Happy Hour Special?</t>
  </si>
  <si>
    <t>Regression Analysis on Rooftop Bar Daily Revenues</t>
  </si>
  <si>
    <t>2) Offering specials, throwing Happy Hours and even the day of the week had little or no predictive power (other than Sundays, which tend to lose business)</t>
  </si>
  <si>
    <t>Intercept</t>
  </si>
  <si>
    <t>Significant? (at p &lt; 0.05)</t>
  </si>
  <si>
    <t>Not Raining</t>
  </si>
  <si>
    <t>Raining</t>
  </si>
  <si>
    <t>Percent of days it rained in data:</t>
  </si>
  <si>
    <t>Av Daily Rev</t>
  </si>
  <si>
    <t>note: rain is defined as a day with &gt;0.5 inches percipitation</t>
  </si>
  <si>
    <t>1) Tempurature and Rain are the only things that correlate significantly with daily revenues</t>
  </si>
  <si>
    <t>Total Days in data</t>
  </si>
  <si>
    <t>Earnings (Rained)</t>
  </si>
  <si>
    <t>Earnings (Didn't Rain)</t>
  </si>
  <si>
    <t>3) The bar is losing something like $1,000 per day when it rains</t>
  </si>
  <si>
    <t>Inputs:</t>
  </si>
  <si>
    <t>Revenue Capture (percent of peak operating capacity on colder/hottter days)</t>
  </si>
  <si>
    <t>Headroom Total (3 Years):</t>
  </si>
  <si>
    <t>Acceptable Low Temp (with covering, what's the lowest temp we could operate?)</t>
  </si>
  <si>
    <t>Acceptable High Temp (with covering, what's the highest temp we could operate?)</t>
  </si>
  <si>
    <t>Max Median Daily Rev</t>
  </si>
  <si>
    <t>Theoretical Annual Maximum</t>
  </si>
  <si>
    <t>Revenue Lost to Rain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</si>
</sst>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5" formatCode="_(&quot;$&quot;* #,##0_);_(&quot;$&quot;* \(#,##0\);_(&quot;$&quot;* &quot;-&quot;??_);_(@_)"/>
    <numFmt numFmtId="166" formatCode="_(* #,##0_);_(* \(#,##0\);_(* &quot;-&quot;??_);_(@_)"/>
    <numFmt numFmtId="167" formatCode="0.0%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2"/>
      <name val="Calibri"/>
      <family val="2"/>
      <scheme val="minor"/>
    </font>
    <font>
      <sz val="12"/>
      <color theme="2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i/>
      <sz val="12"/>
      <color theme="9" tint="-0.24997711111789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54">
    <xf numFmtId="0" fontId="0" fillId="0" borderId="0" xfId="0"/>
    <xf numFmtId="164" fontId="0" fillId="0" borderId="0" xfId="0" applyNumberFormat="1"/>
    <xf numFmtId="0" fontId="3" fillId="0" borderId="0" xfId="0" applyFont="1"/>
    <xf numFmtId="166" fontId="0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right"/>
    </xf>
    <xf numFmtId="165" fontId="4" fillId="0" borderId="0" xfId="2" applyNumberFormat="1" applyFont="1"/>
    <xf numFmtId="0" fontId="5" fillId="0" borderId="0" xfId="0" applyFont="1"/>
    <xf numFmtId="0" fontId="6" fillId="0" borderId="0" xfId="0" applyFont="1"/>
    <xf numFmtId="0" fontId="10" fillId="0" borderId="0" xfId="0" applyFont="1"/>
    <xf numFmtId="0" fontId="0" fillId="0" borderId="1" xfId="0" applyBorder="1"/>
    <xf numFmtId="0" fontId="9" fillId="0" borderId="1" xfId="0" applyFont="1" applyBorder="1"/>
    <xf numFmtId="1" fontId="9" fillId="0" borderId="1" xfId="0" applyNumberFormat="1" applyFont="1" applyBorder="1"/>
    <xf numFmtId="0" fontId="7" fillId="0" borderId="1" xfId="0" applyFont="1" applyBorder="1"/>
    <xf numFmtId="2" fontId="0" fillId="0" borderId="1" xfId="0" applyNumberFormat="1" applyBorder="1"/>
    <xf numFmtId="0" fontId="5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44" fontId="0" fillId="0" borderId="0" xfId="2" applyFont="1"/>
    <xf numFmtId="0" fontId="0" fillId="0" borderId="0" xfId="0" quotePrefix="1"/>
    <xf numFmtId="0" fontId="13" fillId="0" borderId="0" xfId="0" applyFont="1"/>
    <xf numFmtId="165" fontId="0" fillId="0" borderId="1" xfId="2" applyNumberFormat="1" applyFont="1" applyBorder="1"/>
    <xf numFmtId="165" fontId="3" fillId="0" borderId="1" xfId="2" applyNumberFormat="1" applyFont="1" applyBorder="1" applyAlignment="1">
      <alignment horizontal="right"/>
    </xf>
    <xf numFmtId="165" fontId="0" fillId="0" borderId="11" xfId="2" applyNumberFormat="1" applyFont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2" borderId="14" xfId="0" applyFill="1" applyBorder="1"/>
    <xf numFmtId="0" fontId="0" fillId="2" borderId="15" xfId="0" applyFill="1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/>
    <xf numFmtId="165" fontId="0" fillId="0" borderId="17" xfId="2" applyNumberFormat="1" applyFont="1" applyBorder="1"/>
    <xf numFmtId="0" fontId="0" fillId="0" borderId="18" xfId="0" applyBorder="1" applyAlignment="1">
      <alignment horizontal="center"/>
    </xf>
    <xf numFmtId="165" fontId="0" fillId="2" borderId="1" xfId="2" applyNumberFormat="1" applyFont="1" applyFill="1" applyBorder="1"/>
    <xf numFmtId="0" fontId="14" fillId="0" borderId="0" xfId="0" applyFont="1"/>
    <xf numFmtId="0" fontId="15" fillId="0" borderId="2" xfId="0" applyFont="1" applyBorder="1" applyAlignment="1">
      <alignment horizontal="left" vertical="center" wrapText="1"/>
    </xf>
    <xf numFmtId="0" fontId="5" fillId="0" borderId="19" xfId="0" applyFont="1" applyBorder="1"/>
    <xf numFmtId="0" fontId="5" fillId="0" borderId="20" xfId="0" applyFont="1" applyBorder="1"/>
    <xf numFmtId="0" fontId="5" fillId="0" borderId="21" xfId="0" applyFont="1" applyBorder="1"/>
    <xf numFmtId="0" fontId="0" fillId="0" borderId="15" xfId="0" applyBorder="1"/>
    <xf numFmtId="0" fontId="0" fillId="0" borderId="18" xfId="0" applyBorder="1"/>
    <xf numFmtId="167" fontId="15" fillId="0" borderId="4" xfId="3" applyNumberFormat="1" applyFont="1" applyBorder="1" applyAlignment="1">
      <alignment horizontal="center" vertical="center" wrapText="1"/>
    </xf>
    <xf numFmtId="9" fontId="16" fillId="0" borderId="6" xfId="3" applyFont="1" applyBorder="1"/>
    <xf numFmtId="0" fontId="16" fillId="0" borderId="8" xfId="0" applyFont="1" applyBorder="1"/>
    <xf numFmtId="0" fontId="16" fillId="0" borderId="10" xfId="0" applyFont="1" applyBorder="1"/>
    <xf numFmtId="0" fontId="0" fillId="0" borderId="5" xfId="0" applyFont="1" applyBorder="1"/>
    <xf numFmtId="0" fontId="0" fillId="0" borderId="7" xfId="0" applyFont="1" applyBorder="1"/>
    <xf numFmtId="0" fontId="0" fillId="0" borderId="9" xfId="0" applyFont="1" applyBorder="1"/>
    <xf numFmtId="165" fontId="9" fillId="0" borderId="1" xfId="2" applyNumberFormat="1" applyFont="1" applyBorder="1"/>
    <xf numFmtId="164" fontId="6" fillId="0" borderId="0" xfId="2" applyNumberFormat="1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0" fillId="0" borderId="0" xfId="0" applyNumberFormat="1" applyFont="1"/>
  </cellXfs>
  <cellStyles count="6">
    <cellStyle name="Comma" xfId="1" builtinId="3"/>
    <cellStyle name="Currency" xfId="2" builtinId="4"/>
    <cellStyle name="Followed Hyperlink" xfId="5" builtinId="9" hidden="1"/>
    <cellStyle name="Hyperlink" xfId="4" builtinId="8" hidden="1"/>
    <cellStyle name="Normal" xfId="0" builtinId="0"/>
    <cellStyle name="Percent" xfId="3" builtinId="5"/>
  </cellStyles>
  <dxfs count="0"/>
  <tableStyles count="0" defaultTableStyle="TableStyleMedium9" defaultPivotStyle="PivotStyleMedium7"/>
  <colors>
    <mruColors>
      <color rgb="FFFFFFFF"/>
      <color rgb="FF000000"/>
      <color rgb="FFA9D18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bar makes about as much with or without specials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'Revenue vs Happy Hours'!$J$6</c:f>
              <c:strCache>
                <c:ptCount val="1"/>
                <c:pt idx="0">
                  <c:v>Earnings (Special No)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'Revenue vs Happy Hours'!$I$7:$I$297</c:f>
              <c:numCache>
                <c:formatCode>General</c:formatCode>
                <c:ptCount val="291"/>
                <c:pt idx="0">
                  <c:v>71.7</c:v>
                </c:pt>
                <c:pt idx="1">
                  <c:v>58.2</c:v>
                </c:pt>
                <c:pt idx="2">
                  <c:v>62.8</c:v>
                </c:pt>
                <c:pt idx="3">
                  <c:v>66.7</c:v>
                </c:pt>
                <c:pt idx="4">
                  <c:v>65.7</c:v>
                </c:pt>
                <c:pt idx="5">
                  <c:v>62.8</c:v>
                </c:pt>
                <c:pt idx="6">
                  <c:v>58.7</c:v>
                </c:pt>
                <c:pt idx="7">
                  <c:v>58.4</c:v>
                </c:pt>
                <c:pt idx="8">
                  <c:v>50.2</c:v>
                </c:pt>
                <c:pt idx="9">
                  <c:v>45.2</c:v>
                </c:pt>
                <c:pt idx="10">
                  <c:v>58.8</c:v>
                </c:pt>
                <c:pt idx="11">
                  <c:v>65.7</c:v>
                </c:pt>
                <c:pt idx="12">
                  <c:v>64.4</c:v>
                </c:pt>
                <c:pt idx="13">
                  <c:v>56.9</c:v>
                </c:pt>
                <c:pt idx="14">
                  <c:v>49.5</c:v>
                </c:pt>
                <c:pt idx="15">
                  <c:v>58.2</c:v>
                </c:pt>
                <c:pt idx="16">
                  <c:v>52.6</c:v>
                </c:pt>
                <c:pt idx="17">
                  <c:v>54.2</c:v>
                </c:pt>
                <c:pt idx="18">
                  <c:v>63.7</c:v>
                </c:pt>
                <c:pt idx="19">
                  <c:v>54.7</c:v>
                </c:pt>
                <c:pt idx="20">
                  <c:v>49.2</c:v>
                </c:pt>
                <c:pt idx="21">
                  <c:v>56.9</c:v>
                </c:pt>
                <c:pt idx="22">
                  <c:v>58.6</c:v>
                </c:pt>
                <c:pt idx="23">
                  <c:v>61.2</c:v>
                </c:pt>
                <c:pt idx="24">
                  <c:v>63.2</c:v>
                </c:pt>
                <c:pt idx="25">
                  <c:v>63.7</c:v>
                </c:pt>
                <c:pt idx="26">
                  <c:v>68.7</c:v>
                </c:pt>
                <c:pt idx="27">
                  <c:v>61.7</c:v>
                </c:pt>
                <c:pt idx="28">
                  <c:v>54.7</c:v>
                </c:pt>
                <c:pt idx="29">
                  <c:v>52.1</c:v>
                </c:pt>
                <c:pt idx="30">
                  <c:v>42.2</c:v>
                </c:pt>
                <c:pt idx="31">
                  <c:v>37.4</c:v>
                </c:pt>
                <c:pt idx="32">
                  <c:v>42.6</c:v>
                </c:pt>
                <c:pt idx="33">
                  <c:v>46.2</c:v>
                </c:pt>
                <c:pt idx="34">
                  <c:v>58.0</c:v>
                </c:pt>
                <c:pt idx="35">
                  <c:v>50.6</c:v>
                </c:pt>
                <c:pt idx="36">
                  <c:v>57.8</c:v>
                </c:pt>
                <c:pt idx="37">
                  <c:v>47.7</c:v>
                </c:pt>
                <c:pt idx="38">
                  <c:v>48.2</c:v>
                </c:pt>
                <c:pt idx="39">
                  <c:v>49.1</c:v>
                </c:pt>
                <c:pt idx="40">
                  <c:v>47.8</c:v>
                </c:pt>
                <c:pt idx="41">
                  <c:v>68.8</c:v>
                </c:pt>
                <c:pt idx="42">
                  <c:v>56.8</c:v>
                </c:pt>
                <c:pt idx="43">
                  <c:v>35.5</c:v>
                </c:pt>
                <c:pt idx="44">
                  <c:v>40.5</c:v>
                </c:pt>
                <c:pt idx="45">
                  <c:v>51.1</c:v>
                </c:pt>
                <c:pt idx="46">
                  <c:v>47.2</c:v>
                </c:pt>
                <c:pt idx="47">
                  <c:v>42.7</c:v>
                </c:pt>
                <c:pt idx="48">
                  <c:v>53.7</c:v>
                </c:pt>
                <c:pt idx="49">
                  <c:v>51.3</c:v>
                </c:pt>
                <c:pt idx="50">
                  <c:v>49.3</c:v>
                </c:pt>
                <c:pt idx="51">
                  <c:v>52.8</c:v>
                </c:pt>
                <c:pt idx="52">
                  <c:v>53.8</c:v>
                </c:pt>
                <c:pt idx="53">
                  <c:v>57.1</c:v>
                </c:pt>
                <c:pt idx="54">
                  <c:v>60.1</c:v>
                </c:pt>
                <c:pt idx="55">
                  <c:v>66.9</c:v>
                </c:pt>
                <c:pt idx="56">
                  <c:v>65.6</c:v>
                </c:pt>
                <c:pt idx="57">
                  <c:v>59.3</c:v>
                </c:pt>
                <c:pt idx="58">
                  <c:v>61.2</c:v>
                </c:pt>
                <c:pt idx="59">
                  <c:v>71.1</c:v>
                </c:pt>
                <c:pt idx="60">
                  <c:v>64.3</c:v>
                </c:pt>
                <c:pt idx="61">
                  <c:v>59.4</c:v>
                </c:pt>
                <c:pt idx="62">
                  <c:v>61.0</c:v>
                </c:pt>
                <c:pt idx="63">
                  <c:v>54.9</c:v>
                </c:pt>
                <c:pt idx="64">
                  <c:v>55.0</c:v>
                </c:pt>
                <c:pt idx="65">
                  <c:v>52.6</c:v>
                </c:pt>
                <c:pt idx="66">
                  <c:v>50.6</c:v>
                </c:pt>
                <c:pt idx="67">
                  <c:v>56.3</c:v>
                </c:pt>
                <c:pt idx="68">
                  <c:v>52.2</c:v>
                </c:pt>
                <c:pt idx="69">
                  <c:v>53.4</c:v>
                </c:pt>
                <c:pt idx="70">
                  <c:v>49.1</c:v>
                </c:pt>
                <c:pt idx="71">
                  <c:v>51.9</c:v>
                </c:pt>
                <c:pt idx="72">
                  <c:v>52.2</c:v>
                </c:pt>
                <c:pt idx="73">
                  <c:v>59.0</c:v>
                </c:pt>
                <c:pt idx="74">
                  <c:v>64.3</c:v>
                </c:pt>
                <c:pt idx="75">
                  <c:v>61.4</c:v>
                </c:pt>
                <c:pt idx="76">
                  <c:v>65.4</c:v>
                </c:pt>
                <c:pt idx="77">
                  <c:v>69.0</c:v>
                </c:pt>
                <c:pt idx="78">
                  <c:v>61.9</c:v>
                </c:pt>
                <c:pt idx="79">
                  <c:v>68.3</c:v>
                </c:pt>
                <c:pt idx="80">
                  <c:v>52.9</c:v>
                </c:pt>
                <c:pt idx="81">
                  <c:v>54.3</c:v>
                </c:pt>
                <c:pt idx="82">
                  <c:v>60.0</c:v>
                </c:pt>
                <c:pt idx="83">
                  <c:v>62.2</c:v>
                </c:pt>
                <c:pt idx="84">
                  <c:v>64.8</c:v>
                </c:pt>
                <c:pt idx="85">
                  <c:v>67.2</c:v>
                </c:pt>
                <c:pt idx="86">
                  <c:v>59.6</c:v>
                </c:pt>
                <c:pt idx="87">
                  <c:v>61.1</c:v>
                </c:pt>
                <c:pt idx="88">
                  <c:v>68.3</c:v>
                </c:pt>
                <c:pt idx="89">
                  <c:v>65.5</c:v>
                </c:pt>
                <c:pt idx="90">
                  <c:v>76.0</c:v>
                </c:pt>
                <c:pt idx="91">
                  <c:v>82.1</c:v>
                </c:pt>
                <c:pt idx="92">
                  <c:v>82.2</c:v>
                </c:pt>
                <c:pt idx="93">
                  <c:v>83.5</c:v>
                </c:pt>
                <c:pt idx="94">
                  <c:v>80.8</c:v>
                </c:pt>
                <c:pt idx="95">
                  <c:v>75.4</c:v>
                </c:pt>
                <c:pt idx="96">
                  <c:v>77.8</c:v>
                </c:pt>
                <c:pt idx="97">
                  <c:v>77.1</c:v>
                </c:pt>
                <c:pt idx="98">
                  <c:v>70.8</c:v>
                </c:pt>
                <c:pt idx="99">
                  <c:v>66.5</c:v>
                </c:pt>
                <c:pt idx="100">
                  <c:v>75.4</c:v>
                </c:pt>
                <c:pt idx="101">
                  <c:v>75.3</c:v>
                </c:pt>
                <c:pt idx="102">
                  <c:v>78.4</c:v>
                </c:pt>
                <c:pt idx="103">
                  <c:v>64.2</c:v>
                </c:pt>
                <c:pt idx="104">
                  <c:v>64.6</c:v>
                </c:pt>
                <c:pt idx="105">
                  <c:v>68.3</c:v>
                </c:pt>
                <c:pt idx="106">
                  <c:v>73.6</c:v>
                </c:pt>
                <c:pt idx="107">
                  <c:v>77.7</c:v>
                </c:pt>
                <c:pt idx="108">
                  <c:v>67.2</c:v>
                </c:pt>
                <c:pt idx="109">
                  <c:v>70.2</c:v>
                </c:pt>
                <c:pt idx="110">
                  <c:v>77.2</c:v>
                </c:pt>
                <c:pt idx="111">
                  <c:v>70.9</c:v>
                </c:pt>
                <c:pt idx="112">
                  <c:v>73.1</c:v>
                </c:pt>
                <c:pt idx="113">
                  <c:v>76.2</c:v>
                </c:pt>
                <c:pt idx="114">
                  <c:v>79.6</c:v>
                </c:pt>
                <c:pt idx="115">
                  <c:v>76.3</c:v>
                </c:pt>
                <c:pt idx="116">
                  <c:v>81.4</c:v>
                </c:pt>
                <c:pt idx="117">
                  <c:v>81.4</c:v>
                </c:pt>
                <c:pt idx="118">
                  <c:v>76.0</c:v>
                </c:pt>
                <c:pt idx="119">
                  <c:v>78.9</c:v>
                </c:pt>
                <c:pt idx="120">
                  <c:v>77.7</c:v>
                </c:pt>
                <c:pt idx="121">
                  <c:v>79.7</c:v>
                </c:pt>
                <c:pt idx="122">
                  <c:v>76.5</c:v>
                </c:pt>
                <c:pt idx="123">
                  <c:v>71.8</c:v>
                </c:pt>
                <c:pt idx="124">
                  <c:v>77.6</c:v>
                </c:pt>
                <c:pt idx="125">
                  <c:v>78.1</c:v>
                </c:pt>
                <c:pt idx="126">
                  <c:v>73.3</c:v>
                </c:pt>
                <c:pt idx="127">
                  <c:v>72.5</c:v>
                </c:pt>
                <c:pt idx="128">
                  <c:v>74.2</c:v>
                </c:pt>
                <c:pt idx="129">
                  <c:v>78.2</c:v>
                </c:pt>
                <c:pt idx="130">
                  <c:v>76.6</c:v>
                </c:pt>
                <c:pt idx="131">
                  <c:v>85.4</c:v>
                </c:pt>
                <c:pt idx="132">
                  <c:v>86.9</c:v>
                </c:pt>
                <c:pt idx="133">
                  <c:v>79.4</c:v>
                </c:pt>
                <c:pt idx="134">
                  <c:v>67.8</c:v>
                </c:pt>
                <c:pt idx="135">
                  <c:v>75.3</c:v>
                </c:pt>
                <c:pt idx="136">
                  <c:v>74.8</c:v>
                </c:pt>
                <c:pt idx="137">
                  <c:v>78.2</c:v>
                </c:pt>
                <c:pt idx="138">
                  <c:v>79.8</c:v>
                </c:pt>
                <c:pt idx="139">
                  <c:v>74.3</c:v>
                </c:pt>
                <c:pt idx="140">
                  <c:v>85.7</c:v>
                </c:pt>
                <c:pt idx="141">
                  <c:v>84.5</c:v>
                </c:pt>
                <c:pt idx="142">
                  <c:v>85.0</c:v>
                </c:pt>
                <c:pt idx="143">
                  <c:v>85.4</c:v>
                </c:pt>
                <c:pt idx="144">
                  <c:v>80.8</c:v>
                </c:pt>
                <c:pt idx="145">
                  <c:v>79.4</c:v>
                </c:pt>
                <c:pt idx="146">
                  <c:v>82.6</c:v>
                </c:pt>
                <c:pt idx="147">
                  <c:v>85.3</c:v>
                </c:pt>
                <c:pt idx="148">
                  <c:v>89.6</c:v>
                </c:pt>
                <c:pt idx="149">
                  <c:v>87.7</c:v>
                </c:pt>
                <c:pt idx="150">
                  <c:v>84.4</c:v>
                </c:pt>
                <c:pt idx="151">
                  <c:v>81.7</c:v>
                </c:pt>
                <c:pt idx="152">
                  <c:v>85.2</c:v>
                </c:pt>
                <c:pt idx="153">
                  <c:v>86.8</c:v>
                </c:pt>
                <c:pt idx="154">
                  <c:v>76.6</c:v>
                </c:pt>
                <c:pt idx="155">
                  <c:v>79.6</c:v>
                </c:pt>
                <c:pt idx="156">
                  <c:v>73.9</c:v>
                </c:pt>
                <c:pt idx="157">
                  <c:v>73.4</c:v>
                </c:pt>
                <c:pt idx="158">
                  <c:v>75.6</c:v>
                </c:pt>
                <c:pt idx="159">
                  <c:v>75.4</c:v>
                </c:pt>
                <c:pt idx="160">
                  <c:v>77.2</c:v>
                </c:pt>
                <c:pt idx="161">
                  <c:v>79.1</c:v>
                </c:pt>
                <c:pt idx="162">
                  <c:v>80.8</c:v>
                </c:pt>
                <c:pt idx="163">
                  <c:v>80.9</c:v>
                </c:pt>
                <c:pt idx="164">
                  <c:v>79.6</c:v>
                </c:pt>
                <c:pt idx="165">
                  <c:v>82.2</c:v>
                </c:pt>
                <c:pt idx="166">
                  <c:v>81.1</c:v>
                </c:pt>
                <c:pt idx="167">
                  <c:v>87.4</c:v>
                </c:pt>
                <c:pt idx="168">
                  <c:v>84.8</c:v>
                </c:pt>
                <c:pt idx="169">
                  <c:v>90.5</c:v>
                </c:pt>
                <c:pt idx="170">
                  <c:v>90.0</c:v>
                </c:pt>
                <c:pt idx="171">
                  <c:v>84.5</c:v>
                </c:pt>
                <c:pt idx="172">
                  <c:v>84.8</c:v>
                </c:pt>
                <c:pt idx="173">
                  <c:v>82.5</c:v>
                </c:pt>
                <c:pt idx="174">
                  <c:v>79.8</c:v>
                </c:pt>
                <c:pt idx="175">
                  <c:v>80.2</c:v>
                </c:pt>
                <c:pt idx="176">
                  <c:v>77.2</c:v>
                </c:pt>
                <c:pt idx="177">
                  <c:v>81.7</c:v>
                </c:pt>
                <c:pt idx="178">
                  <c:v>75.8</c:v>
                </c:pt>
                <c:pt idx="179">
                  <c:v>74.5</c:v>
                </c:pt>
                <c:pt idx="180">
                  <c:v>79.7</c:v>
                </c:pt>
                <c:pt idx="181">
                  <c:v>79.8</c:v>
                </c:pt>
                <c:pt idx="182">
                  <c:v>82.7</c:v>
                </c:pt>
                <c:pt idx="183">
                  <c:v>83.2</c:v>
                </c:pt>
                <c:pt idx="184">
                  <c:v>82.2</c:v>
                </c:pt>
                <c:pt idx="185">
                  <c:v>83.8</c:v>
                </c:pt>
                <c:pt idx="186">
                  <c:v>79.2</c:v>
                </c:pt>
                <c:pt idx="187">
                  <c:v>80.9</c:v>
                </c:pt>
                <c:pt idx="188">
                  <c:v>74.8</c:v>
                </c:pt>
                <c:pt idx="189">
                  <c:v>74.4</c:v>
                </c:pt>
                <c:pt idx="190">
                  <c:v>70.4</c:v>
                </c:pt>
                <c:pt idx="191">
                  <c:v>72.9</c:v>
                </c:pt>
                <c:pt idx="192">
                  <c:v>73.6</c:v>
                </c:pt>
                <c:pt idx="193">
                  <c:v>75.1</c:v>
                </c:pt>
                <c:pt idx="194">
                  <c:v>77.6</c:v>
                </c:pt>
                <c:pt idx="195">
                  <c:v>81.8</c:v>
                </c:pt>
                <c:pt idx="196">
                  <c:v>84.6</c:v>
                </c:pt>
                <c:pt idx="197">
                  <c:v>82.9</c:v>
                </c:pt>
                <c:pt idx="198">
                  <c:v>79.9</c:v>
                </c:pt>
                <c:pt idx="199">
                  <c:v>73.8</c:v>
                </c:pt>
                <c:pt idx="200">
                  <c:v>75.0</c:v>
                </c:pt>
                <c:pt idx="201">
                  <c:v>79.9</c:v>
                </c:pt>
                <c:pt idx="202">
                  <c:v>68.6</c:v>
                </c:pt>
                <c:pt idx="203">
                  <c:v>68.3</c:v>
                </c:pt>
                <c:pt idx="204">
                  <c:v>70.9</c:v>
                </c:pt>
                <c:pt idx="205">
                  <c:v>75.2</c:v>
                </c:pt>
                <c:pt idx="206">
                  <c:v>72.4</c:v>
                </c:pt>
                <c:pt idx="207">
                  <c:v>75.2</c:v>
                </c:pt>
                <c:pt idx="208">
                  <c:v>77.3</c:v>
                </c:pt>
                <c:pt idx="209">
                  <c:v>75.7</c:v>
                </c:pt>
                <c:pt idx="210">
                  <c:v>75.8</c:v>
                </c:pt>
                <c:pt idx="211">
                  <c:v>64.5</c:v>
                </c:pt>
                <c:pt idx="212">
                  <c:v>62.6</c:v>
                </c:pt>
                <c:pt idx="213">
                  <c:v>65.1</c:v>
                </c:pt>
                <c:pt idx="214">
                  <c:v>68.1</c:v>
                </c:pt>
                <c:pt idx="215">
                  <c:v>64.3</c:v>
                </c:pt>
                <c:pt idx="216">
                  <c:v>60.0</c:v>
                </c:pt>
                <c:pt idx="217">
                  <c:v>57.7</c:v>
                </c:pt>
                <c:pt idx="218">
                  <c:v>59.3</c:v>
                </c:pt>
                <c:pt idx="219">
                  <c:v>64.8</c:v>
                </c:pt>
                <c:pt idx="220">
                  <c:v>63.5</c:v>
                </c:pt>
                <c:pt idx="221">
                  <c:v>60.2</c:v>
                </c:pt>
                <c:pt idx="222">
                  <c:v>63.3</c:v>
                </c:pt>
                <c:pt idx="223">
                  <c:v>66.8</c:v>
                </c:pt>
                <c:pt idx="224">
                  <c:v>63.9</c:v>
                </c:pt>
                <c:pt idx="225">
                  <c:v>56.5</c:v>
                </c:pt>
                <c:pt idx="226">
                  <c:v>54.4</c:v>
                </c:pt>
                <c:pt idx="227">
                  <c:v>55.0</c:v>
                </c:pt>
                <c:pt idx="228">
                  <c:v>59.0</c:v>
                </c:pt>
                <c:pt idx="229">
                  <c:v>60.5</c:v>
                </c:pt>
                <c:pt idx="230">
                  <c:v>55.1</c:v>
                </c:pt>
                <c:pt idx="231">
                  <c:v>56.6</c:v>
                </c:pt>
                <c:pt idx="232">
                  <c:v>60.6</c:v>
                </c:pt>
                <c:pt idx="233">
                  <c:v>69.5</c:v>
                </c:pt>
                <c:pt idx="234">
                  <c:v>72.6</c:v>
                </c:pt>
                <c:pt idx="235">
                  <c:v>74.4</c:v>
                </c:pt>
                <c:pt idx="236">
                  <c:v>66.8</c:v>
                </c:pt>
                <c:pt idx="237">
                  <c:v>66.6</c:v>
                </c:pt>
                <c:pt idx="238">
                  <c:v>52.7</c:v>
                </c:pt>
                <c:pt idx="239">
                  <c:v>55.0</c:v>
                </c:pt>
                <c:pt idx="240">
                  <c:v>48.4</c:v>
                </c:pt>
                <c:pt idx="241">
                  <c:v>45.0</c:v>
                </c:pt>
                <c:pt idx="242">
                  <c:v>46.0</c:v>
                </c:pt>
                <c:pt idx="243">
                  <c:v>51.8</c:v>
                </c:pt>
                <c:pt idx="244">
                  <c:v>60.6</c:v>
                </c:pt>
                <c:pt idx="245">
                  <c:v>63.4</c:v>
                </c:pt>
                <c:pt idx="246">
                  <c:v>55.5</c:v>
                </c:pt>
                <c:pt idx="247">
                  <c:v>53.1</c:v>
                </c:pt>
                <c:pt idx="248">
                  <c:v>53.1</c:v>
                </c:pt>
                <c:pt idx="249">
                  <c:v>48.2</c:v>
                </c:pt>
                <c:pt idx="250">
                  <c:v>54.2</c:v>
                </c:pt>
                <c:pt idx="251">
                  <c:v>54.9</c:v>
                </c:pt>
                <c:pt idx="252">
                  <c:v>49.2</c:v>
                </c:pt>
                <c:pt idx="253">
                  <c:v>51.3</c:v>
                </c:pt>
                <c:pt idx="254">
                  <c:v>43.5</c:v>
                </c:pt>
                <c:pt idx="255">
                  <c:v>49.5</c:v>
                </c:pt>
                <c:pt idx="256">
                  <c:v>53.5</c:v>
                </c:pt>
                <c:pt idx="257">
                  <c:v>51.7</c:v>
                </c:pt>
                <c:pt idx="258">
                  <c:v>55.2</c:v>
                </c:pt>
                <c:pt idx="259">
                  <c:v>54.6</c:v>
                </c:pt>
                <c:pt idx="260">
                  <c:v>51.0</c:v>
                </c:pt>
                <c:pt idx="261">
                  <c:v>49.5</c:v>
                </c:pt>
                <c:pt idx="262">
                  <c:v>45.9</c:v>
                </c:pt>
                <c:pt idx="263">
                  <c:v>63.3</c:v>
                </c:pt>
                <c:pt idx="264">
                  <c:v>69.6</c:v>
                </c:pt>
                <c:pt idx="265">
                  <c:v>67.3</c:v>
                </c:pt>
                <c:pt idx="266">
                  <c:v>57.0</c:v>
                </c:pt>
                <c:pt idx="267">
                  <c:v>58.2</c:v>
                </c:pt>
                <c:pt idx="268">
                  <c:v>55.8</c:v>
                </c:pt>
                <c:pt idx="269">
                  <c:v>72.3</c:v>
                </c:pt>
                <c:pt idx="270">
                  <c:v>66.4</c:v>
                </c:pt>
                <c:pt idx="271">
                  <c:v>57.1</c:v>
                </c:pt>
                <c:pt idx="272">
                  <c:v>51.6</c:v>
                </c:pt>
                <c:pt idx="273">
                  <c:v>57.8</c:v>
                </c:pt>
                <c:pt idx="274">
                  <c:v>54.7</c:v>
                </c:pt>
                <c:pt idx="275">
                  <c:v>71.2</c:v>
                </c:pt>
                <c:pt idx="276">
                  <c:v>74.7</c:v>
                </c:pt>
                <c:pt idx="277">
                  <c:v>60.4</c:v>
                </c:pt>
                <c:pt idx="278">
                  <c:v>70.2</c:v>
                </c:pt>
                <c:pt idx="279">
                  <c:v>61.1</c:v>
                </c:pt>
                <c:pt idx="280">
                  <c:v>58.0</c:v>
                </c:pt>
                <c:pt idx="281">
                  <c:v>59.0</c:v>
                </c:pt>
                <c:pt idx="282">
                  <c:v>52.0</c:v>
                </c:pt>
                <c:pt idx="283">
                  <c:v>53.3</c:v>
                </c:pt>
                <c:pt idx="284">
                  <c:v>57.0</c:v>
                </c:pt>
                <c:pt idx="285">
                  <c:v>58.0</c:v>
                </c:pt>
                <c:pt idx="286">
                  <c:v>56.5</c:v>
                </c:pt>
                <c:pt idx="287">
                  <c:v>56.2</c:v>
                </c:pt>
                <c:pt idx="288">
                  <c:v>58.1</c:v>
                </c:pt>
                <c:pt idx="289">
                  <c:v>59.3</c:v>
                </c:pt>
                <c:pt idx="290">
                  <c:v>67.7</c:v>
                </c:pt>
              </c:numCache>
            </c:numRef>
          </c:xVal>
          <c:yVal>
            <c:numRef>
              <c:f>'Revenue vs Happy Hours'!$J$7:$J$297</c:f>
              <c:numCache>
                <c:formatCode>General</c:formatCode>
                <c:ptCount val="291"/>
                <c:pt idx="0">
                  <c:v>112.89</c:v>
                </c:pt>
                <c:pt idx="1">
                  <c:v>847.23</c:v>
                </c:pt>
                <c:pt idx="2">
                  <c:v>135.83</c:v>
                </c:pt>
                <c:pt idx="3">
                  <c:v>1059.14</c:v>
                </c:pt>
                <c:pt idx="4">
                  <c:v>498.76</c:v>
                </c:pt>
                <c:pt idx="5">
                  <c:v>561.64</c:v>
                </c:pt>
                <c:pt idx="6">
                  <c:v>1072.12</c:v>
                </c:pt>
                <c:pt idx="7">
                  <c:v>838.76</c:v>
                </c:pt>
                <c:pt idx="8">
                  <c:v>197.65</c:v>
                </c:pt>
                <c:pt idx="9">
                  <c:v>121.83</c:v>
                </c:pt>
                <c:pt idx="10">
                  <c:v>991.52</c:v>
                </c:pt>
                <c:pt idx="11">
                  <c:v>1032.53</c:v>
                </c:pt>
                <c:pt idx="12">
                  <c:v>667.27</c:v>
                </c:pt>
                <c:pt idx="13">
                  <c:v>1043.19</c:v>
                </c:pt>
                <c:pt idx="14">
                  <c:v>1113.14</c:v>
                </c:pt>
                <c:pt idx="15">
                  <c:v>189.64</c:v>
                </c:pt>
                <c:pt idx="16">
                  <c:v>541.15</c:v>
                </c:pt>
                <c:pt idx="17">
                  <c:v>405.27</c:v>
                </c:pt>
                <c:pt idx="18">
                  <c:v>724.72</c:v>
                </c:pt>
                <c:pt idx="19">
                  <c:v>255.57</c:v>
                </c:pt>
                <c:pt idx="20">
                  <c:v>385.41</c:v>
                </c:pt>
                <c:pt idx="21">
                  <c:v>453.64</c:v>
                </c:pt>
                <c:pt idx="22">
                  <c:v>724.78</c:v>
                </c:pt>
                <c:pt idx="23">
                  <c:v>891.45</c:v>
                </c:pt>
                <c:pt idx="24">
                  <c:v>467.29</c:v>
                </c:pt>
                <c:pt idx="25">
                  <c:v>347.51</c:v>
                </c:pt>
                <c:pt idx="26">
                  <c:v>979.24</c:v>
                </c:pt>
                <c:pt idx="27">
                  <c:v>370.24</c:v>
                </c:pt>
                <c:pt idx="28">
                  <c:v>2430.7</c:v>
                </c:pt>
                <c:pt idx="29">
                  <c:v>255.49</c:v>
                </c:pt>
                <c:pt idx="30">
                  <c:v>5413.1</c:v>
                </c:pt>
                <c:pt idx="31">
                  <c:v>59.84</c:v>
                </c:pt>
                <c:pt idx="32">
                  <c:v>230.54</c:v>
                </c:pt>
                <c:pt idx="33">
                  <c:v>834.95</c:v>
                </c:pt>
                <c:pt idx="34">
                  <c:v>1650.88</c:v>
                </c:pt>
                <c:pt idx="35">
                  <c:v>621.23</c:v>
                </c:pt>
                <c:pt idx="36">
                  <c:v>843.48</c:v>
                </c:pt>
                <c:pt idx="37">
                  <c:v>287.61</c:v>
                </c:pt>
                <c:pt idx="38">
                  <c:v>682.83</c:v>
                </c:pt>
                <c:pt idx="39">
                  <c:v>706.72</c:v>
                </c:pt>
                <c:pt idx="40">
                  <c:v>585.95</c:v>
                </c:pt>
                <c:pt idx="41">
                  <c:v>2437.39</c:v>
                </c:pt>
                <c:pt idx="42">
                  <c:v>411.16</c:v>
                </c:pt>
                <c:pt idx="43">
                  <c:v>344.31</c:v>
                </c:pt>
                <c:pt idx="44">
                  <c:v>25.95</c:v>
                </c:pt>
                <c:pt idx="45">
                  <c:v>379.56</c:v>
                </c:pt>
                <c:pt idx="46">
                  <c:v>255.52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1104.55</c:v>
                </c:pt>
                <c:pt idx="57">
                  <c:v>1114.3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957.36</c:v>
                </c:pt>
                <c:pt idx="63">
                  <c:v>1459.42</c:v>
                </c:pt>
                <c:pt idx="64">
                  <c:v>2832.2</c:v>
                </c:pt>
                <c:pt idx="65">
                  <c:v>#N/A</c:v>
                </c:pt>
                <c:pt idx="66">
                  <c:v>#N/A</c:v>
                </c:pt>
                <c:pt idx="67">
                  <c:v>1146.65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1025.93</c:v>
                </c:pt>
                <c:pt idx="83">
                  <c:v>1429.75</c:v>
                </c:pt>
                <c:pt idx="84">
                  <c:v>2791.49</c:v>
                </c:pt>
                <c:pt idx="85">
                  <c:v>2385.57</c:v>
                </c:pt>
                <c:pt idx="86">
                  <c:v>1251.74</c:v>
                </c:pt>
                <c:pt idx="87">
                  <c:v>1113.89</c:v>
                </c:pt>
                <c:pt idx="88">
                  <c:v>1500.58</c:v>
                </c:pt>
                <c:pt idx="89">
                  <c:v>1261.56</c:v>
                </c:pt>
                <c:pt idx="90">
                  <c:v>2039.96</c:v>
                </c:pt>
                <c:pt idx="91">
                  <c:v>2067.59</c:v>
                </c:pt>
                <c:pt idx="92">
                  <c:v>3174.22</c:v>
                </c:pt>
                <c:pt idx="93">
                  <c:v>2181.15</c:v>
                </c:pt>
                <c:pt idx="94">
                  <c:v>2024.88</c:v>
                </c:pt>
                <c:pt idx="95">
                  <c:v>1086.77</c:v>
                </c:pt>
                <c:pt idx="96">
                  <c:v>1163.94</c:v>
                </c:pt>
                <c:pt idx="97">
                  <c:v>2296.04</c:v>
                </c:pt>
                <c:pt idx="98">
                  <c:v>2107.22</c:v>
                </c:pt>
                <c:pt idx="99">
                  <c:v>1974.69</c:v>
                </c:pt>
                <c:pt idx="100">
                  <c:v>960.0599999999999</c:v>
                </c:pt>
                <c:pt idx="101">
                  <c:v>1478.06</c:v>
                </c:pt>
                <c:pt idx="102">
                  <c:v>1309.13</c:v>
                </c:pt>
                <c:pt idx="103">
                  <c:v>508.02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1632.48</c:v>
                </c:pt>
                <c:pt idx="124">
                  <c:v>1423.96</c:v>
                </c:pt>
                <c:pt idx="125">
                  <c:v>2959.41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872.15</c:v>
                </c:pt>
                <c:pt idx="158">
                  <c:v>1170.42</c:v>
                </c:pt>
                <c:pt idx="159">
                  <c:v>1019.25</c:v>
                </c:pt>
                <c:pt idx="160">
                  <c:v>2841.85</c:v>
                </c:pt>
                <c:pt idx="161">
                  <c:v>1798.64</c:v>
                </c:pt>
                <c:pt idx="162">
                  <c:v>1143.13</c:v>
                </c:pt>
                <c:pt idx="163">
                  <c:v>1049.33</c:v>
                </c:pt>
                <c:pt idx="164">
                  <c:v>1640.14</c:v>
                </c:pt>
                <c:pt idx="165">
                  <c:v>1824.11</c:v>
                </c:pt>
                <c:pt idx="166">
                  <c:v>972.34</c:v>
                </c:pt>
                <c:pt idx="167">
                  <c:v>1091.45</c:v>
                </c:pt>
                <c:pt idx="168">
                  <c:v>1994.48</c:v>
                </c:pt>
                <c:pt idx="169">
                  <c:v>1235.53</c:v>
                </c:pt>
                <c:pt idx="170">
                  <c:v>737.98</c:v>
                </c:pt>
                <c:pt idx="171">
                  <c:v>1036.74</c:v>
                </c:pt>
                <c:pt idx="172">
                  <c:v>946.82</c:v>
                </c:pt>
                <c:pt idx="173">
                  <c:v>1397.13</c:v>
                </c:pt>
                <c:pt idx="174">
                  <c:v>1019.88</c:v>
                </c:pt>
                <c:pt idx="175">
                  <c:v>1834.8</c:v>
                </c:pt>
                <c:pt idx="176">
                  <c:v>1796.8</c:v>
                </c:pt>
                <c:pt idx="177">
                  <c:v>620.5599999999999</c:v>
                </c:pt>
                <c:pt idx="178">
                  <c:v>747.24</c:v>
                </c:pt>
                <c:pt idx="179">
                  <c:v>1353.07</c:v>
                </c:pt>
                <c:pt idx="180">
                  <c:v>1492.67</c:v>
                </c:pt>
                <c:pt idx="181">
                  <c:v>1008.78</c:v>
                </c:pt>
                <c:pt idx="182">
                  <c:v>1688.99</c:v>
                </c:pt>
                <c:pt idx="183">
                  <c:v>1556.45</c:v>
                </c:pt>
                <c:pt idx="184">
                  <c:v>1188.42</c:v>
                </c:pt>
                <c:pt idx="185">
                  <c:v>1001.76</c:v>
                </c:pt>
                <c:pt idx="186">
                  <c:v>1935.15</c:v>
                </c:pt>
                <c:pt idx="187">
                  <c:v>1771.45</c:v>
                </c:pt>
                <c:pt idx="188">
                  <c:v>1213.02</c:v>
                </c:pt>
                <c:pt idx="189">
                  <c:v>1495.08</c:v>
                </c:pt>
                <c:pt idx="190">
                  <c:v>1950.99</c:v>
                </c:pt>
                <c:pt idx="191">
                  <c:v>1656.26</c:v>
                </c:pt>
                <c:pt idx="192">
                  <c:v>1407.9</c:v>
                </c:pt>
                <c:pt idx="193">
                  <c:v>1183.62</c:v>
                </c:pt>
                <c:pt idx="194">
                  <c:v>2174.16</c:v>
                </c:pt>
                <c:pt idx="195">
                  <c:v>#N/A</c:v>
                </c:pt>
                <c:pt idx="196">
                  <c:v>2166.16</c:v>
                </c:pt>
                <c:pt idx="197">
                  <c:v>793.9</c:v>
                </c:pt>
                <c:pt idx="198">
                  <c:v>2702.99</c:v>
                </c:pt>
                <c:pt idx="199">
                  <c:v>1371.44</c:v>
                </c:pt>
                <c:pt idx="200">
                  <c:v>927.46</c:v>
                </c:pt>
                <c:pt idx="201">
                  <c:v>910.17</c:v>
                </c:pt>
                <c:pt idx="202">
                  <c:v>2147.6</c:v>
                </c:pt>
                <c:pt idx="203">
                  <c:v>2188.04</c:v>
                </c:pt>
                <c:pt idx="204">
                  <c:v>2017.26</c:v>
                </c:pt>
                <c:pt idx="205">
                  <c:v>1050.82</c:v>
                </c:pt>
                <c:pt idx="206">
                  <c:v>749.38</c:v>
                </c:pt>
                <c:pt idx="207">
                  <c:v>1746.64</c:v>
                </c:pt>
                <c:pt idx="208">
                  <c:v>1160.65</c:v>
                </c:pt>
                <c:pt idx="209">
                  <c:v>2198.86</c:v>
                </c:pt>
                <c:pt idx="210">
                  <c:v>1728.27</c:v>
                </c:pt>
                <c:pt idx="211">
                  <c:v>1895.93</c:v>
                </c:pt>
                <c:pt idx="212">
                  <c:v>1044.15</c:v>
                </c:pt>
                <c:pt idx="213">
                  <c:v>1636.16</c:v>
                </c:pt>
                <c:pt idx="214">
                  <c:v>2056.81</c:v>
                </c:pt>
                <c:pt idx="215">
                  <c:v>1450.01</c:v>
                </c:pt>
                <c:pt idx="216">
                  <c:v>775.4</c:v>
                </c:pt>
                <c:pt idx="217">
                  <c:v>1768.58</c:v>
                </c:pt>
                <c:pt idx="218">
                  <c:v>944.15</c:v>
                </c:pt>
                <c:pt idx="219">
                  <c:v>1006.45</c:v>
                </c:pt>
                <c:pt idx="220">
                  <c:v>754.17</c:v>
                </c:pt>
                <c:pt idx="221">
                  <c:v>1255.04</c:v>
                </c:pt>
                <c:pt idx="222">
                  <c:v>2590.06</c:v>
                </c:pt>
                <c:pt idx="223">
                  <c:v>2572.5</c:v>
                </c:pt>
                <c:pt idx="224">
                  <c:v>638.54</c:v>
                </c:pt>
                <c:pt idx="225">
                  <c:v>532.11</c:v>
                </c:pt>
                <c:pt idx="226">
                  <c:v>909.3</c:v>
                </c:pt>
                <c:pt idx="227">
                  <c:v>745.76</c:v>
                </c:pt>
                <c:pt idx="228">
                  <c:v>976.45</c:v>
                </c:pt>
                <c:pt idx="229">
                  <c:v>846.65</c:v>
                </c:pt>
                <c:pt idx="230">
                  <c:v>1361.75</c:v>
                </c:pt>
                <c:pt idx="231">
                  <c:v>1481.18</c:v>
                </c:pt>
                <c:pt idx="232">
                  <c:v>377.42</c:v>
                </c:pt>
                <c:pt idx="233">
                  <c:v>349.24</c:v>
                </c:pt>
                <c:pt idx="234">
                  <c:v>2269.83</c:v>
                </c:pt>
                <c:pt idx="235">
                  <c:v>2368.58</c:v>
                </c:pt>
                <c:pt idx="236">
                  <c:v>1402.93</c:v>
                </c:pt>
                <c:pt idx="237">
                  <c:v>1162.7</c:v>
                </c:pt>
                <c:pt idx="238">
                  <c:v>247.58</c:v>
                </c:pt>
                <c:pt idx="239">
                  <c:v>684.92</c:v>
                </c:pt>
                <c:pt idx="240">
                  <c:v>422.15</c:v>
                </c:pt>
                <c:pt idx="241">
                  <c:v>135.75</c:v>
                </c:pt>
                <c:pt idx="242">
                  <c:v>703.05</c:v>
                </c:pt>
                <c:pt idx="243">
                  <c:v>386.84</c:v>
                </c:pt>
                <c:pt idx="244">
                  <c:v>516.26</c:v>
                </c:pt>
                <c:pt idx="245">
                  <c:v>690.67</c:v>
                </c:pt>
                <c:pt idx="246">
                  <c:v>968.3099999999999</c:v>
                </c:pt>
                <c:pt idx="247">
                  <c:v>817.67</c:v>
                </c:pt>
                <c:pt idx="248">
                  <c:v>471.42</c:v>
                </c:pt>
                <c:pt idx="249">
                  <c:v>601.04</c:v>
                </c:pt>
                <c:pt idx="250">
                  <c:v>750.8099999999999</c:v>
                </c:pt>
                <c:pt idx="251">
                  <c:v>498.9</c:v>
                </c:pt>
                <c:pt idx="252">
                  <c:v>602.03</c:v>
                </c:pt>
                <c:pt idx="253">
                  <c:v>308.41</c:v>
                </c:pt>
                <c:pt idx="254">
                  <c:v>1595.37</c:v>
                </c:pt>
                <c:pt idx="255">
                  <c:v>253.97</c:v>
                </c:pt>
                <c:pt idx="256">
                  <c:v>665.42</c:v>
                </c:pt>
                <c:pt idx="257">
                  <c:v>537.9299999999999</c:v>
                </c:pt>
                <c:pt idx="258">
                  <c:v>640.77</c:v>
                </c:pt>
                <c:pt idx="259">
                  <c:v>743.35</c:v>
                </c:pt>
                <c:pt idx="260">
                  <c:v>606.6</c:v>
                </c:pt>
                <c:pt idx="261">
                  <c:v>422.15</c:v>
                </c:pt>
                <c:pt idx="262">
                  <c:v>671.02</c:v>
                </c:pt>
                <c:pt idx="263">
                  <c:v>1743.46</c:v>
                </c:pt>
                <c:pt idx="264">
                  <c:v>2651.46</c:v>
                </c:pt>
                <c:pt idx="265">
                  <c:v>1312.57</c:v>
                </c:pt>
                <c:pt idx="266">
                  <c:v>2439.79</c:v>
                </c:pt>
                <c:pt idx="267">
                  <c:v>2145.79</c:v>
                </c:pt>
                <c:pt idx="268">
                  <c:v>1724.89</c:v>
                </c:pt>
                <c:pt idx="269">
                  <c:v>1458.46</c:v>
                </c:pt>
                <c:pt idx="270">
                  <c:v>771.57</c:v>
                </c:pt>
                <c:pt idx="271">
                  <c:v>329.08</c:v>
                </c:pt>
                <c:pt idx="272">
                  <c:v>701.39</c:v>
                </c:pt>
                <c:pt idx="273">
                  <c:v>654.92</c:v>
                </c:pt>
                <c:pt idx="274">
                  <c:v>1044.89</c:v>
                </c:pt>
                <c:pt idx="275">
                  <c:v>2258.61</c:v>
                </c:pt>
                <c:pt idx="276">
                  <c:v>2799.34</c:v>
                </c:pt>
                <c:pt idx="277">
                  <c:v>1245.73</c:v>
                </c:pt>
                <c:pt idx="278">
                  <c:v>769.4</c:v>
                </c:pt>
                <c:pt idx="279">
                  <c:v>1137.46</c:v>
                </c:pt>
                <c:pt idx="280">
                  <c:v>943.42</c:v>
                </c:pt>
                <c:pt idx="281">
                  <c:v>1801.8</c:v>
                </c:pt>
                <c:pt idx="282">
                  <c:v>227.17</c:v>
                </c:pt>
                <c:pt idx="283">
                  <c:v>1138.65</c:v>
                </c:pt>
                <c:pt idx="284">
                  <c:v>1430.03</c:v>
                </c:pt>
                <c:pt idx="285">
                  <c:v>1843.52</c:v>
                </c:pt>
                <c:pt idx="286">
                  <c:v>1590.81</c:v>
                </c:pt>
                <c:pt idx="287">
                  <c:v>2812.24</c:v>
                </c:pt>
                <c:pt idx="288">
                  <c:v>855.0</c:v>
                </c:pt>
                <c:pt idx="289">
                  <c:v>1238.59</c:v>
                </c:pt>
                <c:pt idx="290">
                  <c:v>3083.7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'Revenue vs Happy Hours'!$K$6</c:f>
              <c:strCache>
                <c:ptCount val="1"/>
                <c:pt idx="0">
                  <c:v>Earnings (Special Yes)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'Revenue vs Happy Hours'!$I$7:$I$297</c:f>
              <c:numCache>
                <c:formatCode>General</c:formatCode>
                <c:ptCount val="291"/>
                <c:pt idx="0">
                  <c:v>71.7</c:v>
                </c:pt>
                <c:pt idx="1">
                  <c:v>58.2</c:v>
                </c:pt>
                <c:pt idx="2">
                  <c:v>62.8</c:v>
                </c:pt>
                <c:pt idx="3">
                  <c:v>66.7</c:v>
                </c:pt>
                <c:pt idx="4">
                  <c:v>65.7</c:v>
                </c:pt>
                <c:pt idx="5">
                  <c:v>62.8</c:v>
                </c:pt>
                <c:pt idx="6">
                  <c:v>58.7</c:v>
                </c:pt>
                <c:pt idx="7">
                  <c:v>58.4</c:v>
                </c:pt>
                <c:pt idx="8">
                  <c:v>50.2</c:v>
                </c:pt>
                <c:pt idx="9">
                  <c:v>45.2</c:v>
                </c:pt>
                <c:pt idx="10">
                  <c:v>58.8</c:v>
                </c:pt>
                <c:pt idx="11">
                  <c:v>65.7</c:v>
                </c:pt>
                <c:pt idx="12">
                  <c:v>64.4</c:v>
                </c:pt>
                <c:pt idx="13">
                  <c:v>56.9</c:v>
                </c:pt>
                <c:pt idx="14">
                  <c:v>49.5</c:v>
                </c:pt>
                <c:pt idx="15">
                  <c:v>58.2</c:v>
                </c:pt>
                <c:pt idx="16">
                  <c:v>52.6</c:v>
                </c:pt>
                <c:pt idx="17">
                  <c:v>54.2</c:v>
                </c:pt>
                <c:pt idx="18">
                  <c:v>63.7</c:v>
                </c:pt>
                <c:pt idx="19">
                  <c:v>54.7</c:v>
                </c:pt>
                <c:pt idx="20">
                  <c:v>49.2</c:v>
                </c:pt>
                <c:pt idx="21">
                  <c:v>56.9</c:v>
                </c:pt>
                <c:pt idx="22">
                  <c:v>58.6</c:v>
                </c:pt>
                <c:pt idx="23">
                  <c:v>61.2</c:v>
                </c:pt>
                <c:pt idx="24">
                  <c:v>63.2</c:v>
                </c:pt>
                <c:pt idx="25">
                  <c:v>63.7</c:v>
                </c:pt>
                <c:pt idx="26">
                  <c:v>68.7</c:v>
                </c:pt>
                <c:pt idx="27">
                  <c:v>61.7</c:v>
                </c:pt>
                <c:pt idx="28">
                  <c:v>54.7</c:v>
                </c:pt>
                <c:pt idx="29">
                  <c:v>52.1</c:v>
                </c:pt>
                <c:pt idx="30">
                  <c:v>42.2</c:v>
                </c:pt>
                <c:pt idx="31">
                  <c:v>37.4</c:v>
                </c:pt>
                <c:pt idx="32">
                  <c:v>42.6</c:v>
                </c:pt>
                <c:pt idx="33">
                  <c:v>46.2</c:v>
                </c:pt>
                <c:pt idx="34">
                  <c:v>58.0</c:v>
                </c:pt>
                <c:pt idx="35">
                  <c:v>50.6</c:v>
                </c:pt>
                <c:pt idx="36">
                  <c:v>57.8</c:v>
                </c:pt>
                <c:pt idx="37">
                  <c:v>47.7</c:v>
                </c:pt>
                <c:pt idx="38">
                  <c:v>48.2</c:v>
                </c:pt>
                <c:pt idx="39">
                  <c:v>49.1</c:v>
                </c:pt>
                <c:pt idx="40">
                  <c:v>47.8</c:v>
                </c:pt>
                <c:pt idx="41">
                  <c:v>68.8</c:v>
                </c:pt>
                <c:pt idx="42">
                  <c:v>56.8</c:v>
                </c:pt>
                <c:pt idx="43">
                  <c:v>35.5</c:v>
                </c:pt>
                <c:pt idx="44">
                  <c:v>40.5</c:v>
                </c:pt>
                <c:pt idx="45">
                  <c:v>51.1</c:v>
                </c:pt>
                <c:pt idx="46">
                  <c:v>47.2</c:v>
                </c:pt>
                <c:pt idx="47">
                  <c:v>42.7</c:v>
                </c:pt>
                <c:pt idx="48">
                  <c:v>53.7</c:v>
                </c:pt>
                <c:pt idx="49">
                  <c:v>51.3</c:v>
                </c:pt>
                <c:pt idx="50">
                  <c:v>49.3</c:v>
                </c:pt>
                <c:pt idx="51">
                  <c:v>52.8</c:v>
                </c:pt>
                <c:pt idx="52">
                  <c:v>53.8</c:v>
                </c:pt>
                <c:pt idx="53">
                  <c:v>57.1</c:v>
                </c:pt>
                <c:pt idx="54">
                  <c:v>60.1</c:v>
                </c:pt>
                <c:pt idx="55">
                  <c:v>66.9</c:v>
                </c:pt>
                <c:pt idx="56">
                  <c:v>65.6</c:v>
                </c:pt>
                <c:pt idx="57">
                  <c:v>59.3</c:v>
                </c:pt>
                <c:pt idx="58">
                  <c:v>61.2</c:v>
                </c:pt>
                <c:pt idx="59">
                  <c:v>71.1</c:v>
                </c:pt>
                <c:pt idx="60">
                  <c:v>64.3</c:v>
                </c:pt>
                <c:pt idx="61">
                  <c:v>59.4</c:v>
                </c:pt>
                <c:pt idx="62">
                  <c:v>61.0</c:v>
                </c:pt>
                <c:pt idx="63">
                  <c:v>54.9</c:v>
                </c:pt>
                <c:pt idx="64">
                  <c:v>55.0</c:v>
                </c:pt>
                <c:pt idx="65">
                  <c:v>52.6</c:v>
                </c:pt>
                <c:pt idx="66">
                  <c:v>50.6</c:v>
                </c:pt>
                <c:pt idx="67">
                  <c:v>56.3</c:v>
                </c:pt>
                <c:pt idx="68">
                  <c:v>52.2</c:v>
                </c:pt>
                <c:pt idx="69">
                  <c:v>53.4</c:v>
                </c:pt>
                <c:pt idx="70">
                  <c:v>49.1</c:v>
                </c:pt>
                <c:pt idx="71">
                  <c:v>51.9</c:v>
                </c:pt>
                <c:pt idx="72">
                  <c:v>52.2</c:v>
                </c:pt>
                <c:pt idx="73">
                  <c:v>59.0</c:v>
                </c:pt>
                <c:pt idx="74">
                  <c:v>64.3</c:v>
                </c:pt>
                <c:pt idx="75">
                  <c:v>61.4</c:v>
                </c:pt>
                <c:pt idx="76">
                  <c:v>65.4</c:v>
                </c:pt>
                <c:pt idx="77">
                  <c:v>69.0</c:v>
                </c:pt>
                <c:pt idx="78">
                  <c:v>61.9</c:v>
                </c:pt>
                <c:pt idx="79">
                  <c:v>68.3</c:v>
                </c:pt>
                <c:pt idx="80">
                  <c:v>52.9</c:v>
                </c:pt>
                <c:pt idx="81">
                  <c:v>54.3</c:v>
                </c:pt>
                <c:pt idx="82">
                  <c:v>60.0</c:v>
                </c:pt>
                <c:pt idx="83">
                  <c:v>62.2</c:v>
                </c:pt>
                <c:pt idx="84">
                  <c:v>64.8</c:v>
                </c:pt>
                <c:pt idx="85">
                  <c:v>67.2</c:v>
                </c:pt>
                <c:pt idx="86">
                  <c:v>59.6</c:v>
                </c:pt>
                <c:pt idx="87">
                  <c:v>61.1</c:v>
                </c:pt>
                <c:pt idx="88">
                  <c:v>68.3</c:v>
                </c:pt>
                <c:pt idx="89">
                  <c:v>65.5</c:v>
                </c:pt>
                <c:pt idx="90">
                  <c:v>76.0</c:v>
                </c:pt>
                <c:pt idx="91">
                  <c:v>82.1</c:v>
                </c:pt>
                <c:pt idx="92">
                  <c:v>82.2</c:v>
                </c:pt>
                <c:pt idx="93">
                  <c:v>83.5</c:v>
                </c:pt>
                <c:pt idx="94">
                  <c:v>80.8</c:v>
                </c:pt>
                <c:pt idx="95">
                  <c:v>75.4</c:v>
                </c:pt>
                <c:pt idx="96">
                  <c:v>77.8</c:v>
                </c:pt>
                <c:pt idx="97">
                  <c:v>77.1</c:v>
                </c:pt>
                <c:pt idx="98">
                  <c:v>70.8</c:v>
                </c:pt>
                <c:pt idx="99">
                  <c:v>66.5</c:v>
                </c:pt>
                <c:pt idx="100">
                  <c:v>75.4</c:v>
                </c:pt>
                <c:pt idx="101">
                  <c:v>75.3</c:v>
                </c:pt>
                <c:pt idx="102">
                  <c:v>78.4</c:v>
                </c:pt>
                <c:pt idx="103">
                  <c:v>64.2</c:v>
                </c:pt>
                <c:pt idx="104">
                  <c:v>64.6</c:v>
                </c:pt>
                <c:pt idx="105">
                  <c:v>68.3</c:v>
                </c:pt>
                <c:pt idx="106">
                  <c:v>73.6</c:v>
                </c:pt>
                <c:pt idx="107">
                  <c:v>77.7</c:v>
                </c:pt>
                <c:pt idx="108">
                  <c:v>67.2</c:v>
                </c:pt>
                <c:pt idx="109">
                  <c:v>70.2</c:v>
                </c:pt>
                <c:pt idx="110">
                  <c:v>77.2</c:v>
                </c:pt>
                <c:pt idx="111">
                  <c:v>70.9</c:v>
                </c:pt>
                <c:pt idx="112">
                  <c:v>73.1</c:v>
                </c:pt>
                <c:pt idx="113">
                  <c:v>76.2</c:v>
                </c:pt>
                <c:pt idx="114">
                  <c:v>79.6</c:v>
                </c:pt>
                <c:pt idx="115">
                  <c:v>76.3</c:v>
                </c:pt>
                <c:pt idx="116">
                  <c:v>81.4</c:v>
                </c:pt>
                <c:pt idx="117">
                  <c:v>81.4</c:v>
                </c:pt>
                <c:pt idx="118">
                  <c:v>76.0</c:v>
                </c:pt>
                <c:pt idx="119">
                  <c:v>78.9</c:v>
                </c:pt>
                <c:pt idx="120">
                  <c:v>77.7</c:v>
                </c:pt>
                <c:pt idx="121">
                  <c:v>79.7</c:v>
                </c:pt>
                <c:pt idx="122">
                  <c:v>76.5</c:v>
                </c:pt>
                <c:pt idx="123">
                  <c:v>71.8</c:v>
                </c:pt>
                <c:pt idx="124">
                  <c:v>77.6</c:v>
                </c:pt>
                <c:pt idx="125">
                  <c:v>78.1</c:v>
                </c:pt>
                <c:pt idx="126">
                  <c:v>73.3</c:v>
                </c:pt>
                <c:pt idx="127">
                  <c:v>72.5</c:v>
                </c:pt>
                <c:pt idx="128">
                  <c:v>74.2</c:v>
                </c:pt>
                <c:pt idx="129">
                  <c:v>78.2</c:v>
                </c:pt>
                <c:pt idx="130">
                  <c:v>76.6</c:v>
                </c:pt>
                <c:pt idx="131">
                  <c:v>85.4</c:v>
                </c:pt>
                <c:pt idx="132">
                  <c:v>86.9</c:v>
                </c:pt>
                <c:pt idx="133">
                  <c:v>79.4</c:v>
                </c:pt>
                <c:pt idx="134">
                  <c:v>67.8</c:v>
                </c:pt>
                <c:pt idx="135">
                  <c:v>75.3</c:v>
                </c:pt>
                <c:pt idx="136">
                  <c:v>74.8</c:v>
                </c:pt>
                <c:pt idx="137">
                  <c:v>78.2</c:v>
                </c:pt>
                <c:pt idx="138">
                  <c:v>79.8</c:v>
                </c:pt>
                <c:pt idx="139">
                  <c:v>74.3</c:v>
                </c:pt>
                <c:pt idx="140">
                  <c:v>85.7</c:v>
                </c:pt>
                <c:pt idx="141">
                  <c:v>84.5</c:v>
                </c:pt>
                <c:pt idx="142">
                  <c:v>85.0</c:v>
                </c:pt>
                <c:pt idx="143">
                  <c:v>85.4</c:v>
                </c:pt>
                <c:pt idx="144">
                  <c:v>80.8</c:v>
                </c:pt>
                <c:pt idx="145">
                  <c:v>79.4</c:v>
                </c:pt>
                <c:pt idx="146">
                  <c:v>82.6</c:v>
                </c:pt>
                <c:pt idx="147">
                  <c:v>85.3</c:v>
                </c:pt>
                <c:pt idx="148">
                  <c:v>89.6</c:v>
                </c:pt>
                <c:pt idx="149">
                  <c:v>87.7</c:v>
                </c:pt>
                <c:pt idx="150">
                  <c:v>84.4</c:v>
                </c:pt>
                <c:pt idx="151">
                  <c:v>81.7</c:v>
                </c:pt>
                <c:pt idx="152">
                  <c:v>85.2</c:v>
                </c:pt>
                <c:pt idx="153">
                  <c:v>86.8</c:v>
                </c:pt>
                <c:pt idx="154">
                  <c:v>76.6</c:v>
                </c:pt>
                <c:pt idx="155">
                  <c:v>79.6</c:v>
                </c:pt>
                <c:pt idx="156">
                  <c:v>73.9</c:v>
                </c:pt>
                <c:pt idx="157">
                  <c:v>73.4</c:v>
                </c:pt>
                <c:pt idx="158">
                  <c:v>75.6</c:v>
                </c:pt>
                <c:pt idx="159">
                  <c:v>75.4</c:v>
                </c:pt>
                <c:pt idx="160">
                  <c:v>77.2</c:v>
                </c:pt>
                <c:pt idx="161">
                  <c:v>79.1</c:v>
                </c:pt>
                <c:pt idx="162">
                  <c:v>80.8</c:v>
                </c:pt>
                <c:pt idx="163">
                  <c:v>80.9</c:v>
                </c:pt>
                <c:pt idx="164">
                  <c:v>79.6</c:v>
                </c:pt>
                <c:pt idx="165">
                  <c:v>82.2</c:v>
                </c:pt>
                <c:pt idx="166">
                  <c:v>81.1</c:v>
                </c:pt>
                <c:pt idx="167">
                  <c:v>87.4</c:v>
                </c:pt>
                <c:pt idx="168">
                  <c:v>84.8</c:v>
                </c:pt>
                <c:pt idx="169">
                  <c:v>90.5</c:v>
                </c:pt>
                <c:pt idx="170">
                  <c:v>90.0</c:v>
                </c:pt>
                <c:pt idx="171">
                  <c:v>84.5</c:v>
                </c:pt>
                <c:pt idx="172">
                  <c:v>84.8</c:v>
                </c:pt>
                <c:pt idx="173">
                  <c:v>82.5</c:v>
                </c:pt>
                <c:pt idx="174">
                  <c:v>79.8</c:v>
                </c:pt>
                <c:pt idx="175">
                  <c:v>80.2</c:v>
                </c:pt>
                <c:pt idx="176">
                  <c:v>77.2</c:v>
                </c:pt>
                <c:pt idx="177">
                  <c:v>81.7</c:v>
                </c:pt>
                <c:pt idx="178">
                  <c:v>75.8</c:v>
                </c:pt>
                <c:pt idx="179">
                  <c:v>74.5</c:v>
                </c:pt>
                <c:pt idx="180">
                  <c:v>79.7</c:v>
                </c:pt>
                <c:pt idx="181">
                  <c:v>79.8</c:v>
                </c:pt>
                <c:pt idx="182">
                  <c:v>82.7</c:v>
                </c:pt>
                <c:pt idx="183">
                  <c:v>83.2</c:v>
                </c:pt>
                <c:pt idx="184">
                  <c:v>82.2</c:v>
                </c:pt>
                <c:pt idx="185">
                  <c:v>83.8</c:v>
                </c:pt>
                <c:pt idx="186">
                  <c:v>79.2</c:v>
                </c:pt>
                <c:pt idx="187">
                  <c:v>80.9</c:v>
                </c:pt>
                <c:pt idx="188">
                  <c:v>74.8</c:v>
                </c:pt>
                <c:pt idx="189">
                  <c:v>74.4</c:v>
                </c:pt>
                <c:pt idx="190">
                  <c:v>70.4</c:v>
                </c:pt>
                <c:pt idx="191">
                  <c:v>72.9</c:v>
                </c:pt>
                <c:pt idx="192">
                  <c:v>73.6</c:v>
                </c:pt>
                <c:pt idx="193">
                  <c:v>75.1</c:v>
                </c:pt>
                <c:pt idx="194">
                  <c:v>77.6</c:v>
                </c:pt>
                <c:pt idx="195">
                  <c:v>81.8</c:v>
                </c:pt>
                <c:pt idx="196">
                  <c:v>84.6</c:v>
                </c:pt>
                <c:pt idx="197">
                  <c:v>82.9</c:v>
                </c:pt>
                <c:pt idx="198">
                  <c:v>79.9</c:v>
                </c:pt>
                <c:pt idx="199">
                  <c:v>73.8</c:v>
                </c:pt>
                <c:pt idx="200">
                  <c:v>75.0</c:v>
                </c:pt>
                <c:pt idx="201">
                  <c:v>79.9</c:v>
                </c:pt>
                <c:pt idx="202">
                  <c:v>68.6</c:v>
                </c:pt>
                <c:pt idx="203">
                  <c:v>68.3</c:v>
                </c:pt>
                <c:pt idx="204">
                  <c:v>70.9</c:v>
                </c:pt>
                <c:pt idx="205">
                  <c:v>75.2</c:v>
                </c:pt>
                <c:pt idx="206">
                  <c:v>72.4</c:v>
                </c:pt>
                <c:pt idx="207">
                  <c:v>75.2</c:v>
                </c:pt>
                <c:pt idx="208">
                  <c:v>77.3</c:v>
                </c:pt>
                <c:pt idx="209">
                  <c:v>75.7</c:v>
                </c:pt>
                <c:pt idx="210">
                  <c:v>75.8</c:v>
                </c:pt>
                <c:pt idx="211">
                  <c:v>64.5</c:v>
                </c:pt>
                <c:pt idx="212">
                  <c:v>62.6</c:v>
                </c:pt>
                <c:pt idx="213">
                  <c:v>65.1</c:v>
                </c:pt>
                <c:pt idx="214">
                  <c:v>68.1</c:v>
                </c:pt>
                <c:pt idx="215">
                  <c:v>64.3</c:v>
                </c:pt>
                <c:pt idx="216">
                  <c:v>60.0</c:v>
                </c:pt>
                <c:pt idx="217">
                  <c:v>57.7</c:v>
                </c:pt>
                <c:pt idx="218">
                  <c:v>59.3</c:v>
                </c:pt>
                <c:pt idx="219">
                  <c:v>64.8</c:v>
                </c:pt>
                <c:pt idx="220">
                  <c:v>63.5</c:v>
                </c:pt>
                <c:pt idx="221">
                  <c:v>60.2</c:v>
                </c:pt>
                <c:pt idx="222">
                  <c:v>63.3</c:v>
                </c:pt>
                <c:pt idx="223">
                  <c:v>66.8</c:v>
                </c:pt>
                <c:pt idx="224">
                  <c:v>63.9</c:v>
                </c:pt>
                <c:pt idx="225">
                  <c:v>56.5</c:v>
                </c:pt>
                <c:pt idx="226">
                  <c:v>54.4</c:v>
                </c:pt>
                <c:pt idx="227">
                  <c:v>55.0</c:v>
                </c:pt>
                <c:pt idx="228">
                  <c:v>59.0</c:v>
                </c:pt>
                <c:pt idx="229">
                  <c:v>60.5</c:v>
                </c:pt>
                <c:pt idx="230">
                  <c:v>55.1</c:v>
                </c:pt>
                <c:pt idx="231">
                  <c:v>56.6</c:v>
                </c:pt>
                <c:pt idx="232">
                  <c:v>60.6</c:v>
                </c:pt>
                <c:pt idx="233">
                  <c:v>69.5</c:v>
                </c:pt>
                <c:pt idx="234">
                  <c:v>72.6</c:v>
                </c:pt>
                <c:pt idx="235">
                  <c:v>74.4</c:v>
                </c:pt>
                <c:pt idx="236">
                  <c:v>66.8</c:v>
                </c:pt>
                <c:pt idx="237">
                  <c:v>66.6</c:v>
                </c:pt>
                <c:pt idx="238">
                  <c:v>52.7</c:v>
                </c:pt>
                <c:pt idx="239">
                  <c:v>55.0</c:v>
                </c:pt>
                <c:pt idx="240">
                  <c:v>48.4</c:v>
                </c:pt>
                <c:pt idx="241">
                  <c:v>45.0</c:v>
                </c:pt>
                <c:pt idx="242">
                  <c:v>46.0</c:v>
                </c:pt>
                <c:pt idx="243">
                  <c:v>51.8</c:v>
                </c:pt>
                <c:pt idx="244">
                  <c:v>60.6</c:v>
                </c:pt>
                <c:pt idx="245">
                  <c:v>63.4</c:v>
                </c:pt>
                <c:pt idx="246">
                  <c:v>55.5</c:v>
                </c:pt>
                <c:pt idx="247">
                  <c:v>53.1</c:v>
                </c:pt>
                <c:pt idx="248">
                  <c:v>53.1</c:v>
                </c:pt>
                <c:pt idx="249">
                  <c:v>48.2</c:v>
                </c:pt>
                <c:pt idx="250">
                  <c:v>54.2</c:v>
                </c:pt>
                <c:pt idx="251">
                  <c:v>54.9</c:v>
                </c:pt>
                <c:pt idx="252">
                  <c:v>49.2</c:v>
                </c:pt>
                <c:pt idx="253">
                  <c:v>51.3</c:v>
                </c:pt>
                <c:pt idx="254">
                  <c:v>43.5</c:v>
                </c:pt>
                <c:pt idx="255">
                  <c:v>49.5</c:v>
                </c:pt>
                <c:pt idx="256">
                  <c:v>53.5</c:v>
                </c:pt>
                <c:pt idx="257">
                  <c:v>51.7</c:v>
                </c:pt>
                <c:pt idx="258">
                  <c:v>55.2</c:v>
                </c:pt>
                <c:pt idx="259">
                  <c:v>54.6</c:v>
                </c:pt>
                <c:pt idx="260">
                  <c:v>51.0</c:v>
                </c:pt>
                <c:pt idx="261">
                  <c:v>49.5</c:v>
                </c:pt>
                <c:pt idx="262">
                  <c:v>45.9</c:v>
                </c:pt>
                <c:pt idx="263">
                  <c:v>63.3</c:v>
                </c:pt>
                <c:pt idx="264">
                  <c:v>69.6</c:v>
                </c:pt>
                <c:pt idx="265">
                  <c:v>67.3</c:v>
                </c:pt>
                <c:pt idx="266">
                  <c:v>57.0</c:v>
                </c:pt>
                <c:pt idx="267">
                  <c:v>58.2</c:v>
                </c:pt>
                <c:pt idx="268">
                  <c:v>55.8</c:v>
                </c:pt>
                <c:pt idx="269">
                  <c:v>72.3</c:v>
                </c:pt>
                <c:pt idx="270">
                  <c:v>66.4</c:v>
                </c:pt>
                <c:pt idx="271">
                  <c:v>57.1</c:v>
                </c:pt>
                <c:pt idx="272">
                  <c:v>51.6</c:v>
                </c:pt>
                <c:pt idx="273">
                  <c:v>57.8</c:v>
                </c:pt>
                <c:pt idx="274">
                  <c:v>54.7</c:v>
                </c:pt>
                <c:pt idx="275">
                  <c:v>71.2</c:v>
                </c:pt>
                <c:pt idx="276">
                  <c:v>74.7</c:v>
                </c:pt>
                <c:pt idx="277">
                  <c:v>60.4</c:v>
                </c:pt>
                <c:pt idx="278">
                  <c:v>70.2</c:v>
                </c:pt>
                <c:pt idx="279">
                  <c:v>61.1</c:v>
                </c:pt>
                <c:pt idx="280">
                  <c:v>58.0</c:v>
                </c:pt>
                <c:pt idx="281">
                  <c:v>59.0</c:v>
                </c:pt>
                <c:pt idx="282">
                  <c:v>52.0</c:v>
                </c:pt>
                <c:pt idx="283">
                  <c:v>53.3</c:v>
                </c:pt>
                <c:pt idx="284">
                  <c:v>57.0</c:v>
                </c:pt>
                <c:pt idx="285">
                  <c:v>58.0</c:v>
                </c:pt>
                <c:pt idx="286">
                  <c:v>56.5</c:v>
                </c:pt>
                <c:pt idx="287">
                  <c:v>56.2</c:v>
                </c:pt>
                <c:pt idx="288">
                  <c:v>58.1</c:v>
                </c:pt>
                <c:pt idx="289">
                  <c:v>59.3</c:v>
                </c:pt>
                <c:pt idx="290">
                  <c:v>67.7</c:v>
                </c:pt>
              </c:numCache>
            </c:numRef>
          </c:xVal>
          <c:yVal>
            <c:numRef>
              <c:f>'Revenue vs Happy Hours'!$K$7:$K$297</c:f>
              <c:numCache>
                <c:formatCode>General</c:formatCode>
                <c:ptCount val="29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486.75</c:v>
                </c:pt>
                <c:pt idx="48">
                  <c:v>1492.68</c:v>
                </c:pt>
                <c:pt idx="49">
                  <c:v>764.64</c:v>
                </c:pt>
                <c:pt idx="50">
                  <c:v>1088.87</c:v>
                </c:pt>
                <c:pt idx="51">
                  <c:v>1487.0</c:v>
                </c:pt>
                <c:pt idx="52">
                  <c:v>1505.26</c:v>
                </c:pt>
                <c:pt idx="53">
                  <c:v>1431.83</c:v>
                </c:pt>
                <c:pt idx="54">
                  <c:v>1256.2</c:v>
                </c:pt>
                <c:pt idx="55">
                  <c:v>1513.08</c:v>
                </c:pt>
                <c:pt idx="56">
                  <c:v>#N/A</c:v>
                </c:pt>
                <c:pt idx="57">
                  <c:v>#N/A</c:v>
                </c:pt>
                <c:pt idx="58">
                  <c:v>1985.08</c:v>
                </c:pt>
                <c:pt idx="59">
                  <c:v>1385.1</c:v>
                </c:pt>
                <c:pt idx="60">
                  <c:v>1163.63</c:v>
                </c:pt>
                <c:pt idx="61">
                  <c:v>579.67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902.52</c:v>
                </c:pt>
                <c:pt idx="66">
                  <c:v>750.38</c:v>
                </c:pt>
                <c:pt idx="67">
                  <c:v>#N/A</c:v>
                </c:pt>
                <c:pt idx="68">
                  <c:v>1761.79</c:v>
                </c:pt>
                <c:pt idx="69">
                  <c:v>302.42</c:v>
                </c:pt>
                <c:pt idx="70">
                  <c:v>204.8</c:v>
                </c:pt>
                <c:pt idx="71">
                  <c:v>1166.01</c:v>
                </c:pt>
                <c:pt idx="72">
                  <c:v>923.87</c:v>
                </c:pt>
                <c:pt idx="73">
                  <c:v>849.14</c:v>
                </c:pt>
                <c:pt idx="74">
                  <c:v>860.96</c:v>
                </c:pt>
                <c:pt idx="75">
                  <c:v>463.68</c:v>
                </c:pt>
                <c:pt idx="76">
                  <c:v>2317.42</c:v>
                </c:pt>
                <c:pt idx="77">
                  <c:v>2286.17</c:v>
                </c:pt>
                <c:pt idx="78">
                  <c:v>827.45</c:v>
                </c:pt>
                <c:pt idx="79">
                  <c:v>1446.41</c:v>
                </c:pt>
                <c:pt idx="80">
                  <c:v>386.35</c:v>
                </c:pt>
                <c:pt idx="81">
                  <c:v>993.08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1436.86</c:v>
                </c:pt>
                <c:pt idx="105">
                  <c:v>1684.65</c:v>
                </c:pt>
                <c:pt idx="106">
                  <c:v>903.87</c:v>
                </c:pt>
                <c:pt idx="107">
                  <c:v>307.76</c:v>
                </c:pt>
                <c:pt idx="108">
                  <c:v>1042.83</c:v>
                </c:pt>
                <c:pt idx="109">
                  <c:v>1361.29</c:v>
                </c:pt>
                <c:pt idx="110">
                  <c:v>1569.56</c:v>
                </c:pt>
                <c:pt idx="111">
                  <c:v>1906.1</c:v>
                </c:pt>
                <c:pt idx="112">
                  <c:v>3269.84</c:v>
                </c:pt>
                <c:pt idx="113">
                  <c:v>2708.3</c:v>
                </c:pt>
                <c:pt idx="114">
                  <c:v>1173.84</c:v>
                </c:pt>
                <c:pt idx="115">
                  <c:v>1708.03</c:v>
                </c:pt>
                <c:pt idx="116">
                  <c:v>1750.08</c:v>
                </c:pt>
                <c:pt idx="117">
                  <c:v>2184.06</c:v>
                </c:pt>
                <c:pt idx="118">
                  <c:v>3266.84</c:v>
                </c:pt>
                <c:pt idx="119">
                  <c:v>2243.07</c:v>
                </c:pt>
                <c:pt idx="120">
                  <c:v>2182.46</c:v>
                </c:pt>
                <c:pt idx="121">
                  <c:v>2011.7</c:v>
                </c:pt>
                <c:pt idx="122">
                  <c:v>1471.52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261.65</c:v>
                </c:pt>
                <c:pt idx="127">
                  <c:v>1086.27</c:v>
                </c:pt>
                <c:pt idx="128">
                  <c:v>960.12</c:v>
                </c:pt>
                <c:pt idx="129">
                  <c:v>4309.69</c:v>
                </c:pt>
                <c:pt idx="130">
                  <c:v>579.08</c:v>
                </c:pt>
                <c:pt idx="131">
                  <c:v>1761.76</c:v>
                </c:pt>
                <c:pt idx="132">
                  <c:v>1361.43</c:v>
                </c:pt>
                <c:pt idx="133">
                  <c:v>1301.82</c:v>
                </c:pt>
                <c:pt idx="134">
                  <c:v>1325.22</c:v>
                </c:pt>
                <c:pt idx="135">
                  <c:v>868.66</c:v>
                </c:pt>
                <c:pt idx="136">
                  <c:v>1970.64</c:v>
                </c:pt>
                <c:pt idx="137">
                  <c:v>2207.13</c:v>
                </c:pt>
                <c:pt idx="138">
                  <c:v>1784.71</c:v>
                </c:pt>
                <c:pt idx="139">
                  <c:v>1207.2</c:v>
                </c:pt>
                <c:pt idx="140">
                  <c:v>2154.39</c:v>
                </c:pt>
                <c:pt idx="141">
                  <c:v>1490.78</c:v>
                </c:pt>
                <c:pt idx="142">
                  <c:v>1199.12</c:v>
                </c:pt>
                <c:pt idx="143">
                  <c:v>813.35</c:v>
                </c:pt>
                <c:pt idx="144">
                  <c:v>1321.61</c:v>
                </c:pt>
                <c:pt idx="145">
                  <c:v>2027.48</c:v>
                </c:pt>
                <c:pt idx="146">
                  <c:v>1422.29</c:v>
                </c:pt>
                <c:pt idx="147">
                  <c:v>1412.6</c:v>
                </c:pt>
                <c:pt idx="148">
                  <c:v>1954.64</c:v>
                </c:pt>
                <c:pt idx="149">
                  <c:v>910.34</c:v>
                </c:pt>
                <c:pt idx="150">
                  <c:v>12.98</c:v>
                </c:pt>
                <c:pt idx="151">
                  <c:v>2214.61</c:v>
                </c:pt>
                <c:pt idx="152">
                  <c:v>1630.81</c:v>
                </c:pt>
                <c:pt idx="153">
                  <c:v>1562.61</c:v>
                </c:pt>
                <c:pt idx="154">
                  <c:v>1542.52</c:v>
                </c:pt>
                <c:pt idx="155">
                  <c:v>629.7</c:v>
                </c:pt>
                <c:pt idx="156">
                  <c:v>480.33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4819.82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939584"/>
        <c:axId val="890942976"/>
      </c:scatterChart>
      <c:valAx>
        <c:axId val="890939584"/>
        <c:scaling>
          <c:orientation val="minMax"/>
          <c:min val="3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Tempurature</a:t>
                </a:r>
              </a:p>
            </c:rich>
          </c:tx>
          <c:layout>
            <c:manualLayout>
              <c:xMode val="edge"/>
              <c:yMode val="edge"/>
              <c:x val="0.494730346286337"/>
              <c:y val="0.8459336332958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42976"/>
        <c:crosses val="autoZero"/>
        <c:crossBetween val="midCat"/>
      </c:valAx>
      <c:valAx>
        <c:axId val="890942976"/>
        <c:scaling>
          <c:orientation val="minMax"/>
          <c:max val="5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Revenues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3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Daily Revenue When it Rains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 vs Rain'!$C$3</c:f>
              <c:strCache>
                <c:ptCount val="1"/>
                <c:pt idx="0">
                  <c:v>Av Daily Rev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'Rev vs Rain'!$B$4:$B$5</c:f>
              <c:strCache>
                <c:ptCount val="2"/>
                <c:pt idx="0">
                  <c:v>Not Raining</c:v>
                </c:pt>
                <c:pt idx="1">
                  <c:v>Raining</c:v>
                </c:pt>
              </c:strCache>
            </c:strRef>
          </c:cat>
          <c:val>
            <c:numRef>
              <c:f>'Rev vs Rain'!$C$4:$C$5</c:f>
              <c:numCache>
                <c:formatCode>_("$"* #,##0_);_("$"* \(#,##0\);_("$"* "-"??_);_(@_)</c:formatCode>
                <c:ptCount val="2"/>
                <c:pt idx="0">
                  <c:v>1195.95131578947</c:v>
                </c:pt>
                <c:pt idx="1">
                  <c:v>617.416153846154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981856"/>
        <c:axId val="871984176"/>
      </c:barChart>
      <c:catAx>
        <c:axId val="87198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984176"/>
        <c:crosses val="autoZero"/>
        <c:auto val="1"/>
        <c:lblAlgn val="ctr"/>
        <c:lblOffset val="100"/>
        <c:noMultiLvlLbl val="0"/>
      </c:catAx>
      <c:valAx>
        <c:axId val="871984176"/>
        <c:scaling>
          <c:orientation val="minMax"/>
        </c:scaling>
        <c:delete val="1"/>
        <c:axPos val="l"/>
        <c:numFmt formatCode="&quot;$&quot;#,##0" sourceLinked="0"/>
        <c:majorTickMark val="none"/>
        <c:minorTickMark val="none"/>
        <c:tickLblPos val="nextTo"/>
        <c:crossAx val="87198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8773311230833"/>
          <c:y val="0.0428571428571428"/>
          <c:w val="0.935342305680297"/>
          <c:h val="0.80656175478065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'Headrooom Analysis'!$I$5</c:f>
              <c:strCache>
                <c:ptCount val="1"/>
                <c:pt idx="0">
                  <c:v>Total Revenue (thousands)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'Headrooom Analysis'!$F$6:$F$21</c:f>
              <c:strCache>
                <c:ptCount val="16"/>
                <c:pt idx="0">
                  <c:v>(15,20]</c:v>
                </c:pt>
                <c:pt idx="1">
                  <c:v>(20,25]</c:v>
                </c:pt>
                <c:pt idx="2">
                  <c:v>(25,30]</c:v>
                </c:pt>
                <c:pt idx="3">
                  <c:v>(30,35]</c:v>
                </c:pt>
                <c:pt idx="4">
                  <c:v>(35,40]</c:v>
                </c:pt>
                <c:pt idx="5">
                  <c:v>(40,45]</c:v>
                </c:pt>
                <c:pt idx="6">
                  <c:v>(45,50]</c:v>
                </c:pt>
                <c:pt idx="7">
                  <c:v>(50,55]</c:v>
                </c:pt>
                <c:pt idx="8">
                  <c:v>(55,60]</c:v>
                </c:pt>
                <c:pt idx="9">
                  <c:v>(60,65]</c:v>
                </c:pt>
                <c:pt idx="10">
                  <c:v>(65,70]</c:v>
                </c:pt>
                <c:pt idx="11">
                  <c:v>(70,75]</c:v>
                </c:pt>
                <c:pt idx="12">
                  <c:v>(75,80]</c:v>
                </c:pt>
                <c:pt idx="13">
                  <c:v>(80,85]</c:v>
                </c:pt>
                <c:pt idx="14">
                  <c:v>(85,90]</c:v>
                </c:pt>
                <c:pt idx="15">
                  <c:v>(90,95]</c:v>
                </c:pt>
              </c:strCache>
            </c:strRef>
          </c:cat>
          <c:val>
            <c:numRef>
              <c:f>'Headrooom Analysis'!$I$6:$I$21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0.40415</c:v>
                </c:pt>
                <c:pt idx="5">
                  <c:v>7.88746</c:v>
                </c:pt>
                <c:pt idx="6">
                  <c:v>9.943040000000001</c:v>
                </c:pt>
                <c:pt idx="7">
                  <c:v>33.30125</c:v>
                </c:pt>
                <c:pt idx="8">
                  <c:v>45.72424</c:v>
                </c:pt>
                <c:pt idx="9">
                  <c:v>36.15232</c:v>
                </c:pt>
                <c:pt idx="10">
                  <c:v>47.18507</c:v>
                </c:pt>
                <c:pt idx="11">
                  <c:v>45.58323</c:v>
                </c:pt>
                <c:pt idx="12">
                  <c:v>79.9382</c:v>
                </c:pt>
                <c:pt idx="13">
                  <c:v>48.84976</c:v>
                </c:pt>
                <c:pt idx="14">
                  <c:v>15.39136</c:v>
                </c:pt>
                <c:pt idx="15">
                  <c:v>1.23553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0982736"/>
        <c:axId val="890985488"/>
      </c:barChart>
      <c:catAx>
        <c:axId val="89098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85488"/>
        <c:crosses val="autoZero"/>
        <c:auto val="1"/>
        <c:lblAlgn val="ctr"/>
        <c:lblOffset val="100"/>
        <c:noMultiLvlLbl val="0"/>
      </c:catAx>
      <c:valAx>
        <c:axId val="89098548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8273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22245623093489"/>
          <c:y val="0.035230352303523"/>
          <c:w val="0.932098431905874"/>
          <c:h val="0.87038409832917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'Headrooom Analysis'!$I$5</c:f>
              <c:strCache>
                <c:ptCount val="1"/>
                <c:pt idx="0">
                  <c:v>Total Revenue (thousands)</c:v>
                </c:pt>
              </c:strCache>
            </c:strRef>
          </c:tx>
          <c:spPr>
            <a:solidFill>
              <a:srgbClr val="FFFFFF">
                <a:alpha val="0"/>
              </a:srgbClr>
            </a:solidFill>
            <a:ln>
              <a:noFill/>
            </a:ln>
            <a:effectLst/>
          </c:spPr>
          <c:invertIfNegative val="0"/>
          <c:cat>
            <c:strRef>
              <c:f>'Headrooom Analysis'!$F$6:$F$21</c:f>
              <c:strCache>
                <c:ptCount val="16"/>
                <c:pt idx="0">
                  <c:v>(15,20]</c:v>
                </c:pt>
                <c:pt idx="1">
                  <c:v>(20,25]</c:v>
                </c:pt>
                <c:pt idx="2">
                  <c:v>(25,30]</c:v>
                </c:pt>
                <c:pt idx="3">
                  <c:v>(30,35]</c:v>
                </c:pt>
                <c:pt idx="4">
                  <c:v>(35,40]</c:v>
                </c:pt>
                <c:pt idx="5">
                  <c:v>(40,45]</c:v>
                </c:pt>
                <c:pt idx="6">
                  <c:v>(45,50]</c:v>
                </c:pt>
                <c:pt idx="7">
                  <c:v>(50,55]</c:v>
                </c:pt>
                <c:pt idx="8">
                  <c:v>(55,60]</c:v>
                </c:pt>
                <c:pt idx="9">
                  <c:v>(60,65]</c:v>
                </c:pt>
                <c:pt idx="10">
                  <c:v>(65,70]</c:v>
                </c:pt>
                <c:pt idx="11">
                  <c:v>(70,75]</c:v>
                </c:pt>
                <c:pt idx="12">
                  <c:v>(75,80]</c:v>
                </c:pt>
                <c:pt idx="13">
                  <c:v>(80,85]</c:v>
                </c:pt>
                <c:pt idx="14">
                  <c:v>(85,90]</c:v>
                </c:pt>
                <c:pt idx="15">
                  <c:v>(90,95]</c:v>
                </c:pt>
              </c:strCache>
            </c:strRef>
          </c:cat>
          <c:val>
            <c:numRef>
              <c:f>'Headrooom Analysis'!$I$6:$I$21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0.40415</c:v>
                </c:pt>
                <c:pt idx="5">
                  <c:v>7.88746</c:v>
                </c:pt>
                <c:pt idx="6">
                  <c:v>9.943040000000001</c:v>
                </c:pt>
                <c:pt idx="7">
                  <c:v>33.30125</c:v>
                </c:pt>
                <c:pt idx="8">
                  <c:v>45.72424</c:v>
                </c:pt>
                <c:pt idx="9">
                  <c:v>36.15232</c:v>
                </c:pt>
                <c:pt idx="10">
                  <c:v>47.18507</c:v>
                </c:pt>
                <c:pt idx="11">
                  <c:v>45.58323</c:v>
                </c:pt>
                <c:pt idx="12">
                  <c:v>79.9382</c:v>
                </c:pt>
                <c:pt idx="13">
                  <c:v>48.84976</c:v>
                </c:pt>
                <c:pt idx="14">
                  <c:v>15.39136</c:v>
                </c:pt>
                <c:pt idx="15">
                  <c:v>1.23553</c:v>
                </c:pt>
              </c:numCache>
            </c:numRef>
          </c:val>
        </c:ser>
        <c:ser>
          <c:idx val="0"/>
          <c:order val="1"/>
          <c:tx>
            <c:strRef>
              <c:f>'Headrooom Analysis'!$P$5</c:f>
              <c:strCache>
                <c:ptCount val="1"/>
                <c:pt idx="0">
                  <c:v>Headrooom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val>
            <c:numRef>
              <c:f>'Headrooom Analysis'!$P$6:$P$21</c:f>
              <c:numCache>
                <c:formatCode>0.00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23.318475</c:v>
                </c:pt>
                <c:pt idx="8">
                  <c:v>17.10698</c:v>
                </c:pt>
                <c:pt idx="9">
                  <c:v>21.89294</c:v>
                </c:pt>
                <c:pt idx="10">
                  <c:v>16.376565</c:v>
                </c:pt>
                <c:pt idx="11">
                  <c:v>17.177485</c:v>
                </c:pt>
                <c:pt idx="12">
                  <c:v>0.0</c:v>
                </c:pt>
                <c:pt idx="13">
                  <c:v>15.54422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91009248"/>
        <c:axId val="891012000"/>
      </c:barChart>
      <c:catAx>
        <c:axId val="8910092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91012000"/>
        <c:crosses val="autoZero"/>
        <c:auto val="1"/>
        <c:lblAlgn val="ctr"/>
        <c:lblOffset val="100"/>
        <c:noMultiLvlLbl val="0"/>
      </c:catAx>
      <c:valAx>
        <c:axId val="891012000"/>
        <c:scaling>
          <c:orientation val="minMax"/>
        </c:scaling>
        <c:delete val="1"/>
        <c:axPos val="l"/>
        <c:majorTickMark val="none"/>
        <c:minorTickMark val="none"/>
        <c:tickLblPos val="nextTo"/>
        <c:crossAx val="891009248"/>
        <c:crosses val="autoZero"/>
        <c:crossBetween val="between"/>
      </c:valAx>
      <c:spPr>
        <a:solidFill>
          <a:schemeClr val="bg1">
            <a:alpha val="0"/>
          </a:schemeClr>
        </a:solidFill>
        <a:ln>
          <a:noFill/>
        </a:ln>
        <a:effectLst/>
      </c:spPr>
    </c:plotArea>
    <c:legend>
      <c:legendPos val="t"/>
      <c:legendEntry>
        <c:idx val="0"/>
        <c:delete val="1"/>
      </c:legendEntry>
      <c:layout>
        <c:manualLayout>
          <c:xMode val="edge"/>
          <c:yMode val="edge"/>
          <c:x val="0.0455179000077433"/>
          <c:y val="0.0210304876740544"/>
          <c:w val="0.185000650388968"/>
          <c:h val="0.07448132334956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alpha val="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charset="0"/>
                <a:ea typeface="Gill Sans" charset="0"/>
                <a:cs typeface="Gill Sans" charset="0"/>
              </a:defRPr>
            </a:pPr>
            <a:r>
              <a:rPr lang="en-US"/>
              <a:t>Temp</a:t>
            </a:r>
            <a:r>
              <a:rPr lang="en-US" baseline="0"/>
              <a:t> vs Revenue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" charset="0"/>
              <a:ea typeface="Gill Sans" charset="0"/>
              <a:cs typeface="Gill Sans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'Temp vs Revenue'!$C$6</c:f>
              <c:strCache>
                <c:ptCount val="1"/>
                <c:pt idx="0">
                  <c:v>Total Revenue (thousands)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'Temp vs Revenue'!$B$7:$B$22</c:f>
              <c:strCache>
                <c:ptCount val="16"/>
                <c:pt idx="0">
                  <c:v>(15,20]</c:v>
                </c:pt>
                <c:pt idx="1">
                  <c:v>(20,25]</c:v>
                </c:pt>
                <c:pt idx="2">
                  <c:v>(25,30]</c:v>
                </c:pt>
                <c:pt idx="3">
                  <c:v>(30,35]</c:v>
                </c:pt>
                <c:pt idx="4">
                  <c:v>(35,40]</c:v>
                </c:pt>
                <c:pt idx="5">
                  <c:v>(40,45]</c:v>
                </c:pt>
                <c:pt idx="6">
                  <c:v>(45,50]</c:v>
                </c:pt>
                <c:pt idx="7">
                  <c:v>(50,55]</c:v>
                </c:pt>
                <c:pt idx="8">
                  <c:v>(55,60]</c:v>
                </c:pt>
                <c:pt idx="9">
                  <c:v>(60,65]</c:v>
                </c:pt>
                <c:pt idx="10">
                  <c:v>(65,70]</c:v>
                </c:pt>
                <c:pt idx="11">
                  <c:v>(70,75]</c:v>
                </c:pt>
                <c:pt idx="12">
                  <c:v>(75,80]</c:v>
                </c:pt>
                <c:pt idx="13">
                  <c:v>(80,85]</c:v>
                </c:pt>
                <c:pt idx="14">
                  <c:v>(85,90]</c:v>
                </c:pt>
                <c:pt idx="15">
                  <c:v>(90,95]</c:v>
                </c:pt>
              </c:strCache>
            </c:strRef>
          </c:cat>
          <c:val>
            <c:numRef>
              <c:f>'Temp vs Revenue'!$C$7:$C$22</c:f>
              <c:numCache>
                <c:formatCode>_("$"* #,##0.0_);_("$"* \(#,##0.0\);_("$"* "-"??_);_(@_)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0.40415</c:v>
                </c:pt>
                <c:pt idx="5">
                  <c:v>7.88746</c:v>
                </c:pt>
                <c:pt idx="6">
                  <c:v>9.943040000000001</c:v>
                </c:pt>
                <c:pt idx="7">
                  <c:v>33.30125</c:v>
                </c:pt>
                <c:pt idx="8">
                  <c:v>45.72424</c:v>
                </c:pt>
                <c:pt idx="9">
                  <c:v>36.15232</c:v>
                </c:pt>
                <c:pt idx="10">
                  <c:v>47.18507</c:v>
                </c:pt>
                <c:pt idx="11">
                  <c:v>45.58323</c:v>
                </c:pt>
                <c:pt idx="12">
                  <c:v>79.9382</c:v>
                </c:pt>
                <c:pt idx="13">
                  <c:v>48.84976</c:v>
                </c:pt>
                <c:pt idx="14">
                  <c:v>15.39136</c:v>
                </c:pt>
                <c:pt idx="15">
                  <c:v>1.23553</c:v>
                </c:pt>
              </c:numCache>
            </c:numRef>
          </c:val>
        </c:ser>
        <c:ser>
          <c:idx val="1"/>
          <c:order val="1"/>
          <c:tx>
            <c:strRef>
              <c:f>'Temp vs Revenue'!$D$6</c:f>
              <c:strCache>
                <c:ptCount val="1"/>
                <c:pt idx="0">
                  <c:v>Days in Range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'Temp vs Revenue'!$B$7:$B$22</c:f>
              <c:strCache>
                <c:ptCount val="16"/>
                <c:pt idx="0">
                  <c:v>(15,20]</c:v>
                </c:pt>
                <c:pt idx="1">
                  <c:v>(20,25]</c:v>
                </c:pt>
                <c:pt idx="2">
                  <c:v>(25,30]</c:v>
                </c:pt>
                <c:pt idx="3">
                  <c:v>(30,35]</c:v>
                </c:pt>
                <c:pt idx="4">
                  <c:v>(35,40]</c:v>
                </c:pt>
                <c:pt idx="5">
                  <c:v>(40,45]</c:v>
                </c:pt>
                <c:pt idx="6">
                  <c:v>(45,50]</c:v>
                </c:pt>
                <c:pt idx="7">
                  <c:v>(50,55]</c:v>
                </c:pt>
                <c:pt idx="8">
                  <c:v>(55,60]</c:v>
                </c:pt>
                <c:pt idx="9">
                  <c:v>(60,65]</c:v>
                </c:pt>
                <c:pt idx="10">
                  <c:v>(65,70]</c:v>
                </c:pt>
                <c:pt idx="11">
                  <c:v>(70,75]</c:v>
                </c:pt>
                <c:pt idx="12">
                  <c:v>(75,80]</c:v>
                </c:pt>
                <c:pt idx="13">
                  <c:v>(80,85]</c:v>
                </c:pt>
                <c:pt idx="14">
                  <c:v>(85,90]</c:v>
                </c:pt>
                <c:pt idx="15">
                  <c:v>(90,95]</c:v>
                </c:pt>
              </c:strCache>
            </c:strRef>
          </c:cat>
          <c:val>
            <c:numRef>
              <c:f>'Temp vs Revenue'!$D$7:$D$22</c:f>
              <c:numCache>
                <c:formatCode>General</c:formatCode>
                <c:ptCount val="16"/>
                <c:pt idx="0">
                  <c:v>2.0</c:v>
                </c:pt>
                <c:pt idx="1">
                  <c:v>8.0</c:v>
                </c:pt>
                <c:pt idx="2">
                  <c:v>19.0</c:v>
                </c:pt>
                <c:pt idx="3">
                  <c:v>32.0</c:v>
                </c:pt>
                <c:pt idx="4">
                  <c:v>52.0</c:v>
                </c:pt>
                <c:pt idx="5">
                  <c:v>60.0</c:v>
                </c:pt>
                <c:pt idx="6">
                  <c:v>71.0</c:v>
                </c:pt>
                <c:pt idx="7">
                  <c:v>79.0</c:v>
                </c:pt>
                <c:pt idx="8">
                  <c:v>61.0</c:v>
                </c:pt>
                <c:pt idx="9">
                  <c:v>45.0</c:v>
                </c:pt>
                <c:pt idx="10">
                  <c:v>30.0</c:v>
                </c:pt>
                <c:pt idx="11">
                  <c:v>31.0</c:v>
                </c:pt>
                <c:pt idx="12">
                  <c:v>49.0</c:v>
                </c:pt>
                <c:pt idx="13">
                  <c:v>31.0</c:v>
                </c:pt>
                <c:pt idx="14">
                  <c:v>12.0</c:v>
                </c:pt>
                <c:pt idx="1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1045008"/>
        <c:axId val="891049040"/>
      </c:barChart>
      <c:catAx>
        <c:axId val="89104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charset="0"/>
                    <a:ea typeface="Gill Sans" charset="0"/>
                    <a:cs typeface="Gill Sans" charset="0"/>
                  </a:defRPr>
                </a:pPr>
                <a:r>
                  <a:rPr lang="en-US"/>
                  <a:t>Temp Range (degrees F)</a:t>
                </a:r>
              </a:p>
            </c:rich>
          </c:tx>
          <c:layout>
            <c:manualLayout>
              <c:xMode val="edge"/>
              <c:yMode val="edge"/>
              <c:x val="0.462796518856196"/>
              <c:y val="0.9456072898696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charset="0"/>
                  <a:ea typeface="Gill Sans" charset="0"/>
                  <a:cs typeface="Gill San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charset="0"/>
                <a:ea typeface="Gill Sans" charset="0"/>
                <a:cs typeface="Gill Sans" charset="0"/>
              </a:defRPr>
            </a:pPr>
            <a:endParaRPr lang="en-US"/>
          </a:p>
        </c:txPr>
        <c:crossAx val="891049040"/>
        <c:crosses val="autoZero"/>
        <c:auto val="1"/>
        <c:lblAlgn val="ctr"/>
        <c:lblOffset val="100"/>
        <c:noMultiLvlLbl val="0"/>
      </c:catAx>
      <c:valAx>
        <c:axId val="891049040"/>
        <c:scaling>
          <c:orientation val="minMax"/>
        </c:scaling>
        <c:delete val="0"/>
        <c:axPos val="l"/>
        <c:numFmt formatCode="_(&quot;$&quot;* #,##0.0_);_(&quot;$&quot;* \(#,##0.0\);_(&quot;$&quot;* &quot;-&quot;?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charset="0"/>
                <a:ea typeface="Gill Sans" charset="0"/>
                <a:cs typeface="Gill Sans" charset="0"/>
              </a:defRPr>
            </a:pPr>
            <a:endParaRPr lang="en-US"/>
          </a:p>
        </c:txPr>
        <c:crossAx val="891045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605486945710733"/>
          <c:y val="0.145965292841649"/>
          <c:w val="0.297323559883962"/>
          <c:h val="0.121288879020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ill Sans" charset="0"/>
              <a:ea typeface="Gill Sans" charset="0"/>
              <a:cs typeface="Gill San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Gill Sans" charset="0"/>
          <a:ea typeface="Gill Sans" charset="0"/>
          <a:cs typeface="Gill San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ill Sans" charset="0"/>
              <a:ea typeface="Gill Sans" charset="0"/>
              <a:cs typeface="Gill Sans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'Temp vs Revenue'!$E$6</c:f>
              <c:strCache>
                <c:ptCount val="1"/>
                <c:pt idx="0">
                  <c:v>Median 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'Temp vs Revenue'!$B$7:$B$22</c:f>
              <c:strCache>
                <c:ptCount val="16"/>
                <c:pt idx="0">
                  <c:v>(15,20]</c:v>
                </c:pt>
                <c:pt idx="1">
                  <c:v>(20,25]</c:v>
                </c:pt>
                <c:pt idx="2">
                  <c:v>(25,30]</c:v>
                </c:pt>
                <c:pt idx="3">
                  <c:v>(30,35]</c:v>
                </c:pt>
                <c:pt idx="4">
                  <c:v>(35,40]</c:v>
                </c:pt>
                <c:pt idx="5">
                  <c:v>(40,45]</c:v>
                </c:pt>
                <c:pt idx="6">
                  <c:v>(45,50]</c:v>
                </c:pt>
                <c:pt idx="7">
                  <c:v>(50,55]</c:v>
                </c:pt>
                <c:pt idx="8">
                  <c:v>(55,60]</c:v>
                </c:pt>
                <c:pt idx="9">
                  <c:v>(60,65]</c:v>
                </c:pt>
                <c:pt idx="10">
                  <c:v>(65,70]</c:v>
                </c:pt>
                <c:pt idx="11">
                  <c:v>(70,75]</c:v>
                </c:pt>
                <c:pt idx="12">
                  <c:v>(75,80]</c:v>
                </c:pt>
                <c:pt idx="13">
                  <c:v>(80,85]</c:v>
                </c:pt>
                <c:pt idx="14">
                  <c:v>(85,90]</c:v>
                </c:pt>
                <c:pt idx="15">
                  <c:v>(90,95]</c:v>
                </c:pt>
              </c:strCache>
            </c:strRef>
          </c:cat>
          <c:val>
            <c:numRef>
              <c:f>'Temp vs Revenue'!$E$7:$E$22</c:f>
              <c:numCache>
                <c:formatCode>_(* #,##0_);_(* \(#,##0\);_(* "-"??_);_(@_)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29.92</c:v>
                </c:pt>
                <c:pt idx="5">
                  <c:v>80.85</c:v>
                </c:pt>
                <c:pt idx="6">
                  <c:v>422.15</c:v>
                </c:pt>
                <c:pt idx="7">
                  <c:v>541.15</c:v>
                </c:pt>
                <c:pt idx="8">
                  <c:v>972.38</c:v>
                </c:pt>
                <c:pt idx="9">
                  <c:v>891.45</c:v>
                </c:pt>
                <c:pt idx="10">
                  <c:v>1500.58</c:v>
                </c:pt>
                <c:pt idx="11">
                  <c:v>1385.1</c:v>
                </c:pt>
                <c:pt idx="12">
                  <c:v>1556.04</c:v>
                </c:pt>
                <c:pt idx="13">
                  <c:v>1523.615</c:v>
                </c:pt>
                <c:pt idx="14">
                  <c:v>1412.6</c:v>
                </c:pt>
                <c:pt idx="15">
                  <c:v>1235.53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1070256"/>
        <c:axId val="891074288"/>
      </c:barChart>
      <c:catAx>
        <c:axId val="89107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ill Sans" charset="0"/>
                    <a:ea typeface="Gill Sans" charset="0"/>
                    <a:cs typeface="Gill Sans" charset="0"/>
                  </a:defRPr>
                </a:pPr>
                <a:r>
                  <a:rPr lang="en-US"/>
                  <a:t>Temp rang (degrees 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ill Sans" charset="0"/>
                  <a:ea typeface="Gill Sans" charset="0"/>
                  <a:cs typeface="Gill Sans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charset="0"/>
                <a:ea typeface="Gill Sans" charset="0"/>
                <a:cs typeface="Gill Sans" charset="0"/>
              </a:defRPr>
            </a:pPr>
            <a:endParaRPr lang="en-US"/>
          </a:p>
        </c:txPr>
        <c:crossAx val="891074288"/>
        <c:crosses val="autoZero"/>
        <c:auto val="1"/>
        <c:lblAlgn val="ctr"/>
        <c:lblOffset val="100"/>
        <c:noMultiLvlLbl val="0"/>
      </c:catAx>
      <c:valAx>
        <c:axId val="891074288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ill Sans" charset="0"/>
                <a:ea typeface="Gill Sans" charset="0"/>
                <a:cs typeface="Gill Sans" charset="0"/>
              </a:defRPr>
            </a:pPr>
            <a:endParaRPr lang="en-US"/>
          </a:p>
        </c:txPr>
        <c:crossAx val="89107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Gill Sans" charset="0"/>
          <a:ea typeface="Gill Sans" charset="0"/>
          <a:cs typeface="Gill San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Earnings vs Temp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'Revenue vs Happy Hours'!$B$6</c:f>
              <c:strCache>
                <c:ptCount val="1"/>
                <c:pt idx="0">
                  <c:v>Earnings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'Revenue vs Happy Hours'!$A$7:$A$297</c:f>
              <c:numCache>
                <c:formatCode>General</c:formatCode>
                <c:ptCount val="291"/>
                <c:pt idx="0">
                  <c:v>71.7</c:v>
                </c:pt>
                <c:pt idx="1">
                  <c:v>58.2</c:v>
                </c:pt>
                <c:pt idx="2">
                  <c:v>62.8</c:v>
                </c:pt>
                <c:pt idx="3">
                  <c:v>66.7</c:v>
                </c:pt>
                <c:pt idx="4">
                  <c:v>65.7</c:v>
                </c:pt>
                <c:pt idx="5">
                  <c:v>62.8</c:v>
                </c:pt>
                <c:pt idx="6">
                  <c:v>58.7</c:v>
                </c:pt>
                <c:pt idx="7">
                  <c:v>58.4</c:v>
                </c:pt>
                <c:pt idx="8">
                  <c:v>50.2</c:v>
                </c:pt>
                <c:pt idx="9">
                  <c:v>45.2</c:v>
                </c:pt>
                <c:pt idx="10">
                  <c:v>58.8</c:v>
                </c:pt>
                <c:pt idx="11">
                  <c:v>65.7</c:v>
                </c:pt>
                <c:pt idx="12">
                  <c:v>64.4</c:v>
                </c:pt>
                <c:pt idx="13">
                  <c:v>56.9</c:v>
                </c:pt>
                <c:pt idx="14">
                  <c:v>49.5</c:v>
                </c:pt>
                <c:pt idx="15">
                  <c:v>58.2</c:v>
                </c:pt>
                <c:pt idx="16">
                  <c:v>52.6</c:v>
                </c:pt>
                <c:pt idx="17">
                  <c:v>54.2</c:v>
                </c:pt>
                <c:pt idx="18">
                  <c:v>63.7</c:v>
                </c:pt>
                <c:pt idx="19">
                  <c:v>54.7</c:v>
                </c:pt>
                <c:pt idx="20">
                  <c:v>49.2</c:v>
                </c:pt>
                <c:pt idx="21">
                  <c:v>56.9</c:v>
                </c:pt>
                <c:pt idx="22">
                  <c:v>58.6</c:v>
                </c:pt>
                <c:pt idx="23">
                  <c:v>61.2</c:v>
                </c:pt>
                <c:pt idx="24">
                  <c:v>63.2</c:v>
                </c:pt>
                <c:pt idx="25">
                  <c:v>63.7</c:v>
                </c:pt>
                <c:pt idx="26">
                  <c:v>68.7</c:v>
                </c:pt>
                <c:pt idx="27">
                  <c:v>61.7</c:v>
                </c:pt>
                <c:pt idx="28">
                  <c:v>54.7</c:v>
                </c:pt>
                <c:pt idx="29">
                  <c:v>52.1</c:v>
                </c:pt>
                <c:pt idx="30">
                  <c:v>42.2</c:v>
                </c:pt>
                <c:pt idx="31">
                  <c:v>37.4</c:v>
                </c:pt>
                <c:pt idx="32">
                  <c:v>42.6</c:v>
                </c:pt>
                <c:pt idx="33">
                  <c:v>46.2</c:v>
                </c:pt>
                <c:pt idx="34">
                  <c:v>58.0</c:v>
                </c:pt>
                <c:pt idx="35">
                  <c:v>50.6</c:v>
                </c:pt>
                <c:pt idx="36">
                  <c:v>57.8</c:v>
                </c:pt>
                <c:pt idx="37">
                  <c:v>47.7</c:v>
                </c:pt>
                <c:pt idx="38">
                  <c:v>48.2</c:v>
                </c:pt>
                <c:pt idx="39">
                  <c:v>49.1</c:v>
                </c:pt>
                <c:pt idx="40">
                  <c:v>47.8</c:v>
                </c:pt>
                <c:pt idx="41">
                  <c:v>68.8</c:v>
                </c:pt>
                <c:pt idx="42">
                  <c:v>56.8</c:v>
                </c:pt>
                <c:pt idx="43">
                  <c:v>35.5</c:v>
                </c:pt>
                <c:pt idx="44">
                  <c:v>40.5</c:v>
                </c:pt>
                <c:pt idx="45">
                  <c:v>51.1</c:v>
                </c:pt>
                <c:pt idx="46">
                  <c:v>47.2</c:v>
                </c:pt>
                <c:pt idx="47">
                  <c:v>42.7</c:v>
                </c:pt>
                <c:pt idx="48">
                  <c:v>53.7</c:v>
                </c:pt>
                <c:pt idx="49">
                  <c:v>51.3</c:v>
                </c:pt>
                <c:pt idx="50">
                  <c:v>49.3</c:v>
                </c:pt>
                <c:pt idx="51">
                  <c:v>52.8</c:v>
                </c:pt>
                <c:pt idx="52">
                  <c:v>53.8</c:v>
                </c:pt>
                <c:pt idx="53">
                  <c:v>57.1</c:v>
                </c:pt>
                <c:pt idx="54">
                  <c:v>60.1</c:v>
                </c:pt>
                <c:pt idx="55">
                  <c:v>66.9</c:v>
                </c:pt>
                <c:pt idx="56">
                  <c:v>65.6</c:v>
                </c:pt>
                <c:pt idx="57">
                  <c:v>59.3</c:v>
                </c:pt>
                <c:pt idx="58">
                  <c:v>61.2</c:v>
                </c:pt>
                <c:pt idx="59">
                  <c:v>71.1</c:v>
                </c:pt>
                <c:pt idx="60">
                  <c:v>64.3</c:v>
                </c:pt>
                <c:pt idx="61">
                  <c:v>59.4</c:v>
                </c:pt>
                <c:pt idx="62">
                  <c:v>61.0</c:v>
                </c:pt>
                <c:pt idx="63">
                  <c:v>54.9</c:v>
                </c:pt>
                <c:pt idx="64">
                  <c:v>55.0</c:v>
                </c:pt>
                <c:pt idx="65">
                  <c:v>52.6</c:v>
                </c:pt>
                <c:pt idx="66">
                  <c:v>50.6</c:v>
                </c:pt>
                <c:pt idx="67">
                  <c:v>56.3</c:v>
                </c:pt>
                <c:pt idx="68">
                  <c:v>52.2</c:v>
                </c:pt>
                <c:pt idx="69">
                  <c:v>53.4</c:v>
                </c:pt>
                <c:pt idx="70">
                  <c:v>49.1</c:v>
                </c:pt>
                <c:pt idx="71">
                  <c:v>51.9</c:v>
                </c:pt>
                <c:pt idx="72">
                  <c:v>52.2</c:v>
                </c:pt>
                <c:pt idx="73">
                  <c:v>59.0</c:v>
                </c:pt>
                <c:pt idx="74">
                  <c:v>64.3</c:v>
                </c:pt>
                <c:pt idx="75">
                  <c:v>61.4</c:v>
                </c:pt>
                <c:pt idx="76">
                  <c:v>65.4</c:v>
                </c:pt>
                <c:pt idx="77">
                  <c:v>69.0</c:v>
                </c:pt>
                <c:pt idx="78">
                  <c:v>61.9</c:v>
                </c:pt>
                <c:pt idx="79">
                  <c:v>68.3</c:v>
                </c:pt>
                <c:pt idx="80">
                  <c:v>52.9</c:v>
                </c:pt>
                <c:pt idx="81">
                  <c:v>54.3</c:v>
                </c:pt>
                <c:pt idx="82">
                  <c:v>60.0</c:v>
                </c:pt>
                <c:pt idx="83">
                  <c:v>62.2</c:v>
                </c:pt>
                <c:pt idx="84">
                  <c:v>64.8</c:v>
                </c:pt>
                <c:pt idx="85">
                  <c:v>67.2</c:v>
                </c:pt>
                <c:pt idx="86">
                  <c:v>59.6</c:v>
                </c:pt>
                <c:pt idx="87">
                  <c:v>61.1</c:v>
                </c:pt>
                <c:pt idx="88">
                  <c:v>68.3</c:v>
                </c:pt>
                <c:pt idx="89">
                  <c:v>65.5</c:v>
                </c:pt>
                <c:pt idx="90">
                  <c:v>76.0</c:v>
                </c:pt>
                <c:pt idx="91">
                  <c:v>82.1</c:v>
                </c:pt>
                <c:pt idx="92">
                  <c:v>82.2</c:v>
                </c:pt>
                <c:pt idx="93">
                  <c:v>83.5</c:v>
                </c:pt>
                <c:pt idx="94">
                  <c:v>80.8</c:v>
                </c:pt>
                <c:pt idx="95">
                  <c:v>75.4</c:v>
                </c:pt>
                <c:pt idx="96">
                  <c:v>77.8</c:v>
                </c:pt>
                <c:pt idx="97">
                  <c:v>77.1</c:v>
                </c:pt>
                <c:pt idx="98">
                  <c:v>70.8</c:v>
                </c:pt>
                <c:pt idx="99">
                  <c:v>66.5</c:v>
                </c:pt>
                <c:pt idx="100">
                  <c:v>75.4</c:v>
                </c:pt>
                <c:pt idx="101">
                  <c:v>75.3</c:v>
                </c:pt>
                <c:pt idx="102">
                  <c:v>78.4</c:v>
                </c:pt>
                <c:pt idx="103">
                  <c:v>64.2</c:v>
                </c:pt>
                <c:pt idx="104">
                  <c:v>64.6</c:v>
                </c:pt>
                <c:pt idx="105">
                  <c:v>68.3</c:v>
                </c:pt>
                <c:pt idx="106">
                  <c:v>73.6</c:v>
                </c:pt>
                <c:pt idx="107">
                  <c:v>77.7</c:v>
                </c:pt>
                <c:pt idx="108">
                  <c:v>67.2</c:v>
                </c:pt>
                <c:pt idx="109">
                  <c:v>70.2</c:v>
                </c:pt>
                <c:pt idx="110">
                  <c:v>77.2</c:v>
                </c:pt>
                <c:pt idx="111">
                  <c:v>70.9</c:v>
                </c:pt>
                <c:pt idx="112">
                  <c:v>73.1</c:v>
                </c:pt>
                <c:pt idx="113">
                  <c:v>76.2</c:v>
                </c:pt>
                <c:pt idx="114">
                  <c:v>79.6</c:v>
                </c:pt>
                <c:pt idx="115">
                  <c:v>76.3</c:v>
                </c:pt>
                <c:pt idx="116">
                  <c:v>81.4</c:v>
                </c:pt>
                <c:pt idx="117">
                  <c:v>81.4</c:v>
                </c:pt>
                <c:pt idx="118">
                  <c:v>76.0</c:v>
                </c:pt>
                <c:pt idx="119">
                  <c:v>78.9</c:v>
                </c:pt>
                <c:pt idx="120">
                  <c:v>77.7</c:v>
                </c:pt>
                <c:pt idx="121">
                  <c:v>79.7</c:v>
                </c:pt>
                <c:pt idx="122">
                  <c:v>76.5</c:v>
                </c:pt>
                <c:pt idx="123">
                  <c:v>71.8</c:v>
                </c:pt>
                <c:pt idx="124">
                  <c:v>77.6</c:v>
                </c:pt>
                <c:pt idx="125">
                  <c:v>78.1</c:v>
                </c:pt>
                <c:pt idx="126">
                  <c:v>73.3</c:v>
                </c:pt>
                <c:pt idx="127">
                  <c:v>72.5</c:v>
                </c:pt>
                <c:pt idx="128">
                  <c:v>74.2</c:v>
                </c:pt>
                <c:pt idx="129">
                  <c:v>78.2</c:v>
                </c:pt>
                <c:pt idx="130">
                  <c:v>76.6</c:v>
                </c:pt>
                <c:pt idx="131">
                  <c:v>85.4</c:v>
                </c:pt>
                <c:pt idx="132">
                  <c:v>86.9</c:v>
                </c:pt>
                <c:pt idx="133">
                  <c:v>79.4</c:v>
                </c:pt>
                <c:pt idx="134">
                  <c:v>67.8</c:v>
                </c:pt>
                <c:pt idx="135">
                  <c:v>75.3</c:v>
                </c:pt>
                <c:pt idx="136">
                  <c:v>74.8</c:v>
                </c:pt>
                <c:pt idx="137">
                  <c:v>78.2</c:v>
                </c:pt>
                <c:pt idx="138">
                  <c:v>79.8</c:v>
                </c:pt>
                <c:pt idx="139">
                  <c:v>74.3</c:v>
                </c:pt>
                <c:pt idx="140">
                  <c:v>85.7</c:v>
                </c:pt>
                <c:pt idx="141">
                  <c:v>84.5</c:v>
                </c:pt>
                <c:pt idx="142">
                  <c:v>85.0</c:v>
                </c:pt>
                <c:pt idx="143">
                  <c:v>85.4</c:v>
                </c:pt>
                <c:pt idx="144">
                  <c:v>80.8</c:v>
                </c:pt>
                <c:pt idx="145">
                  <c:v>79.4</c:v>
                </c:pt>
                <c:pt idx="146">
                  <c:v>82.6</c:v>
                </c:pt>
                <c:pt idx="147">
                  <c:v>85.3</c:v>
                </c:pt>
                <c:pt idx="148">
                  <c:v>89.6</c:v>
                </c:pt>
                <c:pt idx="149">
                  <c:v>87.7</c:v>
                </c:pt>
                <c:pt idx="150">
                  <c:v>84.4</c:v>
                </c:pt>
                <c:pt idx="151">
                  <c:v>81.7</c:v>
                </c:pt>
                <c:pt idx="152">
                  <c:v>85.2</c:v>
                </c:pt>
                <c:pt idx="153">
                  <c:v>86.8</c:v>
                </c:pt>
                <c:pt idx="154">
                  <c:v>76.6</c:v>
                </c:pt>
                <c:pt idx="155">
                  <c:v>79.6</c:v>
                </c:pt>
                <c:pt idx="156">
                  <c:v>73.9</c:v>
                </c:pt>
                <c:pt idx="157">
                  <c:v>73.4</c:v>
                </c:pt>
                <c:pt idx="158">
                  <c:v>75.6</c:v>
                </c:pt>
                <c:pt idx="159">
                  <c:v>75.4</c:v>
                </c:pt>
                <c:pt idx="160">
                  <c:v>77.2</c:v>
                </c:pt>
                <c:pt idx="161">
                  <c:v>79.1</c:v>
                </c:pt>
                <c:pt idx="162">
                  <c:v>80.8</c:v>
                </c:pt>
                <c:pt idx="163">
                  <c:v>80.9</c:v>
                </c:pt>
                <c:pt idx="164">
                  <c:v>79.6</c:v>
                </c:pt>
                <c:pt idx="165">
                  <c:v>82.2</c:v>
                </c:pt>
                <c:pt idx="166">
                  <c:v>81.1</c:v>
                </c:pt>
                <c:pt idx="167">
                  <c:v>87.4</c:v>
                </c:pt>
                <c:pt idx="168">
                  <c:v>84.8</c:v>
                </c:pt>
                <c:pt idx="169">
                  <c:v>90.5</c:v>
                </c:pt>
                <c:pt idx="170">
                  <c:v>90.0</c:v>
                </c:pt>
                <c:pt idx="171">
                  <c:v>84.5</c:v>
                </c:pt>
                <c:pt idx="172">
                  <c:v>84.8</c:v>
                </c:pt>
                <c:pt idx="173">
                  <c:v>82.5</c:v>
                </c:pt>
                <c:pt idx="174">
                  <c:v>79.8</c:v>
                </c:pt>
                <c:pt idx="175">
                  <c:v>80.2</c:v>
                </c:pt>
                <c:pt idx="176">
                  <c:v>77.2</c:v>
                </c:pt>
                <c:pt idx="177">
                  <c:v>81.7</c:v>
                </c:pt>
                <c:pt idx="178">
                  <c:v>75.8</c:v>
                </c:pt>
                <c:pt idx="179">
                  <c:v>74.5</c:v>
                </c:pt>
                <c:pt idx="180">
                  <c:v>79.7</c:v>
                </c:pt>
                <c:pt idx="181">
                  <c:v>79.8</c:v>
                </c:pt>
                <c:pt idx="182">
                  <c:v>82.7</c:v>
                </c:pt>
                <c:pt idx="183">
                  <c:v>83.2</c:v>
                </c:pt>
                <c:pt idx="184">
                  <c:v>82.2</c:v>
                </c:pt>
                <c:pt idx="185">
                  <c:v>83.8</c:v>
                </c:pt>
                <c:pt idx="186">
                  <c:v>79.2</c:v>
                </c:pt>
                <c:pt idx="187">
                  <c:v>80.9</c:v>
                </c:pt>
                <c:pt idx="188">
                  <c:v>74.8</c:v>
                </c:pt>
                <c:pt idx="189">
                  <c:v>74.4</c:v>
                </c:pt>
                <c:pt idx="190">
                  <c:v>70.4</c:v>
                </c:pt>
                <c:pt idx="191">
                  <c:v>72.9</c:v>
                </c:pt>
                <c:pt idx="192">
                  <c:v>73.6</c:v>
                </c:pt>
                <c:pt idx="193">
                  <c:v>75.1</c:v>
                </c:pt>
                <c:pt idx="194">
                  <c:v>77.6</c:v>
                </c:pt>
                <c:pt idx="195">
                  <c:v>81.8</c:v>
                </c:pt>
                <c:pt idx="196">
                  <c:v>84.6</c:v>
                </c:pt>
                <c:pt idx="197">
                  <c:v>82.9</c:v>
                </c:pt>
                <c:pt idx="198">
                  <c:v>79.9</c:v>
                </c:pt>
                <c:pt idx="199">
                  <c:v>73.8</c:v>
                </c:pt>
                <c:pt idx="200">
                  <c:v>75.0</c:v>
                </c:pt>
                <c:pt idx="201">
                  <c:v>79.9</c:v>
                </c:pt>
                <c:pt idx="202">
                  <c:v>68.6</c:v>
                </c:pt>
                <c:pt idx="203">
                  <c:v>68.3</c:v>
                </c:pt>
                <c:pt idx="204">
                  <c:v>70.9</c:v>
                </c:pt>
                <c:pt idx="205">
                  <c:v>75.2</c:v>
                </c:pt>
                <c:pt idx="206">
                  <c:v>72.4</c:v>
                </c:pt>
                <c:pt idx="207">
                  <c:v>75.2</c:v>
                </c:pt>
                <c:pt idx="208">
                  <c:v>77.3</c:v>
                </c:pt>
                <c:pt idx="209">
                  <c:v>75.7</c:v>
                </c:pt>
                <c:pt idx="210">
                  <c:v>75.8</c:v>
                </c:pt>
                <c:pt idx="211">
                  <c:v>64.5</c:v>
                </c:pt>
                <c:pt idx="212">
                  <c:v>62.6</c:v>
                </c:pt>
                <c:pt idx="213">
                  <c:v>65.1</c:v>
                </c:pt>
                <c:pt idx="214">
                  <c:v>68.1</c:v>
                </c:pt>
                <c:pt idx="215">
                  <c:v>64.3</c:v>
                </c:pt>
                <c:pt idx="216">
                  <c:v>60.0</c:v>
                </c:pt>
                <c:pt idx="217">
                  <c:v>57.7</c:v>
                </c:pt>
                <c:pt idx="218">
                  <c:v>59.3</c:v>
                </c:pt>
                <c:pt idx="219">
                  <c:v>64.8</c:v>
                </c:pt>
                <c:pt idx="220">
                  <c:v>63.5</c:v>
                </c:pt>
                <c:pt idx="221">
                  <c:v>60.2</c:v>
                </c:pt>
                <c:pt idx="222">
                  <c:v>63.3</c:v>
                </c:pt>
                <c:pt idx="223">
                  <c:v>66.8</c:v>
                </c:pt>
                <c:pt idx="224">
                  <c:v>63.9</c:v>
                </c:pt>
                <c:pt idx="225">
                  <c:v>56.5</c:v>
                </c:pt>
                <c:pt idx="226">
                  <c:v>54.4</c:v>
                </c:pt>
                <c:pt idx="227">
                  <c:v>55.0</c:v>
                </c:pt>
                <c:pt idx="228">
                  <c:v>59.0</c:v>
                </c:pt>
                <c:pt idx="229">
                  <c:v>60.5</c:v>
                </c:pt>
                <c:pt idx="230">
                  <c:v>55.1</c:v>
                </c:pt>
                <c:pt idx="231">
                  <c:v>56.6</c:v>
                </c:pt>
                <c:pt idx="232">
                  <c:v>60.6</c:v>
                </c:pt>
                <c:pt idx="233">
                  <c:v>69.5</c:v>
                </c:pt>
                <c:pt idx="234">
                  <c:v>72.6</c:v>
                </c:pt>
                <c:pt idx="235">
                  <c:v>74.4</c:v>
                </c:pt>
                <c:pt idx="236">
                  <c:v>66.8</c:v>
                </c:pt>
                <c:pt idx="237">
                  <c:v>66.6</c:v>
                </c:pt>
                <c:pt idx="238">
                  <c:v>52.7</c:v>
                </c:pt>
                <c:pt idx="239">
                  <c:v>55.0</c:v>
                </c:pt>
                <c:pt idx="240">
                  <c:v>48.4</c:v>
                </c:pt>
                <c:pt idx="241">
                  <c:v>45.0</c:v>
                </c:pt>
                <c:pt idx="242">
                  <c:v>46.0</c:v>
                </c:pt>
                <c:pt idx="243">
                  <c:v>51.8</c:v>
                </c:pt>
                <c:pt idx="244">
                  <c:v>60.6</c:v>
                </c:pt>
                <c:pt idx="245">
                  <c:v>63.4</c:v>
                </c:pt>
                <c:pt idx="246">
                  <c:v>55.5</c:v>
                </c:pt>
                <c:pt idx="247">
                  <c:v>53.1</c:v>
                </c:pt>
                <c:pt idx="248">
                  <c:v>53.1</c:v>
                </c:pt>
                <c:pt idx="249">
                  <c:v>48.2</c:v>
                </c:pt>
                <c:pt idx="250">
                  <c:v>54.2</c:v>
                </c:pt>
                <c:pt idx="251">
                  <c:v>54.9</c:v>
                </c:pt>
                <c:pt idx="252">
                  <c:v>49.2</c:v>
                </c:pt>
                <c:pt idx="253">
                  <c:v>51.3</c:v>
                </c:pt>
                <c:pt idx="254">
                  <c:v>43.5</c:v>
                </c:pt>
                <c:pt idx="255">
                  <c:v>49.5</c:v>
                </c:pt>
                <c:pt idx="256">
                  <c:v>53.5</c:v>
                </c:pt>
                <c:pt idx="257">
                  <c:v>51.7</c:v>
                </c:pt>
                <c:pt idx="258">
                  <c:v>55.2</c:v>
                </c:pt>
                <c:pt idx="259">
                  <c:v>54.6</c:v>
                </c:pt>
                <c:pt idx="260">
                  <c:v>51.0</c:v>
                </c:pt>
                <c:pt idx="261">
                  <c:v>49.5</c:v>
                </c:pt>
                <c:pt idx="262">
                  <c:v>45.9</c:v>
                </c:pt>
                <c:pt idx="263">
                  <c:v>63.3</c:v>
                </c:pt>
                <c:pt idx="264">
                  <c:v>69.6</c:v>
                </c:pt>
                <c:pt idx="265">
                  <c:v>67.3</c:v>
                </c:pt>
                <c:pt idx="266">
                  <c:v>57.0</c:v>
                </c:pt>
                <c:pt idx="267">
                  <c:v>58.2</c:v>
                </c:pt>
                <c:pt idx="268">
                  <c:v>55.8</c:v>
                </c:pt>
                <c:pt idx="269">
                  <c:v>72.3</c:v>
                </c:pt>
                <c:pt idx="270">
                  <c:v>66.4</c:v>
                </c:pt>
                <c:pt idx="271">
                  <c:v>57.1</c:v>
                </c:pt>
                <c:pt idx="272">
                  <c:v>51.6</c:v>
                </c:pt>
                <c:pt idx="273">
                  <c:v>57.8</c:v>
                </c:pt>
                <c:pt idx="274">
                  <c:v>54.7</c:v>
                </c:pt>
                <c:pt idx="275">
                  <c:v>71.2</c:v>
                </c:pt>
                <c:pt idx="276">
                  <c:v>74.7</c:v>
                </c:pt>
                <c:pt idx="277">
                  <c:v>60.4</c:v>
                </c:pt>
                <c:pt idx="278">
                  <c:v>70.2</c:v>
                </c:pt>
                <c:pt idx="279">
                  <c:v>61.1</c:v>
                </c:pt>
                <c:pt idx="280">
                  <c:v>58.0</c:v>
                </c:pt>
                <c:pt idx="281">
                  <c:v>59.0</c:v>
                </c:pt>
                <c:pt idx="282">
                  <c:v>52.0</c:v>
                </c:pt>
                <c:pt idx="283">
                  <c:v>53.3</c:v>
                </c:pt>
                <c:pt idx="284">
                  <c:v>57.0</c:v>
                </c:pt>
                <c:pt idx="285">
                  <c:v>58.0</c:v>
                </c:pt>
                <c:pt idx="286">
                  <c:v>56.5</c:v>
                </c:pt>
                <c:pt idx="287">
                  <c:v>56.2</c:v>
                </c:pt>
                <c:pt idx="288">
                  <c:v>58.1</c:v>
                </c:pt>
                <c:pt idx="289">
                  <c:v>59.3</c:v>
                </c:pt>
                <c:pt idx="290">
                  <c:v>67.7</c:v>
                </c:pt>
              </c:numCache>
            </c:numRef>
          </c:xVal>
          <c:yVal>
            <c:numRef>
              <c:f>'Revenue vs Happy Hours'!$B$7:$B$297</c:f>
              <c:numCache>
                <c:formatCode>General</c:formatCode>
                <c:ptCount val="291"/>
                <c:pt idx="0">
                  <c:v>112.89</c:v>
                </c:pt>
                <c:pt idx="1">
                  <c:v>847.23</c:v>
                </c:pt>
                <c:pt idx="2">
                  <c:v>135.83</c:v>
                </c:pt>
                <c:pt idx="3">
                  <c:v>1059.14</c:v>
                </c:pt>
                <c:pt idx="4">
                  <c:v>498.76</c:v>
                </c:pt>
                <c:pt idx="5">
                  <c:v>561.64</c:v>
                </c:pt>
                <c:pt idx="6">
                  <c:v>1072.12</c:v>
                </c:pt>
                <c:pt idx="7">
                  <c:v>838.76</c:v>
                </c:pt>
                <c:pt idx="8">
                  <c:v>197.65</c:v>
                </c:pt>
                <c:pt idx="9">
                  <c:v>121.83</c:v>
                </c:pt>
                <c:pt idx="10">
                  <c:v>991.52</c:v>
                </c:pt>
                <c:pt idx="11">
                  <c:v>1032.53</c:v>
                </c:pt>
                <c:pt idx="12">
                  <c:v>667.27</c:v>
                </c:pt>
                <c:pt idx="13">
                  <c:v>1043.19</c:v>
                </c:pt>
                <c:pt idx="14">
                  <c:v>1113.14</c:v>
                </c:pt>
                <c:pt idx="15">
                  <c:v>189.64</c:v>
                </c:pt>
                <c:pt idx="16">
                  <c:v>541.15</c:v>
                </c:pt>
                <c:pt idx="17">
                  <c:v>405.27</c:v>
                </c:pt>
                <c:pt idx="18">
                  <c:v>724.72</c:v>
                </c:pt>
                <c:pt idx="19">
                  <c:v>255.57</c:v>
                </c:pt>
                <c:pt idx="20">
                  <c:v>385.41</c:v>
                </c:pt>
                <c:pt idx="21">
                  <c:v>453.64</c:v>
                </c:pt>
                <c:pt idx="22">
                  <c:v>724.78</c:v>
                </c:pt>
                <c:pt idx="23">
                  <c:v>891.45</c:v>
                </c:pt>
                <c:pt idx="24">
                  <c:v>467.29</c:v>
                </c:pt>
                <c:pt idx="25">
                  <c:v>347.51</c:v>
                </c:pt>
                <c:pt idx="26">
                  <c:v>979.24</c:v>
                </c:pt>
                <c:pt idx="27">
                  <c:v>370.24</c:v>
                </c:pt>
                <c:pt idx="28">
                  <c:v>2430.7</c:v>
                </c:pt>
                <c:pt idx="29">
                  <c:v>255.49</c:v>
                </c:pt>
                <c:pt idx="30">
                  <c:v>5413.1</c:v>
                </c:pt>
                <c:pt idx="31">
                  <c:v>59.84</c:v>
                </c:pt>
                <c:pt idx="32">
                  <c:v>230.54</c:v>
                </c:pt>
                <c:pt idx="33">
                  <c:v>834.95</c:v>
                </c:pt>
                <c:pt idx="34">
                  <c:v>1650.88</c:v>
                </c:pt>
                <c:pt idx="35">
                  <c:v>621.23</c:v>
                </c:pt>
                <c:pt idx="36">
                  <c:v>843.48</c:v>
                </c:pt>
                <c:pt idx="37">
                  <c:v>287.61</c:v>
                </c:pt>
                <c:pt idx="38">
                  <c:v>682.83</c:v>
                </c:pt>
                <c:pt idx="39">
                  <c:v>706.72</c:v>
                </c:pt>
                <c:pt idx="40">
                  <c:v>585.95</c:v>
                </c:pt>
                <c:pt idx="41">
                  <c:v>2437.39</c:v>
                </c:pt>
                <c:pt idx="42">
                  <c:v>411.16</c:v>
                </c:pt>
                <c:pt idx="43">
                  <c:v>344.31</c:v>
                </c:pt>
                <c:pt idx="44">
                  <c:v>25.95</c:v>
                </c:pt>
                <c:pt idx="45">
                  <c:v>379.56</c:v>
                </c:pt>
                <c:pt idx="46">
                  <c:v>255.52</c:v>
                </c:pt>
                <c:pt idx="47">
                  <c:v>486.75</c:v>
                </c:pt>
                <c:pt idx="48">
                  <c:v>1492.68</c:v>
                </c:pt>
                <c:pt idx="49">
                  <c:v>764.64</c:v>
                </c:pt>
                <c:pt idx="50">
                  <c:v>1088.87</c:v>
                </c:pt>
                <c:pt idx="51">
                  <c:v>1487.0</c:v>
                </c:pt>
                <c:pt idx="52">
                  <c:v>1505.26</c:v>
                </c:pt>
                <c:pt idx="53">
                  <c:v>1431.83</c:v>
                </c:pt>
                <c:pt idx="54">
                  <c:v>1256.2</c:v>
                </c:pt>
                <c:pt idx="55">
                  <c:v>1513.08</c:v>
                </c:pt>
                <c:pt idx="56">
                  <c:v>1104.55</c:v>
                </c:pt>
                <c:pt idx="57">
                  <c:v>1114.3</c:v>
                </c:pt>
                <c:pt idx="58">
                  <c:v>1985.08</c:v>
                </c:pt>
                <c:pt idx="59">
                  <c:v>1385.1</c:v>
                </c:pt>
                <c:pt idx="60">
                  <c:v>1163.63</c:v>
                </c:pt>
                <c:pt idx="61">
                  <c:v>579.67</c:v>
                </c:pt>
                <c:pt idx="62">
                  <c:v>957.36</c:v>
                </c:pt>
                <c:pt idx="63">
                  <c:v>1459.42</c:v>
                </c:pt>
                <c:pt idx="64">
                  <c:v>2832.2</c:v>
                </c:pt>
                <c:pt idx="65">
                  <c:v>902.52</c:v>
                </c:pt>
                <c:pt idx="66">
                  <c:v>750.38</c:v>
                </c:pt>
                <c:pt idx="67">
                  <c:v>1146.65</c:v>
                </c:pt>
                <c:pt idx="68">
                  <c:v>1761.79</c:v>
                </c:pt>
                <c:pt idx="69">
                  <c:v>302.42</c:v>
                </c:pt>
                <c:pt idx="70">
                  <c:v>204.8</c:v>
                </c:pt>
                <c:pt idx="71">
                  <c:v>1166.01</c:v>
                </c:pt>
                <c:pt idx="72">
                  <c:v>923.87</c:v>
                </c:pt>
                <c:pt idx="73">
                  <c:v>849.14</c:v>
                </c:pt>
                <c:pt idx="74">
                  <c:v>860.96</c:v>
                </c:pt>
                <c:pt idx="75">
                  <c:v>463.68</c:v>
                </c:pt>
                <c:pt idx="76">
                  <c:v>2317.42</c:v>
                </c:pt>
                <c:pt idx="77">
                  <c:v>2286.17</c:v>
                </c:pt>
                <c:pt idx="78">
                  <c:v>827.45</c:v>
                </c:pt>
                <c:pt idx="79">
                  <c:v>1446.41</c:v>
                </c:pt>
                <c:pt idx="80">
                  <c:v>386.35</c:v>
                </c:pt>
                <c:pt idx="81">
                  <c:v>993.08</c:v>
                </c:pt>
                <c:pt idx="82">
                  <c:v>1025.93</c:v>
                </c:pt>
                <c:pt idx="83">
                  <c:v>1429.75</c:v>
                </c:pt>
                <c:pt idx="84">
                  <c:v>2791.49</c:v>
                </c:pt>
                <c:pt idx="85">
                  <c:v>2385.57</c:v>
                </c:pt>
                <c:pt idx="86">
                  <c:v>1251.74</c:v>
                </c:pt>
                <c:pt idx="87">
                  <c:v>1113.89</c:v>
                </c:pt>
                <c:pt idx="88">
                  <c:v>1500.58</c:v>
                </c:pt>
                <c:pt idx="89">
                  <c:v>1261.56</c:v>
                </c:pt>
                <c:pt idx="90">
                  <c:v>2039.96</c:v>
                </c:pt>
                <c:pt idx="91">
                  <c:v>2067.59</c:v>
                </c:pt>
                <c:pt idx="92">
                  <c:v>3174.22</c:v>
                </c:pt>
                <c:pt idx="93">
                  <c:v>2181.15</c:v>
                </c:pt>
                <c:pt idx="94">
                  <c:v>2024.88</c:v>
                </c:pt>
                <c:pt idx="95">
                  <c:v>1086.77</c:v>
                </c:pt>
                <c:pt idx="96">
                  <c:v>1163.94</c:v>
                </c:pt>
                <c:pt idx="97">
                  <c:v>2296.04</c:v>
                </c:pt>
                <c:pt idx="98">
                  <c:v>2107.22</c:v>
                </c:pt>
                <c:pt idx="99">
                  <c:v>1974.69</c:v>
                </c:pt>
                <c:pt idx="100">
                  <c:v>960.0599999999999</c:v>
                </c:pt>
                <c:pt idx="101">
                  <c:v>1478.06</c:v>
                </c:pt>
                <c:pt idx="102">
                  <c:v>1309.13</c:v>
                </c:pt>
                <c:pt idx="103">
                  <c:v>508.02</c:v>
                </c:pt>
                <c:pt idx="104">
                  <c:v>1436.86</c:v>
                </c:pt>
                <c:pt idx="105">
                  <c:v>1684.65</c:v>
                </c:pt>
                <c:pt idx="106">
                  <c:v>903.87</c:v>
                </c:pt>
                <c:pt idx="107">
                  <c:v>307.76</c:v>
                </c:pt>
                <c:pt idx="108">
                  <c:v>1042.83</c:v>
                </c:pt>
                <c:pt idx="109">
                  <c:v>1361.29</c:v>
                </c:pt>
                <c:pt idx="110">
                  <c:v>1569.56</c:v>
                </c:pt>
                <c:pt idx="111">
                  <c:v>1906.1</c:v>
                </c:pt>
                <c:pt idx="112">
                  <c:v>3269.84</c:v>
                </c:pt>
                <c:pt idx="113">
                  <c:v>2708.3</c:v>
                </c:pt>
                <c:pt idx="114">
                  <c:v>1173.84</c:v>
                </c:pt>
                <c:pt idx="115">
                  <c:v>1708.03</c:v>
                </c:pt>
                <c:pt idx="116">
                  <c:v>1750.08</c:v>
                </c:pt>
                <c:pt idx="117">
                  <c:v>2184.06</c:v>
                </c:pt>
                <c:pt idx="118">
                  <c:v>3266.84</c:v>
                </c:pt>
                <c:pt idx="119">
                  <c:v>2243.07</c:v>
                </c:pt>
                <c:pt idx="120">
                  <c:v>2182.46</c:v>
                </c:pt>
                <c:pt idx="121">
                  <c:v>2011.7</c:v>
                </c:pt>
                <c:pt idx="122">
                  <c:v>1471.52</c:v>
                </c:pt>
                <c:pt idx="123">
                  <c:v>1632.48</c:v>
                </c:pt>
                <c:pt idx="124">
                  <c:v>1423.96</c:v>
                </c:pt>
                <c:pt idx="125">
                  <c:v>2959.41</c:v>
                </c:pt>
                <c:pt idx="126">
                  <c:v>261.65</c:v>
                </c:pt>
                <c:pt idx="127">
                  <c:v>1086.27</c:v>
                </c:pt>
                <c:pt idx="128">
                  <c:v>960.12</c:v>
                </c:pt>
                <c:pt idx="129">
                  <c:v>4309.69</c:v>
                </c:pt>
                <c:pt idx="130">
                  <c:v>579.08</c:v>
                </c:pt>
                <c:pt idx="131">
                  <c:v>1761.76</c:v>
                </c:pt>
                <c:pt idx="132">
                  <c:v>1361.43</c:v>
                </c:pt>
                <c:pt idx="133">
                  <c:v>1301.82</c:v>
                </c:pt>
                <c:pt idx="134">
                  <c:v>1325.22</c:v>
                </c:pt>
                <c:pt idx="135">
                  <c:v>868.66</c:v>
                </c:pt>
                <c:pt idx="136">
                  <c:v>1970.64</c:v>
                </c:pt>
                <c:pt idx="137">
                  <c:v>2207.13</c:v>
                </c:pt>
                <c:pt idx="138">
                  <c:v>1784.71</c:v>
                </c:pt>
                <c:pt idx="139">
                  <c:v>1207.2</c:v>
                </c:pt>
                <c:pt idx="140">
                  <c:v>2154.39</c:v>
                </c:pt>
                <c:pt idx="141">
                  <c:v>1490.78</c:v>
                </c:pt>
                <c:pt idx="142">
                  <c:v>1199.12</c:v>
                </c:pt>
                <c:pt idx="143">
                  <c:v>813.35</c:v>
                </c:pt>
                <c:pt idx="144">
                  <c:v>1321.61</c:v>
                </c:pt>
                <c:pt idx="145">
                  <c:v>2027.48</c:v>
                </c:pt>
                <c:pt idx="146">
                  <c:v>1422.29</c:v>
                </c:pt>
                <c:pt idx="147">
                  <c:v>1412.6</c:v>
                </c:pt>
                <c:pt idx="148">
                  <c:v>1954.64</c:v>
                </c:pt>
                <c:pt idx="149">
                  <c:v>910.34</c:v>
                </c:pt>
                <c:pt idx="150">
                  <c:v>12.98</c:v>
                </c:pt>
                <c:pt idx="151">
                  <c:v>2214.61</c:v>
                </c:pt>
                <c:pt idx="152">
                  <c:v>1630.81</c:v>
                </c:pt>
                <c:pt idx="153">
                  <c:v>1562.61</c:v>
                </c:pt>
                <c:pt idx="154">
                  <c:v>1542.52</c:v>
                </c:pt>
                <c:pt idx="155">
                  <c:v>629.7</c:v>
                </c:pt>
                <c:pt idx="156">
                  <c:v>480.33</c:v>
                </c:pt>
                <c:pt idx="157">
                  <c:v>872.15</c:v>
                </c:pt>
                <c:pt idx="158">
                  <c:v>1170.42</c:v>
                </c:pt>
                <c:pt idx="159">
                  <c:v>1019.25</c:v>
                </c:pt>
                <c:pt idx="160">
                  <c:v>2841.85</c:v>
                </c:pt>
                <c:pt idx="161">
                  <c:v>1798.64</c:v>
                </c:pt>
                <c:pt idx="162">
                  <c:v>1143.13</c:v>
                </c:pt>
                <c:pt idx="163">
                  <c:v>1049.33</c:v>
                </c:pt>
                <c:pt idx="164">
                  <c:v>1640.14</c:v>
                </c:pt>
                <c:pt idx="165">
                  <c:v>1824.11</c:v>
                </c:pt>
                <c:pt idx="166">
                  <c:v>972.34</c:v>
                </c:pt>
                <c:pt idx="167">
                  <c:v>1091.45</c:v>
                </c:pt>
                <c:pt idx="168">
                  <c:v>1994.48</c:v>
                </c:pt>
                <c:pt idx="169">
                  <c:v>1235.53</c:v>
                </c:pt>
                <c:pt idx="170">
                  <c:v>737.98</c:v>
                </c:pt>
                <c:pt idx="171">
                  <c:v>1036.74</c:v>
                </c:pt>
                <c:pt idx="172">
                  <c:v>946.82</c:v>
                </c:pt>
                <c:pt idx="173">
                  <c:v>1397.13</c:v>
                </c:pt>
                <c:pt idx="174">
                  <c:v>1019.88</c:v>
                </c:pt>
                <c:pt idx="175">
                  <c:v>1834.8</c:v>
                </c:pt>
                <c:pt idx="176">
                  <c:v>1796.8</c:v>
                </c:pt>
                <c:pt idx="177">
                  <c:v>620.5599999999999</c:v>
                </c:pt>
                <c:pt idx="178">
                  <c:v>747.24</c:v>
                </c:pt>
                <c:pt idx="179">
                  <c:v>1353.07</c:v>
                </c:pt>
                <c:pt idx="180">
                  <c:v>1492.67</c:v>
                </c:pt>
                <c:pt idx="181">
                  <c:v>1008.78</c:v>
                </c:pt>
                <c:pt idx="182">
                  <c:v>1688.99</c:v>
                </c:pt>
                <c:pt idx="183">
                  <c:v>1556.45</c:v>
                </c:pt>
                <c:pt idx="184">
                  <c:v>1188.42</c:v>
                </c:pt>
                <c:pt idx="185">
                  <c:v>1001.76</c:v>
                </c:pt>
                <c:pt idx="186">
                  <c:v>1935.15</c:v>
                </c:pt>
                <c:pt idx="187">
                  <c:v>1771.45</c:v>
                </c:pt>
                <c:pt idx="188">
                  <c:v>1213.02</c:v>
                </c:pt>
                <c:pt idx="189">
                  <c:v>1495.08</c:v>
                </c:pt>
                <c:pt idx="190">
                  <c:v>1950.99</c:v>
                </c:pt>
                <c:pt idx="191">
                  <c:v>1656.26</c:v>
                </c:pt>
                <c:pt idx="192">
                  <c:v>1407.9</c:v>
                </c:pt>
                <c:pt idx="193">
                  <c:v>1183.62</c:v>
                </c:pt>
                <c:pt idx="194">
                  <c:v>2174.16</c:v>
                </c:pt>
                <c:pt idx="195">
                  <c:v>4819.82</c:v>
                </c:pt>
                <c:pt idx="196">
                  <c:v>2166.16</c:v>
                </c:pt>
                <c:pt idx="197">
                  <c:v>793.9</c:v>
                </c:pt>
                <c:pt idx="198">
                  <c:v>2702.99</c:v>
                </c:pt>
                <c:pt idx="199">
                  <c:v>1371.44</c:v>
                </c:pt>
                <c:pt idx="200">
                  <c:v>927.46</c:v>
                </c:pt>
                <c:pt idx="201">
                  <c:v>910.17</c:v>
                </c:pt>
                <c:pt idx="202">
                  <c:v>2147.6</c:v>
                </c:pt>
                <c:pt idx="203">
                  <c:v>2188.04</c:v>
                </c:pt>
                <c:pt idx="204">
                  <c:v>2017.26</c:v>
                </c:pt>
                <c:pt idx="205">
                  <c:v>1050.82</c:v>
                </c:pt>
                <c:pt idx="206">
                  <c:v>749.38</c:v>
                </c:pt>
                <c:pt idx="207">
                  <c:v>1746.64</c:v>
                </c:pt>
                <c:pt idx="208">
                  <c:v>1160.65</c:v>
                </c:pt>
                <c:pt idx="209">
                  <c:v>2198.86</c:v>
                </c:pt>
                <c:pt idx="210">
                  <c:v>1728.27</c:v>
                </c:pt>
                <c:pt idx="211">
                  <c:v>1895.93</c:v>
                </c:pt>
                <c:pt idx="212">
                  <c:v>1044.15</c:v>
                </c:pt>
                <c:pt idx="213">
                  <c:v>1636.16</c:v>
                </c:pt>
                <c:pt idx="214">
                  <c:v>2056.81</c:v>
                </c:pt>
                <c:pt idx="215">
                  <c:v>1450.01</c:v>
                </c:pt>
                <c:pt idx="216">
                  <c:v>775.4</c:v>
                </c:pt>
                <c:pt idx="217">
                  <c:v>1768.58</c:v>
                </c:pt>
                <c:pt idx="218">
                  <c:v>944.15</c:v>
                </c:pt>
                <c:pt idx="219">
                  <c:v>1006.45</c:v>
                </c:pt>
                <c:pt idx="220">
                  <c:v>754.17</c:v>
                </c:pt>
                <c:pt idx="221">
                  <c:v>1255.04</c:v>
                </c:pt>
                <c:pt idx="222">
                  <c:v>2590.06</c:v>
                </c:pt>
                <c:pt idx="223">
                  <c:v>2572.5</c:v>
                </c:pt>
                <c:pt idx="224">
                  <c:v>638.54</c:v>
                </c:pt>
                <c:pt idx="225">
                  <c:v>532.11</c:v>
                </c:pt>
                <c:pt idx="226">
                  <c:v>909.3</c:v>
                </c:pt>
                <c:pt idx="227">
                  <c:v>745.76</c:v>
                </c:pt>
                <c:pt idx="228">
                  <c:v>976.45</c:v>
                </c:pt>
                <c:pt idx="229">
                  <c:v>846.65</c:v>
                </c:pt>
                <c:pt idx="230">
                  <c:v>1361.75</c:v>
                </c:pt>
                <c:pt idx="231">
                  <c:v>1481.18</c:v>
                </c:pt>
                <c:pt idx="232">
                  <c:v>377.42</c:v>
                </c:pt>
                <c:pt idx="233">
                  <c:v>349.24</c:v>
                </c:pt>
                <c:pt idx="234">
                  <c:v>2269.83</c:v>
                </c:pt>
                <c:pt idx="235">
                  <c:v>2368.58</c:v>
                </c:pt>
                <c:pt idx="236">
                  <c:v>1402.93</c:v>
                </c:pt>
                <c:pt idx="237">
                  <c:v>1162.7</c:v>
                </c:pt>
                <c:pt idx="238">
                  <c:v>247.58</c:v>
                </c:pt>
                <c:pt idx="239">
                  <c:v>684.92</c:v>
                </c:pt>
                <c:pt idx="240">
                  <c:v>422.15</c:v>
                </c:pt>
                <c:pt idx="241">
                  <c:v>135.75</c:v>
                </c:pt>
                <c:pt idx="242">
                  <c:v>703.05</c:v>
                </c:pt>
                <c:pt idx="243">
                  <c:v>386.84</c:v>
                </c:pt>
                <c:pt idx="244">
                  <c:v>516.26</c:v>
                </c:pt>
                <c:pt idx="245">
                  <c:v>690.67</c:v>
                </c:pt>
                <c:pt idx="246">
                  <c:v>968.3099999999999</c:v>
                </c:pt>
                <c:pt idx="247">
                  <c:v>817.67</c:v>
                </c:pt>
                <c:pt idx="248">
                  <c:v>471.42</c:v>
                </c:pt>
                <c:pt idx="249">
                  <c:v>601.04</c:v>
                </c:pt>
                <c:pt idx="250">
                  <c:v>750.8099999999999</c:v>
                </c:pt>
                <c:pt idx="251">
                  <c:v>498.9</c:v>
                </c:pt>
                <c:pt idx="252">
                  <c:v>602.03</c:v>
                </c:pt>
                <c:pt idx="253">
                  <c:v>308.41</c:v>
                </c:pt>
                <c:pt idx="254">
                  <c:v>1595.37</c:v>
                </c:pt>
                <c:pt idx="255">
                  <c:v>253.97</c:v>
                </c:pt>
                <c:pt idx="256">
                  <c:v>665.42</c:v>
                </c:pt>
                <c:pt idx="257">
                  <c:v>537.9299999999999</c:v>
                </c:pt>
                <c:pt idx="258">
                  <c:v>640.77</c:v>
                </c:pt>
                <c:pt idx="259">
                  <c:v>743.35</c:v>
                </c:pt>
                <c:pt idx="260">
                  <c:v>606.6</c:v>
                </c:pt>
                <c:pt idx="261">
                  <c:v>422.15</c:v>
                </c:pt>
                <c:pt idx="262">
                  <c:v>671.02</c:v>
                </c:pt>
                <c:pt idx="263">
                  <c:v>1743.46</c:v>
                </c:pt>
                <c:pt idx="264">
                  <c:v>2651.46</c:v>
                </c:pt>
                <c:pt idx="265">
                  <c:v>1312.57</c:v>
                </c:pt>
                <c:pt idx="266">
                  <c:v>2439.79</c:v>
                </c:pt>
                <c:pt idx="267">
                  <c:v>2145.79</c:v>
                </c:pt>
                <c:pt idx="268">
                  <c:v>1724.89</c:v>
                </c:pt>
                <c:pt idx="269">
                  <c:v>1458.46</c:v>
                </c:pt>
                <c:pt idx="270">
                  <c:v>771.57</c:v>
                </c:pt>
                <c:pt idx="271">
                  <c:v>329.08</c:v>
                </c:pt>
                <c:pt idx="272">
                  <c:v>701.39</c:v>
                </c:pt>
                <c:pt idx="273">
                  <c:v>654.92</c:v>
                </c:pt>
                <c:pt idx="274">
                  <c:v>1044.89</c:v>
                </c:pt>
                <c:pt idx="275">
                  <c:v>2258.61</c:v>
                </c:pt>
                <c:pt idx="276">
                  <c:v>2799.34</c:v>
                </c:pt>
                <c:pt idx="277">
                  <c:v>1245.73</c:v>
                </c:pt>
                <c:pt idx="278">
                  <c:v>769.4</c:v>
                </c:pt>
                <c:pt idx="279">
                  <c:v>1137.46</c:v>
                </c:pt>
                <c:pt idx="280">
                  <c:v>943.42</c:v>
                </c:pt>
                <c:pt idx="281">
                  <c:v>1801.8</c:v>
                </c:pt>
                <c:pt idx="282">
                  <c:v>227.17</c:v>
                </c:pt>
                <c:pt idx="283">
                  <c:v>1138.65</c:v>
                </c:pt>
                <c:pt idx="284">
                  <c:v>1430.03</c:v>
                </c:pt>
                <c:pt idx="285">
                  <c:v>1843.52</c:v>
                </c:pt>
                <c:pt idx="286">
                  <c:v>1590.81</c:v>
                </c:pt>
                <c:pt idx="287">
                  <c:v>2812.24</c:v>
                </c:pt>
                <c:pt idx="288">
                  <c:v>855.0</c:v>
                </c:pt>
                <c:pt idx="289">
                  <c:v>1238.59</c:v>
                </c:pt>
                <c:pt idx="290">
                  <c:v>3083.7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012352"/>
        <c:axId val="872014672"/>
      </c:scatterChart>
      <c:valAx>
        <c:axId val="87201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014672"/>
        <c:crosses val="autoZero"/>
        <c:crossBetween val="midCat"/>
      </c:valAx>
      <c:valAx>
        <c:axId val="87201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01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Rainy days lose revenues</a:t>
            </a:r>
            <a:r>
              <a:rPr lang="en-US" baseline="0"/>
              <a:t> </a:t>
            </a: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'Revenue vs Happy Hours'!$G$6</c:f>
              <c:strCache>
                <c:ptCount val="1"/>
                <c:pt idx="0">
                  <c:v>Earnings (Didn't Rain)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'Revenue vs Happy Hours'!$F$7:$F$297</c:f>
              <c:numCache>
                <c:formatCode>General</c:formatCode>
                <c:ptCount val="291"/>
                <c:pt idx="0">
                  <c:v>71.7</c:v>
                </c:pt>
                <c:pt idx="1">
                  <c:v>58.2</c:v>
                </c:pt>
                <c:pt idx="2">
                  <c:v>62.8</c:v>
                </c:pt>
                <c:pt idx="3">
                  <c:v>66.7</c:v>
                </c:pt>
                <c:pt idx="4">
                  <c:v>65.7</c:v>
                </c:pt>
                <c:pt idx="5">
                  <c:v>62.8</c:v>
                </c:pt>
                <c:pt idx="6">
                  <c:v>58.7</c:v>
                </c:pt>
                <c:pt idx="7">
                  <c:v>58.4</c:v>
                </c:pt>
                <c:pt idx="8">
                  <c:v>50.2</c:v>
                </c:pt>
                <c:pt idx="9">
                  <c:v>45.2</c:v>
                </c:pt>
                <c:pt idx="10">
                  <c:v>58.8</c:v>
                </c:pt>
                <c:pt idx="11">
                  <c:v>65.7</c:v>
                </c:pt>
                <c:pt idx="12">
                  <c:v>64.4</c:v>
                </c:pt>
                <c:pt idx="13">
                  <c:v>56.9</c:v>
                </c:pt>
                <c:pt idx="14">
                  <c:v>49.5</c:v>
                </c:pt>
                <c:pt idx="15">
                  <c:v>58.2</c:v>
                </c:pt>
                <c:pt idx="16">
                  <c:v>52.6</c:v>
                </c:pt>
                <c:pt idx="17">
                  <c:v>54.2</c:v>
                </c:pt>
                <c:pt idx="18">
                  <c:v>63.7</c:v>
                </c:pt>
                <c:pt idx="19">
                  <c:v>54.7</c:v>
                </c:pt>
                <c:pt idx="20">
                  <c:v>49.2</c:v>
                </c:pt>
                <c:pt idx="21">
                  <c:v>56.9</c:v>
                </c:pt>
                <c:pt idx="22">
                  <c:v>58.6</c:v>
                </c:pt>
                <c:pt idx="23">
                  <c:v>61.2</c:v>
                </c:pt>
                <c:pt idx="24">
                  <c:v>63.2</c:v>
                </c:pt>
                <c:pt idx="25">
                  <c:v>63.7</c:v>
                </c:pt>
                <c:pt idx="26">
                  <c:v>68.7</c:v>
                </c:pt>
                <c:pt idx="27">
                  <c:v>61.7</c:v>
                </c:pt>
                <c:pt idx="28">
                  <c:v>54.7</c:v>
                </c:pt>
                <c:pt idx="29">
                  <c:v>52.1</c:v>
                </c:pt>
                <c:pt idx="30">
                  <c:v>42.2</c:v>
                </c:pt>
                <c:pt idx="31">
                  <c:v>37.4</c:v>
                </c:pt>
                <c:pt idx="32">
                  <c:v>42.6</c:v>
                </c:pt>
                <c:pt idx="33">
                  <c:v>46.2</c:v>
                </c:pt>
                <c:pt idx="34">
                  <c:v>58.0</c:v>
                </c:pt>
                <c:pt idx="35">
                  <c:v>50.6</c:v>
                </c:pt>
                <c:pt idx="36">
                  <c:v>57.8</c:v>
                </c:pt>
                <c:pt idx="37">
                  <c:v>47.7</c:v>
                </c:pt>
                <c:pt idx="38">
                  <c:v>48.2</c:v>
                </c:pt>
                <c:pt idx="39">
                  <c:v>49.1</c:v>
                </c:pt>
                <c:pt idx="40">
                  <c:v>47.8</c:v>
                </c:pt>
                <c:pt idx="41">
                  <c:v>68.8</c:v>
                </c:pt>
                <c:pt idx="42">
                  <c:v>56.8</c:v>
                </c:pt>
                <c:pt idx="43">
                  <c:v>35.5</c:v>
                </c:pt>
                <c:pt idx="44">
                  <c:v>40.5</c:v>
                </c:pt>
                <c:pt idx="45">
                  <c:v>51.1</c:v>
                </c:pt>
                <c:pt idx="46">
                  <c:v>47.2</c:v>
                </c:pt>
                <c:pt idx="47">
                  <c:v>42.7</c:v>
                </c:pt>
                <c:pt idx="48">
                  <c:v>53.7</c:v>
                </c:pt>
                <c:pt idx="49">
                  <c:v>51.3</c:v>
                </c:pt>
                <c:pt idx="50">
                  <c:v>49.3</c:v>
                </c:pt>
                <c:pt idx="51">
                  <c:v>52.8</c:v>
                </c:pt>
                <c:pt idx="52">
                  <c:v>53.8</c:v>
                </c:pt>
                <c:pt idx="53">
                  <c:v>57.1</c:v>
                </c:pt>
                <c:pt idx="54">
                  <c:v>60.1</c:v>
                </c:pt>
                <c:pt idx="55">
                  <c:v>66.9</c:v>
                </c:pt>
                <c:pt idx="56">
                  <c:v>65.6</c:v>
                </c:pt>
                <c:pt idx="57">
                  <c:v>59.3</c:v>
                </c:pt>
                <c:pt idx="58">
                  <c:v>61.2</c:v>
                </c:pt>
                <c:pt idx="59">
                  <c:v>71.1</c:v>
                </c:pt>
                <c:pt idx="60">
                  <c:v>64.3</c:v>
                </c:pt>
                <c:pt idx="61">
                  <c:v>59.4</c:v>
                </c:pt>
                <c:pt idx="62">
                  <c:v>61.0</c:v>
                </c:pt>
                <c:pt idx="63">
                  <c:v>54.9</c:v>
                </c:pt>
                <c:pt idx="64">
                  <c:v>55.0</c:v>
                </c:pt>
                <c:pt idx="65">
                  <c:v>52.6</c:v>
                </c:pt>
                <c:pt idx="66">
                  <c:v>50.6</c:v>
                </c:pt>
                <c:pt idx="67">
                  <c:v>56.3</c:v>
                </c:pt>
                <c:pt idx="68">
                  <c:v>52.2</c:v>
                </c:pt>
                <c:pt idx="69">
                  <c:v>53.4</c:v>
                </c:pt>
                <c:pt idx="70">
                  <c:v>49.1</c:v>
                </c:pt>
                <c:pt idx="71">
                  <c:v>51.9</c:v>
                </c:pt>
                <c:pt idx="72">
                  <c:v>52.2</c:v>
                </c:pt>
                <c:pt idx="73">
                  <c:v>59.0</c:v>
                </c:pt>
                <c:pt idx="74">
                  <c:v>64.3</c:v>
                </c:pt>
                <c:pt idx="75">
                  <c:v>61.4</c:v>
                </c:pt>
                <c:pt idx="76">
                  <c:v>65.4</c:v>
                </c:pt>
                <c:pt idx="77">
                  <c:v>69.0</c:v>
                </c:pt>
                <c:pt idx="78">
                  <c:v>61.9</c:v>
                </c:pt>
                <c:pt idx="79">
                  <c:v>68.3</c:v>
                </c:pt>
                <c:pt idx="80">
                  <c:v>52.9</c:v>
                </c:pt>
                <c:pt idx="81">
                  <c:v>54.3</c:v>
                </c:pt>
                <c:pt idx="82">
                  <c:v>60.0</c:v>
                </c:pt>
                <c:pt idx="83">
                  <c:v>62.2</c:v>
                </c:pt>
                <c:pt idx="84">
                  <c:v>64.8</c:v>
                </c:pt>
                <c:pt idx="85">
                  <c:v>67.2</c:v>
                </c:pt>
                <c:pt idx="86">
                  <c:v>59.6</c:v>
                </c:pt>
                <c:pt idx="87">
                  <c:v>61.1</c:v>
                </c:pt>
                <c:pt idx="88">
                  <c:v>68.3</c:v>
                </c:pt>
                <c:pt idx="89">
                  <c:v>65.5</c:v>
                </c:pt>
                <c:pt idx="90">
                  <c:v>76.0</c:v>
                </c:pt>
                <c:pt idx="91">
                  <c:v>82.1</c:v>
                </c:pt>
                <c:pt idx="92">
                  <c:v>82.2</c:v>
                </c:pt>
                <c:pt idx="93">
                  <c:v>83.5</c:v>
                </c:pt>
                <c:pt idx="94">
                  <c:v>80.8</c:v>
                </c:pt>
                <c:pt idx="95">
                  <c:v>75.4</c:v>
                </c:pt>
                <c:pt idx="96">
                  <c:v>77.8</c:v>
                </c:pt>
                <c:pt idx="97">
                  <c:v>77.1</c:v>
                </c:pt>
                <c:pt idx="98">
                  <c:v>70.8</c:v>
                </c:pt>
                <c:pt idx="99">
                  <c:v>66.5</c:v>
                </c:pt>
                <c:pt idx="100">
                  <c:v>75.4</c:v>
                </c:pt>
                <c:pt idx="101">
                  <c:v>75.3</c:v>
                </c:pt>
                <c:pt idx="102">
                  <c:v>78.4</c:v>
                </c:pt>
                <c:pt idx="103">
                  <c:v>64.2</c:v>
                </c:pt>
                <c:pt idx="104">
                  <c:v>64.6</c:v>
                </c:pt>
                <c:pt idx="105">
                  <c:v>68.3</c:v>
                </c:pt>
                <c:pt idx="106">
                  <c:v>73.6</c:v>
                </c:pt>
                <c:pt idx="107">
                  <c:v>77.7</c:v>
                </c:pt>
                <c:pt idx="108">
                  <c:v>67.2</c:v>
                </c:pt>
                <c:pt idx="109">
                  <c:v>70.2</c:v>
                </c:pt>
                <c:pt idx="110">
                  <c:v>77.2</c:v>
                </c:pt>
                <c:pt idx="111">
                  <c:v>70.9</c:v>
                </c:pt>
                <c:pt idx="112">
                  <c:v>73.1</c:v>
                </c:pt>
                <c:pt idx="113">
                  <c:v>76.2</c:v>
                </c:pt>
                <c:pt idx="114">
                  <c:v>79.6</c:v>
                </c:pt>
                <c:pt idx="115">
                  <c:v>76.3</c:v>
                </c:pt>
                <c:pt idx="116">
                  <c:v>81.4</c:v>
                </c:pt>
                <c:pt idx="117">
                  <c:v>81.4</c:v>
                </c:pt>
                <c:pt idx="118">
                  <c:v>76.0</c:v>
                </c:pt>
                <c:pt idx="119">
                  <c:v>78.9</c:v>
                </c:pt>
                <c:pt idx="120">
                  <c:v>77.7</c:v>
                </c:pt>
                <c:pt idx="121">
                  <c:v>79.7</c:v>
                </c:pt>
                <c:pt idx="122">
                  <c:v>76.5</c:v>
                </c:pt>
                <c:pt idx="123">
                  <c:v>71.8</c:v>
                </c:pt>
                <c:pt idx="124">
                  <c:v>77.6</c:v>
                </c:pt>
                <c:pt idx="125">
                  <c:v>78.1</c:v>
                </c:pt>
                <c:pt idx="126">
                  <c:v>73.3</c:v>
                </c:pt>
                <c:pt idx="127">
                  <c:v>72.5</c:v>
                </c:pt>
                <c:pt idx="128">
                  <c:v>74.2</c:v>
                </c:pt>
                <c:pt idx="129">
                  <c:v>78.2</c:v>
                </c:pt>
                <c:pt idx="130">
                  <c:v>76.6</c:v>
                </c:pt>
                <c:pt idx="131">
                  <c:v>85.4</c:v>
                </c:pt>
                <c:pt idx="132">
                  <c:v>86.9</c:v>
                </c:pt>
                <c:pt idx="133">
                  <c:v>79.4</c:v>
                </c:pt>
                <c:pt idx="134">
                  <c:v>67.8</c:v>
                </c:pt>
                <c:pt idx="135">
                  <c:v>75.3</c:v>
                </c:pt>
                <c:pt idx="136">
                  <c:v>74.8</c:v>
                </c:pt>
                <c:pt idx="137">
                  <c:v>78.2</c:v>
                </c:pt>
                <c:pt idx="138">
                  <c:v>79.8</c:v>
                </c:pt>
                <c:pt idx="139">
                  <c:v>74.3</c:v>
                </c:pt>
                <c:pt idx="140">
                  <c:v>85.7</c:v>
                </c:pt>
                <c:pt idx="141">
                  <c:v>84.5</c:v>
                </c:pt>
                <c:pt idx="142">
                  <c:v>85.0</c:v>
                </c:pt>
                <c:pt idx="143">
                  <c:v>85.4</c:v>
                </c:pt>
                <c:pt idx="144">
                  <c:v>80.8</c:v>
                </c:pt>
                <c:pt idx="145">
                  <c:v>79.4</c:v>
                </c:pt>
                <c:pt idx="146">
                  <c:v>82.6</c:v>
                </c:pt>
                <c:pt idx="147">
                  <c:v>85.3</c:v>
                </c:pt>
                <c:pt idx="148">
                  <c:v>89.6</c:v>
                </c:pt>
                <c:pt idx="149">
                  <c:v>87.7</c:v>
                </c:pt>
                <c:pt idx="150">
                  <c:v>84.4</c:v>
                </c:pt>
                <c:pt idx="151">
                  <c:v>81.7</c:v>
                </c:pt>
                <c:pt idx="152">
                  <c:v>85.2</c:v>
                </c:pt>
                <c:pt idx="153">
                  <c:v>86.8</c:v>
                </c:pt>
                <c:pt idx="154">
                  <c:v>76.6</c:v>
                </c:pt>
                <c:pt idx="155">
                  <c:v>79.6</c:v>
                </c:pt>
                <c:pt idx="156">
                  <c:v>73.9</c:v>
                </c:pt>
                <c:pt idx="157">
                  <c:v>73.4</c:v>
                </c:pt>
                <c:pt idx="158">
                  <c:v>75.6</c:v>
                </c:pt>
                <c:pt idx="159">
                  <c:v>75.4</c:v>
                </c:pt>
                <c:pt idx="160">
                  <c:v>77.2</c:v>
                </c:pt>
                <c:pt idx="161">
                  <c:v>79.1</c:v>
                </c:pt>
                <c:pt idx="162">
                  <c:v>80.8</c:v>
                </c:pt>
                <c:pt idx="163">
                  <c:v>80.9</c:v>
                </c:pt>
                <c:pt idx="164">
                  <c:v>79.6</c:v>
                </c:pt>
                <c:pt idx="165">
                  <c:v>82.2</c:v>
                </c:pt>
                <c:pt idx="166">
                  <c:v>81.1</c:v>
                </c:pt>
                <c:pt idx="167">
                  <c:v>87.4</c:v>
                </c:pt>
                <c:pt idx="168">
                  <c:v>84.8</c:v>
                </c:pt>
                <c:pt idx="169">
                  <c:v>90.5</c:v>
                </c:pt>
                <c:pt idx="170">
                  <c:v>90.0</c:v>
                </c:pt>
                <c:pt idx="171">
                  <c:v>84.5</c:v>
                </c:pt>
                <c:pt idx="172">
                  <c:v>84.8</c:v>
                </c:pt>
                <c:pt idx="173">
                  <c:v>82.5</c:v>
                </c:pt>
                <c:pt idx="174">
                  <c:v>79.8</c:v>
                </c:pt>
                <c:pt idx="175">
                  <c:v>80.2</c:v>
                </c:pt>
                <c:pt idx="176">
                  <c:v>77.2</c:v>
                </c:pt>
                <c:pt idx="177">
                  <c:v>81.7</c:v>
                </c:pt>
                <c:pt idx="178">
                  <c:v>75.8</c:v>
                </c:pt>
                <c:pt idx="179">
                  <c:v>74.5</c:v>
                </c:pt>
                <c:pt idx="180">
                  <c:v>79.7</c:v>
                </c:pt>
                <c:pt idx="181">
                  <c:v>79.8</c:v>
                </c:pt>
                <c:pt idx="182">
                  <c:v>82.7</c:v>
                </c:pt>
                <c:pt idx="183">
                  <c:v>83.2</c:v>
                </c:pt>
                <c:pt idx="184">
                  <c:v>82.2</c:v>
                </c:pt>
                <c:pt idx="185">
                  <c:v>83.8</c:v>
                </c:pt>
                <c:pt idx="186">
                  <c:v>79.2</c:v>
                </c:pt>
                <c:pt idx="187">
                  <c:v>80.9</c:v>
                </c:pt>
                <c:pt idx="188">
                  <c:v>74.8</c:v>
                </c:pt>
                <c:pt idx="189">
                  <c:v>74.4</c:v>
                </c:pt>
                <c:pt idx="190">
                  <c:v>70.4</c:v>
                </c:pt>
                <c:pt idx="191">
                  <c:v>72.9</c:v>
                </c:pt>
                <c:pt idx="192">
                  <c:v>73.6</c:v>
                </c:pt>
                <c:pt idx="193">
                  <c:v>75.1</c:v>
                </c:pt>
                <c:pt idx="194">
                  <c:v>77.6</c:v>
                </c:pt>
                <c:pt idx="195">
                  <c:v>81.8</c:v>
                </c:pt>
                <c:pt idx="196">
                  <c:v>84.6</c:v>
                </c:pt>
                <c:pt idx="197">
                  <c:v>82.9</c:v>
                </c:pt>
                <c:pt idx="198">
                  <c:v>79.9</c:v>
                </c:pt>
                <c:pt idx="199">
                  <c:v>73.8</c:v>
                </c:pt>
                <c:pt idx="200">
                  <c:v>75.0</c:v>
                </c:pt>
                <c:pt idx="201">
                  <c:v>79.9</c:v>
                </c:pt>
                <c:pt idx="202">
                  <c:v>68.6</c:v>
                </c:pt>
                <c:pt idx="203">
                  <c:v>68.3</c:v>
                </c:pt>
                <c:pt idx="204">
                  <c:v>70.9</c:v>
                </c:pt>
                <c:pt idx="205">
                  <c:v>75.2</c:v>
                </c:pt>
                <c:pt idx="206">
                  <c:v>72.4</c:v>
                </c:pt>
                <c:pt idx="207">
                  <c:v>75.2</c:v>
                </c:pt>
                <c:pt idx="208">
                  <c:v>77.3</c:v>
                </c:pt>
                <c:pt idx="209">
                  <c:v>75.7</c:v>
                </c:pt>
                <c:pt idx="210">
                  <c:v>75.8</c:v>
                </c:pt>
                <c:pt idx="211">
                  <c:v>64.5</c:v>
                </c:pt>
                <c:pt idx="212">
                  <c:v>62.6</c:v>
                </c:pt>
                <c:pt idx="213">
                  <c:v>65.1</c:v>
                </c:pt>
                <c:pt idx="214">
                  <c:v>68.1</c:v>
                </c:pt>
                <c:pt idx="215">
                  <c:v>64.3</c:v>
                </c:pt>
                <c:pt idx="216">
                  <c:v>60.0</c:v>
                </c:pt>
                <c:pt idx="217">
                  <c:v>57.7</c:v>
                </c:pt>
                <c:pt idx="218">
                  <c:v>59.3</c:v>
                </c:pt>
                <c:pt idx="219">
                  <c:v>64.8</c:v>
                </c:pt>
                <c:pt idx="220">
                  <c:v>63.5</c:v>
                </c:pt>
                <c:pt idx="221">
                  <c:v>60.2</c:v>
                </c:pt>
                <c:pt idx="222">
                  <c:v>63.3</c:v>
                </c:pt>
                <c:pt idx="223">
                  <c:v>66.8</c:v>
                </c:pt>
                <c:pt idx="224">
                  <c:v>63.9</c:v>
                </c:pt>
                <c:pt idx="225">
                  <c:v>56.5</c:v>
                </c:pt>
                <c:pt idx="226">
                  <c:v>54.4</c:v>
                </c:pt>
                <c:pt idx="227">
                  <c:v>55.0</c:v>
                </c:pt>
                <c:pt idx="228">
                  <c:v>59.0</c:v>
                </c:pt>
                <c:pt idx="229">
                  <c:v>60.5</c:v>
                </c:pt>
                <c:pt idx="230">
                  <c:v>55.1</c:v>
                </c:pt>
                <c:pt idx="231">
                  <c:v>56.6</c:v>
                </c:pt>
                <c:pt idx="232">
                  <c:v>60.6</c:v>
                </c:pt>
                <c:pt idx="233">
                  <c:v>69.5</c:v>
                </c:pt>
                <c:pt idx="234">
                  <c:v>72.6</c:v>
                </c:pt>
                <c:pt idx="235">
                  <c:v>74.4</c:v>
                </c:pt>
                <c:pt idx="236">
                  <c:v>66.8</c:v>
                </c:pt>
                <c:pt idx="237">
                  <c:v>66.6</c:v>
                </c:pt>
                <c:pt idx="238">
                  <c:v>52.7</c:v>
                </c:pt>
                <c:pt idx="239">
                  <c:v>55.0</c:v>
                </c:pt>
                <c:pt idx="240">
                  <c:v>48.4</c:v>
                </c:pt>
                <c:pt idx="241">
                  <c:v>45.0</c:v>
                </c:pt>
                <c:pt idx="242">
                  <c:v>46.0</c:v>
                </c:pt>
                <c:pt idx="243">
                  <c:v>51.8</c:v>
                </c:pt>
                <c:pt idx="244">
                  <c:v>60.6</c:v>
                </c:pt>
                <c:pt idx="245">
                  <c:v>63.4</c:v>
                </c:pt>
                <c:pt idx="246">
                  <c:v>55.5</c:v>
                </c:pt>
                <c:pt idx="247">
                  <c:v>53.1</c:v>
                </c:pt>
                <c:pt idx="248">
                  <c:v>53.1</c:v>
                </c:pt>
                <c:pt idx="249">
                  <c:v>48.2</c:v>
                </c:pt>
                <c:pt idx="250">
                  <c:v>54.2</c:v>
                </c:pt>
                <c:pt idx="251">
                  <c:v>54.9</c:v>
                </c:pt>
                <c:pt idx="252">
                  <c:v>49.2</c:v>
                </c:pt>
                <c:pt idx="253">
                  <c:v>51.3</c:v>
                </c:pt>
                <c:pt idx="254">
                  <c:v>43.5</c:v>
                </c:pt>
                <c:pt idx="255">
                  <c:v>49.5</c:v>
                </c:pt>
                <c:pt idx="256">
                  <c:v>53.5</c:v>
                </c:pt>
                <c:pt idx="257">
                  <c:v>51.7</c:v>
                </c:pt>
                <c:pt idx="258">
                  <c:v>55.2</c:v>
                </c:pt>
                <c:pt idx="259">
                  <c:v>54.6</c:v>
                </c:pt>
                <c:pt idx="260">
                  <c:v>51.0</c:v>
                </c:pt>
                <c:pt idx="261">
                  <c:v>49.5</c:v>
                </c:pt>
                <c:pt idx="262">
                  <c:v>45.9</c:v>
                </c:pt>
                <c:pt idx="263">
                  <c:v>63.3</c:v>
                </c:pt>
                <c:pt idx="264">
                  <c:v>69.6</c:v>
                </c:pt>
                <c:pt idx="265">
                  <c:v>67.3</c:v>
                </c:pt>
                <c:pt idx="266">
                  <c:v>57.0</c:v>
                </c:pt>
                <c:pt idx="267">
                  <c:v>58.2</c:v>
                </c:pt>
                <c:pt idx="268">
                  <c:v>55.8</c:v>
                </c:pt>
                <c:pt idx="269">
                  <c:v>72.3</c:v>
                </c:pt>
                <c:pt idx="270">
                  <c:v>66.4</c:v>
                </c:pt>
                <c:pt idx="271">
                  <c:v>57.1</c:v>
                </c:pt>
                <c:pt idx="272">
                  <c:v>51.6</c:v>
                </c:pt>
                <c:pt idx="273">
                  <c:v>57.8</c:v>
                </c:pt>
                <c:pt idx="274">
                  <c:v>54.7</c:v>
                </c:pt>
                <c:pt idx="275">
                  <c:v>71.2</c:v>
                </c:pt>
                <c:pt idx="276">
                  <c:v>74.7</c:v>
                </c:pt>
                <c:pt idx="277">
                  <c:v>60.4</c:v>
                </c:pt>
                <c:pt idx="278">
                  <c:v>70.2</c:v>
                </c:pt>
                <c:pt idx="279">
                  <c:v>61.1</c:v>
                </c:pt>
                <c:pt idx="280">
                  <c:v>58.0</c:v>
                </c:pt>
                <c:pt idx="281">
                  <c:v>59.0</c:v>
                </c:pt>
                <c:pt idx="282">
                  <c:v>52.0</c:v>
                </c:pt>
                <c:pt idx="283">
                  <c:v>53.3</c:v>
                </c:pt>
                <c:pt idx="284">
                  <c:v>57.0</c:v>
                </c:pt>
                <c:pt idx="285">
                  <c:v>58.0</c:v>
                </c:pt>
                <c:pt idx="286">
                  <c:v>56.5</c:v>
                </c:pt>
                <c:pt idx="287">
                  <c:v>56.2</c:v>
                </c:pt>
                <c:pt idx="288">
                  <c:v>58.1</c:v>
                </c:pt>
                <c:pt idx="289">
                  <c:v>59.3</c:v>
                </c:pt>
                <c:pt idx="290">
                  <c:v>67.7</c:v>
                </c:pt>
              </c:numCache>
            </c:numRef>
          </c:xVal>
          <c:yVal>
            <c:numRef>
              <c:f>'Revenue vs Happy Hours'!$G$7:$G$297</c:f>
              <c:numCache>
                <c:formatCode>General</c:formatCode>
                <c:ptCount val="291"/>
                <c:pt idx="0">
                  <c:v>112.89</c:v>
                </c:pt>
                <c:pt idx="1">
                  <c:v>847.23</c:v>
                </c:pt>
                <c:pt idx="2">
                  <c:v>135.83</c:v>
                </c:pt>
                <c:pt idx="3">
                  <c:v>1059.14</c:v>
                </c:pt>
                <c:pt idx="4">
                  <c:v>498.76</c:v>
                </c:pt>
                <c:pt idx="5">
                  <c:v>561.64</c:v>
                </c:pt>
                <c:pt idx="6">
                  <c:v>1072.12</c:v>
                </c:pt>
                <c:pt idx="7">
                  <c:v>838.76</c:v>
                </c:pt>
                <c:pt idx="8">
                  <c:v>197.65</c:v>
                </c:pt>
                <c:pt idx="9">
                  <c:v>121.83</c:v>
                </c:pt>
                <c:pt idx="10">
                  <c:v>991.52</c:v>
                </c:pt>
                <c:pt idx="11">
                  <c:v>1032.53</c:v>
                </c:pt>
                <c:pt idx="12">
                  <c:v>667.27</c:v>
                </c:pt>
                <c:pt idx="13">
                  <c:v>1043.19</c:v>
                </c:pt>
                <c:pt idx="14">
                  <c:v>1113.14</c:v>
                </c:pt>
                <c:pt idx="15">
                  <c:v>189.64</c:v>
                </c:pt>
                <c:pt idx="16">
                  <c:v>541.15</c:v>
                </c:pt>
                <c:pt idx="17">
                  <c:v>405.27</c:v>
                </c:pt>
                <c:pt idx="18">
                  <c:v>724.72</c:v>
                </c:pt>
                <c:pt idx="19">
                  <c:v>255.57</c:v>
                </c:pt>
                <c:pt idx="20">
                  <c:v>385.41</c:v>
                </c:pt>
                <c:pt idx="21">
                  <c:v>453.64</c:v>
                </c:pt>
                <c:pt idx="22">
                  <c:v>724.78</c:v>
                </c:pt>
                <c:pt idx="23">
                  <c:v>891.45</c:v>
                </c:pt>
                <c:pt idx="24">
                  <c:v>467.29</c:v>
                </c:pt>
                <c:pt idx="25">
                  <c:v>347.51</c:v>
                </c:pt>
                <c:pt idx="26">
                  <c:v>979.24</c:v>
                </c:pt>
                <c:pt idx="27">
                  <c:v>370.24</c:v>
                </c:pt>
                <c:pt idx="28">
                  <c:v>2430.7</c:v>
                </c:pt>
                <c:pt idx="29">
                  <c:v>255.49</c:v>
                </c:pt>
                <c:pt idx="30">
                  <c:v>5413.1</c:v>
                </c:pt>
                <c:pt idx="31">
                  <c:v>59.84</c:v>
                </c:pt>
                <c:pt idx="32">
                  <c:v>230.54</c:v>
                </c:pt>
                <c:pt idx="33">
                  <c:v>834.95</c:v>
                </c:pt>
                <c:pt idx="34">
                  <c:v>1650.88</c:v>
                </c:pt>
                <c:pt idx="35">
                  <c:v>621.23</c:v>
                </c:pt>
                <c:pt idx="36">
                  <c:v>843.48</c:v>
                </c:pt>
                <c:pt idx="37">
                  <c:v>287.61</c:v>
                </c:pt>
                <c:pt idx="38">
                  <c:v>682.83</c:v>
                </c:pt>
                <c:pt idx="39">
                  <c:v>706.72</c:v>
                </c:pt>
                <c:pt idx="40">
                  <c:v>585.95</c:v>
                </c:pt>
                <c:pt idx="41">
                  <c:v>2437.39</c:v>
                </c:pt>
                <c:pt idx="42">
                  <c:v>411.16</c:v>
                </c:pt>
                <c:pt idx="43">
                  <c:v>344.31</c:v>
                </c:pt>
                <c:pt idx="44">
                  <c:v>25.95</c:v>
                </c:pt>
                <c:pt idx="45">
                  <c:v>379.56</c:v>
                </c:pt>
                <c:pt idx="46">
                  <c:v>255.52</c:v>
                </c:pt>
                <c:pt idx="47">
                  <c:v>486.75</c:v>
                </c:pt>
                <c:pt idx="48">
                  <c:v>1492.68</c:v>
                </c:pt>
                <c:pt idx="49">
                  <c:v>764.64</c:v>
                </c:pt>
                <c:pt idx="50">
                  <c:v>1088.87</c:v>
                </c:pt>
                <c:pt idx="51">
                  <c:v>1487.0</c:v>
                </c:pt>
                <c:pt idx="52">
                  <c:v>1505.26</c:v>
                </c:pt>
                <c:pt idx="53">
                  <c:v>1431.83</c:v>
                </c:pt>
                <c:pt idx="54">
                  <c:v>1256.2</c:v>
                </c:pt>
                <c:pt idx="55">
                  <c:v>1513.08</c:v>
                </c:pt>
                <c:pt idx="56">
                  <c:v>1104.55</c:v>
                </c:pt>
                <c:pt idx="57">
                  <c:v>1114.3</c:v>
                </c:pt>
                <c:pt idx="58">
                  <c:v>1985.08</c:v>
                </c:pt>
                <c:pt idx="59">
                  <c:v>1385.1</c:v>
                </c:pt>
                <c:pt idx="60">
                  <c:v>1163.63</c:v>
                </c:pt>
                <c:pt idx="61">
                  <c:v>579.67</c:v>
                </c:pt>
                <c:pt idx="62">
                  <c:v>957.36</c:v>
                </c:pt>
                <c:pt idx="63">
                  <c:v>1459.42</c:v>
                </c:pt>
                <c:pt idx="64">
                  <c:v>2832.2</c:v>
                </c:pt>
                <c:pt idx="65">
                  <c:v>902.52</c:v>
                </c:pt>
                <c:pt idx="66">
                  <c:v>750.38</c:v>
                </c:pt>
                <c:pt idx="67">
                  <c:v>1146.65</c:v>
                </c:pt>
                <c:pt idx="68">
                  <c:v>1761.79</c:v>
                </c:pt>
                <c:pt idx="69">
                  <c:v>#N/A</c:v>
                </c:pt>
                <c:pt idx="70">
                  <c:v>204.8</c:v>
                </c:pt>
                <c:pt idx="71">
                  <c:v>1166.01</c:v>
                </c:pt>
                <c:pt idx="72">
                  <c:v>923.87</c:v>
                </c:pt>
                <c:pt idx="73">
                  <c:v>849.14</c:v>
                </c:pt>
                <c:pt idx="74">
                  <c:v>860.96</c:v>
                </c:pt>
                <c:pt idx="75">
                  <c:v>463.68</c:v>
                </c:pt>
                <c:pt idx="76">
                  <c:v>2317.42</c:v>
                </c:pt>
                <c:pt idx="77">
                  <c:v>2286.17</c:v>
                </c:pt>
                <c:pt idx="78">
                  <c:v>827.45</c:v>
                </c:pt>
                <c:pt idx="79">
                  <c:v>1446.41</c:v>
                </c:pt>
                <c:pt idx="80">
                  <c:v>386.35</c:v>
                </c:pt>
                <c:pt idx="81">
                  <c:v>993.08</c:v>
                </c:pt>
                <c:pt idx="82">
                  <c:v>1025.93</c:v>
                </c:pt>
                <c:pt idx="83">
                  <c:v>1429.75</c:v>
                </c:pt>
                <c:pt idx="84">
                  <c:v>2791.49</c:v>
                </c:pt>
                <c:pt idx="85">
                  <c:v>2385.57</c:v>
                </c:pt>
                <c:pt idx="86">
                  <c:v>1251.74</c:v>
                </c:pt>
                <c:pt idx="87">
                  <c:v>1113.89</c:v>
                </c:pt>
                <c:pt idx="88">
                  <c:v>1500.58</c:v>
                </c:pt>
                <c:pt idx="89">
                  <c:v>1261.56</c:v>
                </c:pt>
                <c:pt idx="90">
                  <c:v>2039.96</c:v>
                </c:pt>
                <c:pt idx="91">
                  <c:v>2067.59</c:v>
                </c:pt>
                <c:pt idx="92">
                  <c:v>3174.22</c:v>
                </c:pt>
                <c:pt idx="93">
                  <c:v>2181.15</c:v>
                </c:pt>
                <c:pt idx="94">
                  <c:v>2024.88</c:v>
                </c:pt>
                <c:pt idx="95">
                  <c:v>#N/A</c:v>
                </c:pt>
                <c:pt idx="96">
                  <c:v>1163.94</c:v>
                </c:pt>
                <c:pt idx="97">
                  <c:v>2296.04</c:v>
                </c:pt>
                <c:pt idx="98">
                  <c:v>2107.22</c:v>
                </c:pt>
                <c:pt idx="99">
                  <c:v>1974.69</c:v>
                </c:pt>
                <c:pt idx="100">
                  <c:v>960.0599999999999</c:v>
                </c:pt>
                <c:pt idx="101">
                  <c:v>1478.06</c:v>
                </c:pt>
                <c:pt idx="102">
                  <c:v>1309.13</c:v>
                </c:pt>
                <c:pt idx="103">
                  <c:v>508.02</c:v>
                </c:pt>
                <c:pt idx="104">
                  <c:v>1436.86</c:v>
                </c:pt>
                <c:pt idx="105">
                  <c:v>1684.65</c:v>
                </c:pt>
                <c:pt idx="106">
                  <c:v>903.87</c:v>
                </c:pt>
                <c:pt idx="107">
                  <c:v>307.76</c:v>
                </c:pt>
                <c:pt idx="108">
                  <c:v>1042.83</c:v>
                </c:pt>
                <c:pt idx="109">
                  <c:v>1361.29</c:v>
                </c:pt>
                <c:pt idx="110">
                  <c:v>1569.56</c:v>
                </c:pt>
                <c:pt idx="111">
                  <c:v>1906.1</c:v>
                </c:pt>
                <c:pt idx="112">
                  <c:v>3269.84</c:v>
                </c:pt>
                <c:pt idx="113">
                  <c:v>2708.3</c:v>
                </c:pt>
                <c:pt idx="114">
                  <c:v>1173.84</c:v>
                </c:pt>
                <c:pt idx="115">
                  <c:v>1708.03</c:v>
                </c:pt>
                <c:pt idx="116">
                  <c:v>1750.08</c:v>
                </c:pt>
                <c:pt idx="117">
                  <c:v>2184.06</c:v>
                </c:pt>
                <c:pt idx="118">
                  <c:v>3266.84</c:v>
                </c:pt>
                <c:pt idx="119">
                  <c:v>2243.07</c:v>
                </c:pt>
                <c:pt idx="120">
                  <c:v>2182.46</c:v>
                </c:pt>
                <c:pt idx="121">
                  <c:v>2011.7</c:v>
                </c:pt>
                <c:pt idx="122">
                  <c:v>1471.52</c:v>
                </c:pt>
                <c:pt idx="123">
                  <c:v>1632.48</c:v>
                </c:pt>
                <c:pt idx="124">
                  <c:v>1423.96</c:v>
                </c:pt>
                <c:pt idx="125">
                  <c:v>2959.41</c:v>
                </c:pt>
                <c:pt idx="126">
                  <c:v>#N/A</c:v>
                </c:pt>
                <c:pt idx="127">
                  <c:v>1086.27</c:v>
                </c:pt>
                <c:pt idx="128">
                  <c:v>960.12</c:v>
                </c:pt>
                <c:pt idx="129">
                  <c:v>4309.69</c:v>
                </c:pt>
                <c:pt idx="130">
                  <c:v>#N/A</c:v>
                </c:pt>
                <c:pt idx="131">
                  <c:v>1761.76</c:v>
                </c:pt>
                <c:pt idx="132">
                  <c:v>1361.43</c:v>
                </c:pt>
                <c:pt idx="133">
                  <c:v>1301.82</c:v>
                </c:pt>
                <c:pt idx="134">
                  <c:v>1325.22</c:v>
                </c:pt>
                <c:pt idx="135">
                  <c:v>868.66</c:v>
                </c:pt>
                <c:pt idx="136">
                  <c:v>1970.64</c:v>
                </c:pt>
                <c:pt idx="137">
                  <c:v>2207.13</c:v>
                </c:pt>
                <c:pt idx="138">
                  <c:v>1784.71</c:v>
                </c:pt>
                <c:pt idx="139">
                  <c:v>1207.2</c:v>
                </c:pt>
                <c:pt idx="140">
                  <c:v>2154.39</c:v>
                </c:pt>
                <c:pt idx="141">
                  <c:v>1490.78</c:v>
                </c:pt>
                <c:pt idx="142">
                  <c:v>1199.12</c:v>
                </c:pt>
                <c:pt idx="143">
                  <c:v>813.35</c:v>
                </c:pt>
                <c:pt idx="144">
                  <c:v>1321.61</c:v>
                </c:pt>
                <c:pt idx="145">
                  <c:v>2027.48</c:v>
                </c:pt>
                <c:pt idx="146">
                  <c:v>1422.29</c:v>
                </c:pt>
                <c:pt idx="147">
                  <c:v>1412.6</c:v>
                </c:pt>
                <c:pt idx="148">
                  <c:v>1954.64</c:v>
                </c:pt>
                <c:pt idx="149">
                  <c:v>910.34</c:v>
                </c:pt>
                <c:pt idx="150">
                  <c:v>#N/A</c:v>
                </c:pt>
                <c:pt idx="151">
                  <c:v>2214.61</c:v>
                </c:pt>
                <c:pt idx="152">
                  <c:v>1630.81</c:v>
                </c:pt>
                <c:pt idx="153">
                  <c:v>1562.61</c:v>
                </c:pt>
                <c:pt idx="154">
                  <c:v>#N/A</c:v>
                </c:pt>
                <c:pt idx="155">
                  <c:v>629.7</c:v>
                </c:pt>
                <c:pt idx="156">
                  <c:v>480.33</c:v>
                </c:pt>
                <c:pt idx="157">
                  <c:v>872.15</c:v>
                </c:pt>
                <c:pt idx="158">
                  <c:v>1170.42</c:v>
                </c:pt>
                <c:pt idx="159">
                  <c:v>1019.25</c:v>
                </c:pt>
                <c:pt idx="160">
                  <c:v>2841.85</c:v>
                </c:pt>
                <c:pt idx="161">
                  <c:v>1798.64</c:v>
                </c:pt>
                <c:pt idx="162">
                  <c:v>1143.13</c:v>
                </c:pt>
                <c:pt idx="163">
                  <c:v>1049.33</c:v>
                </c:pt>
                <c:pt idx="164">
                  <c:v>1640.14</c:v>
                </c:pt>
                <c:pt idx="165">
                  <c:v>1824.11</c:v>
                </c:pt>
                <c:pt idx="166">
                  <c:v>972.34</c:v>
                </c:pt>
                <c:pt idx="167">
                  <c:v>1091.45</c:v>
                </c:pt>
                <c:pt idx="168">
                  <c:v>1994.48</c:v>
                </c:pt>
                <c:pt idx="169">
                  <c:v>1235.53</c:v>
                </c:pt>
                <c:pt idx="170">
                  <c:v>737.98</c:v>
                </c:pt>
                <c:pt idx="171">
                  <c:v>1036.74</c:v>
                </c:pt>
                <c:pt idx="172">
                  <c:v>946.82</c:v>
                </c:pt>
                <c:pt idx="173">
                  <c:v>1397.13</c:v>
                </c:pt>
                <c:pt idx="174">
                  <c:v>1019.88</c:v>
                </c:pt>
                <c:pt idx="175">
                  <c:v>1834.8</c:v>
                </c:pt>
                <c:pt idx="176">
                  <c:v>#N/A</c:v>
                </c:pt>
                <c:pt idx="177">
                  <c:v>620.5599999999999</c:v>
                </c:pt>
                <c:pt idx="178">
                  <c:v>747.24</c:v>
                </c:pt>
                <c:pt idx="179">
                  <c:v>1353.07</c:v>
                </c:pt>
                <c:pt idx="180">
                  <c:v>1492.67</c:v>
                </c:pt>
                <c:pt idx="181">
                  <c:v>1008.78</c:v>
                </c:pt>
                <c:pt idx="182">
                  <c:v>1688.99</c:v>
                </c:pt>
                <c:pt idx="183">
                  <c:v>1556.45</c:v>
                </c:pt>
                <c:pt idx="184">
                  <c:v>1188.42</c:v>
                </c:pt>
                <c:pt idx="185">
                  <c:v>1001.76</c:v>
                </c:pt>
                <c:pt idx="186">
                  <c:v>1935.15</c:v>
                </c:pt>
                <c:pt idx="187">
                  <c:v>1771.45</c:v>
                </c:pt>
                <c:pt idx="188">
                  <c:v>1213.02</c:v>
                </c:pt>
                <c:pt idx="189">
                  <c:v>1495.08</c:v>
                </c:pt>
                <c:pt idx="190">
                  <c:v>1950.99</c:v>
                </c:pt>
                <c:pt idx="191">
                  <c:v>1656.26</c:v>
                </c:pt>
                <c:pt idx="192">
                  <c:v>1407.9</c:v>
                </c:pt>
                <c:pt idx="193">
                  <c:v>1183.62</c:v>
                </c:pt>
                <c:pt idx="194">
                  <c:v>2174.16</c:v>
                </c:pt>
                <c:pt idx="195">
                  <c:v>4819.82</c:v>
                </c:pt>
                <c:pt idx="196">
                  <c:v>2166.16</c:v>
                </c:pt>
                <c:pt idx="197">
                  <c:v>793.9</c:v>
                </c:pt>
                <c:pt idx="198">
                  <c:v>2702.99</c:v>
                </c:pt>
                <c:pt idx="199">
                  <c:v>1371.44</c:v>
                </c:pt>
                <c:pt idx="200">
                  <c:v>927.46</c:v>
                </c:pt>
                <c:pt idx="201">
                  <c:v>910.17</c:v>
                </c:pt>
                <c:pt idx="202">
                  <c:v>2147.6</c:v>
                </c:pt>
                <c:pt idx="203">
                  <c:v>2188.04</c:v>
                </c:pt>
                <c:pt idx="204">
                  <c:v>2017.26</c:v>
                </c:pt>
                <c:pt idx="205">
                  <c:v>1050.82</c:v>
                </c:pt>
                <c:pt idx="206">
                  <c:v>#N/A</c:v>
                </c:pt>
                <c:pt idx="207">
                  <c:v>1746.64</c:v>
                </c:pt>
                <c:pt idx="208">
                  <c:v>1160.65</c:v>
                </c:pt>
                <c:pt idx="209">
                  <c:v>2198.86</c:v>
                </c:pt>
                <c:pt idx="210">
                  <c:v>1728.27</c:v>
                </c:pt>
                <c:pt idx="211">
                  <c:v>1895.93</c:v>
                </c:pt>
                <c:pt idx="212">
                  <c:v>1044.15</c:v>
                </c:pt>
                <c:pt idx="213">
                  <c:v>1636.16</c:v>
                </c:pt>
                <c:pt idx="214">
                  <c:v>2056.81</c:v>
                </c:pt>
                <c:pt idx="215">
                  <c:v>1450.01</c:v>
                </c:pt>
                <c:pt idx="216">
                  <c:v>775.4</c:v>
                </c:pt>
                <c:pt idx="217">
                  <c:v>1768.58</c:v>
                </c:pt>
                <c:pt idx="218">
                  <c:v>944.15</c:v>
                </c:pt>
                <c:pt idx="219">
                  <c:v>1006.45</c:v>
                </c:pt>
                <c:pt idx="220">
                  <c:v>754.17</c:v>
                </c:pt>
                <c:pt idx="221">
                  <c:v>1255.04</c:v>
                </c:pt>
                <c:pt idx="222">
                  <c:v>2590.06</c:v>
                </c:pt>
                <c:pt idx="223">
                  <c:v>2572.5</c:v>
                </c:pt>
                <c:pt idx="224">
                  <c:v>638.54</c:v>
                </c:pt>
                <c:pt idx="225">
                  <c:v>#N/A</c:v>
                </c:pt>
                <c:pt idx="226">
                  <c:v>909.3</c:v>
                </c:pt>
                <c:pt idx="227">
                  <c:v>745.76</c:v>
                </c:pt>
                <c:pt idx="228">
                  <c:v>976.45</c:v>
                </c:pt>
                <c:pt idx="229">
                  <c:v>846.65</c:v>
                </c:pt>
                <c:pt idx="230">
                  <c:v>1361.75</c:v>
                </c:pt>
                <c:pt idx="231">
                  <c:v>1481.18</c:v>
                </c:pt>
                <c:pt idx="232">
                  <c:v>377.42</c:v>
                </c:pt>
                <c:pt idx="233">
                  <c:v>349.24</c:v>
                </c:pt>
                <c:pt idx="234">
                  <c:v>2269.83</c:v>
                </c:pt>
                <c:pt idx="235">
                  <c:v>2368.58</c:v>
                </c:pt>
                <c:pt idx="236">
                  <c:v>1402.93</c:v>
                </c:pt>
                <c:pt idx="237">
                  <c:v>#N/A</c:v>
                </c:pt>
                <c:pt idx="238">
                  <c:v>247.58</c:v>
                </c:pt>
                <c:pt idx="239">
                  <c:v>684.92</c:v>
                </c:pt>
                <c:pt idx="240">
                  <c:v>422.15</c:v>
                </c:pt>
                <c:pt idx="241">
                  <c:v>135.75</c:v>
                </c:pt>
                <c:pt idx="242">
                  <c:v>703.05</c:v>
                </c:pt>
                <c:pt idx="243">
                  <c:v>386.84</c:v>
                </c:pt>
                <c:pt idx="244">
                  <c:v>516.26</c:v>
                </c:pt>
                <c:pt idx="245">
                  <c:v>690.67</c:v>
                </c:pt>
                <c:pt idx="246">
                  <c:v>968.3099999999999</c:v>
                </c:pt>
                <c:pt idx="247">
                  <c:v>817.67</c:v>
                </c:pt>
                <c:pt idx="248">
                  <c:v>471.42</c:v>
                </c:pt>
                <c:pt idx="249">
                  <c:v>601.04</c:v>
                </c:pt>
                <c:pt idx="250">
                  <c:v>750.8099999999999</c:v>
                </c:pt>
                <c:pt idx="251">
                  <c:v>498.9</c:v>
                </c:pt>
                <c:pt idx="252">
                  <c:v>602.03</c:v>
                </c:pt>
                <c:pt idx="253">
                  <c:v>308.41</c:v>
                </c:pt>
                <c:pt idx="254">
                  <c:v>1595.37</c:v>
                </c:pt>
                <c:pt idx="255">
                  <c:v>253.97</c:v>
                </c:pt>
                <c:pt idx="256">
                  <c:v>665.42</c:v>
                </c:pt>
                <c:pt idx="257">
                  <c:v>537.9299999999999</c:v>
                </c:pt>
                <c:pt idx="258">
                  <c:v>640.77</c:v>
                </c:pt>
                <c:pt idx="259">
                  <c:v>743.35</c:v>
                </c:pt>
                <c:pt idx="260">
                  <c:v>606.6</c:v>
                </c:pt>
                <c:pt idx="261">
                  <c:v>422.15</c:v>
                </c:pt>
                <c:pt idx="262">
                  <c:v>671.02</c:v>
                </c:pt>
                <c:pt idx="263">
                  <c:v>1743.46</c:v>
                </c:pt>
                <c:pt idx="264">
                  <c:v>2651.46</c:v>
                </c:pt>
                <c:pt idx="265">
                  <c:v>1312.57</c:v>
                </c:pt>
                <c:pt idx="266">
                  <c:v>2439.79</c:v>
                </c:pt>
                <c:pt idx="267">
                  <c:v>2145.79</c:v>
                </c:pt>
                <c:pt idx="268">
                  <c:v>1724.89</c:v>
                </c:pt>
                <c:pt idx="269">
                  <c:v>1458.46</c:v>
                </c:pt>
                <c:pt idx="270">
                  <c:v>771.57</c:v>
                </c:pt>
                <c:pt idx="271">
                  <c:v>329.08</c:v>
                </c:pt>
                <c:pt idx="272">
                  <c:v>701.39</c:v>
                </c:pt>
                <c:pt idx="273">
                  <c:v>654.92</c:v>
                </c:pt>
                <c:pt idx="274">
                  <c:v>1044.89</c:v>
                </c:pt>
                <c:pt idx="275">
                  <c:v>2258.61</c:v>
                </c:pt>
                <c:pt idx="276">
                  <c:v>2799.34</c:v>
                </c:pt>
                <c:pt idx="277">
                  <c:v>1245.73</c:v>
                </c:pt>
                <c:pt idx="278">
                  <c:v>769.4</c:v>
                </c:pt>
                <c:pt idx="279">
                  <c:v>1137.46</c:v>
                </c:pt>
                <c:pt idx="280">
                  <c:v>943.42</c:v>
                </c:pt>
                <c:pt idx="281">
                  <c:v>1801.8</c:v>
                </c:pt>
                <c:pt idx="282">
                  <c:v>227.17</c:v>
                </c:pt>
                <c:pt idx="283">
                  <c:v>1138.65</c:v>
                </c:pt>
                <c:pt idx="284">
                  <c:v>1430.03</c:v>
                </c:pt>
                <c:pt idx="285">
                  <c:v>1843.52</c:v>
                </c:pt>
                <c:pt idx="286">
                  <c:v>1590.81</c:v>
                </c:pt>
                <c:pt idx="287">
                  <c:v>2812.24</c:v>
                </c:pt>
                <c:pt idx="288">
                  <c:v>855.0</c:v>
                </c:pt>
                <c:pt idx="289">
                  <c:v>1238.59</c:v>
                </c:pt>
                <c:pt idx="290">
                  <c:v>3083.7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'Revenue vs Happy Hours'!$H$6</c:f>
              <c:strCache>
                <c:ptCount val="1"/>
                <c:pt idx="0">
                  <c:v>Earnings (Rained)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'Revenue vs Happy Hours'!$F$7:$F$297</c:f>
              <c:numCache>
                <c:formatCode>General</c:formatCode>
                <c:ptCount val="291"/>
                <c:pt idx="0">
                  <c:v>71.7</c:v>
                </c:pt>
                <c:pt idx="1">
                  <c:v>58.2</c:v>
                </c:pt>
                <c:pt idx="2">
                  <c:v>62.8</c:v>
                </c:pt>
                <c:pt idx="3">
                  <c:v>66.7</c:v>
                </c:pt>
                <c:pt idx="4">
                  <c:v>65.7</c:v>
                </c:pt>
                <c:pt idx="5">
                  <c:v>62.8</c:v>
                </c:pt>
                <c:pt idx="6">
                  <c:v>58.7</c:v>
                </c:pt>
                <c:pt idx="7">
                  <c:v>58.4</c:v>
                </c:pt>
                <c:pt idx="8">
                  <c:v>50.2</c:v>
                </c:pt>
                <c:pt idx="9">
                  <c:v>45.2</c:v>
                </c:pt>
                <c:pt idx="10">
                  <c:v>58.8</c:v>
                </c:pt>
                <c:pt idx="11">
                  <c:v>65.7</c:v>
                </c:pt>
                <c:pt idx="12">
                  <c:v>64.4</c:v>
                </c:pt>
                <c:pt idx="13">
                  <c:v>56.9</c:v>
                </c:pt>
                <c:pt idx="14">
                  <c:v>49.5</c:v>
                </c:pt>
                <c:pt idx="15">
                  <c:v>58.2</c:v>
                </c:pt>
                <c:pt idx="16">
                  <c:v>52.6</c:v>
                </c:pt>
                <c:pt idx="17">
                  <c:v>54.2</c:v>
                </c:pt>
                <c:pt idx="18">
                  <c:v>63.7</c:v>
                </c:pt>
                <c:pt idx="19">
                  <c:v>54.7</c:v>
                </c:pt>
                <c:pt idx="20">
                  <c:v>49.2</c:v>
                </c:pt>
                <c:pt idx="21">
                  <c:v>56.9</c:v>
                </c:pt>
                <c:pt idx="22">
                  <c:v>58.6</c:v>
                </c:pt>
                <c:pt idx="23">
                  <c:v>61.2</c:v>
                </c:pt>
                <c:pt idx="24">
                  <c:v>63.2</c:v>
                </c:pt>
                <c:pt idx="25">
                  <c:v>63.7</c:v>
                </c:pt>
                <c:pt idx="26">
                  <c:v>68.7</c:v>
                </c:pt>
                <c:pt idx="27">
                  <c:v>61.7</c:v>
                </c:pt>
                <c:pt idx="28">
                  <c:v>54.7</c:v>
                </c:pt>
                <c:pt idx="29">
                  <c:v>52.1</c:v>
                </c:pt>
                <c:pt idx="30">
                  <c:v>42.2</c:v>
                </c:pt>
                <c:pt idx="31">
                  <c:v>37.4</c:v>
                </c:pt>
                <c:pt idx="32">
                  <c:v>42.6</c:v>
                </c:pt>
                <c:pt idx="33">
                  <c:v>46.2</c:v>
                </c:pt>
                <c:pt idx="34">
                  <c:v>58.0</c:v>
                </c:pt>
                <c:pt idx="35">
                  <c:v>50.6</c:v>
                </c:pt>
                <c:pt idx="36">
                  <c:v>57.8</c:v>
                </c:pt>
                <c:pt idx="37">
                  <c:v>47.7</c:v>
                </c:pt>
                <c:pt idx="38">
                  <c:v>48.2</c:v>
                </c:pt>
                <c:pt idx="39">
                  <c:v>49.1</c:v>
                </c:pt>
                <c:pt idx="40">
                  <c:v>47.8</c:v>
                </c:pt>
                <c:pt idx="41">
                  <c:v>68.8</c:v>
                </c:pt>
                <c:pt idx="42">
                  <c:v>56.8</c:v>
                </c:pt>
                <c:pt idx="43">
                  <c:v>35.5</c:v>
                </c:pt>
                <c:pt idx="44">
                  <c:v>40.5</c:v>
                </c:pt>
                <c:pt idx="45">
                  <c:v>51.1</c:v>
                </c:pt>
                <c:pt idx="46">
                  <c:v>47.2</c:v>
                </c:pt>
                <c:pt idx="47">
                  <c:v>42.7</c:v>
                </c:pt>
                <c:pt idx="48">
                  <c:v>53.7</c:v>
                </c:pt>
                <c:pt idx="49">
                  <c:v>51.3</c:v>
                </c:pt>
                <c:pt idx="50">
                  <c:v>49.3</c:v>
                </c:pt>
                <c:pt idx="51">
                  <c:v>52.8</c:v>
                </c:pt>
                <c:pt idx="52">
                  <c:v>53.8</c:v>
                </c:pt>
                <c:pt idx="53">
                  <c:v>57.1</c:v>
                </c:pt>
                <c:pt idx="54">
                  <c:v>60.1</c:v>
                </c:pt>
                <c:pt idx="55">
                  <c:v>66.9</c:v>
                </c:pt>
                <c:pt idx="56">
                  <c:v>65.6</c:v>
                </c:pt>
                <c:pt idx="57">
                  <c:v>59.3</c:v>
                </c:pt>
                <c:pt idx="58">
                  <c:v>61.2</c:v>
                </c:pt>
                <c:pt idx="59">
                  <c:v>71.1</c:v>
                </c:pt>
                <c:pt idx="60">
                  <c:v>64.3</c:v>
                </c:pt>
                <c:pt idx="61">
                  <c:v>59.4</c:v>
                </c:pt>
                <c:pt idx="62">
                  <c:v>61.0</c:v>
                </c:pt>
                <c:pt idx="63">
                  <c:v>54.9</c:v>
                </c:pt>
                <c:pt idx="64">
                  <c:v>55.0</c:v>
                </c:pt>
                <c:pt idx="65">
                  <c:v>52.6</c:v>
                </c:pt>
                <c:pt idx="66">
                  <c:v>50.6</c:v>
                </c:pt>
                <c:pt idx="67">
                  <c:v>56.3</c:v>
                </c:pt>
                <c:pt idx="68">
                  <c:v>52.2</c:v>
                </c:pt>
                <c:pt idx="69">
                  <c:v>53.4</c:v>
                </c:pt>
                <c:pt idx="70">
                  <c:v>49.1</c:v>
                </c:pt>
                <c:pt idx="71">
                  <c:v>51.9</c:v>
                </c:pt>
                <c:pt idx="72">
                  <c:v>52.2</c:v>
                </c:pt>
                <c:pt idx="73">
                  <c:v>59.0</c:v>
                </c:pt>
                <c:pt idx="74">
                  <c:v>64.3</c:v>
                </c:pt>
                <c:pt idx="75">
                  <c:v>61.4</c:v>
                </c:pt>
                <c:pt idx="76">
                  <c:v>65.4</c:v>
                </c:pt>
                <c:pt idx="77">
                  <c:v>69.0</c:v>
                </c:pt>
                <c:pt idx="78">
                  <c:v>61.9</c:v>
                </c:pt>
                <c:pt idx="79">
                  <c:v>68.3</c:v>
                </c:pt>
                <c:pt idx="80">
                  <c:v>52.9</c:v>
                </c:pt>
                <c:pt idx="81">
                  <c:v>54.3</c:v>
                </c:pt>
                <c:pt idx="82">
                  <c:v>60.0</c:v>
                </c:pt>
                <c:pt idx="83">
                  <c:v>62.2</c:v>
                </c:pt>
                <c:pt idx="84">
                  <c:v>64.8</c:v>
                </c:pt>
                <c:pt idx="85">
                  <c:v>67.2</c:v>
                </c:pt>
                <c:pt idx="86">
                  <c:v>59.6</c:v>
                </c:pt>
                <c:pt idx="87">
                  <c:v>61.1</c:v>
                </c:pt>
                <c:pt idx="88">
                  <c:v>68.3</c:v>
                </c:pt>
                <c:pt idx="89">
                  <c:v>65.5</c:v>
                </c:pt>
                <c:pt idx="90">
                  <c:v>76.0</c:v>
                </c:pt>
                <c:pt idx="91">
                  <c:v>82.1</c:v>
                </c:pt>
                <c:pt idx="92">
                  <c:v>82.2</c:v>
                </c:pt>
                <c:pt idx="93">
                  <c:v>83.5</c:v>
                </c:pt>
                <c:pt idx="94">
                  <c:v>80.8</c:v>
                </c:pt>
                <c:pt idx="95">
                  <c:v>75.4</c:v>
                </c:pt>
                <c:pt idx="96">
                  <c:v>77.8</c:v>
                </c:pt>
                <c:pt idx="97">
                  <c:v>77.1</c:v>
                </c:pt>
                <c:pt idx="98">
                  <c:v>70.8</c:v>
                </c:pt>
                <c:pt idx="99">
                  <c:v>66.5</c:v>
                </c:pt>
                <c:pt idx="100">
                  <c:v>75.4</c:v>
                </c:pt>
                <c:pt idx="101">
                  <c:v>75.3</c:v>
                </c:pt>
                <c:pt idx="102">
                  <c:v>78.4</c:v>
                </c:pt>
                <c:pt idx="103">
                  <c:v>64.2</c:v>
                </c:pt>
                <c:pt idx="104">
                  <c:v>64.6</c:v>
                </c:pt>
                <c:pt idx="105">
                  <c:v>68.3</c:v>
                </c:pt>
                <c:pt idx="106">
                  <c:v>73.6</c:v>
                </c:pt>
                <c:pt idx="107">
                  <c:v>77.7</c:v>
                </c:pt>
                <c:pt idx="108">
                  <c:v>67.2</c:v>
                </c:pt>
                <c:pt idx="109">
                  <c:v>70.2</c:v>
                </c:pt>
                <c:pt idx="110">
                  <c:v>77.2</c:v>
                </c:pt>
                <c:pt idx="111">
                  <c:v>70.9</c:v>
                </c:pt>
                <c:pt idx="112">
                  <c:v>73.1</c:v>
                </c:pt>
                <c:pt idx="113">
                  <c:v>76.2</c:v>
                </c:pt>
                <c:pt idx="114">
                  <c:v>79.6</c:v>
                </c:pt>
                <c:pt idx="115">
                  <c:v>76.3</c:v>
                </c:pt>
                <c:pt idx="116">
                  <c:v>81.4</c:v>
                </c:pt>
                <c:pt idx="117">
                  <c:v>81.4</c:v>
                </c:pt>
                <c:pt idx="118">
                  <c:v>76.0</c:v>
                </c:pt>
                <c:pt idx="119">
                  <c:v>78.9</c:v>
                </c:pt>
                <c:pt idx="120">
                  <c:v>77.7</c:v>
                </c:pt>
                <c:pt idx="121">
                  <c:v>79.7</c:v>
                </c:pt>
                <c:pt idx="122">
                  <c:v>76.5</c:v>
                </c:pt>
                <c:pt idx="123">
                  <c:v>71.8</c:v>
                </c:pt>
                <c:pt idx="124">
                  <c:v>77.6</c:v>
                </c:pt>
                <c:pt idx="125">
                  <c:v>78.1</c:v>
                </c:pt>
                <c:pt idx="126">
                  <c:v>73.3</c:v>
                </c:pt>
                <c:pt idx="127">
                  <c:v>72.5</c:v>
                </c:pt>
                <c:pt idx="128">
                  <c:v>74.2</c:v>
                </c:pt>
                <c:pt idx="129">
                  <c:v>78.2</c:v>
                </c:pt>
                <c:pt idx="130">
                  <c:v>76.6</c:v>
                </c:pt>
                <c:pt idx="131">
                  <c:v>85.4</c:v>
                </c:pt>
                <c:pt idx="132">
                  <c:v>86.9</c:v>
                </c:pt>
                <c:pt idx="133">
                  <c:v>79.4</c:v>
                </c:pt>
                <c:pt idx="134">
                  <c:v>67.8</c:v>
                </c:pt>
                <c:pt idx="135">
                  <c:v>75.3</c:v>
                </c:pt>
                <c:pt idx="136">
                  <c:v>74.8</c:v>
                </c:pt>
                <c:pt idx="137">
                  <c:v>78.2</c:v>
                </c:pt>
                <c:pt idx="138">
                  <c:v>79.8</c:v>
                </c:pt>
                <c:pt idx="139">
                  <c:v>74.3</c:v>
                </c:pt>
                <c:pt idx="140">
                  <c:v>85.7</c:v>
                </c:pt>
                <c:pt idx="141">
                  <c:v>84.5</c:v>
                </c:pt>
                <c:pt idx="142">
                  <c:v>85.0</c:v>
                </c:pt>
                <c:pt idx="143">
                  <c:v>85.4</c:v>
                </c:pt>
                <c:pt idx="144">
                  <c:v>80.8</c:v>
                </c:pt>
                <c:pt idx="145">
                  <c:v>79.4</c:v>
                </c:pt>
                <c:pt idx="146">
                  <c:v>82.6</c:v>
                </c:pt>
                <c:pt idx="147">
                  <c:v>85.3</c:v>
                </c:pt>
                <c:pt idx="148">
                  <c:v>89.6</c:v>
                </c:pt>
                <c:pt idx="149">
                  <c:v>87.7</c:v>
                </c:pt>
                <c:pt idx="150">
                  <c:v>84.4</c:v>
                </c:pt>
                <c:pt idx="151">
                  <c:v>81.7</c:v>
                </c:pt>
                <c:pt idx="152">
                  <c:v>85.2</c:v>
                </c:pt>
                <c:pt idx="153">
                  <c:v>86.8</c:v>
                </c:pt>
                <c:pt idx="154">
                  <c:v>76.6</c:v>
                </c:pt>
                <c:pt idx="155">
                  <c:v>79.6</c:v>
                </c:pt>
                <c:pt idx="156">
                  <c:v>73.9</c:v>
                </c:pt>
                <c:pt idx="157">
                  <c:v>73.4</c:v>
                </c:pt>
                <c:pt idx="158">
                  <c:v>75.6</c:v>
                </c:pt>
                <c:pt idx="159">
                  <c:v>75.4</c:v>
                </c:pt>
                <c:pt idx="160">
                  <c:v>77.2</c:v>
                </c:pt>
                <c:pt idx="161">
                  <c:v>79.1</c:v>
                </c:pt>
                <c:pt idx="162">
                  <c:v>80.8</c:v>
                </c:pt>
                <c:pt idx="163">
                  <c:v>80.9</c:v>
                </c:pt>
                <c:pt idx="164">
                  <c:v>79.6</c:v>
                </c:pt>
                <c:pt idx="165">
                  <c:v>82.2</c:v>
                </c:pt>
                <c:pt idx="166">
                  <c:v>81.1</c:v>
                </c:pt>
                <c:pt idx="167">
                  <c:v>87.4</c:v>
                </c:pt>
                <c:pt idx="168">
                  <c:v>84.8</c:v>
                </c:pt>
                <c:pt idx="169">
                  <c:v>90.5</c:v>
                </c:pt>
                <c:pt idx="170">
                  <c:v>90.0</c:v>
                </c:pt>
                <c:pt idx="171">
                  <c:v>84.5</c:v>
                </c:pt>
                <c:pt idx="172">
                  <c:v>84.8</c:v>
                </c:pt>
                <c:pt idx="173">
                  <c:v>82.5</c:v>
                </c:pt>
                <c:pt idx="174">
                  <c:v>79.8</c:v>
                </c:pt>
                <c:pt idx="175">
                  <c:v>80.2</c:v>
                </c:pt>
                <c:pt idx="176">
                  <c:v>77.2</c:v>
                </c:pt>
                <c:pt idx="177">
                  <c:v>81.7</c:v>
                </c:pt>
                <c:pt idx="178">
                  <c:v>75.8</c:v>
                </c:pt>
                <c:pt idx="179">
                  <c:v>74.5</c:v>
                </c:pt>
                <c:pt idx="180">
                  <c:v>79.7</c:v>
                </c:pt>
                <c:pt idx="181">
                  <c:v>79.8</c:v>
                </c:pt>
                <c:pt idx="182">
                  <c:v>82.7</c:v>
                </c:pt>
                <c:pt idx="183">
                  <c:v>83.2</c:v>
                </c:pt>
                <c:pt idx="184">
                  <c:v>82.2</c:v>
                </c:pt>
                <c:pt idx="185">
                  <c:v>83.8</c:v>
                </c:pt>
                <c:pt idx="186">
                  <c:v>79.2</c:v>
                </c:pt>
                <c:pt idx="187">
                  <c:v>80.9</c:v>
                </c:pt>
                <c:pt idx="188">
                  <c:v>74.8</c:v>
                </c:pt>
                <c:pt idx="189">
                  <c:v>74.4</c:v>
                </c:pt>
                <c:pt idx="190">
                  <c:v>70.4</c:v>
                </c:pt>
                <c:pt idx="191">
                  <c:v>72.9</c:v>
                </c:pt>
                <c:pt idx="192">
                  <c:v>73.6</c:v>
                </c:pt>
                <c:pt idx="193">
                  <c:v>75.1</c:v>
                </c:pt>
                <c:pt idx="194">
                  <c:v>77.6</c:v>
                </c:pt>
                <c:pt idx="195">
                  <c:v>81.8</c:v>
                </c:pt>
                <c:pt idx="196">
                  <c:v>84.6</c:v>
                </c:pt>
                <c:pt idx="197">
                  <c:v>82.9</c:v>
                </c:pt>
                <c:pt idx="198">
                  <c:v>79.9</c:v>
                </c:pt>
                <c:pt idx="199">
                  <c:v>73.8</c:v>
                </c:pt>
                <c:pt idx="200">
                  <c:v>75.0</c:v>
                </c:pt>
                <c:pt idx="201">
                  <c:v>79.9</c:v>
                </c:pt>
                <c:pt idx="202">
                  <c:v>68.6</c:v>
                </c:pt>
                <c:pt idx="203">
                  <c:v>68.3</c:v>
                </c:pt>
                <c:pt idx="204">
                  <c:v>70.9</c:v>
                </c:pt>
                <c:pt idx="205">
                  <c:v>75.2</c:v>
                </c:pt>
                <c:pt idx="206">
                  <c:v>72.4</c:v>
                </c:pt>
                <c:pt idx="207">
                  <c:v>75.2</c:v>
                </c:pt>
                <c:pt idx="208">
                  <c:v>77.3</c:v>
                </c:pt>
                <c:pt idx="209">
                  <c:v>75.7</c:v>
                </c:pt>
                <c:pt idx="210">
                  <c:v>75.8</c:v>
                </c:pt>
                <c:pt idx="211">
                  <c:v>64.5</c:v>
                </c:pt>
                <c:pt idx="212">
                  <c:v>62.6</c:v>
                </c:pt>
                <c:pt idx="213">
                  <c:v>65.1</c:v>
                </c:pt>
                <c:pt idx="214">
                  <c:v>68.1</c:v>
                </c:pt>
                <c:pt idx="215">
                  <c:v>64.3</c:v>
                </c:pt>
                <c:pt idx="216">
                  <c:v>60.0</c:v>
                </c:pt>
                <c:pt idx="217">
                  <c:v>57.7</c:v>
                </c:pt>
                <c:pt idx="218">
                  <c:v>59.3</c:v>
                </c:pt>
                <c:pt idx="219">
                  <c:v>64.8</c:v>
                </c:pt>
                <c:pt idx="220">
                  <c:v>63.5</c:v>
                </c:pt>
                <c:pt idx="221">
                  <c:v>60.2</c:v>
                </c:pt>
                <c:pt idx="222">
                  <c:v>63.3</c:v>
                </c:pt>
                <c:pt idx="223">
                  <c:v>66.8</c:v>
                </c:pt>
                <c:pt idx="224">
                  <c:v>63.9</c:v>
                </c:pt>
                <c:pt idx="225">
                  <c:v>56.5</c:v>
                </c:pt>
                <c:pt idx="226">
                  <c:v>54.4</c:v>
                </c:pt>
                <c:pt idx="227">
                  <c:v>55.0</c:v>
                </c:pt>
                <c:pt idx="228">
                  <c:v>59.0</c:v>
                </c:pt>
                <c:pt idx="229">
                  <c:v>60.5</c:v>
                </c:pt>
                <c:pt idx="230">
                  <c:v>55.1</c:v>
                </c:pt>
                <c:pt idx="231">
                  <c:v>56.6</c:v>
                </c:pt>
                <c:pt idx="232">
                  <c:v>60.6</c:v>
                </c:pt>
                <c:pt idx="233">
                  <c:v>69.5</c:v>
                </c:pt>
                <c:pt idx="234">
                  <c:v>72.6</c:v>
                </c:pt>
                <c:pt idx="235">
                  <c:v>74.4</c:v>
                </c:pt>
                <c:pt idx="236">
                  <c:v>66.8</c:v>
                </c:pt>
                <c:pt idx="237">
                  <c:v>66.6</c:v>
                </c:pt>
                <c:pt idx="238">
                  <c:v>52.7</c:v>
                </c:pt>
                <c:pt idx="239">
                  <c:v>55.0</c:v>
                </c:pt>
                <c:pt idx="240">
                  <c:v>48.4</c:v>
                </c:pt>
                <c:pt idx="241">
                  <c:v>45.0</c:v>
                </c:pt>
                <c:pt idx="242">
                  <c:v>46.0</c:v>
                </c:pt>
                <c:pt idx="243">
                  <c:v>51.8</c:v>
                </c:pt>
                <c:pt idx="244">
                  <c:v>60.6</c:v>
                </c:pt>
                <c:pt idx="245">
                  <c:v>63.4</c:v>
                </c:pt>
                <c:pt idx="246">
                  <c:v>55.5</c:v>
                </c:pt>
                <c:pt idx="247">
                  <c:v>53.1</c:v>
                </c:pt>
                <c:pt idx="248">
                  <c:v>53.1</c:v>
                </c:pt>
                <c:pt idx="249">
                  <c:v>48.2</c:v>
                </c:pt>
                <c:pt idx="250">
                  <c:v>54.2</c:v>
                </c:pt>
                <c:pt idx="251">
                  <c:v>54.9</c:v>
                </c:pt>
                <c:pt idx="252">
                  <c:v>49.2</c:v>
                </c:pt>
                <c:pt idx="253">
                  <c:v>51.3</c:v>
                </c:pt>
                <c:pt idx="254">
                  <c:v>43.5</c:v>
                </c:pt>
                <c:pt idx="255">
                  <c:v>49.5</c:v>
                </c:pt>
                <c:pt idx="256">
                  <c:v>53.5</c:v>
                </c:pt>
                <c:pt idx="257">
                  <c:v>51.7</c:v>
                </c:pt>
                <c:pt idx="258">
                  <c:v>55.2</c:v>
                </c:pt>
                <c:pt idx="259">
                  <c:v>54.6</c:v>
                </c:pt>
                <c:pt idx="260">
                  <c:v>51.0</c:v>
                </c:pt>
                <c:pt idx="261">
                  <c:v>49.5</c:v>
                </c:pt>
                <c:pt idx="262">
                  <c:v>45.9</c:v>
                </c:pt>
                <c:pt idx="263">
                  <c:v>63.3</c:v>
                </c:pt>
                <c:pt idx="264">
                  <c:v>69.6</c:v>
                </c:pt>
                <c:pt idx="265">
                  <c:v>67.3</c:v>
                </c:pt>
                <c:pt idx="266">
                  <c:v>57.0</c:v>
                </c:pt>
                <c:pt idx="267">
                  <c:v>58.2</c:v>
                </c:pt>
                <c:pt idx="268">
                  <c:v>55.8</c:v>
                </c:pt>
                <c:pt idx="269">
                  <c:v>72.3</c:v>
                </c:pt>
                <c:pt idx="270">
                  <c:v>66.4</c:v>
                </c:pt>
                <c:pt idx="271">
                  <c:v>57.1</c:v>
                </c:pt>
                <c:pt idx="272">
                  <c:v>51.6</c:v>
                </c:pt>
                <c:pt idx="273">
                  <c:v>57.8</c:v>
                </c:pt>
                <c:pt idx="274">
                  <c:v>54.7</c:v>
                </c:pt>
                <c:pt idx="275">
                  <c:v>71.2</c:v>
                </c:pt>
                <c:pt idx="276">
                  <c:v>74.7</c:v>
                </c:pt>
                <c:pt idx="277">
                  <c:v>60.4</c:v>
                </c:pt>
                <c:pt idx="278">
                  <c:v>70.2</c:v>
                </c:pt>
                <c:pt idx="279">
                  <c:v>61.1</c:v>
                </c:pt>
                <c:pt idx="280">
                  <c:v>58.0</c:v>
                </c:pt>
                <c:pt idx="281">
                  <c:v>59.0</c:v>
                </c:pt>
                <c:pt idx="282">
                  <c:v>52.0</c:v>
                </c:pt>
                <c:pt idx="283">
                  <c:v>53.3</c:v>
                </c:pt>
                <c:pt idx="284">
                  <c:v>57.0</c:v>
                </c:pt>
                <c:pt idx="285">
                  <c:v>58.0</c:v>
                </c:pt>
                <c:pt idx="286">
                  <c:v>56.5</c:v>
                </c:pt>
                <c:pt idx="287">
                  <c:v>56.2</c:v>
                </c:pt>
                <c:pt idx="288">
                  <c:v>58.1</c:v>
                </c:pt>
                <c:pt idx="289">
                  <c:v>59.3</c:v>
                </c:pt>
                <c:pt idx="290">
                  <c:v>67.7</c:v>
                </c:pt>
              </c:numCache>
            </c:numRef>
          </c:xVal>
          <c:yVal>
            <c:numRef>
              <c:f>'Revenue vs Happy Hours'!$H$7:$H$297</c:f>
              <c:numCache>
                <c:formatCode>General</c:formatCode>
                <c:ptCount val="29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302.42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1086.77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261.65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579.08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12.98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1542.52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1796.8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749.38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532.11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1162.7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583904"/>
        <c:axId val="889585952"/>
      </c:scatterChart>
      <c:valAx>
        <c:axId val="88958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585952"/>
        <c:crosses val="autoZero"/>
        <c:crossBetween val="midCat"/>
      </c:valAx>
      <c:valAx>
        <c:axId val="88958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58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bar makes about as much with or without specials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'Revenue vs Happy Hours'!$J$6</c:f>
              <c:strCache>
                <c:ptCount val="1"/>
                <c:pt idx="0">
                  <c:v>Earnings (Special No)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'Revenue vs Happy Hours'!$I$7:$I$297</c:f>
              <c:numCache>
                <c:formatCode>General</c:formatCode>
                <c:ptCount val="291"/>
                <c:pt idx="0">
                  <c:v>71.7</c:v>
                </c:pt>
                <c:pt idx="1">
                  <c:v>58.2</c:v>
                </c:pt>
                <c:pt idx="2">
                  <c:v>62.8</c:v>
                </c:pt>
                <c:pt idx="3">
                  <c:v>66.7</c:v>
                </c:pt>
                <c:pt idx="4">
                  <c:v>65.7</c:v>
                </c:pt>
                <c:pt idx="5">
                  <c:v>62.8</c:v>
                </c:pt>
                <c:pt idx="6">
                  <c:v>58.7</c:v>
                </c:pt>
                <c:pt idx="7">
                  <c:v>58.4</c:v>
                </c:pt>
                <c:pt idx="8">
                  <c:v>50.2</c:v>
                </c:pt>
                <c:pt idx="9">
                  <c:v>45.2</c:v>
                </c:pt>
                <c:pt idx="10">
                  <c:v>58.8</c:v>
                </c:pt>
                <c:pt idx="11">
                  <c:v>65.7</c:v>
                </c:pt>
                <c:pt idx="12">
                  <c:v>64.4</c:v>
                </c:pt>
                <c:pt idx="13">
                  <c:v>56.9</c:v>
                </c:pt>
                <c:pt idx="14">
                  <c:v>49.5</c:v>
                </c:pt>
                <c:pt idx="15">
                  <c:v>58.2</c:v>
                </c:pt>
                <c:pt idx="16">
                  <c:v>52.6</c:v>
                </c:pt>
                <c:pt idx="17">
                  <c:v>54.2</c:v>
                </c:pt>
                <c:pt idx="18">
                  <c:v>63.7</c:v>
                </c:pt>
                <c:pt idx="19">
                  <c:v>54.7</c:v>
                </c:pt>
                <c:pt idx="20">
                  <c:v>49.2</c:v>
                </c:pt>
                <c:pt idx="21">
                  <c:v>56.9</c:v>
                </c:pt>
                <c:pt idx="22">
                  <c:v>58.6</c:v>
                </c:pt>
                <c:pt idx="23">
                  <c:v>61.2</c:v>
                </c:pt>
                <c:pt idx="24">
                  <c:v>63.2</c:v>
                </c:pt>
                <c:pt idx="25">
                  <c:v>63.7</c:v>
                </c:pt>
                <c:pt idx="26">
                  <c:v>68.7</c:v>
                </c:pt>
                <c:pt idx="27">
                  <c:v>61.7</c:v>
                </c:pt>
                <c:pt idx="28">
                  <c:v>54.7</c:v>
                </c:pt>
                <c:pt idx="29">
                  <c:v>52.1</c:v>
                </c:pt>
                <c:pt idx="30">
                  <c:v>42.2</c:v>
                </c:pt>
                <c:pt idx="31">
                  <c:v>37.4</c:v>
                </c:pt>
                <c:pt idx="32">
                  <c:v>42.6</c:v>
                </c:pt>
                <c:pt idx="33">
                  <c:v>46.2</c:v>
                </c:pt>
                <c:pt idx="34">
                  <c:v>58.0</c:v>
                </c:pt>
                <c:pt idx="35">
                  <c:v>50.6</c:v>
                </c:pt>
                <c:pt idx="36">
                  <c:v>57.8</c:v>
                </c:pt>
                <c:pt idx="37">
                  <c:v>47.7</c:v>
                </c:pt>
                <c:pt idx="38">
                  <c:v>48.2</c:v>
                </c:pt>
                <c:pt idx="39">
                  <c:v>49.1</c:v>
                </c:pt>
                <c:pt idx="40">
                  <c:v>47.8</c:v>
                </c:pt>
                <c:pt idx="41">
                  <c:v>68.8</c:v>
                </c:pt>
                <c:pt idx="42">
                  <c:v>56.8</c:v>
                </c:pt>
                <c:pt idx="43">
                  <c:v>35.5</c:v>
                </c:pt>
                <c:pt idx="44">
                  <c:v>40.5</c:v>
                </c:pt>
                <c:pt idx="45">
                  <c:v>51.1</c:v>
                </c:pt>
                <c:pt idx="46">
                  <c:v>47.2</c:v>
                </c:pt>
                <c:pt idx="47">
                  <c:v>42.7</c:v>
                </c:pt>
                <c:pt idx="48">
                  <c:v>53.7</c:v>
                </c:pt>
                <c:pt idx="49">
                  <c:v>51.3</c:v>
                </c:pt>
                <c:pt idx="50">
                  <c:v>49.3</c:v>
                </c:pt>
                <c:pt idx="51">
                  <c:v>52.8</c:v>
                </c:pt>
                <c:pt idx="52">
                  <c:v>53.8</c:v>
                </c:pt>
                <c:pt idx="53">
                  <c:v>57.1</c:v>
                </c:pt>
                <c:pt idx="54">
                  <c:v>60.1</c:v>
                </c:pt>
                <c:pt idx="55">
                  <c:v>66.9</c:v>
                </c:pt>
                <c:pt idx="56">
                  <c:v>65.6</c:v>
                </c:pt>
                <c:pt idx="57">
                  <c:v>59.3</c:v>
                </c:pt>
                <c:pt idx="58">
                  <c:v>61.2</c:v>
                </c:pt>
                <c:pt idx="59">
                  <c:v>71.1</c:v>
                </c:pt>
                <c:pt idx="60">
                  <c:v>64.3</c:v>
                </c:pt>
                <c:pt idx="61">
                  <c:v>59.4</c:v>
                </c:pt>
                <c:pt idx="62">
                  <c:v>61.0</c:v>
                </c:pt>
                <c:pt idx="63">
                  <c:v>54.9</c:v>
                </c:pt>
                <c:pt idx="64">
                  <c:v>55.0</c:v>
                </c:pt>
                <c:pt idx="65">
                  <c:v>52.6</c:v>
                </c:pt>
                <c:pt idx="66">
                  <c:v>50.6</c:v>
                </c:pt>
                <c:pt idx="67">
                  <c:v>56.3</c:v>
                </c:pt>
                <c:pt idx="68">
                  <c:v>52.2</c:v>
                </c:pt>
                <c:pt idx="69">
                  <c:v>53.4</c:v>
                </c:pt>
                <c:pt idx="70">
                  <c:v>49.1</c:v>
                </c:pt>
                <c:pt idx="71">
                  <c:v>51.9</c:v>
                </c:pt>
                <c:pt idx="72">
                  <c:v>52.2</c:v>
                </c:pt>
                <c:pt idx="73">
                  <c:v>59.0</c:v>
                </c:pt>
                <c:pt idx="74">
                  <c:v>64.3</c:v>
                </c:pt>
                <c:pt idx="75">
                  <c:v>61.4</c:v>
                </c:pt>
                <c:pt idx="76">
                  <c:v>65.4</c:v>
                </c:pt>
                <c:pt idx="77">
                  <c:v>69.0</c:v>
                </c:pt>
                <c:pt idx="78">
                  <c:v>61.9</c:v>
                </c:pt>
                <c:pt idx="79">
                  <c:v>68.3</c:v>
                </c:pt>
                <c:pt idx="80">
                  <c:v>52.9</c:v>
                </c:pt>
                <c:pt idx="81">
                  <c:v>54.3</c:v>
                </c:pt>
                <c:pt idx="82">
                  <c:v>60.0</c:v>
                </c:pt>
                <c:pt idx="83">
                  <c:v>62.2</c:v>
                </c:pt>
                <c:pt idx="84">
                  <c:v>64.8</c:v>
                </c:pt>
                <c:pt idx="85">
                  <c:v>67.2</c:v>
                </c:pt>
                <c:pt idx="86">
                  <c:v>59.6</c:v>
                </c:pt>
                <c:pt idx="87">
                  <c:v>61.1</c:v>
                </c:pt>
                <c:pt idx="88">
                  <c:v>68.3</c:v>
                </c:pt>
                <c:pt idx="89">
                  <c:v>65.5</c:v>
                </c:pt>
                <c:pt idx="90">
                  <c:v>76.0</c:v>
                </c:pt>
                <c:pt idx="91">
                  <c:v>82.1</c:v>
                </c:pt>
                <c:pt idx="92">
                  <c:v>82.2</c:v>
                </c:pt>
                <c:pt idx="93">
                  <c:v>83.5</c:v>
                </c:pt>
                <c:pt idx="94">
                  <c:v>80.8</c:v>
                </c:pt>
                <c:pt idx="95">
                  <c:v>75.4</c:v>
                </c:pt>
                <c:pt idx="96">
                  <c:v>77.8</c:v>
                </c:pt>
                <c:pt idx="97">
                  <c:v>77.1</c:v>
                </c:pt>
                <c:pt idx="98">
                  <c:v>70.8</c:v>
                </c:pt>
                <c:pt idx="99">
                  <c:v>66.5</c:v>
                </c:pt>
                <c:pt idx="100">
                  <c:v>75.4</c:v>
                </c:pt>
                <c:pt idx="101">
                  <c:v>75.3</c:v>
                </c:pt>
                <c:pt idx="102">
                  <c:v>78.4</c:v>
                </c:pt>
                <c:pt idx="103">
                  <c:v>64.2</c:v>
                </c:pt>
                <c:pt idx="104">
                  <c:v>64.6</c:v>
                </c:pt>
                <c:pt idx="105">
                  <c:v>68.3</c:v>
                </c:pt>
                <c:pt idx="106">
                  <c:v>73.6</c:v>
                </c:pt>
                <c:pt idx="107">
                  <c:v>77.7</c:v>
                </c:pt>
                <c:pt idx="108">
                  <c:v>67.2</c:v>
                </c:pt>
                <c:pt idx="109">
                  <c:v>70.2</c:v>
                </c:pt>
                <c:pt idx="110">
                  <c:v>77.2</c:v>
                </c:pt>
                <c:pt idx="111">
                  <c:v>70.9</c:v>
                </c:pt>
                <c:pt idx="112">
                  <c:v>73.1</c:v>
                </c:pt>
                <c:pt idx="113">
                  <c:v>76.2</c:v>
                </c:pt>
                <c:pt idx="114">
                  <c:v>79.6</c:v>
                </c:pt>
                <c:pt idx="115">
                  <c:v>76.3</c:v>
                </c:pt>
                <c:pt idx="116">
                  <c:v>81.4</c:v>
                </c:pt>
                <c:pt idx="117">
                  <c:v>81.4</c:v>
                </c:pt>
                <c:pt idx="118">
                  <c:v>76.0</c:v>
                </c:pt>
                <c:pt idx="119">
                  <c:v>78.9</c:v>
                </c:pt>
                <c:pt idx="120">
                  <c:v>77.7</c:v>
                </c:pt>
                <c:pt idx="121">
                  <c:v>79.7</c:v>
                </c:pt>
                <c:pt idx="122">
                  <c:v>76.5</c:v>
                </c:pt>
                <c:pt idx="123">
                  <c:v>71.8</c:v>
                </c:pt>
                <c:pt idx="124">
                  <c:v>77.6</c:v>
                </c:pt>
                <c:pt idx="125">
                  <c:v>78.1</c:v>
                </c:pt>
                <c:pt idx="126">
                  <c:v>73.3</c:v>
                </c:pt>
                <c:pt idx="127">
                  <c:v>72.5</c:v>
                </c:pt>
                <c:pt idx="128">
                  <c:v>74.2</c:v>
                </c:pt>
                <c:pt idx="129">
                  <c:v>78.2</c:v>
                </c:pt>
                <c:pt idx="130">
                  <c:v>76.6</c:v>
                </c:pt>
                <c:pt idx="131">
                  <c:v>85.4</c:v>
                </c:pt>
                <c:pt idx="132">
                  <c:v>86.9</c:v>
                </c:pt>
                <c:pt idx="133">
                  <c:v>79.4</c:v>
                </c:pt>
                <c:pt idx="134">
                  <c:v>67.8</c:v>
                </c:pt>
                <c:pt idx="135">
                  <c:v>75.3</c:v>
                </c:pt>
                <c:pt idx="136">
                  <c:v>74.8</c:v>
                </c:pt>
                <c:pt idx="137">
                  <c:v>78.2</c:v>
                </c:pt>
                <c:pt idx="138">
                  <c:v>79.8</c:v>
                </c:pt>
                <c:pt idx="139">
                  <c:v>74.3</c:v>
                </c:pt>
                <c:pt idx="140">
                  <c:v>85.7</c:v>
                </c:pt>
                <c:pt idx="141">
                  <c:v>84.5</c:v>
                </c:pt>
                <c:pt idx="142">
                  <c:v>85.0</c:v>
                </c:pt>
                <c:pt idx="143">
                  <c:v>85.4</c:v>
                </c:pt>
                <c:pt idx="144">
                  <c:v>80.8</c:v>
                </c:pt>
                <c:pt idx="145">
                  <c:v>79.4</c:v>
                </c:pt>
                <c:pt idx="146">
                  <c:v>82.6</c:v>
                </c:pt>
                <c:pt idx="147">
                  <c:v>85.3</c:v>
                </c:pt>
                <c:pt idx="148">
                  <c:v>89.6</c:v>
                </c:pt>
                <c:pt idx="149">
                  <c:v>87.7</c:v>
                </c:pt>
                <c:pt idx="150">
                  <c:v>84.4</c:v>
                </c:pt>
                <c:pt idx="151">
                  <c:v>81.7</c:v>
                </c:pt>
                <c:pt idx="152">
                  <c:v>85.2</c:v>
                </c:pt>
                <c:pt idx="153">
                  <c:v>86.8</c:v>
                </c:pt>
                <c:pt idx="154">
                  <c:v>76.6</c:v>
                </c:pt>
                <c:pt idx="155">
                  <c:v>79.6</c:v>
                </c:pt>
                <c:pt idx="156">
                  <c:v>73.9</c:v>
                </c:pt>
                <c:pt idx="157">
                  <c:v>73.4</c:v>
                </c:pt>
                <c:pt idx="158">
                  <c:v>75.6</c:v>
                </c:pt>
                <c:pt idx="159">
                  <c:v>75.4</c:v>
                </c:pt>
                <c:pt idx="160">
                  <c:v>77.2</c:v>
                </c:pt>
                <c:pt idx="161">
                  <c:v>79.1</c:v>
                </c:pt>
                <c:pt idx="162">
                  <c:v>80.8</c:v>
                </c:pt>
                <c:pt idx="163">
                  <c:v>80.9</c:v>
                </c:pt>
                <c:pt idx="164">
                  <c:v>79.6</c:v>
                </c:pt>
                <c:pt idx="165">
                  <c:v>82.2</c:v>
                </c:pt>
                <c:pt idx="166">
                  <c:v>81.1</c:v>
                </c:pt>
                <c:pt idx="167">
                  <c:v>87.4</c:v>
                </c:pt>
                <c:pt idx="168">
                  <c:v>84.8</c:v>
                </c:pt>
                <c:pt idx="169">
                  <c:v>90.5</c:v>
                </c:pt>
                <c:pt idx="170">
                  <c:v>90.0</c:v>
                </c:pt>
                <c:pt idx="171">
                  <c:v>84.5</c:v>
                </c:pt>
                <c:pt idx="172">
                  <c:v>84.8</c:v>
                </c:pt>
                <c:pt idx="173">
                  <c:v>82.5</c:v>
                </c:pt>
                <c:pt idx="174">
                  <c:v>79.8</c:v>
                </c:pt>
                <c:pt idx="175">
                  <c:v>80.2</c:v>
                </c:pt>
                <c:pt idx="176">
                  <c:v>77.2</c:v>
                </c:pt>
                <c:pt idx="177">
                  <c:v>81.7</c:v>
                </c:pt>
                <c:pt idx="178">
                  <c:v>75.8</c:v>
                </c:pt>
                <c:pt idx="179">
                  <c:v>74.5</c:v>
                </c:pt>
                <c:pt idx="180">
                  <c:v>79.7</c:v>
                </c:pt>
                <c:pt idx="181">
                  <c:v>79.8</c:v>
                </c:pt>
                <c:pt idx="182">
                  <c:v>82.7</c:v>
                </c:pt>
                <c:pt idx="183">
                  <c:v>83.2</c:v>
                </c:pt>
                <c:pt idx="184">
                  <c:v>82.2</c:v>
                </c:pt>
                <c:pt idx="185">
                  <c:v>83.8</c:v>
                </c:pt>
                <c:pt idx="186">
                  <c:v>79.2</c:v>
                </c:pt>
                <c:pt idx="187">
                  <c:v>80.9</c:v>
                </c:pt>
                <c:pt idx="188">
                  <c:v>74.8</c:v>
                </c:pt>
                <c:pt idx="189">
                  <c:v>74.4</c:v>
                </c:pt>
                <c:pt idx="190">
                  <c:v>70.4</c:v>
                </c:pt>
                <c:pt idx="191">
                  <c:v>72.9</c:v>
                </c:pt>
                <c:pt idx="192">
                  <c:v>73.6</c:v>
                </c:pt>
                <c:pt idx="193">
                  <c:v>75.1</c:v>
                </c:pt>
                <c:pt idx="194">
                  <c:v>77.6</c:v>
                </c:pt>
                <c:pt idx="195">
                  <c:v>81.8</c:v>
                </c:pt>
                <c:pt idx="196">
                  <c:v>84.6</c:v>
                </c:pt>
                <c:pt idx="197">
                  <c:v>82.9</c:v>
                </c:pt>
                <c:pt idx="198">
                  <c:v>79.9</c:v>
                </c:pt>
                <c:pt idx="199">
                  <c:v>73.8</c:v>
                </c:pt>
                <c:pt idx="200">
                  <c:v>75.0</c:v>
                </c:pt>
                <c:pt idx="201">
                  <c:v>79.9</c:v>
                </c:pt>
                <c:pt idx="202">
                  <c:v>68.6</c:v>
                </c:pt>
                <c:pt idx="203">
                  <c:v>68.3</c:v>
                </c:pt>
                <c:pt idx="204">
                  <c:v>70.9</c:v>
                </c:pt>
                <c:pt idx="205">
                  <c:v>75.2</c:v>
                </c:pt>
                <c:pt idx="206">
                  <c:v>72.4</c:v>
                </c:pt>
                <c:pt idx="207">
                  <c:v>75.2</c:v>
                </c:pt>
                <c:pt idx="208">
                  <c:v>77.3</c:v>
                </c:pt>
                <c:pt idx="209">
                  <c:v>75.7</c:v>
                </c:pt>
                <c:pt idx="210">
                  <c:v>75.8</c:v>
                </c:pt>
                <c:pt idx="211">
                  <c:v>64.5</c:v>
                </c:pt>
                <c:pt idx="212">
                  <c:v>62.6</c:v>
                </c:pt>
                <c:pt idx="213">
                  <c:v>65.1</c:v>
                </c:pt>
                <c:pt idx="214">
                  <c:v>68.1</c:v>
                </c:pt>
                <c:pt idx="215">
                  <c:v>64.3</c:v>
                </c:pt>
                <c:pt idx="216">
                  <c:v>60.0</c:v>
                </c:pt>
                <c:pt idx="217">
                  <c:v>57.7</c:v>
                </c:pt>
                <c:pt idx="218">
                  <c:v>59.3</c:v>
                </c:pt>
                <c:pt idx="219">
                  <c:v>64.8</c:v>
                </c:pt>
                <c:pt idx="220">
                  <c:v>63.5</c:v>
                </c:pt>
                <c:pt idx="221">
                  <c:v>60.2</c:v>
                </c:pt>
                <c:pt idx="222">
                  <c:v>63.3</c:v>
                </c:pt>
                <c:pt idx="223">
                  <c:v>66.8</c:v>
                </c:pt>
                <c:pt idx="224">
                  <c:v>63.9</c:v>
                </c:pt>
                <c:pt idx="225">
                  <c:v>56.5</c:v>
                </c:pt>
                <c:pt idx="226">
                  <c:v>54.4</c:v>
                </c:pt>
                <c:pt idx="227">
                  <c:v>55.0</c:v>
                </c:pt>
                <c:pt idx="228">
                  <c:v>59.0</c:v>
                </c:pt>
                <c:pt idx="229">
                  <c:v>60.5</c:v>
                </c:pt>
                <c:pt idx="230">
                  <c:v>55.1</c:v>
                </c:pt>
                <c:pt idx="231">
                  <c:v>56.6</c:v>
                </c:pt>
                <c:pt idx="232">
                  <c:v>60.6</c:v>
                </c:pt>
                <c:pt idx="233">
                  <c:v>69.5</c:v>
                </c:pt>
                <c:pt idx="234">
                  <c:v>72.6</c:v>
                </c:pt>
                <c:pt idx="235">
                  <c:v>74.4</c:v>
                </c:pt>
                <c:pt idx="236">
                  <c:v>66.8</c:v>
                </c:pt>
                <c:pt idx="237">
                  <c:v>66.6</c:v>
                </c:pt>
                <c:pt idx="238">
                  <c:v>52.7</c:v>
                </c:pt>
                <c:pt idx="239">
                  <c:v>55.0</c:v>
                </c:pt>
                <c:pt idx="240">
                  <c:v>48.4</c:v>
                </c:pt>
                <c:pt idx="241">
                  <c:v>45.0</c:v>
                </c:pt>
                <c:pt idx="242">
                  <c:v>46.0</c:v>
                </c:pt>
                <c:pt idx="243">
                  <c:v>51.8</c:v>
                </c:pt>
                <c:pt idx="244">
                  <c:v>60.6</c:v>
                </c:pt>
                <c:pt idx="245">
                  <c:v>63.4</c:v>
                </c:pt>
                <c:pt idx="246">
                  <c:v>55.5</c:v>
                </c:pt>
                <c:pt idx="247">
                  <c:v>53.1</c:v>
                </c:pt>
                <c:pt idx="248">
                  <c:v>53.1</c:v>
                </c:pt>
                <c:pt idx="249">
                  <c:v>48.2</c:v>
                </c:pt>
                <c:pt idx="250">
                  <c:v>54.2</c:v>
                </c:pt>
                <c:pt idx="251">
                  <c:v>54.9</c:v>
                </c:pt>
                <c:pt idx="252">
                  <c:v>49.2</c:v>
                </c:pt>
                <c:pt idx="253">
                  <c:v>51.3</c:v>
                </c:pt>
                <c:pt idx="254">
                  <c:v>43.5</c:v>
                </c:pt>
                <c:pt idx="255">
                  <c:v>49.5</c:v>
                </c:pt>
                <c:pt idx="256">
                  <c:v>53.5</c:v>
                </c:pt>
                <c:pt idx="257">
                  <c:v>51.7</c:v>
                </c:pt>
                <c:pt idx="258">
                  <c:v>55.2</c:v>
                </c:pt>
                <c:pt idx="259">
                  <c:v>54.6</c:v>
                </c:pt>
                <c:pt idx="260">
                  <c:v>51.0</c:v>
                </c:pt>
                <c:pt idx="261">
                  <c:v>49.5</c:v>
                </c:pt>
                <c:pt idx="262">
                  <c:v>45.9</c:v>
                </c:pt>
                <c:pt idx="263">
                  <c:v>63.3</c:v>
                </c:pt>
                <c:pt idx="264">
                  <c:v>69.6</c:v>
                </c:pt>
                <c:pt idx="265">
                  <c:v>67.3</c:v>
                </c:pt>
                <c:pt idx="266">
                  <c:v>57.0</c:v>
                </c:pt>
                <c:pt idx="267">
                  <c:v>58.2</c:v>
                </c:pt>
                <c:pt idx="268">
                  <c:v>55.8</c:v>
                </c:pt>
                <c:pt idx="269">
                  <c:v>72.3</c:v>
                </c:pt>
                <c:pt idx="270">
                  <c:v>66.4</c:v>
                </c:pt>
                <c:pt idx="271">
                  <c:v>57.1</c:v>
                </c:pt>
                <c:pt idx="272">
                  <c:v>51.6</c:v>
                </c:pt>
                <c:pt idx="273">
                  <c:v>57.8</c:v>
                </c:pt>
                <c:pt idx="274">
                  <c:v>54.7</c:v>
                </c:pt>
                <c:pt idx="275">
                  <c:v>71.2</c:v>
                </c:pt>
                <c:pt idx="276">
                  <c:v>74.7</c:v>
                </c:pt>
                <c:pt idx="277">
                  <c:v>60.4</c:v>
                </c:pt>
                <c:pt idx="278">
                  <c:v>70.2</c:v>
                </c:pt>
                <c:pt idx="279">
                  <c:v>61.1</c:v>
                </c:pt>
                <c:pt idx="280">
                  <c:v>58.0</c:v>
                </c:pt>
                <c:pt idx="281">
                  <c:v>59.0</c:v>
                </c:pt>
                <c:pt idx="282">
                  <c:v>52.0</c:v>
                </c:pt>
                <c:pt idx="283">
                  <c:v>53.3</c:v>
                </c:pt>
                <c:pt idx="284">
                  <c:v>57.0</c:v>
                </c:pt>
                <c:pt idx="285">
                  <c:v>58.0</c:v>
                </c:pt>
                <c:pt idx="286">
                  <c:v>56.5</c:v>
                </c:pt>
                <c:pt idx="287">
                  <c:v>56.2</c:v>
                </c:pt>
                <c:pt idx="288">
                  <c:v>58.1</c:v>
                </c:pt>
                <c:pt idx="289">
                  <c:v>59.3</c:v>
                </c:pt>
                <c:pt idx="290">
                  <c:v>67.7</c:v>
                </c:pt>
              </c:numCache>
            </c:numRef>
          </c:xVal>
          <c:yVal>
            <c:numRef>
              <c:f>'Revenue vs Happy Hours'!$J$7:$J$297</c:f>
              <c:numCache>
                <c:formatCode>General</c:formatCode>
                <c:ptCount val="291"/>
                <c:pt idx="0">
                  <c:v>112.89</c:v>
                </c:pt>
                <c:pt idx="1">
                  <c:v>847.23</c:v>
                </c:pt>
                <c:pt idx="2">
                  <c:v>135.83</c:v>
                </c:pt>
                <c:pt idx="3">
                  <c:v>1059.14</c:v>
                </c:pt>
                <c:pt idx="4">
                  <c:v>498.76</c:v>
                </c:pt>
                <c:pt idx="5">
                  <c:v>561.64</c:v>
                </c:pt>
                <c:pt idx="6">
                  <c:v>1072.12</c:v>
                </c:pt>
                <c:pt idx="7">
                  <c:v>838.76</c:v>
                </c:pt>
                <c:pt idx="8">
                  <c:v>197.65</c:v>
                </c:pt>
                <c:pt idx="9">
                  <c:v>121.83</c:v>
                </c:pt>
                <c:pt idx="10">
                  <c:v>991.52</c:v>
                </c:pt>
                <c:pt idx="11">
                  <c:v>1032.53</c:v>
                </c:pt>
                <c:pt idx="12">
                  <c:v>667.27</c:v>
                </c:pt>
                <c:pt idx="13">
                  <c:v>1043.19</c:v>
                </c:pt>
                <c:pt idx="14">
                  <c:v>1113.14</c:v>
                </c:pt>
                <c:pt idx="15">
                  <c:v>189.64</c:v>
                </c:pt>
                <c:pt idx="16">
                  <c:v>541.15</c:v>
                </c:pt>
                <c:pt idx="17">
                  <c:v>405.27</c:v>
                </c:pt>
                <c:pt idx="18">
                  <c:v>724.72</c:v>
                </c:pt>
                <c:pt idx="19">
                  <c:v>255.57</c:v>
                </c:pt>
                <c:pt idx="20">
                  <c:v>385.41</c:v>
                </c:pt>
                <c:pt idx="21">
                  <c:v>453.64</c:v>
                </c:pt>
                <c:pt idx="22">
                  <c:v>724.78</c:v>
                </c:pt>
                <c:pt idx="23">
                  <c:v>891.45</c:v>
                </c:pt>
                <c:pt idx="24">
                  <c:v>467.29</c:v>
                </c:pt>
                <c:pt idx="25">
                  <c:v>347.51</c:v>
                </c:pt>
                <c:pt idx="26">
                  <c:v>979.24</c:v>
                </c:pt>
                <c:pt idx="27">
                  <c:v>370.24</c:v>
                </c:pt>
                <c:pt idx="28">
                  <c:v>2430.7</c:v>
                </c:pt>
                <c:pt idx="29">
                  <c:v>255.49</c:v>
                </c:pt>
                <c:pt idx="30">
                  <c:v>5413.1</c:v>
                </c:pt>
                <c:pt idx="31">
                  <c:v>59.84</c:v>
                </c:pt>
                <c:pt idx="32">
                  <c:v>230.54</c:v>
                </c:pt>
                <c:pt idx="33">
                  <c:v>834.95</c:v>
                </c:pt>
                <c:pt idx="34">
                  <c:v>1650.88</c:v>
                </c:pt>
                <c:pt idx="35">
                  <c:v>621.23</c:v>
                </c:pt>
                <c:pt idx="36">
                  <c:v>843.48</c:v>
                </c:pt>
                <c:pt idx="37">
                  <c:v>287.61</c:v>
                </c:pt>
                <c:pt idx="38">
                  <c:v>682.83</c:v>
                </c:pt>
                <c:pt idx="39">
                  <c:v>706.72</c:v>
                </c:pt>
                <c:pt idx="40">
                  <c:v>585.95</c:v>
                </c:pt>
                <c:pt idx="41">
                  <c:v>2437.39</c:v>
                </c:pt>
                <c:pt idx="42">
                  <c:v>411.16</c:v>
                </c:pt>
                <c:pt idx="43">
                  <c:v>344.31</c:v>
                </c:pt>
                <c:pt idx="44">
                  <c:v>25.95</c:v>
                </c:pt>
                <c:pt idx="45">
                  <c:v>379.56</c:v>
                </c:pt>
                <c:pt idx="46">
                  <c:v>255.52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1104.55</c:v>
                </c:pt>
                <c:pt idx="57">
                  <c:v>1114.3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957.36</c:v>
                </c:pt>
                <c:pt idx="63">
                  <c:v>1459.42</c:v>
                </c:pt>
                <c:pt idx="64">
                  <c:v>2832.2</c:v>
                </c:pt>
                <c:pt idx="65">
                  <c:v>#N/A</c:v>
                </c:pt>
                <c:pt idx="66">
                  <c:v>#N/A</c:v>
                </c:pt>
                <c:pt idx="67">
                  <c:v>1146.65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1025.93</c:v>
                </c:pt>
                <c:pt idx="83">
                  <c:v>1429.75</c:v>
                </c:pt>
                <c:pt idx="84">
                  <c:v>2791.49</c:v>
                </c:pt>
                <c:pt idx="85">
                  <c:v>2385.57</c:v>
                </c:pt>
                <c:pt idx="86">
                  <c:v>1251.74</c:v>
                </c:pt>
                <c:pt idx="87">
                  <c:v>1113.89</c:v>
                </c:pt>
                <c:pt idx="88">
                  <c:v>1500.58</c:v>
                </c:pt>
                <c:pt idx="89">
                  <c:v>1261.56</c:v>
                </c:pt>
                <c:pt idx="90">
                  <c:v>2039.96</c:v>
                </c:pt>
                <c:pt idx="91">
                  <c:v>2067.59</c:v>
                </c:pt>
                <c:pt idx="92">
                  <c:v>3174.22</c:v>
                </c:pt>
                <c:pt idx="93">
                  <c:v>2181.15</c:v>
                </c:pt>
                <c:pt idx="94">
                  <c:v>2024.88</c:v>
                </c:pt>
                <c:pt idx="95">
                  <c:v>1086.77</c:v>
                </c:pt>
                <c:pt idx="96">
                  <c:v>1163.94</c:v>
                </c:pt>
                <c:pt idx="97">
                  <c:v>2296.04</c:v>
                </c:pt>
                <c:pt idx="98">
                  <c:v>2107.22</c:v>
                </c:pt>
                <c:pt idx="99">
                  <c:v>1974.69</c:v>
                </c:pt>
                <c:pt idx="100">
                  <c:v>960.0599999999999</c:v>
                </c:pt>
                <c:pt idx="101">
                  <c:v>1478.06</c:v>
                </c:pt>
                <c:pt idx="102">
                  <c:v>1309.13</c:v>
                </c:pt>
                <c:pt idx="103">
                  <c:v>508.02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1632.48</c:v>
                </c:pt>
                <c:pt idx="124">
                  <c:v>1423.96</c:v>
                </c:pt>
                <c:pt idx="125">
                  <c:v>2959.41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872.15</c:v>
                </c:pt>
                <c:pt idx="158">
                  <c:v>1170.42</c:v>
                </c:pt>
                <c:pt idx="159">
                  <c:v>1019.25</c:v>
                </c:pt>
                <c:pt idx="160">
                  <c:v>2841.85</c:v>
                </c:pt>
                <c:pt idx="161">
                  <c:v>1798.64</c:v>
                </c:pt>
                <c:pt idx="162">
                  <c:v>1143.13</c:v>
                </c:pt>
                <c:pt idx="163">
                  <c:v>1049.33</c:v>
                </c:pt>
                <c:pt idx="164">
                  <c:v>1640.14</c:v>
                </c:pt>
                <c:pt idx="165">
                  <c:v>1824.11</c:v>
                </c:pt>
                <c:pt idx="166">
                  <c:v>972.34</c:v>
                </c:pt>
                <c:pt idx="167">
                  <c:v>1091.45</c:v>
                </c:pt>
                <c:pt idx="168">
                  <c:v>1994.48</c:v>
                </c:pt>
                <c:pt idx="169">
                  <c:v>1235.53</c:v>
                </c:pt>
                <c:pt idx="170">
                  <c:v>737.98</c:v>
                </c:pt>
                <c:pt idx="171">
                  <c:v>1036.74</c:v>
                </c:pt>
                <c:pt idx="172">
                  <c:v>946.82</c:v>
                </c:pt>
                <c:pt idx="173">
                  <c:v>1397.13</c:v>
                </c:pt>
                <c:pt idx="174">
                  <c:v>1019.88</c:v>
                </c:pt>
                <c:pt idx="175">
                  <c:v>1834.8</c:v>
                </c:pt>
                <c:pt idx="176">
                  <c:v>1796.8</c:v>
                </c:pt>
                <c:pt idx="177">
                  <c:v>620.5599999999999</c:v>
                </c:pt>
                <c:pt idx="178">
                  <c:v>747.24</c:v>
                </c:pt>
                <c:pt idx="179">
                  <c:v>1353.07</c:v>
                </c:pt>
                <c:pt idx="180">
                  <c:v>1492.67</c:v>
                </c:pt>
                <c:pt idx="181">
                  <c:v>1008.78</c:v>
                </c:pt>
                <c:pt idx="182">
                  <c:v>1688.99</c:v>
                </c:pt>
                <c:pt idx="183">
                  <c:v>1556.45</c:v>
                </c:pt>
                <c:pt idx="184">
                  <c:v>1188.42</c:v>
                </c:pt>
                <c:pt idx="185">
                  <c:v>1001.76</c:v>
                </c:pt>
                <c:pt idx="186">
                  <c:v>1935.15</c:v>
                </c:pt>
                <c:pt idx="187">
                  <c:v>1771.45</c:v>
                </c:pt>
                <c:pt idx="188">
                  <c:v>1213.02</c:v>
                </c:pt>
                <c:pt idx="189">
                  <c:v>1495.08</c:v>
                </c:pt>
                <c:pt idx="190">
                  <c:v>1950.99</c:v>
                </c:pt>
                <c:pt idx="191">
                  <c:v>1656.26</c:v>
                </c:pt>
                <c:pt idx="192">
                  <c:v>1407.9</c:v>
                </c:pt>
                <c:pt idx="193">
                  <c:v>1183.62</c:v>
                </c:pt>
                <c:pt idx="194">
                  <c:v>2174.16</c:v>
                </c:pt>
                <c:pt idx="195">
                  <c:v>#N/A</c:v>
                </c:pt>
                <c:pt idx="196">
                  <c:v>2166.16</c:v>
                </c:pt>
                <c:pt idx="197">
                  <c:v>793.9</c:v>
                </c:pt>
                <c:pt idx="198">
                  <c:v>2702.99</c:v>
                </c:pt>
                <c:pt idx="199">
                  <c:v>1371.44</c:v>
                </c:pt>
                <c:pt idx="200">
                  <c:v>927.46</c:v>
                </c:pt>
                <c:pt idx="201">
                  <c:v>910.17</c:v>
                </c:pt>
                <c:pt idx="202">
                  <c:v>2147.6</c:v>
                </c:pt>
                <c:pt idx="203">
                  <c:v>2188.04</c:v>
                </c:pt>
                <c:pt idx="204">
                  <c:v>2017.26</c:v>
                </c:pt>
                <c:pt idx="205">
                  <c:v>1050.82</c:v>
                </c:pt>
                <c:pt idx="206">
                  <c:v>749.38</c:v>
                </c:pt>
                <c:pt idx="207">
                  <c:v>1746.64</c:v>
                </c:pt>
                <c:pt idx="208">
                  <c:v>1160.65</c:v>
                </c:pt>
                <c:pt idx="209">
                  <c:v>2198.86</c:v>
                </c:pt>
                <c:pt idx="210">
                  <c:v>1728.27</c:v>
                </c:pt>
                <c:pt idx="211">
                  <c:v>1895.93</c:v>
                </c:pt>
                <c:pt idx="212">
                  <c:v>1044.15</c:v>
                </c:pt>
                <c:pt idx="213">
                  <c:v>1636.16</c:v>
                </c:pt>
                <c:pt idx="214">
                  <c:v>2056.81</c:v>
                </c:pt>
                <c:pt idx="215">
                  <c:v>1450.01</c:v>
                </c:pt>
                <c:pt idx="216">
                  <c:v>775.4</c:v>
                </c:pt>
                <c:pt idx="217">
                  <c:v>1768.58</c:v>
                </c:pt>
                <c:pt idx="218">
                  <c:v>944.15</c:v>
                </c:pt>
                <c:pt idx="219">
                  <c:v>1006.45</c:v>
                </c:pt>
                <c:pt idx="220">
                  <c:v>754.17</c:v>
                </c:pt>
                <c:pt idx="221">
                  <c:v>1255.04</c:v>
                </c:pt>
                <c:pt idx="222">
                  <c:v>2590.06</c:v>
                </c:pt>
                <c:pt idx="223">
                  <c:v>2572.5</c:v>
                </c:pt>
                <c:pt idx="224">
                  <c:v>638.54</c:v>
                </c:pt>
                <c:pt idx="225">
                  <c:v>532.11</c:v>
                </c:pt>
                <c:pt idx="226">
                  <c:v>909.3</c:v>
                </c:pt>
                <c:pt idx="227">
                  <c:v>745.76</c:v>
                </c:pt>
                <c:pt idx="228">
                  <c:v>976.45</c:v>
                </c:pt>
                <c:pt idx="229">
                  <c:v>846.65</c:v>
                </c:pt>
                <c:pt idx="230">
                  <c:v>1361.75</c:v>
                </c:pt>
                <c:pt idx="231">
                  <c:v>1481.18</c:v>
                </c:pt>
                <c:pt idx="232">
                  <c:v>377.42</c:v>
                </c:pt>
                <c:pt idx="233">
                  <c:v>349.24</c:v>
                </c:pt>
                <c:pt idx="234">
                  <c:v>2269.83</c:v>
                </c:pt>
                <c:pt idx="235">
                  <c:v>2368.58</c:v>
                </c:pt>
                <c:pt idx="236">
                  <c:v>1402.93</c:v>
                </c:pt>
                <c:pt idx="237">
                  <c:v>1162.7</c:v>
                </c:pt>
                <c:pt idx="238">
                  <c:v>247.58</c:v>
                </c:pt>
                <c:pt idx="239">
                  <c:v>684.92</c:v>
                </c:pt>
                <c:pt idx="240">
                  <c:v>422.15</c:v>
                </c:pt>
                <c:pt idx="241">
                  <c:v>135.75</c:v>
                </c:pt>
                <c:pt idx="242">
                  <c:v>703.05</c:v>
                </c:pt>
                <c:pt idx="243">
                  <c:v>386.84</c:v>
                </c:pt>
                <c:pt idx="244">
                  <c:v>516.26</c:v>
                </c:pt>
                <c:pt idx="245">
                  <c:v>690.67</c:v>
                </c:pt>
                <c:pt idx="246">
                  <c:v>968.3099999999999</c:v>
                </c:pt>
                <c:pt idx="247">
                  <c:v>817.67</c:v>
                </c:pt>
                <c:pt idx="248">
                  <c:v>471.42</c:v>
                </c:pt>
                <c:pt idx="249">
                  <c:v>601.04</c:v>
                </c:pt>
                <c:pt idx="250">
                  <c:v>750.8099999999999</c:v>
                </c:pt>
                <c:pt idx="251">
                  <c:v>498.9</c:v>
                </c:pt>
                <c:pt idx="252">
                  <c:v>602.03</c:v>
                </c:pt>
                <c:pt idx="253">
                  <c:v>308.41</c:v>
                </c:pt>
                <c:pt idx="254">
                  <c:v>1595.37</c:v>
                </c:pt>
                <c:pt idx="255">
                  <c:v>253.97</c:v>
                </c:pt>
                <c:pt idx="256">
                  <c:v>665.42</c:v>
                </c:pt>
                <c:pt idx="257">
                  <c:v>537.9299999999999</c:v>
                </c:pt>
                <c:pt idx="258">
                  <c:v>640.77</c:v>
                </c:pt>
                <c:pt idx="259">
                  <c:v>743.35</c:v>
                </c:pt>
                <c:pt idx="260">
                  <c:v>606.6</c:v>
                </c:pt>
                <c:pt idx="261">
                  <c:v>422.15</c:v>
                </c:pt>
                <c:pt idx="262">
                  <c:v>671.02</c:v>
                </c:pt>
                <c:pt idx="263">
                  <c:v>1743.46</c:v>
                </c:pt>
                <c:pt idx="264">
                  <c:v>2651.46</c:v>
                </c:pt>
                <c:pt idx="265">
                  <c:v>1312.57</c:v>
                </c:pt>
                <c:pt idx="266">
                  <c:v>2439.79</c:v>
                </c:pt>
                <c:pt idx="267">
                  <c:v>2145.79</c:v>
                </c:pt>
                <c:pt idx="268">
                  <c:v>1724.89</c:v>
                </c:pt>
                <c:pt idx="269">
                  <c:v>1458.46</c:v>
                </c:pt>
                <c:pt idx="270">
                  <c:v>771.57</c:v>
                </c:pt>
                <c:pt idx="271">
                  <c:v>329.08</c:v>
                </c:pt>
                <c:pt idx="272">
                  <c:v>701.39</c:v>
                </c:pt>
                <c:pt idx="273">
                  <c:v>654.92</c:v>
                </c:pt>
                <c:pt idx="274">
                  <c:v>1044.89</c:v>
                </c:pt>
                <c:pt idx="275">
                  <c:v>2258.61</c:v>
                </c:pt>
                <c:pt idx="276">
                  <c:v>2799.34</c:v>
                </c:pt>
                <c:pt idx="277">
                  <c:v>1245.73</c:v>
                </c:pt>
                <c:pt idx="278">
                  <c:v>769.4</c:v>
                </c:pt>
                <c:pt idx="279">
                  <c:v>1137.46</c:v>
                </c:pt>
                <c:pt idx="280">
                  <c:v>943.42</c:v>
                </c:pt>
                <c:pt idx="281">
                  <c:v>1801.8</c:v>
                </c:pt>
                <c:pt idx="282">
                  <c:v>227.17</c:v>
                </c:pt>
                <c:pt idx="283">
                  <c:v>1138.65</c:v>
                </c:pt>
                <c:pt idx="284">
                  <c:v>1430.03</c:v>
                </c:pt>
                <c:pt idx="285">
                  <c:v>1843.52</c:v>
                </c:pt>
                <c:pt idx="286">
                  <c:v>1590.81</c:v>
                </c:pt>
                <c:pt idx="287">
                  <c:v>2812.24</c:v>
                </c:pt>
                <c:pt idx="288">
                  <c:v>855.0</c:v>
                </c:pt>
                <c:pt idx="289">
                  <c:v>1238.59</c:v>
                </c:pt>
                <c:pt idx="290">
                  <c:v>3083.7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'Revenue vs Happy Hours'!$K$6</c:f>
              <c:strCache>
                <c:ptCount val="1"/>
                <c:pt idx="0">
                  <c:v>Earnings (Special Yes)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'Revenue vs Happy Hours'!$I$7:$I$297</c:f>
              <c:numCache>
                <c:formatCode>General</c:formatCode>
                <c:ptCount val="291"/>
                <c:pt idx="0">
                  <c:v>71.7</c:v>
                </c:pt>
                <c:pt idx="1">
                  <c:v>58.2</c:v>
                </c:pt>
                <c:pt idx="2">
                  <c:v>62.8</c:v>
                </c:pt>
                <c:pt idx="3">
                  <c:v>66.7</c:v>
                </c:pt>
                <c:pt idx="4">
                  <c:v>65.7</c:v>
                </c:pt>
                <c:pt idx="5">
                  <c:v>62.8</c:v>
                </c:pt>
                <c:pt idx="6">
                  <c:v>58.7</c:v>
                </c:pt>
                <c:pt idx="7">
                  <c:v>58.4</c:v>
                </c:pt>
                <c:pt idx="8">
                  <c:v>50.2</c:v>
                </c:pt>
                <c:pt idx="9">
                  <c:v>45.2</c:v>
                </c:pt>
                <c:pt idx="10">
                  <c:v>58.8</c:v>
                </c:pt>
                <c:pt idx="11">
                  <c:v>65.7</c:v>
                </c:pt>
                <c:pt idx="12">
                  <c:v>64.4</c:v>
                </c:pt>
                <c:pt idx="13">
                  <c:v>56.9</c:v>
                </c:pt>
                <c:pt idx="14">
                  <c:v>49.5</c:v>
                </c:pt>
                <c:pt idx="15">
                  <c:v>58.2</c:v>
                </c:pt>
                <c:pt idx="16">
                  <c:v>52.6</c:v>
                </c:pt>
                <c:pt idx="17">
                  <c:v>54.2</c:v>
                </c:pt>
                <c:pt idx="18">
                  <c:v>63.7</c:v>
                </c:pt>
                <c:pt idx="19">
                  <c:v>54.7</c:v>
                </c:pt>
                <c:pt idx="20">
                  <c:v>49.2</c:v>
                </c:pt>
                <c:pt idx="21">
                  <c:v>56.9</c:v>
                </c:pt>
                <c:pt idx="22">
                  <c:v>58.6</c:v>
                </c:pt>
                <c:pt idx="23">
                  <c:v>61.2</c:v>
                </c:pt>
                <c:pt idx="24">
                  <c:v>63.2</c:v>
                </c:pt>
                <c:pt idx="25">
                  <c:v>63.7</c:v>
                </c:pt>
                <c:pt idx="26">
                  <c:v>68.7</c:v>
                </c:pt>
                <c:pt idx="27">
                  <c:v>61.7</c:v>
                </c:pt>
                <c:pt idx="28">
                  <c:v>54.7</c:v>
                </c:pt>
                <c:pt idx="29">
                  <c:v>52.1</c:v>
                </c:pt>
                <c:pt idx="30">
                  <c:v>42.2</c:v>
                </c:pt>
                <c:pt idx="31">
                  <c:v>37.4</c:v>
                </c:pt>
                <c:pt idx="32">
                  <c:v>42.6</c:v>
                </c:pt>
                <c:pt idx="33">
                  <c:v>46.2</c:v>
                </c:pt>
                <c:pt idx="34">
                  <c:v>58.0</c:v>
                </c:pt>
                <c:pt idx="35">
                  <c:v>50.6</c:v>
                </c:pt>
                <c:pt idx="36">
                  <c:v>57.8</c:v>
                </c:pt>
                <c:pt idx="37">
                  <c:v>47.7</c:v>
                </c:pt>
                <c:pt idx="38">
                  <c:v>48.2</c:v>
                </c:pt>
                <c:pt idx="39">
                  <c:v>49.1</c:v>
                </c:pt>
                <c:pt idx="40">
                  <c:v>47.8</c:v>
                </c:pt>
                <c:pt idx="41">
                  <c:v>68.8</c:v>
                </c:pt>
                <c:pt idx="42">
                  <c:v>56.8</c:v>
                </c:pt>
                <c:pt idx="43">
                  <c:v>35.5</c:v>
                </c:pt>
                <c:pt idx="44">
                  <c:v>40.5</c:v>
                </c:pt>
                <c:pt idx="45">
                  <c:v>51.1</c:v>
                </c:pt>
                <c:pt idx="46">
                  <c:v>47.2</c:v>
                </c:pt>
                <c:pt idx="47">
                  <c:v>42.7</c:v>
                </c:pt>
                <c:pt idx="48">
                  <c:v>53.7</c:v>
                </c:pt>
                <c:pt idx="49">
                  <c:v>51.3</c:v>
                </c:pt>
                <c:pt idx="50">
                  <c:v>49.3</c:v>
                </c:pt>
                <c:pt idx="51">
                  <c:v>52.8</c:v>
                </c:pt>
                <c:pt idx="52">
                  <c:v>53.8</c:v>
                </c:pt>
                <c:pt idx="53">
                  <c:v>57.1</c:v>
                </c:pt>
                <c:pt idx="54">
                  <c:v>60.1</c:v>
                </c:pt>
                <c:pt idx="55">
                  <c:v>66.9</c:v>
                </c:pt>
                <c:pt idx="56">
                  <c:v>65.6</c:v>
                </c:pt>
                <c:pt idx="57">
                  <c:v>59.3</c:v>
                </c:pt>
                <c:pt idx="58">
                  <c:v>61.2</c:v>
                </c:pt>
                <c:pt idx="59">
                  <c:v>71.1</c:v>
                </c:pt>
                <c:pt idx="60">
                  <c:v>64.3</c:v>
                </c:pt>
                <c:pt idx="61">
                  <c:v>59.4</c:v>
                </c:pt>
                <c:pt idx="62">
                  <c:v>61.0</c:v>
                </c:pt>
                <c:pt idx="63">
                  <c:v>54.9</c:v>
                </c:pt>
                <c:pt idx="64">
                  <c:v>55.0</c:v>
                </c:pt>
                <c:pt idx="65">
                  <c:v>52.6</c:v>
                </c:pt>
                <c:pt idx="66">
                  <c:v>50.6</c:v>
                </c:pt>
                <c:pt idx="67">
                  <c:v>56.3</c:v>
                </c:pt>
                <c:pt idx="68">
                  <c:v>52.2</c:v>
                </c:pt>
                <c:pt idx="69">
                  <c:v>53.4</c:v>
                </c:pt>
                <c:pt idx="70">
                  <c:v>49.1</c:v>
                </c:pt>
                <c:pt idx="71">
                  <c:v>51.9</c:v>
                </c:pt>
                <c:pt idx="72">
                  <c:v>52.2</c:v>
                </c:pt>
                <c:pt idx="73">
                  <c:v>59.0</c:v>
                </c:pt>
                <c:pt idx="74">
                  <c:v>64.3</c:v>
                </c:pt>
                <c:pt idx="75">
                  <c:v>61.4</c:v>
                </c:pt>
                <c:pt idx="76">
                  <c:v>65.4</c:v>
                </c:pt>
                <c:pt idx="77">
                  <c:v>69.0</c:v>
                </c:pt>
                <c:pt idx="78">
                  <c:v>61.9</c:v>
                </c:pt>
                <c:pt idx="79">
                  <c:v>68.3</c:v>
                </c:pt>
                <c:pt idx="80">
                  <c:v>52.9</c:v>
                </c:pt>
                <c:pt idx="81">
                  <c:v>54.3</c:v>
                </c:pt>
                <c:pt idx="82">
                  <c:v>60.0</c:v>
                </c:pt>
                <c:pt idx="83">
                  <c:v>62.2</c:v>
                </c:pt>
                <c:pt idx="84">
                  <c:v>64.8</c:v>
                </c:pt>
                <c:pt idx="85">
                  <c:v>67.2</c:v>
                </c:pt>
                <c:pt idx="86">
                  <c:v>59.6</c:v>
                </c:pt>
                <c:pt idx="87">
                  <c:v>61.1</c:v>
                </c:pt>
                <c:pt idx="88">
                  <c:v>68.3</c:v>
                </c:pt>
                <c:pt idx="89">
                  <c:v>65.5</c:v>
                </c:pt>
                <c:pt idx="90">
                  <c:v>76.0</c:v>
                </c:pt>
                <c:pt idx="91">
                  <c:v>82.1</c:v>
                </c:pt>
                <c:pt idx="92">
                  <c:v>82.2</c:v>
                </c:pt>
                <c:pt idx="93">
                  <c:v>83.5</c:v>
                </c:pt>
                <c:pt idx="94">
                  <c:v>80.8</c:v>
                </c:pt>
                <c:pt idx="95">
                  <c:v>75.4</c:v>
                </c:pt>
                <c:pt idx="96">
                  <c:v>77.8</c:v>
                </c:pt>
                <c:pt idx="97">
                  <c:v>77.1</c:v>
                </c:pt>
                <c:pt idx="98">
                  <c:v>70.8</c:v>
                </c:pt>
                <c:pt idx="99">
                  <c:v>66.5</c:v>
                </c:pt>
                <c:pt idx="100">
                  <c:v>75.4</c:v>
                </c:pt>
                <c:pt idx="101">
                  <c:v>75.3</c:v>
                </c:pt>
                <c:pt idx="102">
                  <c:v>78.4</c:v>
                </c:pt>
                <c:pt idx="103">
                  <c:v>64.2</c:v>
                </c:pt>
                <c:pt idx="104">
                  <c:v>64.6</c:v>
                </c:pt>
                <c:pt idx="105">
                  <c:v>68.3</c:v>
                </c:pt>
                <c:pt idx="106">
                  <c:v>73.6</c:v>
                </c:pt>
                <c:pt idx="107">
                  <c:v>77.7</c:v>
                </c:pt>
                <c:pt idx="108">
                  <c:v>67.2</c:v>
                </c:pt>
                <c:pt idx="109">
                  <c:v>70.2</c:v>
                </c:pt>
                <c:pt idx="110">
                  <c:v>77.2</c:v>
                </c:pt>
                <c:pt idx="111">
                  <c:v>70.9</c:v>
                </c:pt>
                <c:pt idx="112">
                  <c:v>73.1</c:v>
                </c:pt>
                <c:pt idx="113">
                  <c:v>76.2</c:v>
                </c:pt>
                <c:pt idx="114">
                  <c:v>79.6</c:v>
                </c:pt>
                <c:pt idx="115">
                  <c:v>76.3</c:v>
                </c:pt>
                <c:pt idx="116">
                  <c:v>81.4</c:v>
                </c:pt>
                <c:pt idx="117">
                  <c:v>81.4</c:v>
                </c:pt>
                <c:pt idx="118">
                  <c:v>76.0</c:v>
                </c:pt>
                <c:pt idx="119">
                  <c:v>78.9</c:v>
                </c:pt>
                <c:pt idx="120">
                  <c:v>77.7</c:v>
                </c:pt>
                <c:pt idx="121">
                  <c:v>79.7</c:v>
                </c:pt>
                <c:pt idx="122">
                  <c:v>76.5</c:v>
                </c:pt>
                <c:pt idx="123">
                  <c:v>71.8</c:v>
                </c:pt>
                <c:pt idx="124">
                  <c:v>77.6</c:v>
                </c:pt>
                <c:pt idx="125">
                  <c:v>78.1</c:v>
                </c:pt>
                <c:pt idx="126">
                  <c:v>73.3</c:v>
                </c:pt>
                <c:pt idx="127">
                  <c:v>72.5</c:v>
                </c:pt>
                <c:pt idx="128">
                  <c:v>74.2</c:v>
                </c:pt>
                <c:pt idx="129">
                  <c:v>78.2</c:v>
                </c:pt>
                <c:pt idx="130">
                  <c:v>76.6</c:v>
                </c:pt>
                <c:pt idx="131">
                  <c:v>85.4</c:v>
                </c:pt>
                <c:pt idx="132">
                  <c:v>86.9</c:v>
                </c:pt>
                <c:pt idx="133">
                  <c:v>79.4</c:v>
                </c:pt>
                <c:pt idx="134">
                  <c:v>67.8</c:v>
                </c:pt>
                <c:pt idx="135">
                  <c:v>75.3</c:v>
                </c:pt>
                <c:pt idx="136">
                  <c:v>74.8</c:v>
                </c:pt>
                <c:pt idx="137">
                  <c:v>78.2</c:v>
                </c:pt>
                <c:pt idx="138">
                  <c:v>79.8</c:v>
                </c:pt>
                <c:pt idx="139">
                  <c:v>74.3</c:v>
                </c:pt>
                <c:pt idx="140">
                  <c:v>85.7</c:v>
                </c:pt>
                <c:pt idx="141">
                  <c:v>84.5</c:v>
                </c:pt>
                <c:pt idx="142">
                  <c:v>85.0</c:v>
                </c:pt>
                <c:pt idx="143">
                  <c:v>85.4</c:v>
                </c:pt>
                <c:pt idx="144">
                  <c:v>80.8</c:v>
                </c:pt>
                <c:pt idx="145">
                  <c:v>79.4</c:v>
                </c:pt>
                <c:pt idx="146">
                  <c:v>82.6</c:v>
                </c:pt>
                <c:pt idx="147">
                  <c:v>85.3</c:v>
                </c:pt>
                <c:pt idx="148">
                  <c:v>89.6</c:v>
                </c:pt>
                <c:pt idx="149">
                  <c:v>87.7</c:v>
                </c:pt>
                <c:pt idx="150">
                  <c:v>84.4</c:v>
                </c:pt>
                <c:pt idx="151">
                  <c:v>81.7</c:v>
                </c:pt>
                <c:pt idx="152">
                  <c:v>85.2</c:v>
                </c:pt>
                <c:pt idx="153">
                  <c:v>86.8</c:v>
                </c:pt>
                <c:pt idx="154">
                  <c:v>76.6</c:v>
                </c:pt>
                <c:pt idx="155">
                  <c:v>79.6</c:v>
                </c:pt>
                <c:pt idx="156">
                  <c:v>73.9</c:v>
                </c:pt>
                <c:pt idx="157">
                  <c:v>73.4</c:v>
                </c:pt>
                <c:pt idx="158">
                  <c:v>75.6</c:v>
                </c:pt>
                <c:pt idx="159">
                  <c:v>75.4</c:v>
                </c:pt>
                <c:pt idx="160">
                  <c:v>77.2</c:v>
                </c:pt>
                <c:pt idx="161">
                  <c:v>79.1</c:v>
                </c:pt>
                <c:pt idx="162">
                  <c:v>80.8</c:v>
                </c:pt>
                <c:pt idx="163">
                  <c:v>80.9</c:v>
                </c:pt>
                <c:pt idx="164">
                  <c:v>79.6</c:v>
                </c:pt>
                <c:pt idx="165">
                  <c:v>82.2</c:v>
                </c:pt>
                <c:pt idx="166">
                  <c:v>81.1</c:v>
                </c:pt>
                <c:pt idx="167">
                  <c:v>87.4</c:v>
                </c:pt>
                <c:pt idx="168">
                  <c:v>84.8</c:v>
                </c:pt>
                <c:pt idx="169">
                  <c:v>90.5</c:v>
                </c:pt>
                <c:pt idx="170">
                  <c:v>90.0</c:v>
                </c:pt>
                <c:pt idx="171">
                  <c:v>84.5</c:v>
                </c:pt>
                <c:pt idx="172">
                  <c:v>84.8</c:v>
                </c:pt>
                <c:pt idx="173">
                  <c:v>82.5</c:v>
                </c:pt>
                <c:pt idx="174">
                  <c:v>79.8</c:v>
                </c:pt>
                <c:pt idx="175">
                  <c:v>80.2</c:v>
                </c:pt>
                <c:pt idx="176">
                  <c:v>77.2</c:v>
                </c:pt>
                <c:pt idx="177">
                  <c:v>81.7</c:v>
                </c:pt>
                <c:pt idx="178">
                  <c:v>75.8</c:v>
                </c:pt>
                <c:pt idx="179">
                  <c:v>74.5</c:v>
                </c:pt>
                <c:pt idx="180">
                  <c:v>79.7</c:v>
                </c:pt>
                <c:pt idx="181">
                  <c:v>79.8</c:v>
                </c:pt>
                <c:pt idx="182">
                  <c:v>82.7</c:v>
                </c:pt>
                <c:pt idx="183">
                  <c:v>83.2</c:v>
                </c:pt>
                <c:pt idx="184">
                  <c:v>82.2</c:v>
                </c:pt>
                <c:pt idx="185">
                  <c:v>83.8</c:v>
                </c:pt>
                <c:pt idx="186">
                  <c:v>79.2</c:v>
                </c:pt>
                <c:pt idx="187">
                  <c:v>80.9</c:v>
                </c:pt>
                <c:pt idx="188">
                  <c:v>74.8</c:v>
                </c:pt>
                <c:pt idx="189">
                  <c:v>74.4</c:v>
                </c:pt>
                <c:pt idx="190">
                  <c:v>70.4</c:v>
                </c:pt>
                <c:pt idx="191">
                  <c:v>72.9</c:v>
                </c:pt>
                <c:pt idx="192">
                  <c:v>73.6</c:v>
                </c:pt>
                <c:pt idx="193">
                  <c:v>75.1</c:v>
                </c:pt>
                <c:pt idx="194">
                  <c:v>77.6</c:v>
                </c:pt>
                <c:pt idx="195">
                  <c:v>81.8</c:v>
                </c:pt>
                <c:pt idx="196">
                  <c:v>84.6</c:v>
                </c:pt>
                <c:pt idx="197">
                  <c:v>82.9</c:v>
                </c:pt>
                <c:pt idx="198">
                  <c:v>79.9</c:v>
                </c:pt>
                <c:pt idx="199">
                  <c:v>73.8</c:v>
                </c:pt>
                <c:pt idx="200">
                  <c:v>75.0</c:v>
                </c:pt>
                <c:pt idx="201">
                  <c:v>79.9</c:v>
                </c:pt>
                <c:pt idx="202">
                  <c:v>68.6</c:v>
                </c:pt>
                <c:pt idx="203">
                  <c:v>68.3</c:v>
                </c:pt>
                <c:pt idx="204">
                  <c:v>70.9</c:v>
                </c:pt>
                <c:pt idx="205">
                  <c:v>75.2</c:v>
                </c:pt>
                <c:pt idx="206">
                  <c:v>72.4</c:v>
                </c:pt>
                <c:pt idx="207">
                  <c:v>75.2</c:v>
                </c:pt>
                <c:pt idx="208">
                  <c:v>77.3</c:v>
                </c:pt>
                <c:pt idx="209">
                  <c:v>75.7</c:v>
                </c:pt>
                <c:pt idx="210">
                  <c:v>75.8</c:v>
                </c:pt>
                <c:pt idx="211">
                  <c:v>64.5</c:v>
                </c:pt>
                <c:pt idx="212">
                  <c:v>62.6</c:v>
                </c:pt>
                <c:pt idx="213">
                  <c:v>65.1</c:v>
                </c:pt>
                <c:pt idx="214">
                  <c:v>68.1</c:v>
                </c:pt>
                <c:pt idx="215">
                  <c:v>64.3</c:v>
                </c:pt>
                <c:pt idx="216">
                  <c:v>60.0</c:v>
                </c:pt>
                <c:pt idx="217">
                  <c:v>57.7</c:v>
                </c:pt>
                <c:pt idx="218">
                  <c:v>59.3</c:v>
                </c:pt>
                <c:pt idx="219">
                  <c:v>64.8</c:v>
                </c:pt>
                <c:pt idx="220">
                  <c:v>63.5</c:v>
                </c:pt>
                <c:pt idx="221">
                  <c:v>60.2</c:v>
                </c:pt>
                <c:pt idx="222">
                  <c:v>63.3</c:v>
                </c:pt>
                <c:pt idx="223">
                  <c:v>66.8</c:v>
                </c:pt>
                <c:pt idx="224">
                  <c:v>63.9</c:v>
                </c:pt>
                <c:pt idx="225">
                  <c:v>56.5</c:v>
                </c:pt>
                <c:pt idx="226">
                  <c:v>54.4</c:v>
                </c:pt>
                <c:pt idx="227">
                  <c:v>55.0</c:v>
                </c:pt>
                <c:pt idx="228">
                  <c:v>59.0</c:v>
                </c:pt>
                <c:pt idx="229">
                  <c:v>60.5</c:v>
                </c:pt>
                <c:pt idx="230">
                  <c:v>55.1</c:v>
                </c:pt>
                <c:pt idx="231">
                  <c:v>56.6</c:v>
                </c:pt>
                <c:pt idx="232">
                  <c:v>60.6</c:v>
                </c:pt>
                <c:pt idx="233">
                  <c:v>69.5</c:v>
                </c:pt>
                <c:pt idx="234">
                  <c:v>72.6</c:v>
                </c:pt>
                <c:pt idx="235">
                  <c:v>74.4</c:v>
                </c:pt>
                <c:pt idx="236">
                  <c:v>66.8</c:v>
                </c:pt>
                <c:pt idx="237">
                  <c:v>66.6</c:v>
                </c:pt>
                <c:pt idx="238">
                  <c:v>52.7</c:v>
                </c:pt>
                <c:pt idx="239">
                  <c:v>55.0</c:v>
                </c:pt>
                <c:pt idx="240">
                  <c:v>48.4</c:v>
                </c:pt>
                <c:pt idx="241">
                  <c:v>45.0</c:v>
                </c:pt>
                <c:pt idx="242">
                  <c:v>46.0</c:v>
                </c:pt>
                <c:pt idx="243">
                  <c:v>51.8</c:v>
                </c:pt>
                <c:pt idx="244">
                  <c:v>60.6</c:v>
                </c:pt>
                <c:pt idx="245">
                  <c:v>63.4</c:v>
                </c:pt>
                <c:pt idx="246">
                  <c:v>55.5</c:v>
                </c:pt>
                <c:pt idx="247">
                  <c:v>53.1</c:v>
                </c:pt>
                <c:pt idx="248">
                  <c:v>53.1</c:v>
                </c:pt>
                <c:pt idx="249">
                  <c:v>48.2</c:v>
                </c:pt>
                <c:pt idx="250">
                  <c:v>54.2</c:v>
                </c:pt>
                <c:pt idx="251">
                  <c:v>54.9</c:v>
                </c:pt>
                <c:pt idx="252">
                  <c:v>49.2</c:v>
                </c:pt>
                <c:pt idx="253">
                  <c:v>51.3</c:v>
                </c:pt>
                <c:pt idx="254">
                  <c:v>43.5</c:v>
                </c:pt>
                <c:pt idx="255">
                  <c:v>49.5</c:v>
                </c:pt>
                <c:pt idx="256">
                  <c:v>53.5</c:v>
                </c:pt>
                <c:pt idx="257">
                  <c:v>51.7</c:v>
                </c:pt>
                <c:pt idx="258">
                  <c:v>55.2</c:v>
                </c:pt>
                <c:pt idx="259">
                  <c:v>54.6</c:v>
                </c:pt>
                <c:pt idx="260">
                  <c:v>51.0</c:v>
                </c:pt>
                <c:pt idx="261">
                  <c:v>49.5</c:v>
                </c:pt>
                <c:pt idx="262">
                  <c:v>45.9</c:v>
                </c:pt>
                <c:pt idx="263">
                  <c:v>63.3</c:v>
                </c:pt>
                <c:pt idx="264">
                  <c:v>69.6</c:v>
                </c:pt>
                <c:pt idx="265">
                  <c:v>67.3</c:v>
                </c:pt>
                <c:pt idx="266">
                  <c:v>57.0</c:v>
                </c:pt>
                <c:pt idx="267">
                  <c:v>58.2</c:v>
                </c:pt>
                <c:pt idx="268">
                  <c:v>55.8</c:v>
                </c:pt>
                <c:pt idx="269">
                  <c:v>72.3</c:v>
                </c:pt>
                <c:pt idx="270">
                  <c:v>66.4</c:v>
                </c:pt>
                <c:pt idx="271">
                  <c:v>57.1</c:v>
                </c:pt>
                <c:pt idx="272">
                  <c:v>51.6</c:v>
                </c:pt>
                <c:pt idx="273">
                  <c:v>57.8</c:v>
                </c:pt>
                <c:pt idx="274">
                  <c:v>54.7</c:v>
                </c:pt>
                <c:pt idx="275">
                  <c:v>71.2</c:v>
                </c:pt>
                <c:pt idx="276">
                  <c:v>74.7</c:v>
                </c:pt>
                <c:pt idx="277">
                  <c:v>60.4</c:v>
                </c:pt>
                <c:pt idx="278">
                  <c:v>70.2</c:v>
                </c:pt>
                <c:pt idx="279">
                  <c:v>61.1</c:v>
                </c:pt>
                <c:pt idx="280">
                  <c:v>58.0</c:v>
                </c:pt>
                <c:pt idx="281">
                  <c:v>59.0</c:v>
                </c:pt>
                <c:pt idx="282">
                  <c:v>52.0</c:v>
                </c:pt>
                <c:pt idx="283">
                  <c:v>53.3</c:v>
                </c:pt>
                <c:pt idx="284">
                  <c:v>57.0</c:v>
                </c:pt>
                <c:pt idx="285">
                  <c:v>58.0</c:v>
                </c:pt>
                <c:pt idx="286">
                  <c:v>56.5</c:v>
                </c:pt>
                <c:pt idx="287">
                  <c:v>56.2</c:v>
                </c:pt>
                <c:pt idx="288">
                  <c:v>58.1</c:v>
                </c:pt>
                <c:pt idx="289">
                  <c:v>59.3</c:v>
                </c:pt>
                <c:pt idx="290">
                  <c:v>67.7</c:v>
                </c:pt>
              </c:numCache>
            </c:numRef>
          </c:xVal>
          <c:yVal>
            <c:numRef>
              <c:f>'Revenue vs Happy Hours'!$K$7:$K$297</c:f>
              <c:numCache>
                <c:formatCode>General</c:formatCode>
                <c:ptCount val="29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486.75</c:v>
                </c:pt>
                <c:pt idx="48">
                  <c:v>1492.68</c:v>
                </c:pt>
                <c:pt idx="49">
                  <c:v>764.64</c:v>
                </c:pt>
                <c:pt idx="50">
                  <c:v>1088.87</c:v>
                </c:pt>
                <c:pt idx="51">
                  <c:v>1487.0</c:v>
                </c:pt>
                <c:pt idx="52">
                  <c:v>1505.26</c:v>
                </c:pt>
                <c:pt idx="53">
                  <c:v>1431.83</c:v>
                </c:pt>
                <c:pt idx="54">
                  <c:v>1256.2</c:v>
                </c:pt>
                <c:pt idx="55">
                  <c:v>1513.08</c:v>
                </c:pt>
                <c:pt idx="56">
                  <c:v>#N/A</c:v>
                </c:pt>
                <c:pt idx="57">
                  <c:v>#N/A</c:v>
                </c:pt>
                <c:pt idx="58">
                  <c:v>1985.08</c:v>
                </c:pt>
                <c:pt idx="59">
                  <c:v>1385.1</c:v>
                </c:pt>
                <c:pt idx="60">
                  <c:v>1163.63</c:v>
                </c:pt>
                <c:pt idx="61">
                  <c:v>579.67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902.52</c:v>
                </c:pt>
                <c:pt idx="66">
                  <c:v>750.38</c:v>
                </c:pt>
                <c:pt idx="67">
                  <c:v>#N/A</c:v>
                </c:pt>
                <c:pt idx="68">
                  <c:v>1761.79</c:v>
                </c:pt>
                <c:pt idx="69">
                  <c:v>302.42</c:v>
                </c:pt>
                <c:pt idx="70">
                  <c:v>204.8</c:v>
                </c:pt>
                <c:pt idx="71">
                  <c:v>1166.01</c:v>
                </c:pt>
                <c:pt idx="72">
                  <c:v>923.87</c:v>
                </c:pt>
                <c:pt idx="73">
                  <c:v>849.14</c:v>
                </c:pt>
                <c:pt idx="74">
                  <c:v>860.96</c:v>
                </c:pt>
                <c:pt idx="75">
                  <c:v>463.68</c:v>
                </c:pt>
                <c:pt idx="76">
                  <c:v>2317.42</c:v>
                </c:pt>
                <c:pt idx="77">
                  <c:v>2286.17</c:v>
                </c:pt>
                <c:pt idx="78">
                  <c:v>827.45</c:v>
                </c:pt>
                <c:pt idx="79">
                  <c:v>1446.41</c:v>
                </c:pt>
                <c:pt idx="80">
                  <c:v>386.35</c:v>
                </c:pt>
                <c:pt idx="81">
                  <c:v>993.08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1436.86</c:v>
                </c:pt>
                <c:pt idx="105">
                  <c:v>1684.65</c:v>
                </c:pt>
                <c:pt idx="106">
                  <c:v>903.87</c:v>
                </c:pt>
                <c:pt idx="107">
                  <c:v>307.76</c:v>
                </c:pt>
                <c:pt idx="108">
                  <c:v>1042.83</c:v>
                </c:pt>
                <c:pt idx="109">
                  <c:v>1361.29</c:v>
                </c:pt>
                <c:pt idx="110">
                  <c:v>1569.56</c:v>
                </c:pt>
                <c:pt idx="111">
                  <c:v>1906.1</c:v>
                </c:pt>
                <c:pt idx="112">
                  <c:v>3269.84</c:v>
                </c:pt>
                <c:pt idx="113">
                  <c:v>2708.3</c:v>
                </c:pt>
                <c:pt idx="114">
                  <c:v>1173.84</c:v>
                </c:pt>
                <c:pt idx="115">
                  <c:v>1708.03</c:v>
                </c:pt>
                <c:pt idx="116">
                  <c:v>1750.08</c:v>
                </c:pt>
                <c:pt idx="117">
                  <c:v>2184.06</c:v>
                </c:pt>
                <c:pt idx="118">
                  <c:v>3266.84</c:v>
                </c:pt>
                <c:pt idx="119">
                  <c:v>2243.07</c:v>
                </c:pt>
                <c:pt idx="120">
                  <c:v>2182.46</c:v>
                </c:pt>
                <c:pt idx="121">
                  <c:v>2011.7</c:v>
                </c:pt>
                <c:pt idx="122">
                  <c:v>1471.52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261.65</c:v>
                </c:pt>
                <c:pt idx="127">
                  <c:v>1086.27</c:v>
                </c:pt>
                <c:pt idx="128">
                  <c:v>960.12</c:v>
                </c:pt>
                <c:pt idx="129">
                  <c:v>4309.69</c:v>
                </c:pt>
                <c:pt idx="130">
                  <c:v>579.08</c:v>
                </c:pt>
                <c:pt idx="131">
                  <c:v>1761.76</c:v>
                </c:pt>
                <c:pt idx="132">
                  <c:v>1361.43</c:v>
                </c:pt>
                <c:pt idx="133">
                  <c:v>1301.82</c:v>
                </c:pt>
                <c:pt idx="134">
                  <c:v>1325.22</c:v>
                </c:pt>
                <c:pt idx="135">
                  <c:v>868.66</c:v>
                </c:pt>
                <c:pt idx="136">
                  <c:v>1970.64</c:v>
                </c:pt>
                <c:pt idx="137">
                  <c:v>2207.13</c:v>
                </c:pt>
                <c:pt idx="138">
                  <c:v>1784.71</c:v>
                </c:pt>
                <c:pt idx="139">
                  <c:v>1207.2</c:v>
                </c:pt>
                <c:pt idx="140">
                  <c:v>2154.39</c:v>
                </c:pt>
                <c:pt idx="141">
                  <c:v>1490.78</c:v>
                </c:pt>
                <c:pt idx="142">
                  <c:v>1199.12</c:v>
                </c:pt>
                <c:pt idx="143">
                  <c:v>813.35</c:v>
                </c:pt>
                <c:pt idx="144">
                  <c:v>1321.61</c:v>
                </c:pt>
                <c:pt idx="145">
                  <c:v>2027.48</c:v>
                </c:pt>
                <c:pt idx="146">
                  <c:v>1422.29</c:v>
                </c:pt>
                <c:pt idx="147">
                  <c:v>1412.6</c:v>
                </c:pt>
                <c:pt idx="148">
                  <c:v>1954.64</c:v>
                </c:pt>
                <c:pt idx="149">
                  <c:v>910.34</c:v>
                </c:pt>
                <c:pt idx="150">
                  <c:v>12.98</c:v>
                </c:pt>
                <c:pt idx="151">
                  <c:v>2214.61</c:v>
                </c:pt>
                <c:pt idx="152">
                  <c:v>1630.81</c:v>
                </c:pt>
                <c:pt idx="153">
                  <c:v>1562.61</c:v>
                </c:pt>
                <c:pt idx="154">
                  <c:v>1542.52</c:v>
                </c:pt>
                <c:pt idx="155">
                  <c:v>629.7</c:v>
                </c:pt>
                <c:pt idx="156">
                  <c:v>480.33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4819.82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617616"/>
        <c:axId val="889621008"/>
      </c:scatterChart>
      <c:valAx>
        <c:axId val="889617616"/>
        <c:scaling>
          <c:orientation val="minMax"/>
          <c:min val="3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Tempurature</a:t>
                </a:r>
              </a:p>
            </c:rich>
          </c:tx>
          <c:layout>
            <c:manualLayout>
              <c:xMode val="edge"/>
              <c:yMode val="edge"/>
              <c:x val="0.494730346286337"/>
              <c:y val="0.8459336332958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621008"/>
        <c:crosses val="autoZero"/>
        <c:crossBetween val="midCat"/>
      </c:valAx>
      <c:valAx>
        <c:axId val="889621008"/>
        <c:scaling>
          <c:orientation val="minMax"/>
          <c:max val="50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Revenues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61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92365</xdr:colOff>
      <xdr:row>22</xdr:row>
      <xdr:rowOff>173178</xdr:rowOff>
    </xdr:from>
    <xdr:to>
      <xdr:col>8</xdr:col>
      <xdr:colOff>519544</xdr:colOff>
      <xdr:row>52</xdr:row>
      <xdr:rowOff>138546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13</xdr:row>
      <xdr:rowOff>95250</xdr:rowOff>
    </xdr:from>
    <xdr:to>
      <xdr:col>7</xdr:col>
      <xdr:colOff>12700</xdr:colOff>
      <xdr:row>39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31750</xdr:colOff>
      <xdr:row>24</xdr:row>
      <xdr:rowOff>0</xdr:rowOff>
    </xdr:from>
    <xdr:to>
      <xdr:col>9</xdr:col>
      <xdr:colOff>2349500</xdr:colOff>
      <xdr:row>48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13821</xdr:colOff>
      <xdr:row>24</xdr:row>
      <xdr:rowOff>43329</xdr:rowOff>
    </xdr:from>
    <xdr:to>
      <xdr:col>9</xdr:col>
      <xdr:colOff>2344271</xdr:colOff>
      <xdr:row>46</xdr:row>
      <xdr:rowOff>132229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2</xdr:row>
      <xdr:rowOff>114300</xdr:rowOff>
    </xdr:from>
    <xdr:to>
      <xdr:col>18</xdr:col>
      <xdr:colOff>342900</xdr:colOff>
      <xdr:row>32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33</xdr:row>
      <xdr:rowOff>12700</xdr:rowOff>
    </xdr:from>
    <xdr:to>
      <xdr:col>18</xdr:col>
      <xdr:colOff>355600</xdr:colOff>
      <xdr:row>56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260350</xdr:colOff>
      <xdr:row>2</xdr:row>
      <xdr:rowOff>152400</xdr:rowOff>
    </xdr:from>
    <xdr:to>
      <xdr:col>22</xdr:col>
      <xdr:colOff>152400</xdr:colOff>
      <xdr:row>18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152400</xdr:colOff>
      <xdr:row>2</xdr:row>
      <xdr:rowOff>152400</xdr:rowOff>
    </xdr:from>
    <xdr:to>
      <xdr:col>30</xdr:col>
      <xdr:colOff>355600</xdr:colOff>
      <xdr:row>18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279400</xdr:colOff>
      <xdr:row>19</xdr:row>
      <xdr:rowOff>190500</xdr:rowOff>
    </xdr:from>
    <xdr:to>
      <xdr:col>30</xdr:col>
      <xdr:colOff>381000</xdr:colOff>
      <xdr:row>42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"/>
  <sheetViews>
    <sheetView showGridLines="0" zoomScale="110" zoomScaleNormal="110" workbookViewId="0">
      <selection activeCell="T25" sqref="T25"/>
    </sheetView>
  </sheetViews>
  <sheetFormatPr baseColWidth="10" defaultRowHeight="16" x14ac:dyDescent="0.2"/>
  <cols>
    <col min="1" max="1" width="3.33203125" customWidth="1"/>
    <col min="2" max="2" width="1.6640625" customWidth="1"/>
    <col min="3" max="3" width="18.1640625" customWidth="1"/>
    <col min="4" max="4" width="11.6640625" customWidth="1"/>
    <col min="5" max="5" width="22.1640625" customWidth="1"/>
    <col min="6" max="6" width="5" customWidth="1"/>
    <col min="7" max="7" width="3" customWidth="1"/>
  </cols>
  <sheetData>
    <row r="2" spans="2:5" x14ac:dyDescent="0.2">
      <c r="B2" s="7" t="s">
        <v>54</v>
      </c>
    </row>
    <row r="3" spans="2:5" x14ac:dyDescent="0.2">
      <c r="C3" s="19" t="s">
        <v>65</v>
      </c>
    </row>
    <row r="4" spans="2:5" x14ac:dyDescent="0.2">
      <c r="C4" s="19" t="s">
        <v>57</v>
      </c>
    </row>
    <row r="5" spans="2:5" x14ac:dyDescent="0.2">
      <c r="C5" s="19" t="s">
        <v>69</v>
      </c>
    </row>
    <row r="6" spans="2:5" ht="17" customHeight="1" x14ac:dyDescent="0.2"/>
    <row r="7" spans="2:5" ht="17" thickBot="1" x14ac:dyDescent="0.25">
      <c r="C7" s="20" t="s">
        <v>56</v>
      </c>
    </row>
    <row r="8" spans="2:5" ht="17" thickBot="1" x14ac:dyDescent="0.25">
      <c r="C8" s="50" t="s">
        <v>40</v>
      </c>
      <c r="D8" s="51" t="s">
        <v>41</v>
      </c>
      <c r="E8" s="52" t="s">
        <v>59</v>
      </c>
    </row>
    <row r="9" spans="2:5" x14ac:dyDescent="0.2">
      <c r="C9" s="24" t="s">
        <v>58</v>
      </c>
      <c r="D9" s="23">
        <v>499.02833784709202</v>
      </c>
      <c r="E9" s="25" t="s">
        <v>29</v>
      </c>
    </row>
    <row r="10" spans="2:5" x14ac:dyDescent="0.2">
      <c r="C10" s="26" t="s">
        <v>22</v>
      </c>
      <c r="D10" s="33">
        <v>22.140832143175601</v>
      </c>
      <c r="E10" s="27" t="s">
        <v>42</v>
      </c>
    </row>
    <row r="11" spans="2:5" x14ac:dyDescent="0.2">
      <c r="C11" s="28" t="s">
        <v>43</v>
      </c>
      <c r="D11" s="21">
        <v>-560.915025453417</v>
      </c>
      <c r="E11" s="29" t="s">
        <v>29</v>
      </c>
    </row>
    <row r="12" spans="2:5" x14ac:dyDescent="0.2">
      <c r="C12" s="28" t="s">
        <v>44</v>
      </c>
      <c r="D12" s="21">
        <v>34.488024405474498</v>
      </c>
      <c r="E12" s="29" t="s">
        <v>29</v>
      </c>
    </row>
    <row r="13" spans="2:5" x14ac:dyDescent="0.2">
      <c r="C13" s="28" t="s">
        <v>45</v>
      </c>
      <c r="D13" s="21">
        <v>-110.62709986072799</v>
      </c>
      <c r="E13" s="29" t="s">
        <v>29</v>
      </c>
    </row>
    <row r="14" spans="2:5" x14ac:dyDescent="0.2">
      <c r="C14" s="28" t="s">
        <v>49</v>
      </c>
      <c r="D14" s="21">
        <v>-253.59787173769399</v>
      </c>
      <c r="E14" s="29" t="s">
        <v>29</v>
      </c>
    </row>
    <row r="15" spans="2:5" x14ac:dyDescent="0.2">
      <c r="C15" s="28" t="s">
        <v>50</v>
      </c>
      <c r="D15" s="21">
        <v>-167.55483890997499</v>
      </c>
      <c r="E15" s="29" t="s">
        <v>29</v>
      </c>
    </row>
    <row r="16" spans="2:5" x14ac:dyDescent="0.2">
      <c r="C16" s="28" t="s">
        <v>48</v>
      </c>
      <c r="D16" s="21">
        <v>196.43685451803501</v>
      </c>
      <c r="E16" s="29" t="s">
        <v>29</v>
      </c>
    </row>
    <row r="17" spans="3:5" x14ac:dyDescent="0.2">
      <c r="C17" s="28" t="s">
        <v>51</v>
      </c>
      <c r="D17" s="22" t="s">
        <v>52</v>
      </c>
      <c r="E17" s="29" t="s">
        <v>29</v>
      </c>
    </row>
    <row r="18" spans="3:5" x14ac:dyDescent="0.2">
      <c r="C18" s="28" t="s">
        <v>46</v>
      </c>
      <c r="D18" s="21">
        <v>-244.69991308096601</v>
      </c>
      <c r="E18" s="29" t="s">
        <v>29</v>
      </c>
    </row>
    <row r="19" spans="3:5" x14ac:dyDescent="0.2">
      <c r="C19" s="26" t="s">
        <v>47</v>
      </c>
      <c r="D19" s="33">
        <v>-833.825538706467</v>
      </c>
      <c r="E19" s="27" t="s">
        <v>42</v>
      </c>
    </row>
    <row r="20" spans="3:5" x14ac:dyDescent="0.2">
      <c r="C20" s="26" t="s">
        <v>53</v>
      </c>
      <c r="D20" s="33">
        <v>-961.95404547097098</v>
      </c>
      <c r="E20" s="27" t="s">
        <v>42</v>
      </c>
    </row>
    <row r="21" spans="3:5" ht="17" thickBot="1" x14ac:dyDescent="0.25">
      <c r="C21" s="30" t="s">
        <v>55</v>
      </c>
      <c r="D21" s="31">
        <v>-133.17178292857699</v>
      </c>
      <c r="E21" s="32" t="s">
        <v>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showGridLines="0" workbookViewId="0">
      <selection activeCell="B9" sqref="B9"/>
    </sheetView>
  </sheetViews>
  <sheetFormatPr baseColWidth="10" defaultRowHeight="16" x14ac:dyDescent="0.2"/>
  <cols>
    <col min="2" max="2" width="26" customWidth="1"/>
    <col min="3" max="3" width="11.6640625" customWidth="1"/>
    <col min="4" max="4" width="16" bestFit="1" customWidth="1"/>
  </cols>
  <sheetData>
    <row r="2" spans="2:4" ht="17" thickBot="1" x14ac:dyDescent="0.25"/>
    <row r="3" spans="2:4" x14ac:dyDescent="0.2">
      <c r="B3" s="36"/>
      <c r="C3" s="37" t="s">
        <v>63</v>
      </c>
      <c r="D3" s="38" t="s">
        <v>66</v>
      </c>
    </row>
    <row r="4" spans="2:4" x14ac:dyDescent="0.2">
      <c r="B4" s="28" t="s">
        <v>60</v>
      </c>
      <c r="C4" s="21">
        <v>1195.9513157894701</v>
      </c>
      <c r="D4" s="39">
        <v>543</v>
      </c>
    </row>
    <row r="5" spans="2:4" ht="17" thickBot="1" x14ac:dyDescent="0.25">
      <c r="B5" s="30" t="s">
        <v>61</v>
      </c>
      <c r="C5" s="31">
        <v>617.41615384615397</v>
      </c>
      <c r="D5" s="40">
        <v>41</v>
      </c>
    </row>
    <row r="6" spans="2:4" x14ac:dyDescent="0.2">
      <c r="B6" t="s">
        <v>77</v>
      </c>
      <c r="C6" s="53"/>
      <c r="D6" s="18">
        <f>C4-C5</f>
        <v>578.5351619433161</v>
      </c>
    </row>
    <row r="9" spans="2:4" ht="17" thickBot="1" x14ac:dyDescent="0.25"/>
    <row r="10" spans="2:4" ht="77" thickBot="1" x14ac:dyDescent="0.3">
      <c r="B10" s="34"/>
      <c r="C10" s="35" t="s">
        <v>62</v>
      </c>
      <c r="D10" s="41">
        <f>D5/D4</f>
        <v>7.550644567219153E-2</v>
      </c>
    </row>
    <row r="12" spans="2:4" x14ac:dyDescent="0.2">
      <c r="B12" s="2" t="s">
        <v>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1"/>
  <sheetViews>
    <sheetView showGridLines="0" zoomScale="110" zoomScaleNormal="110" workbookViewId="0">
      <selection activeCell="P21" sqref="P21"/>
    </sheetView>
  </sheetViews>
  <sheetFormatPr baseColWidth="10" defaultRowHeight="16" x14ac:dyDescent="0.2"/>
  <cols>
    <col min="2" max="2" width="68.1640625" bestFit="1" customWidth="1"/>
    <col min="3" max="3" width="7.1640625" customWidth="1"/>
    <col min="6" max="6" width="14" bestFit="1" customWidth="1"/>
    <col min="7" max="7" width="18.33203125" customWidth="1"/>
    <col min="8" max="8" width="16.5" customWidth="1"/>
    <col min="9" max="9" width="23.33203125" bestFit="1" customWidth="1"/>
    <col min="10" max="10" width="31.6640625" bestFit="1" customWidth="1"/>
    <col min="11" max="11" width="22.6640625" customWidth="1"/>
    <col min="12" max="12" width="4.83203125" hidden="1" customWidth="1"/>
    <col min="13" max="13" width="4.5" hidden="1" customWidth="1"/>
    <col min="14" max="14" width="17" customWidth="1"/>
    <col min="15" max="15" width="25.6640625" bestFit="1" customWidth="1"/>
    <col min="16" max="16" width="12.5" bestFit="1" customWidth="1"/>
    <col min="22" max="22" width="16.1640625" bestFit="1" customWidth="1"/>
  </cols>
  <sheetData>
    <row r="2" spans="2:16" x14ac:dyDescent="0.2">
      <c r="O2" s="8" t="s">
        <v>75</v>
      </c>
      <c r="P2" s="49">
        <f>MAX(K6:K21)</f>
        <v>1556.04</v>
      </c>
    </row>
    <row r="3" spans="2:16" x14ac:dyDescent="0.2">
      <c r="O3" s="8" t="s">
        <v>30</v>
      </c>
      <c r="P3" s="49">
        <f>MAX(I6:I21)</f>
        <v>79.938199999999995</v>
      </c>
    </row>
    <row r="4" spans="2:16" ht="17" thickBot="1" x14ac:dyDescent="0.25">
      <c r="B4" s="20" t="s">
        <v>70</v>
      </c>
      <c r="I4" s="9" t="s">
        <v>39</v>
      </c>
    </row>
    <row r="5" spans="2:16" x14ac:dyDescent="0.2">
      <c r="B5" s="45" t="s">
        <v>71</v>
      </c>
      <c r="C5" s="42">
        <v>0.5</v>
      </c>
      <c r="F5" s="15" t="s">
        <v>19</v>
      </c>
      <c r="G5" s="15" t="s">
        <v>35</v>
      </c>
      <c r="H5" s="15" t="s">
        <v>36</v>
      </c>
      <c r="I5" s="16" t="s">
        <v>17</v>
      </c>
      <c r="J5" s="16" t="s">
        <v>37</v>
      </c>
      <c r="K5" s="16" t="s">
        <v>38</v>
      </c>
      <c r="L5" s="17" t="s">
        <v>32</v>
      </c>
      <c r="M5" s="17" t="s">
        <v>31</v>
      </c>
      <c r="N5" s="15" t="s">
        <v>33</v>
      </c>
      <c r="O5" s="15" t="s">
        <v>76</v>
      </c>
      <c r="P5" s="15" t="s">
        <v>28</v>
      </c>
    </row>
    <row r="6" spans="2:16" x14ac:dyDescent="0.2">
      <c r="B6" s="46" t="s">
        <v>73</v>
      </c>
      <c r="C6" s="43">
        <v>50</v>
      </c>
      <c r="F6" s="10" t="s">
        <v>0</v>
      </c>
      <c r="G6" s="10">
        <v>15</v>
      </c>
      <c r="H6" s="10">
        <v>20</v>
      </c>
      <c r="I6" s="11">
        <v>0</v>
      </c>
      <c r="J6" s="12">
        <v>1</v>
      </c>
      <c r="K6" s="48">
        <v>0</v>
      </c>
      <c r="L6" s="13">
        <f t="shared" ref="L6:L21" si="0">IF(G6&gt;=$C$6,1,0)</f>
        <v>0</v>
      </c>
      <c r="M6" s="13">
        <f t="shared" ref="M6:M21" si="1">IF(H6&lt;=$C$7,1,0)</f>
        <v>1</v>
      </c>
      <c r="N6" s="10" t="str">
        <f>IF(L6+M6=2,"yes","no")</f>
        <v>no</v>
      </c>
      <c r="O6" s="21">
        <f>K6*J6</f>
        <v>0</v>
      </c>
      <c r="P6" s="14">
        <f t="shared" ref="P6:P21" si="2">IF(N6="yes",$P$3-I6,0)*$C$5</f>
        <v>0</v>
      </c>
    </row>
    <row r="7" spans="2:16" ht="17" thickBot="1" x14ac:dyDescent="0.25">
      <c r="B7" s="47" t="s">
        <v>74</v>
      </c>
      <c r="C7" s="44">
        <v>85</v>
      </c>
      <c r="F7" s="10" t="s">
        <v>1</v>
      </c>
      <c r="G7" s="10">
        <v>20</v>
      </c>
      <c r="H7" s="10">
        <v>25</v>
      </c>
      <c r="I7" s="11">
        <v>0</v>
      </c>
      <c r="J7" s="12">
        <v>4</v>
      </c>
      <c r="K7" s="48">
        <v>0</v>
      </c>
      <c r="L7" s="13">
        <f t="shared" si="0"/>
        <v>0</v>
      </c>
      <c r="M7" s="13">
        <f t="shared" si="1"/>
        <v>1</v>
      </c>
      <c r="N7" s="10" t="str">
        <f t="shared" ref="N7:N21" si="3">IF(L7+M7=2,"yes","no")</f>
        <v>no</v>
      </c>
      <c r="O7" s="21">
        <f t="shared" ref="O7:O21" si="4">K7*J7</f>
        <v>0</v>
      </c>
      <c r="P7" s="14">
        <f t="shared" si="2"/>
        <v>0</v>
      </c>
    </row>
    <row r="8" spans="2:16" x14ac:dyDescent="0.2">
      <c r="F8" s="10" t="s">
        <v>2</v>
      </c>
      <c r="G8" s="10">
        <v>25</v>
      </c>
      <c r="H8" s="10">
        <v>30</v>
      </c>
      <c r="I8" s="11">
        <v>0</v>
      </c>
      <c r="J8" s="12">
        <v>10</v>
      </c>
      <c r="K8" s="48">
        <v>0</v>
      </c>
      <c r="L8" s="13">
        <f t="shared" si="0"/>
        <v>0</v>
      </c>
      <c r="M8" s="13">
        <f t="shared" si="1"/>
        <v>1</v>
      </c>
      <c r="N8" s="10" t="str">
        <f t="shared" si="3"/>
        <v>no</v>
      </c>
      <c r="O8" s="21">
        <f t="shared" si="4"/>
        <v>0</v>
      </c>
      <c r="P8" s="14">
        <f t="shared" si="2"/>
        <v>0</v>
      </c>
    </row>
    <row r="9" spans="2:16" x14ac:dyDescent="0.2">
      <c r="F9" s="10" t="s">
        <v>3</v>
      </c>
      <c r="G9" s="10">
        <v>30</v>
      </c>
      <c r="H9" s="10">
        <v>35</v>
      </c>
      <c r="I9" s="11">
        <v>0</v>
      </c>
      <c r="J9" s="12">
        <v>16</v>
      </c>
      <c r="K9" s="48">
        <v>0</v>
      </c>
      <c r="L9" s="13">
        <f t="shared" si="0"/>
        <v>0</v>
      </c>
      <c r="M9" s="13">
        <f t="shared" si="1"/>
        <v>1</v>
      </c>
      <c r="N9" s="10" t="str">
        <f t="shared" si="3"/>
        <v>no</v>
      </c>
      <c r="O9" s="21">
        <f t="shared" si="4"/>
        <v>0</v>
      </c>
      <c r="P9" s="14">
        <f t="shared" si="2"/>
        <v>0</v>
      </c>
    </row>
    <row r="10" spans="2:16" x14ac:dyDescent="0.2">
      <c r="F10" s="10" t="s">
        <v>4</v>
      </c>
      <c r="G10" s="10">
        <v>35</v>
      </c>
      <c r="H10" s="10">
        <v>40</v>
      </c>
      <c r="I10" s="11">
        <v>0.40414999999999995</v>
      </c>
      <c r="J10" s="12">
        <v>17</v>
      </c>
      <c r="K10" s="48">
        <v>29.92</v>
      </c>
      <c r="L10" s="13">
        <f t="shared" si="0"/>
        <v>0</v>
      </c>
      <c r="M10" s="13">
        <f t="shared" si="1"/>
        <v>1</v>
      </c>
      <c r="N10" s="10" t="str">
        <f t="shared" si="3"/>
        <v>no</v>
      </c>
      <c r="O10" s="21">
        <f t="shared" si="4"/>
        <v>508.64000000000004</v>
      </c>
      <c r="P10" s="14">
        <f t="shared" si="2"/>
        <v>0</v>
      </c>
    </row>
    <row r="11" spans="2:16" x14ac:dyDescent="0.2">
      <c r="F11" s="10" t="s">
        <v>5</v>
      </c>
      <c r="G11" s="10">
        <v>40</v>
      </c>
      <c r="H11" s="10">
        <v>45</v>
      </c>
      <c r="I11" s="11">
        <v>7.8874599999999999</v>
      </c>
      <c r="J11" s="12">
        <v>20</v>
      </c>
      <c r="K11" s="48">
        <v>80.849999999999994</v>
      </c>
      <c r="L11" s="13">
        <f t="shared" si="0"/>
        <v>0</v>
      </c>
      <c r="M11" s="13">
        <f t="shared" si="1"/>
        <v>1</v>
      </c>
      <c r="N11" s="10" t="str">
        <f t="shared" si="3"/>
        <v>no</v>
      </c>
      <c r="O11" s="21">
        <f t="shared" si="4"/>
        <v>1617</v>
      </c>
      <c r="P11" s="14">
        <f t="shared" si="2"/>
        <v>0</v>
      </c>
    </row>
    <row r="12" spans="2:16" x14ac:dyDescent="0.2">
      <c r="F12" s="10" t="s">
        <v>6</v>
      </c>
      <c r="G12" s="10">
        <v>45</v>
      </c>
      <c r="H12" s="10">
        <v>50</v>
      </c>
      <c r="I12" s="11">
        <v>9.9430400000000017</v>
      </c>
      <c r="J12" s="12">
        <v>24</v>
      </c>
      <c r="K12" s="48">
        <v>422.15</v>
      </c>
      <c r="L12" s="13">
        <f t="shared" si="0"/>
        <v>0</v>
      </c>
      <c r="M12" s="13">
        <f t="shared" si="1"/>
        <v>1</v>
      </c>
      <c r="N12" s="10" t="str">
        <f t="shared" si="3"/>
        <v>no</v>
      </c>
      <c r="O12" s="21">
        <f t="shared" si="4"/>
        <v>10131.599999999999</v>
      </c>
      <c r="P12" s="14">
        <f t="shared" si="2"/>
        <v>0</v>
      </c>
    </row>
    <row r="13" spans="2:16" x14ac:dyDescent="0.2">
      <c r="F13" s="10" t="s">
        <v>7</v>
      </c>
      <c r="G13" s="10">
        <v>50</v>
      </c>
      <c r="H13" s="10">
        <v>55</v>
      </c>
      <c r="I13" s="11">
        <v>33.301250000000003</v>
      </c>
      <c r="J13" s="12">
        <v>26</v>
      </c>
      <c r="K13" s="48">
        <v>541.15</v>
      </c>
      <c r="L13" s="13">
        <f t="shared" si="0"/>
        <v>1</v>
      </c>
      <c r="M13" s="13">
        <f t="shared" si="1"/>
        <v>1</v>
      </c>
      <c r="N13" s="10" t="str">
        <f t="shared" si="3"/>
        <v>yes</v>
      </c>
      <c r="O13" s="21">
        <f t="shared" si="4"/>
        <v>14069.9</v>
      </c>
      <c r="P13" s="14">
        <f t="shared" si="2"/>
        <v>23.318474999999996</v>
      </c>
    </row>
    <row r="14" spans="2:16" x14ac:dyDescent="0.2">
      <c r="F14" s="10" t="s">
        <v>8</v>
      </c>
      <c r="G14" s="10">
        <v>55</v>
      </c>
      <c r="H14" s="10">
        <v>60</v>
      </c>
      <c r="I14" s="11">
        <v>45.724239999999995</v>
      </c>
      <c r="J14" s="12">
        <v>20</v>
      </c>
      <c r="K14" s="48">
        <v>972.38</v>
      </c>
      <c r="L14" s="13">
        <f t="shared" si="0"/>
        <v>1</v>
      </c>
      <c r="M14" s="13">
        <f t="shared" si="1"/>
        <v>1</v>
      </c>
      <c r="N14" s="10" t="str">
        <f t="shared" si="3"/>
        <v>yes</v>
      </c>
      <c r="O14" s="21">
        <f t="shared" si="4"/>
        <v>19447.599999999999</v>
      </c>
      <c r="P14" s="14">
        <f t="shared" si="2"/>
        <v>17.10698</v>
      </c>
    </row>
    <row r="15" spans="2:16" x14ac:dyDescent="0.2">
      <c r="F15" s="10" t="s">
        <v>9</v>
      </c>
      <c r="G15" s="10">
        <v>60</v>
      </c>
      <c r="H15" s="10">
        <v>65</v>
      </c>
      <c r="I15" s="11">
        <v>36.152320000000003</v>
      </c>
      <c r="J15" s="12">
        <v>15</v>
      </c>
      <c r="K15" s="48">
        <v>891.45</v>
      </c>
      <c r="L15" s="13">
        <f t="shared" si="0"/>
        <v>1</v>
      </c>
      <c r="M15" s="13">
        <f t="shared" si="1"/>
        <v>1</v>
      </c>
      <c r="N15" s="10" t="str">
        <f t="shared" si="3"/>
        <v>yes</v>
      </c>
      <c r="O15" s="21">
        <f t="shared" si="4"/>
        <v>13371.75</v>
      </c>
      <c r="P15" s="14">
        <f t="shared" si="2"/>
        <v>21.892939999999996</v>
      </c>
    </row>
    <row r="16" spans="2:16" x14ac:dyDescent="0.2">
      <c r="F16" s="10" t="s">
        <v>10</v>
      </c>
      <c r="G16" s="10">
        <v>65</v>
      </c>
      <c r="H16" s="10">
        <v>70</v>
      </c>
      <c r="I16" s="11">
        <v>47.185070000000003</v>
      </c>
      <c r="J16" s="12">
        <v>10</v>
      </c>
      <c r="K16" s="48">
        <v>1500.58</v>
      </c>
      <c r="L16" s="13">
        <f t="shared" si="0"/>
        <v>1</v>
      </c>
      <c r="M16" s="13">
        <f t="shared" si="1"/>
        <v>1</v>
      </c>
      <c r="N16" s="10" t="str">
        <f t="shared" si="3"/>
        <v>yes</v>
      </c>
      <c r="O16" s="21">
        <f t="shared" si="4"/>
        <v>15005.8</v>
      </c>
      <c r="P16" s="14">
        <f t="shared" si="2"/>
        <v>16.376564999999996</v>
      </c>
    </row>
    <row r="17" spans="6:16" x14ac:dyDescent="0.2">
      <c r="F17" s="10" t="s">
        <v>11</v>
      </c>
      <c r="G17" s="10">
        <v>70</v>
      </c>
      <c r="H17" s="10">
        <v>75</v>
      </c>
      <c r="I17" s="11">
        <v>45.58323</v>
      </c>
      <c r="J17" s="12">
        <v>10</v>
      </c>
      <c r="K17" s="48">
        <v>1385.1</v>
      </c>
      <c r="L17" s="13">
        <f t="shared" si="0"/>
        <v>1</v>
      </c>
      <c r="M17" s="13">
        <f t="shared" si="1"/>
        <v>1</v>
      </c>
      <c r="N17" s="10" t="str">
        <f t="shared" si="3"/>
        <v>yes</v>
      </c>
      <c r="O17" s="21">
        <f t="shared" si="4"/>
        <v>13851</v>
      </c>
      <c r="P17" s="14">
        <f t="shared" si="2"/>
        <v>17.177484999999997</v>
      </c>
    </row>
    <row r="18" spans="6:16" x14ac:dyDescent="0.2">
      <c r="F18" s="10" t="s">
        <v>12</v>
      </c>
      <c r="G18" s="10">
        <v>75</v>
      </c>
      <c r="H18" s="10">
        <v>80</v>
      </c>
      <c r="I18" s="11">
        <v>79.938199999999995</v>
      </c>
      <c r="J18" s="12">
        <v>25</v>
      </c>
      <c r="K18" s="48">
        <v>1556.04</v>
      </c>
      <c r="L18" s="13">
        <f t="shared" si="0"/>
        <v>1</v>
      </c>
      <c r="M18" s="13">
        <f t="shared" si="1"/>
        <v>1</v>
      </c>
      <c r="N18" s="10" t="str">
        <f t="shared" si="3"/>
        <v>yes</v>
      </c>
      <c r="O18" s="21">
        <f t="shared" si="4"/>
        <v>38901</v>
      </c>
      <c r="P18" s="14">
        <f t="shared" si="2"/>
        <v>0</v>
      </c>
    </row>
    <row r="19" spans="6:16" x14ac:dyDescent="0.2">
      <c r="F19" s="10" t="s">
        <v>13</v>
      </c>
      <c r="G19" s="10">
        <v>80</v>
      </c>
      <c r="H19" s="10">
        <v>85</v>
      </c>
      <c r="I19" s="11">
        <v>48.849760000000003</v>
      </c>
      <c r="J19" s="12">
        <v>16</v>
      </c>
      <c r="K19" s="48">
        <v>1523.615</v>
      </c>
      <c r="L19" s="13">
        <f t="shared" si="0"/>
        <v>1</v>
      </c>
      <c r="M19" s="13">
        <f t="shared" si="1"/>
        <v>1</v>
      </c>
      <c r="N19" s="10" t="str">
        <f t="shared" si="3"/>
        <v>yes</v>
      </c>
      <c r="O19" s="21">
        <f t="shared" si="4"/>
        <v>24377.84</v>
      </c>
      <c r="P19" s="14">
        <f t="shared" si="2"/>
        <v>15.544219999999996</v>
      </c>
    </row>
    <row r="20" spans="6:16" x14ac:dyDescent="0.2">
      <c r="F20" s="10" t="s">
        <v>14</v>
      </c>
      <c r="G20" s="10">
        <v>85</v>
      </c>
      <c r="H20" s="10">
        <v>90</v>
      </c>
      <c r="I20" s="11">
        <v>15.391360000000001</v>
      </c>
      <c r="J20" s="12">
        <v>6</v>
      </c>
      <c r="K20" s="48">
        <v>1412.6</v>
      </c>
      <c r="L20" s="13">
        <f t="shared" si="0"/>
        <v>1</v>
      </c>
      <c r="M20" s="13">
        <f t="shared" si="1"/>
        <v>0</v>
      </c>
      <c r="N20" s="10" t="str">
        <f t="shared" si="3"/>
        <v>no</v>
      </c>
      <c r="O20" s="21">
        <f t="shared" si="4"/>
        <v>8475.5999999999985</v>
      </c>
      <c r="P20" s="14">
        <f t="shared" si="2"/>
        <v>0</v>
      </c>
    </row>
    <row r="21" spans="6:16" x14ac:dyDescent="0.2">
      <c r="F21" s="10" t="s">
        <v>15</v>
      </c>
      <c r="G21" s="10">
        <v>90</v>
      </c>
      <c r="H21" s="10">
        <v>95</v>
      </c>
      <c r="I21" s="11">
        <v>1.23553</v>
      </c>
      <c r="J21" s="12">
        <v>1</v>
      </c>
      <c r="K21" s="48">
        <v>1235.53</v>
      </c>
      <c r="L21" s="13">
        <f t="shared" si="0"/>
        <v>1</v>
      </c>
      <c r="M21" s="13">
        <f t="shared" si="1"/>
        <v>0</v>
      </c>
      <c r="N21" s="10" t="str">
        <f t="shared" si="3"/>
        <v>no</v>
      </c>
      <c r="O21" s="21">
        <f t="shared" si="4"/>
        <v>1235.53</v>
      </c>
      <c r="P21" s="14">
        <f t="shared" si="2"/>
        <v>0</v>
      </c>
    </row>
    <row r="24" spans="6:16" ht="26" x14ac:dyDescent="0.3">
      <c r="F24" s="4" t="s">
        <v>34</v>
      </c>
    </row>
    <row r="50" spans="7:8" ht="26" x14ac:dyDescent="0.3">
      <c r="G50" s="5" t="s">
        <v>72</v>
      </c>
      <c r="H50" s="6">
        <f>SUM(P6:P21)*1000</f>
        <v>111416.66499999999</v>
      </c>
    </row>
    <row r="51" spans="7:8" ht="26" x14ac:dyDescent="0.3">
      <c r="G51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E32"/>
  <sheetViews>
    <sheetView showGridLines="0" topLeftCell="A4" workbookViewId="0">
      <selection activeCell="C17" sqref="C17"/>
    </sheetView>
  </sheetViews>
  <sheetFormatPr baseColWidth="10" defaultRowHeight="16" x14ac:dyDescent="0.2"/>
  <cols>
    <col min="2" max="2" width="14.5" customWidth="1"/>
    <col min="3" max="3" width="22.83203125" bestFit="1" customWidth="1"/>
    <col min="4" max="4" width="12.33203125" bestFit="1" customWidth="1"/>
    <col min="5" max="5" width="14.83203125" bestFit="1" customWidth="1"/>
  </cols>
  <sheetData>
    <row r="6" spans="2:5" x14ac:dyDescent="0.2">
      <c r="B6" t="s">
        <v>19</v>
      </c>
      <c r="C6" t="s">
        <v>17</v>
      </c>
      <c r="D6" t="s">
        <v>16</v>
      </c>
      <c r="E6" t="s">
        <v>20</v>
      </c>
    </row>
    <row r="7" spans="2:5" x14ac:dyDescent="0.2">
      <c r="B7" t="s">
        <v>0</v>
      </c>
      <c r="C7" s="1">
        <v>0</v>
      </c>
      <c r="D7">
        <v>2</v>
      </c>
      <c r="E7" s="3">
        <v>0</v>
      </c>
    </row>
    <row r="8" spans="2:5" x14ac:dyDescent="0.2">
      <c r="B8" t="s">
        <v>1</v>
      </c>
      <c r="C8" s="1">
        <v>0</v>
      </c>
      <c r="D8">
        <v>8</v>
      </c>
      <c r="E8" s="3">
        <v>0</v>
      </c>
    </row>
    <row r="9" spans="2:5" x14ac:dyDescent="0.2">
      <c r="B9" t="s">
        <v>2</v>
      </c>
      <c r="C9" s="1">
        <v>0</v>
      </c>
      <c r="D9">
        <v>19</v>
      </c>
      <c r="E9" s="3">
        <v>0</v>
      </c>
    </row>
    <row r="10" spans="2:5" x14ac:dyDescent="0.2">
      <c r="B10" t="s">
        <v>3</v>
      </c>
      <c r="C10" s="1">
        <v>0</v>
      </c>
      <c r="D10">
        <v>32</v>
      </c>
      <c r="E10" s="3">
        <v>0</v>
      </c>
    </row>
    <row r="11" spans="2:5" x14ac:dyDescent="0.2">
      <c r="B11" t="s">
        <v>4</v>
      </c>
      <c r="C11" s="1">
        <v>0.40414999999999995</v>
      </c>
      <c r="D11">
        <v>52</v>
      </c>
      <c r="E11" s="3">
        <v>29.92</v>
      </c>
    </row>
    <row r="12" spans="2:5" x14ac:dyDescent="0.2">
      <c r="B12" t="s">
        <v>5</v>
      </c>
      <c r="C12" s="1">
        <v>7.8874599999999999</v>
      </c>
      <c r="D12">
        <v>60</v>
      </c>
      <c r="E12" s="3">
        <v>80.849999999999994</v>
      </c>
    </row>
    <row r="13" spans="2:5" x14ac:dyDescent="0.2">
      <c r="B13" t="s">
        <v>6</v>
      </c>
      <c r="C13" s="1">
        <v>9.9430400000000017</v>
      </c>
      <c r="D13">
        <v>71</v>
      </c>
      <c r="E13" s="3">
        <v>422.15</v>
      </c>
    </row>
    <row r="14" spans="2:5" x14ac:dyDescent="0.2">
      <c r="B14" t="s">
        <v>7</v>
      </c>
      <c r="C14" s="1">
        <v>33.301250000000003</v>
      </c>
      <c r="D14">
        <v>79</v>
      </c>
      <c r="E14" s="3">
        <v>541.15</v>
      </c>
    </row>
    <row r="15" spans="2:5" x14ac:dyDescent="0.2">
      <c r="B15" t="s">
        <v>8</v>
      </c>
      <c r="C15" s="1">
        <v>45.724239999999995</v>
      </c>
      <c r="D15">
        <v>61</v>
      </c>
      <c r="E15" s="3">
        <v>972.38</v>
      </c>
    </row>
    <row r="16" spans="2:5" x14ac:dyDescent="0.2">
      <c r="B16" t="s">
        <v>9</v>
      </c>
      <c r="C16" s="1">
        <v>36.152320000000003</v>
      </c>
      <c r="D16">
        <v>45</v>
      </c>
      <c r="E16" s="3">
        <v>891.45</v>
      </c>
    </row>
    <row r="17" spans="2:5" x14ac:dyDescent="0.2">
      <c r="B17" t="s">
        <v>10</v>
      </c>
      <c r="C17" s="1">
        <v>47.185070000000003</v>
      </c>
      <c r="D17">
        <v>30</v>
      </c>
      <c r="E17" s="3">
        <v>1500.58</v>
      </c>
    </row>
    <row r="18" spans="2:5" x14ac:dyDescent="0.2">
      <c r="B18" t="s">
        <v>11</v>
      </c>
      <c r="C18" s="1">
        <v>45.58323</v>
      </c>
      <c r="D18">
        <v>31</v>
      </c>
      <c r="E18" s="3">
        <v>1385.1</v>
      </c>
    </row>
    <row r="19" spans="2:5" x14ac:dyDescent="0.2">
      <c r="B19" t="s">
        <v>12</v>
      </c>
      <c r="C19" s="1">
        <v>79.938199999999995</v>
      </c>
      <c r="D19">
        <v>49</v>
      </c>
      <c r="E19" s="3">
        <v>1556.04</v>
      </c>
    </row>
    <row r="20" spans="2:5" x14ac:dyDescent="0.2">
      <c r="B20" t="s">
        <v>13</v>
      </c>
      <c r="C20" s="1">
        <v>48.849760000000003</v>
      </c>
      <c r="D20">
        <v>31</v>
      </c>
      <c r="E20" s="3">
        <v>1523.615</v>
      </c>
    </row>
    <row r="21" spans="2:5" x14ac:dyDescent="0.2">
      <c r="B21" t="s">
        <v>14</v>
      </c>
      <c r="C21" s="1">
        <v>15.391360000000001</v>
      </c>
      <c r="D21">
        <v>12</v>
      </c>
      <c r="E21" s="3">
        <v>1412.6</v>
      </c>
    </row>
    <row r="22" spans="2:5" x14ac:dyDescent="0.2">
      <c r="B22" t="s">
        <v>15</v>
      </c>
      <c r="C22" s="1">
        <v>1.23553</v>
      </c>
      <c r="D22">
        <v>1</v>
      </c>
      <c r="E22" s="3">
        <v>1235.53</v>
      </c>
    </row>
    <row r="25" spans="2:5" x14ac:dyDescent="0.2">
      <c r="B25" s="2" t="s">
        <v>18</v>
      </c>
    </row>
    <row r="32" spans="2:5" x14ac:dyDescent="0.2">
      <c r="C32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K297"/>
  <sheetViews>
    <sheetView showGridLines="0" tabSelected="1" topLeftCell="M1" workbookViewId="0">
      <selection activeCell="M22" sqref="M21:M22"/>
    </sheetView>
  </sheetViews>
  <sheetFormatPr baseColWidth="10" defaultRowHeight="16" x14ac:dyDescent="0.2"/>
  <cols>
    <col min="8" max="8" width="18" bestFit="1" customWidth="1"/>
    <col min="9" max="9" width="18" customWidth="1"/>
    <col min="10" max="10" width="17" bestFit="1" customWidth="1"/>
    <col min="11" max="11" width="20.1640625" bestFit="1" customWidth="1"/>
  </cols>
  <sheetData>
    <row r="6" spans="1:11" x14ac:dyDescent="0.2">
      <c r="A6" t="s">
        <v>22</v>
      </c>
      <c r="B6" t="s">
        <v>21</v>
      </c>
      <c r="C6" t="s">
        <v>23</v>
      </c>
      <c r="D6" t="s">
        <v>24</v>
      </c>
      <c r="E6" t="s">
        <v>25</v>
      </c>
      <c r="F6" t="s">
        <v>22</v>
      </c>
      <c r="G6" t="s">
        <v>68</v>
      </c>
      <c r="H6" t="s">
        <v>67</v>
      </c>
      <c r="I6" t="s">
        <v>22</v>
      </c>
      <c r="J6" t="s">
        <v>27</v>
      </c>
      <c r="K6" t="s">
        <v>26</v>
      </c>
    </row>
    <row r="7" spans="1:11" x14ac:dyDescent="0.2">
      <c r="A7">
        <v>71.7</v>
      </c>
      <c r="B7">
        <v>112.89</v>
      </c>
      <c r="C7">
        <v>0</v>
      </c>
      <c r="D7">
        <v>0</v>
      </c>
      <c r="E7">
        <v>0</v>
      </c>
      <c r="F7">
        <v>71.7</v>
      </c>
      <c r="G7">
        <f>IF(C7=0,B7,NA())</f>
        <v>112.89</v>
      </c>
      <c r="H7" t="e">
        <f>IF(C7&lt;&gt;0,B7,NA())</f>
        <v>#N/A</v>
      </c>
      <c r="I7">
        <v>71.7</v>
      </c>
      <c r="J7">
        <f>IF(E7=0,B7,NA())</f>
        <v>112.89</v>
      </c>
      <c r="K7" t="e">
        <f>IF(E7=1,B7,NA())</f>
        <v>#N/A</v>
      </c>
    </row>
    <row r="8" spans="1:11" x14ac:dyDescent="0.2">
      <c r="A8">
        <v>58.2</v>
      </c>
      <c r="B8">
        <v>847.23</v>
      </c>
      <c r="C8">
        <v>0</v>
      </c>
      <c r="D8">
        <v>0</v>
      </c>
      <c r="E8">
        <v>0</v>
      </c>
      <c r="F8">
        <v>58.2</v>
      </c>
      <c r="G8">
        <f t="shared" ref="G8:G71" si="0">IF(C8=0,B8,NA())</f>
        <v>847.23</v>
      </c>
      <c r="H8" t="e">
        <f t="shared" ref="H8:H71" si="1">IF(C8&lt;&gt;0,B8,NA())</f>
        <v>#N/A</v>
      </c>
      <c r="I8">
        <v>58.2</v>
      </c>
      <c r="J8">
        <f t="shared" ref="J8:J71" si="2">IF(E8=0,B8,NA())</f>
        <v>847.23</v>
      </c>
      <c r="K8" t="e">
        <f t="shared" ref="K8:K71" si="3">IF(E8=1,B8,NA())</f>
        <v>#N/A</v>
      </c>
    </row>
    <row r="9" spans="1:11" x14ac:dyDescent="0.2">
      <c r="A9">
        <v>62.8</v>
      </c>
      <c r="B9">
        <v>135.83000000000001</v>
      </c>
      <c r="C9">
        <v>0</v>
      </c>
      <c r="D9">
        <v>0</v>
      </c>
      <c r="E9">
        <v>0</v>
      </c>
      <c r="F9">
        <v>62.8</v>
      </c>
      <c r="G9">
        <f t="shared" si="0"/>
        <v>135.83000000000001</v>
      </c>
      <c r="H9" t="e">
        <f t="shared" si="1"/>
        <v>#N/A</v>
      </c>
      <c r="I9">
        <v>62.8</v>
      </c>
      <c r="J9">
        <f t="shared" si="2"/>
        <v>135.83000000000001</v>
      </c>
      <c r="K9" t="e">
        <f t="shared" si="3"/>
        <v>#N/A</v>
      </c>
    </row>
    <row r="10" spans="1:11" x14ac:dyDescent="0.2">
      <c r="A10">
        <v>66.7</v>
      </c>
      <c r="B10">
        <v>1059.1400000000001</v>
      </c>
      <c r="C10">
        <v>0</v>
      </c>
      <c r="D10">
        <v>0</v>
      </c>
      <c r="E10">
        <v>0</v>
      </c>
      <c r="F10">
        <v>66.7</v>
      </c>
      <c r="G10">
        <f t="shared" si="0"/>
        <v>1059.1400000000001</v>
      </c>
      <c r="H10" t="e">
        <f t="shared" si="1"/>
        <v>#N/A</v>
      </c>
      <c r="I10">
        <v>66.7</v>
      </c>
      <c r="J10">
        <f t="shared" si="2"/>
        <v>1059.1400000000001</v>
      </c>
      <c r="K10" t="e">
        <f t="shared" si="3"/>
        <v>#N/A</v>
      </c>
    </row>
    <row r="11" spans="1:11" x14ac:dyDescent="0.2">
      <c r="A11">
        <v>65.7</v>
      </c>
      <c r="B11">
        <v>498.76</v>
      </c>
      <c r="C11">
        <v>0</v>
      </c>
      <c r="D11">
        <v>0</v>
      </c>
      <c r="E11">
        <v>0</v>
      </c>
      <c r="F11">
        <v>65.7</v>
      </c>
      <c r="G11">
        <f t="shared" si="0"/>
        <v>498.76</v>
      </c>
      <c r="H11" t="e">
        <f t="shared" si="1"/>
        <v>#N/A</v>
      </c>
      <c r="I11">
        <v>65.7</v>
      </c>
      <c r="J11">
        <f t="shared" si="2"/>
        <v>498.76</v>
      </c>
      <c r="K11" t="e">
        <f t="shared" si="3"/>
        <v>#N/A</v>
      </c>
    </row>
    <row r="12" spans="1:11" x14ac:dyDescent="0.2">
      <c r="A12">
        <v>62.8</v>
      </c>
      <c r="B12">
        <v>561.64</v>
      </c>
      <c r="C12">
        <v>0</v>
      </c>
      <c r="D12">
        <v>0</v>
      </c>
      <c r="E12">
        <v>0</v>
      </c>
      <c r="F12">
        <v>62.8</v>
      </c>
      <c r="G12">
        <f t="shared" si="0"/>
        <v>561.64</v>
      </c>
      <c r="H12" t="e">
        <f t="shared" si="1"/>
        <v>#N/A</v>
      </c>
      <c r="I12">
        <v>62.8</v>
      </c>
      <c r="J12">
        <f t="shared" si="2"/>
        <v>561.64</v>
      </c>
      <c r="K12" t="e">
        <f t="shared" si="3"/>
        <v>#N/A</v>
      </c>
    </row>
    <row r="13" spans="1:11" x14ac:dyDescent="0.2">
      <c r="A13">
        <v>58.7</v>
      </c>
      <c r="B13">
        <v>1072.1199999999999</v>
      </c>
      <c r="C13">
        <v>0</v>
      </c>
      <c r="D13">
        <v>0</v>
      </c>
      <c r="E13">
        <v>0</v>
      </c>
      <c r="F13">
        <v>58.7</v>
      </c>
      <c r="G13">
        <f t="shared" si="0"/>
        <v>1072.1199999999999</v>
      </c>
      <c r="H13" t="e">
        <f t="shared" si="1"/>
        <v>#N/A</v>
      </c>
      <c r="I13">
        <v>58.7</v>
      </c>
      <c r="J13">
        <f t="shared" si="2"/>
        <v>1072.1199999999999</v>
      </c>
      <c r="K13" t="e">
        <f t="shared" si="3"/>
        <v>#N/A</v>
      </c>
    </row>
    <row r="14" spans="1:11" x14ac:dyDescent="0.2">
      <c r="A14">
        <v>58.4</v>
      </c>
      <c r="B14">
        <v>838.76</v>
      </c>
      <c r="C14">
        <v>0</v>
      </c>
      <c r="D14">
        <v>0</v>
      </c>
      <c r="E14">
        <v>0</v>
      </c>
      <c r="F14">
        <v>58.4</v>
      </c>
      <c r="G14">
        <f t="shared" si="0"/>
        <v>838.76</v>
      </c>
      <c r="H14" t="e">
        <f t="shared" si="1"/>
        <v>#N/A</v>
      </c>
      <c r="I14">
        <v>58.4</v>
      </c>
      <c r="J14">
        <f t="shared" si="2"/>
        <v>838.76</v>
      </c>
      <c r="K14" t="e">
        <f t="shared" si="3"/>
        <v>#N/A</v>
      </c>
    </row>
    <row r="15" spans="1:11" x14ac:dyDescent="0.2">
      <c r="A15">
        <v>50.2</v>
      </c>
      <c r="B15">
        <v>197.65</v>
      </c>
      <c r="C15">
        <v>0</v>
      </c>
      <c r="D15">
        <v>0</v>
      </c>
      <c r="E15">
        <v>0</v>
      </c>
      <c r="F15">
        <v>50.2</v>
      </c>
      <c r="G15">
        <f t="shared" si="0"/>
        <v>197.65</v>
      </c>
      <c r="H15" t="e">
        <f t="shared" si="1"/>
        <v>#N/A</v>
      </c>
      <c r="I15">
        <v>50.2</v>
      </c>
      <c r="J15">
        <f t="shared" si="2"/>
        <v>197.65</v>
      </c>
      <c r="K15" t="e">
        <f t="shared" si="3"/>
        <v>#N/A</v>
      </c>
    </row>
    <row r="16" spans="1:11" x14ac:dyDescent="0.2">
      <c r="A16">
        <v>45.2</v>
      </c>
      <c r="B16">
        <v>121.83</v>
      </c>
      <c r="C16">
        <v>0</v>
      </c>
      <c r="D16">
        <v>0</v>
      </c>
      <c r="E16">
        <v>0</v>
      </c>
      <c r="F16">
        <v>45.2</v>
      </c>
      <c r="G16">
        <f t="shared" si="0"/>
        <v>121.83</v>
      </c>
      <c r="H16" t="e">
        <f t="shared" si="1"/>
        <v>#N/A</v>
      </c>
      <c r="I16">
        <v>45.2</v>
      </c>
      <c r="J16">
        <f t="shared" si="2"/>
        <v>121.83</v>
      </c>
      <c r="K16" t="e">
        <f t="shared" si="3"/>
        <v>#N/A</v>
      </c>
    </row>
    <row r="17" spans="1:11" x14ac:dyDescent="0.2">
      <c r="A17">
        <v>58.8</v>
      </c>
      <c r="B17">
        <v>991.52</v>
      </c>
      <c r="C17">
        <v>0</v>
      </c>
      <c r="D17">
        <v>0</v>
      </c>
      <c r="E17">
        <v>0</v>
      </c>
      <c r="F17">
        <v>58.8</v>
      </c>
      <c r="G17">
        <f t="shared" si="0"/>
        <v>991.52</v>
      </c>
      <c r="H17" t="e">
        <f t="shared" si="1"/>
        <v>#N/A</v>
      </c>
      <c r="I17">
        <v>58.8</v>
      </c>
      <c r="J17">
        <f t="shared" si="2"/>
        <v>991.52</v>
      </c>
      <c r="K17" t="e">
        <f t="shared" si="3"/>
        <v>#N/A</v>
      </c>
    </row>
    <row r="18" spans="1:11" x14ac:dyDescent="0.2">
      <c r="A18">
        <v>65.7</v>
      </c>
      <c r="B18">
        <v>1032.53</v>
      </c>
      <c r="C18">
        <v>0</v>
      </c>
      <c r="D18">
        <v>0</v>
      </c>
      <c r="E18">
        <v>0</v>
      </c>
      <c r="F18">
        <v>65.7</v>
      </c>
      <c r="G18">
        <f t="shared" si="0"/>
        <v>1032.53</v>
      </c>
      <c r="H18" t="e">
        <f t="shared" si="1"/>
        <v>#N/A</v>
      </c>
      <c r="I18">
        <v>65.7</v>
      </c>
      <c r="J18">
        <f t="shared" si="2"/>
        <v>1032.53</v>
      </c>
      <c r="K18" t="e">
        <f t="shared" si="3"/>
        <v>#N/A</v>
      </c>
    </row>
    <row r="19" spans="1:11" x14ac:dyDescent="0.2">
      <c r="A19">
        <v>64.400000000000006</v>
      </c>
      <c r="B19">
        <v>667.27</v>
      </c>
      <c r="C19">
        <v>0</v>
      </c>
      <c r="D19">
        <v>0</v>
      </c>
      <c r="E19">
        <v>0</v>
      </c>
      <c r="F19">
        <v>64.400000000000006</v>
      </c>
      <c r="G19">
        <f t="shared" si="0"/>
        <v>667.27</v>
      </c>
      <c r="H19" t="e">
        <f t="shared" si="1"/>
        <v>#N/A</v>
      </c>
      <c r="I19">
        <v>64.400000000000006</v>
      </c>
      <c r="J19">
        <f t="shared" si="2"/>
        <v>667.27</v>
      </c>
      <c r="K19" t="e">
        <f t="shared" si="3"/>
        <v>#N/A</v>
      </c>
    </row>
    <row r="20" spans="1:11" x14ac:dyDescent="0.2">
      <c r="A20">
        <v>56.9</v>
      </c>
      <c r="B20">
        <v>1043.19</v>
      </c>
      <c r="C20">
        <v>0</v>
      </c>
      <c r="D20">
        <v>0</v>
      </c>
      <c r="E20">
        <v>0</v>
      </c>
      <c r="F20">
        <v>56.9</v>
      </c>
      <c r="G20">
        <f t="shared" si="0"/>
        <v>1043.19</v>
      </c>
      <c r="H20" t="e">
        <f t="shared" si="1"/>
        <v>#N/A</v>
      </c>
      <c r="I20">
        <v>56.9</v>
      </c>
      <c r="J20">
        <f t="shared" si="2"/>
        <v>1043.19</v>
      </c>
      <c r="K20" t="e">
        <f t="shared" si="3"/>
        <v>#N/A</v>
      </c>
    </row>
    <row r="21" spans="1:11" x14ac:dyDescent="0.2">
      <c r="A21">
        <v>49.5</v>
      </c>
      <c r="B21">
        <v>1113.1400000000001</v>
      </c>
      <c r="C21">
        <v>0</v>
      </c>
      <c r="D21">
        <v>0</v>
      </c>
      <c r="E21">
        <v>0</v>
      </c>
      <c r="F21">
        <v>49.5</v>
      </c>
      <c r="G21">
        <f t="shared" si="0"/>
        <v>1113.1400000000001</v>
      </c>
      <c r="H21" t="e">
        <f t="shared" si="1"/>
        <v>#N/A</v>
      </c>
      <c r="I21">
        <v>49.5</v>
      </c>
      <c r="J21">
        <f t="shared" si="2"/>
        <v>1113.1400000000001</v>
      </c>
      <c r="K21" t="e">
        <f t="shared" si="3"/>
        <v>#N/A</v>
      </c>
    </row>
    <row r="22" spans="1:11" x14ac:dyDescent="0.2">
      <c r="A22">
        <v>58.2</v>
      </c>
      <c r="B22">
        <v>189.64</v>
      </c>
      <c r="C22">
        <v>0</v>
      </c>
      <c r="D22">
        <v>0</v>
      </c>
      <c r="E22">
        <v>0</v>
      </c>
      <c r="F22">
        <v>58.2</v>
      </c>
      <c r="G22">
        <f t="shared" si="0"/>
        <v>189.64</v>
      </c>
      <c r="H22" t="e">
        <f t="shared" si="1"/>
        <v>#N/A</v>
      </c>
      <c r="I22">
        <v>58.2</v>
      </c>
      <c r="J22">
        <f t="shared" si="2"/>
        <v>189.64</v>
      </c>
      <c r="K22" t="e">
        <f t="shared" si="3"/>
        <v>#N/A</v>
      </c>
    </row>
    <row r="23" spans="1:11" x14ac:dyDescent="0.2">
      <c r="A23">
        <v>52.6</v>
      </c>
      <c r="B23">
        <v>541.15</v>
      </c>
      <c r="C23">
        <v>0</v>
      </c>
      <c r="D23">
        <v>0</v>
      </c>
      <c r="E23">
        <v>0</v>
      </c>
      <c r="F23">
        <v>52.6</v>
      </c>
      <c r="G23">
        <f t="shared" si="0"/>
        <v>541.15</v>
      </c>
      <c r="H23" t="e">
        <f t="shared" si="1"/>
        <v>#N/A</v>
      </c>
      <c r="I23">
        <v>52.6</v>
      </c>
      <c r="J23">
        <f t="shared" si="2"/>
        <v>541.15</v>
      </c>
      <c r="K23" t="e">
        <f t="shared" si="3"/>
        <v>#N/A</v>
      </c>
    </row>
    <row r="24" spans="1:11" x14ac:dyDescent="0.2">
      <c r="A24">
        <v>54.2</v>
      </c>
      <c r="B24">
        <v>405.27</v>
      </c>
      <c r="C24">
        <v>0</v>
      </c>
      <c r="D24">
        <v>0</v>
      </c>
      <c r="E24">
        <v>0</v>
      </c>
      <c r="F24">
        <v>54.2</v>
      </c>
      <c r="G24">
        <f t="shared" si="0"/>
        <v>405.27</v>
      </c>
      <c r="H24" t="e">
        <f t="shared" si="1"/>
        <v>#N/A</v>
      </c>
      <c r="I24">
        <v>54.2</v>
      </c>
      <c r="J24">
        <f t="shared" si="2"/>
        <v>405.27</v>
      </c>
      <c r="K24" t="e">
        <f t="shared" si="3"/>
        <v>#N/A</v>
      </c>
    </row>
    <row r="25" spans="1:11" x14ac:dyDescent="0.2">
      <c r="A25">
        <v>63.7</v>
      </c>
      <c r="B25">
        <v>724.72</v>
      </c>
      <c r="C25">
        <v>0</v>
      </c>
      <c r="D25">
        <v>0</v>
      </c>
      <c r="E25">
        <v>0</v>
      </c>
      <c r="F25">
        <v>63.7</v>
      </c>
      <c r="G25">
        <f t="shared" si="0"/>
        <v>724.72</v>
      </c>
      <c r="H25" t="e">
        <f t="shared" si="1"/>
        <v>#N/A</v>
      </c>
      <c r="I25">
        <v>63.7</v>
      </c>
      <c r="J25">
        <f t="shared" si="2"/>
        <v>724.72</v>
      </c>
      <c r="K25" t="e">
        <f t="shared" si="3"/>
        <v>#N/A</v>
      </c>
    </row>
    <row r="26" spans="1:11" x14ac:dyDescent="0.2">
      <c r="A26">
        <v>54.7</v>
      </c>
      <c r="B26">
        <v>255.57</v>
      </c>
      <c r="C26">
        <v>0</v>
      </c>
      <c r="D26">
        <v>0</v>
      </c>
      <c r="E26">
        <v>0</v>
      </c>
      <c r="F26">
        <v>54.7</v>
      </c>
      <c r="G26">
        <f t="shared" si="0"/>
        <v>255.57</v>
      </c>
      <c r="H26" t="e">
        <f t="shared" si="1"/>
        <v>#N/A</v>
      </c>
      <c r="I26">
        <v>54.7</v>
      </c>
      <c r="J26">
        <f t="shared" si="2"/>
        <v>255.57</v>
      </c>
      <c r="K26" t="e">
        <f t="shared" si="3"/>
        <v>#N/A</v>
      </c>
    </row>
    <row r="27" spans="1:11" x14ac:dyDescent="0.2">
      <c r="A27">
        <v>49.2</v>
      </c>
      <c r="B27">
        <v>385.41</v>
      </c>
      <c r="C27">
        <v>0</v>
      </c>
      <c r="D27">
        <v>0</v>
      </c>
      <c r="E27">
        <v>0</v>
      </c>
      <c r="F27">
        <v>49.2</v>
      </c>
      <c r="G27">
        <f t="shared" si="0"/>
        <v>385.41</v>
      </c>
      <c r="H27" t="e">
        <f t="shared" si="1"/>
        <v>#N/A</v>
      </c>
      <c r="I27">
        <v>49.2</v>
      </c>
      <c r="J27">
        <f t="shared" si="2"/>
        <v>385.41</v>
      </c>
      <c r="K27" t="e">
        <f t="shared" si="3"/>
        <v>#N/A</v>
      </c>
    </row>
    <row r="28" spans="1:11" x14ac:dyDescent="0.2">
      <c r="A28">
        <v>56.9</v>
      </c>
      <c r="B28">
        <v>453.64</v>
      </c>
      <c r="C28">
        <v>0</v>
      </c>
      <c r="D28">
        <v>0</v>
      </c>
      <c r="E28">
        <v>0</v>
      </c>
      <c r="F28">
        <v>56.9</v>
      </c>
      <c r="G28">
        <f t="shared" si="0"/>
        <v>453.64</v>
      </c>
      <c r="H28" t="e">
        <f t="shared" si="1"/>
        <v>#N/A</v>
      </c>
      <c r="I28">
        <v>56.9</v>
      </c>
      <c r="J28">
        <f t="shared" si="2"/>
        <v>453.64</v>
      </c>
      <c r="K28" t="e">
        <f t="shared" si="3"/>
        <v>#N/A</v>
      </c>
    </row>
    <row r="29" spans="1:11" x14ac:dyDescent="0.2">
      <c r="A29">
        <v>58.6</v>
      </c>
      <c r="B29">
        <v>724.78</v>
      </c>
      <c r="C29">
        <v>0</v>
      </c>
      <c r="D29">
        <v>0</v>
      </c>
      <c r="E29">
        <v>0</v>
      </c>
      <c r="F29">
        <v>58.6</v>
      </c>
      <c r="G29">
        <f t="shared" si="0"/>
        <v>724.78</v>
      </c>
      <c r="H29" t="e">
        <f t="shared" si="1"/>
        <v>#N/A</v>
      </c>
      <c r="I29">
        <v>58.6</v>
      </c>
      <c r="J29">
        <f t="shared" si="2"/>
        <v>724.78</v>
      </c>
      <c r="K29" t="e">
        <f t="shared" si="3"/>
        <v>#N/A</v>
      </c>
    </row>
    <row r="30" spans="1:11" x14ac:dyDescent="0.2">
      <c r="A30">
        <v>61.2</v>
      </c>
      <c r="B30">
        <v>891.45</v>
      </c>
      <c r="C30">
        <v>0</v>
      </c>
      <c r="D30">
        <v>0</v>
      </c>
      <c r="E30">
        <v>0</v>
      </c>
      <c r="F30">
        <v>61.2</v>
      </c>
      <c r="G30">
        <f t="shared" si="0"/>
        <v>891.45</v>
      </c>
      <c r="H30" t="e">
        <f t="shared" si="1"/>
        <v>#N/A</v>
      </c>
      <c r="I30">
        <v>61.2</v>
      </c>
      <c r="J30">
        <f t="shared" si="2"/>
        <v>891.45</v>
      </c>
      <c r="K30" t="e">
        <f t="shared" si="3"/>
        <v>#N/A</v>
      </c>
    </row>
    <row r="31" spans="1:11" x14ac:dyDescent="0.2">
      <c r="A31">
        <v>63.2</v>
      </c>
      <c r="B31">
        <v>467.29</v>
      </c>
      <c r="C31">
        <v>0</v>
      </c>
      <c r="D31">
        <v>0</v>
      </c>
      <c r="E31">
        <v>0</v>
      </c>
      <c r="F31">
        <v>63.2</v>
      </c>
      <c r="G31">
        <f t="shared" si="0"/>
        <v>467.29</v>
      </c>
      <c r="H31" t="e">
        <f t="shared" si="1"/>
        <v>#N/A</v>
      </c>
      <c r="I31">
        <v>63.2</v>
      </c>
      <c r="J31">
        <f t="shared" si="2"/>
        <v>467.29</v>
      </c>
      <c r="K31" t="e">
        <f t="shared" si="3"/>
        <v>#N/A</v>
      </c>
    </row>
    <row r="32" spans="1:11" x14ac:dyDescent="0.2">
      <c r="A32">
        <v>63.7</v>
      </c>
      <c r="B32">
        <v>347.51</v>
      </c>
      <c r="C32">
        <v>0</v>
      </c>
      <c r="D32">
        <v>0</v>
      </c>
      <c r="E32">
        <v>0</v>
      </c>
      <c r="F32">
        <v>63.7</v>
      </c>
      <c r="G32">
        <f t="shared" si="0"/>
        <v>347.51</v>
      </c>
      <c r="H32" t="e">
        <f t="shared" si="1"/>
        <v>#N/A</v>
      </c>
      <c r="I32">
        <v>63.7</v>
      </c>
      <c r="J32">
        <f t="shared" si="2"/>
        <v>347.51</v>
      </c>
      <c r="K32" t="e">
        <f t="shared" si="3"/>
        <v>#N/A</v>
      </c>
    </row>
    <row r="33" spans="1:11" x14ac:dyDescent="0.2">
      <c r="A33">
        <v>68.7</v>
      </c>
      <c r="B33">
        <v>979.24</v>
      </c>
      <c r="C33">
        <v>0</v>
      </c>
      <c r="D33">
        <v>0</v>
      </c>
      <c r="E33">
        <v>0</v>
      </c>
      <c r="F33">
        <v>68.7</v>
      </c>
      <c r="G33">
        <f t="shared" si="0"/>
        <v>979.24</v>
      </c>
      <c r="H33" t="e">
        <f t="shared" si="1"/>
        <v>#N/A</v>
      </c>
      <c r="I33">
        <v>68.7</v>
      </c>
      <c r="J33">
        <f t="shared" si="2"/>
        <v>979.24</v>
      </c>
      <c r="K33" t="e">
        <f t="shared" si="3"/>
        <v>#N/A</v>
      </c>
    </row>
    <row r="34" spans="1:11" x14ac:dyDescent="0.2">
      <c r="A34">
        <v>61.7</v>
      </c>
      <c r="B34">
        <v>370.24</v>
      </c>
      <c r="C34">
        <v>0</v>
      </c>
      <c r="D34">
        <v>0</v>
      </c>
      <c r="E34">
        <v>0</v>
      </c>
      <c r="F34">
        <v>61.7</v>
      </c>
      <c r="G34">
        <f t="shared" si="0"/>
        <v>370.24</v>
      </c>
      <c r="H34" t="e">
        <f t="shared" si="1"/>
        <v>#N/A</v>
      </c>
      <c r="I34">
        <v>61.7</v>
      </c>
      <c r="J34">
        <f t="shared" si="2"/>
        <v>370.24</v>
      </c>
      <c r="K34" t="e">
        <f t="shared" si="3"/>
        <v>#N/A</v>
      </c>
    </row>
    <row r="35" spans="1:11" x14ac:dyDescent="0.2">
      <c r="A35">
        <v>54.7</v>
      </c>
      <c r="B35">
        <v>2430.6999999999998</v>
      </c>
      <c r="C35">
        <v>0</v>
      </c>
      <c r="D35">
        <v>0</v>
      </c>
      <c r="E35">
        <v>0</v>
      </c>
      <c r="F35">
        <v>54.7</v>
      </c>
      <c r="G35">
        <f t="shared" si="0"/>
        <v>2430.6999999999998</v>
      </c>
      <c r="H35" t="e">
        <f t="shared" si="1"/>
        <v>#N/A</v>
      </c>
      <c r="I35">
        <v>54.7</v>
      </c>
      <c r="J35">
        <f t="shared" si="2"/>
        <v>2430.6999999999998</v>
      </c>
      <c r="K35" t="e">
        <f t="shared" si="3"/>
        <v>#N/A</v>
      </c>
    </row>
    <row r="36" spans="1:11" x14ac:dyDescent="0.2">
      <c r="A36">
        <v>52.1</v>
      </c>
      <c r="B36">
        <v>255.49</v>
      </c>
      <c r="C36">
        <v>0</v>
      </c>
      <c r="D36">
        <v>0</v>
      </c>
      <c r="E36">
        <v>0</v>
      </c>
      <c r="F36">
        <v>52.1</v>
      </c>
      <c r="G36">
        <f t="shared" si="0"/>
        <v>255.49</v>
      </c>
      <c r="H36" t="e">
        <f t="shared" si="1"/>
        <v>#N/A</v>
      </c>
      <c r="I36">
        <v>52.1</v>
      </c>
      <c r="J36">
        <f t="shared" si="2"/>
        <v>255.49</v>
      </c>
      <c r="K36" t="e">
        <f t="shared" si="3"/>
        <v>#N/A</v>
      </c>
    </row>
    <row r="37" spans="1:11" x14ac:dyDescent="0.2">
      <c r="A37">
        <v>42.2</v>
      </c>
      <c r="B37">
        <v>5413.1</v>
      </c>
      <c r="C37">
        <v>0</v>
      </c>
      <c r="D37">
        <v>0</v>
      </c>
      <c r="E37">
        <v>0</v>
      </c>
      <c r="F37">
        <v>42.2</v>
      </c>
      <c r="G37">
        <f t="shared" si="0"/>
        <v>5413.1</v>
      </c>
      <c r="H37" t="e">
        <f t="shared" si="1"/>
        <v>#N/A</v>
      </c>
      <c r="I37">
        <v>42.2</v>
      </c>
      <c r="J37">
        <f t="shared" si="2"/>
        <v>5413.1</v>
      </c>
      <c r="K37" t="e">
        <f t="shared" si="3"/>
        <v>#N/A</v>
      </c>
    </row>
    <row r="38" spans="1:11" x14ac:dyDescent="0.2">
      <c r="A38">
        <v>37.4</v>
      </c>
      <c r="B38">
        <v>59.84</v>
      </c>
      <c r="C38">
        <v>0</v>
      </c>
      <c r="D38">
        <v>0</v>
      </c>
      <c r="E38">
        <v>0</v>
      </c>
      <c r="F38">
        <v>37.4</v>
      </c>
      <c r="G38">
        <f t="shared" si="0"/>
        <v>59.84</v>
      </c>
      <c r="H38" t="e">
        <f t="shared" si="1"/>
        <v>#N/A</v>
      </c>
      <c r="I38">
        <v>37.4</v>
      </c>
      <c r="J38">
        <f t="shared" si="2"/>
        <v>59.84</v>
      </c>
      <c r="K38" t="e">
        <f t="shared" si="3"/>
        <v>#N/A</v>
      </c>
    </row>
    <row r="39" spans="1:11" x14ac:dyDescent="0.2">
      <c r="A39">
        <v>42.6</v>
      </c>
      <c r="B39">
        <v>230.54</v>
      </c>
      <c r="C39">
        <v>0</v>
      </c>
      <c r="D39">
        <v>0</v>
      </c>
      <c r="E39">
        <v>0</v>
      </c>
      <c r="F39">
        <v>42.6</v>
      </c>
      <c r="G39">
        <f t="shared" si="0"/>
        <v>230.54</v>
      </c>
      <c r="H39" t="e">
        <f t="shared" si="1"/>
        <v>#N/A</v>
      </c>
      <c r="I39">
        <v>42.6</v>
      </c>
      <c r="J39">
        <f t="shared" si="2"/>
        <v>230.54</v>
      </c>
      <c r="K39" t="e">
        <f t="shared" si="3"/>
        <v>#N/A</v>
      </c>
    </row>
    <row r="40" spans="1:11" x14ac:dyDescent="0.2">
      <c r="A40">
        <v>46.2</v>
      </c>
      <c r="B40">
        <v>834.95</v>
      </c>
      <c r="C40">
        <v>0</v>
      </c>
      <c r="D40">
        <v>0</v>
      </c>
      <c r="E40">
        <v>0</v>
      </c>
      <c r="F40">
        <v>46.2</v>
      </c>
      <c r="G40">
        <f t="shared" si="0"/>
        <v>834.95</v>
      </c>
      <c r="H40" t="e">
        <f t="shared" si="1"/>
        <v>#N/A</v>
      </c>
      <c r="I40">
        <v>46.2</v>
      </c>
      <c r="J40">
        <f t="shared" si="2"/>
        <v>834.95</v>
      </c>
      <c r="K40" t="e">
        <f t="shared" si="3"/>
        <v>#N/A</v>
      </c>
    </row>
    <row r="41" spans="1:11" x14ac:dyDescent="0.2">
      <c r="A41">
        <v>58</v>
      </c>
      <c r="B41">
        <v>1650.88</v>
      </c>
      <c r="C41">
        <v>0</v>
      </c>
      <c r="D41">
        <v>0</v>
      </c>
      <c r="E41">
        <v>0</v>
      </c>
      <c r="F41">
        <v>58</v>
      </c>
      <c r="G41">
        <f t="shared" si="0"/>
        <v>1650.88</v>
      </c>
      <c r="H41" t="e">
        <f t="shared" si="1"/>
        <v>#N/A</v>
      </c>
      <c r="I41">
        <v>58</v>
      </c>
      <c r="J41">
        <f t="shared" si="2"/>
        <v>1650.88</v>
      </c>
      <c r="K41" t="e">
        <f t="shared" si="3"/>
        <v>#N/A</v>
      </c>
    </row>
    <row r="42" spans="1:11" x14ac:dyDescent="0.2">
      <c r="A42">
        <v>50.6</v>
      </c>
      <c r="B42">
        <v>621.23</v>
      </c>
      <c r="C42">
        <v>0</v>
      </c>
      <c r="D42">
        <v>0</v>
      </c>
      <c r="E42">
        <v>0</v>
      </c>
      <c r="F42">
        <v>50.6</v>
      </c>
      <c r="G42">
        <f t="shared" si="0"/>
        <v>621.23</v>
      </c>
      <c r="H42" t="e">
        <f t="shared" si="1"/>
        <v>#N/A</v>
      </c>
      <c r="I42">
        <v>50.6</v>
      </c>
      <c r="J42">
        <f t="shared" si="2"/>
        <v>621.23</v>
      </c>
      <c r="K42" t="e">
        <f t="shared" si="3"/>
        <v>#N/A</v>
      </c>
    </row>
    <row r="43" spans="1:11" x14ac:dyDescent="0.2">
      <c r="A43">
        <v>57.8</v>
      </c>
      <c r="B43">
        <v>843.48</v>
      </c>
      <c r="C43">
        <v>0</v>
      </c>
      <c r="D43">
        <v>0</v>
      </c>
      <c r="E43">
        <v>0</v>
      </c>
      <c r="F43">
        <v>57.8</v>
      </c>
      <c r="G43">
        <f t="shared" si="0"/>
        <v>843.48</v>
      </c>
      <c r="H43" t="e">
        <f t="shared" si="1"/>
        <v>#N/A</v>
      </c>
      <c r="I43">
        <v>57.8</v>
      </c>
      <c r="J43">
        <f t="shared" si="2"/>
        <v>843.48</v>
      </c>
      <c r="K43" t="e">
        <f t="shared" si="3"/>
        <v>#N/A</v>
      </c>
    </row>
    <row r="44" spans="1:11" x14ac:dyDescent="0.2">
      <c r="A44">
        <v>47.7</v>
      </c>
      <c r="B44">
        <v>287.61</v>
      </c>
      <c r="C44">
        <v>0</v>
      </c>
      <c r="D44">
        <v>0</v>
      </c>
      <c r="E44">
        <v>0</v>
      </c>
      <c r="F44">
        <v>47.7</v>
      </c>
      <c r="G44">
        <f t="shared" si="0"/>
        <v>287.61</v>
      </c>
      <c r="H44" t="e">
        <f t="shared" si="1"/>
        <v>#N/A</v>
      </c>
      <c r="I44">
        <v>47.7</v>
      </c>
      <c r="J44">
        <f t="shared" si="2"/>
        <v>287.61</v>
      </c>
      <c r="K44" t="e">
        <f t="shared" si="3"/>
        <v>#N/A</v>
      </c>
    </row>
    <row r="45" spans="1:11" x14ac:dyDescent="0.2">
      <c r="A45">
        <v>48.2</v>
      </c>
      <c r="B45">
        <v>682.83</v>
      </c>
      <c r="C45">
        <v>0</v>
      </c>
      <c r="D45">
        <v>0</v>
      </c>
      <c r="E45">
        <v>0</v>
      </c>
      <c r="F45">
        <v>48.2</v>
      </c>
      <c r="G45">
        <f t="shared" si="0"/>
        <v>682.83</v>
      </c>
      <c r="H45" t="e">
        <f t="shared" si="1"/>
        <v>#N/A</v>
      </c>
      <c r="I45">
        <v>48.2</v>
      </c>
      <c r="J45">
        <f t="shared" si="2"/>
        <v>682.83</v>
      </c>
      <c r="K45" t="e">
        <f t="shared" si="3"/>
        <v>#N/A</v>
      </c>
    </row>
    <row r="46" spans="1:11" x14ac:dyDescent="0.2">
      <c r="A46">
        <v>49.1</v>
      </c>
      <c r="B46">
        <v>706.72</v>
      </c>
      <c r="C46">
        <v>0</v>
      </c>
      <c r="D46">
        <v>0</v>
      </c>
      <c r="E46">
        <v>0</v>
      </c>
      <c r="F46">
        <v>49.1</v>
      </c>
      <c r="G46">
        <f t="shared" si="0"/>
        <v>706.72</v>
      </c>
      <c r="H46" t="e">
        <f t="shared" si="1"/>
        <v>#N/A</v>
      </c>
      <c r="I46">
        <v>49.1</v>
      </c>
      <c r="J46">
        <f t="shared" si="2"/>
        <v>706.72</v>
      </c>
      <c r="K46" t="e">
        <f t="shared" si="3"/>
        <v>#N/A</v>
      </c>
    </row>
    <row r="47" spans="1:11" x14ac:dyDescent="0.2">
      <c r="A47">
        <v>47.8</v>
      </c>
      <c r="B47">
        <v>585.95000000000005</v>
      </c>
      <c r="C47">
        <v>0</v>
      </c>
      <c r="D47">
        <v>0</v>
      </c>
      <c r="E47">
        <v>0</v>
      </c>
      <c r="F47">
        <v>47.8</v>
      </c>
      <c r="G47">
        <f t="shared" si="0"/>
        <v>585.95000000000005</v>
      </c>
      <c r="H47" t="e">
        <f t="shared" si="1"/>
        <v>#N/A</v>
      </c>
      <c r="I47">
        <v>47.8</v>
      </c>
      <c r="J47">
        <f t="shared" si="2"/>
        <v>585.95000000000005</v>
      </c>
      <c r="K47" t="e">
        <f t="shared" si="3"/>
        <v>#N/A</v>
      </c>
    </row>
    <row r="48" spans="1:11" x14ac:dyDescent="0.2">
      <c r="A48">
        <v>68.8</v>
      </c>
      <c r="B48">
        <v>2437.39</v>
      </c>
      <c r="C48">
        <v>0</v>
      </c>
      <c r="D48">
        <v>0</v>
      </c>
      <c r="E48">
        <v>0</v>
      </c>
      <c r="F48">
        <v>68.8</v>
      </c>
      <c r="G48">
        <f t="shared" si="0"/>
        <v>2437.39</v>
      </c>
      <c r="H48" t="e">
        <f t="shared" si="1"/>
        <v>#N/A</v>
      </c>
      <c r="I48">
        <v>68.8</v>
      </c>
      <c r="J48">
        <f t="shared" si="2"/>
        <v>2437.39</v>
      </c>
      <c r="K48" t="e">
        <f t="shared" si="3"/>
        <v>#N/A</v>
      </c>
    </row>
    <row r="49" spans="1:11" x14ac:dyDescent="0.2">
      <c r="A49">
        <v>56.8</v>
      </c>
      <c r="B49">
        <v>411.16</v>
      </c>
      <c r="C49">
        <v>0</v>
      </c>
      <c r="D49">
        <v>0</v>
      </c>
      <c r="E49">
        <v>0</v>
      </c>
      <c r="F49">
        <v>56.8</v>
      </c>
      <c r="G49">
        <f t="shared" si="0"/>
        <v>411.16</v>
      </c>
      <c r="H49" t="e">
        <f t="shared" si="1"/>
        <v>#N/A</v>
      </c>
      <c r="I49">
        <v>56.8</v>
      </c>
      <c r="J49">
        <f t="shared" si="2"/>
        <v>411.16</v>
      </c>
      <c r="K49" t="e">
        <f t="shared" si="3"/>
        <v>#N/A</v>
      </c>
    </row>
    <row r="50" spans="1:11" x14ac:dyDescent="0.2">
      <c r="A50">
        <v>35.5</v>
      </c>
      <c r="B50">
        <v>344.31</v>
      </c>
      <c r="C50">
        <v>0</v>
      </c>
      <c r="D50">
        <v>0</v>
      </c>
      <c r="E50">
        <v>0</v>
      </c>
      <c r="F50">
        <v>35.5</v>
      </c>
      <c r="G50">
        <f t="shared" si="0"/>
        <v>344.31</v>
      </c>
      <c r="H50" t="e">
        <f t="shared" si="1"/>
        <v>#N/A</v>
      </c>
      <c r="I50">
        <v>35.5</v>
      </c>
      <c r="J50">
        <f t="shared" si="2"/>
        <v>344.31</v>
      </c>
      <c r="K50" t="e">
        <f t="shared" si="3"/>
        <v>#N/A</v>
      </c>
    </row>
    <row r="51" spans="1:11" x14ac:dyDescent="0.2">
      <c r="A51">
        <v>40.5</v>
      </c>
      <c r="B51">
        <v>25.95</v>
      </c>
      <c r="C51">
        <v>0</v>
      </c>
      <c r="D51">
        <v>0</v>
      </c>
      <c r="E51">
        <v>0</v>
      </c>
      <c r="F51">
        <v>40.5</v>
      </c>
      <c r="G51">
        <f t="shared" si="0"/>
        <v>25.95</v>
      </c>
      <c r="H51" t="e">
        <f t="shared" si="1"/>
        <v>#N/A</v>
      </c>
      <c r="I51">
        <v>40.5</v>
      </c>
      <c r="J51">
        <f t="shared" si="2"/>
        <v>25.95</v>
      </c>
      <c r="K51" t="e">
        <f t="shared" si="3"/>
        <v>#N/A</v>
      </c>
    </row>
    <row r="52" spans="1:11" x14ac:dyDescent="0.2">
      <c r="A52">
        <v>51.1</v>
      </c>
      <c r="B52">
        <v>379.56</v>
      </c>
      <c r="C52">
        <v>0</v>
      </c>
      <c r="D52">
        <v>0</v>
      </c>
      <c r="E52">
        <v>0</v>
      </c>
      <c r="F52">
        <v>51.1</v>
      </c>
      <c r="G52">
        <f t="shared" si="0"/>
        <v>379.56</v>
      </c>
      <c r="H52" t="e">
        <f t="shared" si="1"/>
        <v>#N/A</v>
      </c>
      <c r="I52">
        <v>51.1</v>
      </c>
      <c r="J52">
        <f t="shared" si="2"/>
        <v>379.56</v>
      </c>
      <c r="K52" t="e">
        <f t="shared" si="3"/>
        <v>#N/A</v>
      </c>
    </row>
    <row r="53" spans="1:11" x14ac:dyDescent="0.2">
      <c r="A53">
        <v>47.2</v>
      </c>
      <c r="B53">
        <v>255.52</v>
      </c>
      <c r="C53">
        <v>0</v>
      </c>
      <c r="D53">
        <v>0</v>
      </c>
      <c r="E53">
        <v>0</v>
      </c>
      <c r="F53">
        <v>47.2</v>
      </c>
      <c r="G53">
        <f t="shared" si="0"/>
        <v>255.52</v>
      </c>
      <c r="H53" t="e">
        <f t="shared" si="1"/>
        <v>#N/A</v>
      </c>
      <c r="I53">
        <v>47.2</v>
      </c>
      <c r="J53">
        <f t="shared" si="2"/>
        <v>255.52</v>
      </c>
      <c r="K53" t="e">
        <f t="shared" si="3"/>
        <v>#N/A</v>
      </c>
    </row>
    <row r="54" spans="1:11" x14ac:dyDescent="0.2">
      <c r="A54">
        <v>42.7</v>
      </c>
      <c r="B54">
        <v>486.75</v>
      </c>
      <c r="C54">
        <v>0</v>
      </c>
      <c r="D54">
        <v>0</v>
      </c>
      <c r="E54">
        <v>1</v>
      </c>
      <c r="F54">
        <v>42.7</v>
      </c>
      <c r="G54">
        <f t="shared" si="0"/>
        <v>486.75</v>
      </c>
      <c r="H54" t="e">
        <f t="shared" si="1"/>
        <v>#N/A</v>
      </c>
      <c r="I54">
        <v>42.7</v>
      </c>
      <c r="J54" t="e">
        <f t="shared" si="2"/>
        <v>#N/A</v>
      </c>
      <c r="K54">
        <f t="shared" si="3"/>
        <v>486.75</v>
      </c>
    </row>
    <row r="55" spans="1:11" x14ac:dyDescent="0.2">
      <c r="A55">
        <v>53.7</v>
      </c>
      <c r="B55">
        <v>1492.68</v>
      </c>
      <c r="C55">
        <v>0</v>
      </c>
      <c r="D55">
        <v>1</v>
      </c>
      <c r="E55">
        <v>1</v>
      </c>
      <c r="F55">
        <v>53.7</v>
      </c>
      <c r="G55">
        <f t="shared" si="0"/>
        <v>1492.68</v>
      </c>
      <c r="H55" t="e">
        <f t="shared" si="1"/>
        <v>#N/A</v>
      </c>
      <c r="I55">
        <v>53.7</v>
      </c>
      <c r="J55" t="e">
        <f t="shared" si="2"/>
        <v>#N/A</v>
      </c>
      <c r="K55">
        <f t="shared" si="3"/>
        <v>1492.68</v>
      </c>
    </row>
    <row r="56" spans="1:11" x14ac:dyDescent="0.2">
      <c r="A56">
        <v>51.3</v>
      </c>
      <c r="B56">
        <v>764.64</v>
      </c>
      <c r="C56">
        <v>0</v>
      </c>
      <c r="D56">
        <v>1</v>
      </c>
      <c r="E56">
        <v>1</v>
      </c>
      <c r="F56">
        <v>51.3</v>
      </c>
      <c r="G56">
        <f t="shared" si="0"/>
        <v>764.64</v>
      </c>
      <c r="H56" t="e">
        <f t="shared" si="1"/>
        <v>#N/A</v>
      </c>
      <c r="I56">
        <v>51.3</v>
      </c>
      <c r="J56" t="e">
        <f t="shared" si="2"/>
        <v>#N/A</v>
      </c>
      <c r="K56">
        <f t="shared" si="3"/>
        <v>764.64</v>
      </c>
    </row>
    <row r="57" spans="1:11" x14ac:dyDescent="0.2">
      <c r="A57">
        <v>49.3</v>
      </c>
      <c r="B57">
        <v>1088.8699999999999</v>
      </c>
      <c r="C57">
        <v>0</v>
      </c>
      <c r="D57">
        <v>0</v>
      </c>
      <c r="E57">
        <v>1</v>
      </c>
      <c r="F57">
        <v>49.3</v>
      </c>
      <c r="G57">
        <f t="shared" si="0"/>
        <v>1088.8699999999999</v>
      </c>
      <c r="H57" t="e">
        <f t="shared" si="1"/>
        <v>#N/A</v>
      </c>
      <c r="I57">
        <v>49.3</v>
      </c>
      <c r="J57" t="e">
        <f t="shared" si="2"/>
        <v>#N/A</v>
      </c>
      <c r="K57">
        <f t="shared" si="3"/>
        <v>1088.8699999999999</v>
      </c>
    </row>
    <row r="58" spans="1:11" x14ac:dyDescent="0.2">
      <c r="A58">
        <v>52.8</v>
      </c>
      <c r="B58">
        <v>1487</v>
      </c>
      <c r="C58">
        <v>0</v>
      </c>
      <c r="D58">
        <v>0</v>
      </c>
      <c r="E58">
        <v>1</v>
      </c>
      <c r="F58">
        <v>52.8</v>
      </c>
      <c r="G58">
        <f t="shared" si="0"/>
        <v>1487</v>
      </c>
      <c r="H58" t="e">
        <f t="shared" si="1"/>
        <v>#N/A</v>
      </c>
      <c r="I58">
        <v>52.8</v>
      </c>
      <c r="J58" t="e">
        <f t="shared" si="2"/>
        <v>#N/A</v>
      </c>
      <c r="K58">
        <f t="shared" si="3"/>
        <v>1487</v>
      </c>
    </row>
    <row r="59" spans="1:11" x14ac:dyDescent="0.2">
      <c r="A59">
        <v>53.8</v>
      </c>
      <c r="B59">
        <v>1505.26</v>
      </c>
      <c r="C59">
        <v>0</v>
      </c>
      <c r="D59">
        <v>0</v>
      </c>
      <c r="E59">
        <v>1</v>
      </c>
      <c r="F59">
        <v>53.8</v>
      </c>
      <c r="G59">
        <f t="shared" si="0"/>
        <v>1505.26</v>
      </c>
      <c r="H59" t="e">
        <f t="shared" si="1"/>
        <v>#N/A</v>
      </c>
      <c r="I59">
        <v>53.8</v>
      </c>
      <c r="J59" t="e">
        <f t="shared" si="2"/>
        <v>#N/A</v>
      </c>
      <c r="K59">
        <f t="shared" si="3"/>
        <v>1505.26</v>
      </c>
    </row>
    <row r="60" spans="1:11" x14ac:dyDescent="0.2">
      <c r="A60">
        <v>57.1</v>
      </c>
      <c r="B60">
        <v>1431.83</v>
      </c>
      <c r="C60">
        <v>0</v>
      </c>
      <c r="D60">
        <v>0</v>
      </c>
      <c r="E60">
        <v>1</v>
      </c>
      <c r="F60">
        <v>57.1</v>
      </c>
      <c r="G60">
        <f t="shared" si="0"/>
        <v>1431.83</v>
      </c>
      <c r="H60" t="e">
        <f t="shared" si="1"/>
        <v>#N/A</v>
      </c>
      <c r="I60">
        <v>57.1</v>
      </c>
      <c r="J60" t="e">
        <f t="shared" si="2"/>
        <v>#N/A</v>
      </c>
      <c r="K60">
        <f t="shared" si="3"/>
        <v>1431.83</v>
      </c>
    </row>
    <row r="61" spans="1:11" x14ac:dyDescent="0.2">
      <c r="A61">
        <v>60.1</v>
      </c>
      <c r="B61">
        <v>1256.2</v>
      </c>
      <c r="C61">
        <v>0</v>
      </c>
      <c r="D61">
        <v>1</v>
      </c>
      <c r="E61">
        <v>1</v>
      </c>
      <c r="F61">
        <v>60.1</v>
      </c>
      <c r="G61">
        <f t="shared" si="0"/>
        <v>1256.2</v>
      </c>
      <c r="H61" t="e">
        <f t="shared" si="1"/>
        <v>#N/A</v>
      </c>
      <c r="I61">
        <v>60.1</v>
      </c>
      <c r="J61" t="e">
        <f t="shared" si="2"/>
        <v>#N/A</v>
      </c>
      <c r="K61">
        <f t="shared" si="3"/>
        <v>1256.2</v>
      </c>
    </row>
    <row r="62" spans="1:11" x14ac:dyDescent="0.2">
      <c r="A62">
        <v>66.900000000000006</v>
      </c>
      <c r="B62">
        <v>1513.08</v>
      </c>
      <c r="C62">
        <v>0</v>
      </c>
      <c r="D62">
        <v>0</v>
      </c>
      <c r="E62">
        <v>1</v>
      </c>
      <c r="F62">
        <v>66.900000000000006</v>
      </c>
      <c r="G62">
        <f t="shared" si="0"/>
        <v>1513.08</v>
      </c>
      <c r="H62" t="e">
        <f t="shared" si="1"/>
        <v>#N/A</v>
      </c>
      <c r="I62">
        <v>66.900000000000006</v>
      </c>
      <c r="J62" t="e">
        <f t="shared" si="2"/>
        <v>#N/A</v>
      </c>
      <c r="K62">
        <f t="shared" si="3"/>
        <v>1513.08</v>
      </c>
    </row>
    <row r="63" spans="1:11" x14ac:dyDescent="0.2">
      <c r="A63">
        <v>65.599999999999994</v>
      </c>
      <c r="B63">
        <v>1104.55</v>
      </c>
      <c r="C63">
        <v>0</v>
      </c>
      <c r="D63">
        <v>0</v>
      </c>
      <c r="E63">
        <v>0</v>
      </c>
      <c r="F63">
        <v>65.599999999999994</v>
      </c>
      <c r="G63">
        <f t="shared" si="0"/>
        <v>1104.55</v>
      </c>
      <c r="H63" t="e">
        <f t="shared" si="1"/>
        <v>#N/A</v>
      </c>
      <c r="I63">
        <v>65.599999999999994</v>
      </c>
      <c r="J63">
        <f t="shared" si="2"/>
        <v>1104.55</v>
      </c>
      <c r="K63" t="e">
        <f t="shared" si="3"/>
        <v>#N/A</v>
      </c>
    </row>
    <row r="64" spans="1:11" x14ac:dyDescent="0.2">
      <c r="A64">
        <v>59.3</v>
      </c>
      <c r="B64">
        <v>1114.3</v>
      </c>
      <c r="C64">
        <v>0</v>
      </c>
      <c r="D64">
        <v>0</v>
      </c>
      <c r="E64">
        <v>0</v>
      </c>
      <c r="F64">
        <v>59.3</v>
      </c>
      <c r="G64">
        <f t="shared" si="0"/>
        <v>1114.3</v>
      </c>
      <c r="H64" t="e">
        <f t="shared" si="1"/>
        <v>#N/A</v>
      </c>
      <c r="I64">
        <v>59.3</v>
      </c>
      <c r="J64">
        <f t="shared" si="2"/>
        <v>1114.3</v>
      </c>
      <c r="K64" t="e">
        <f t="shared" si="3"/>
        <v>#N/A</v>
      </c>
    </row>
    <row r="65" spans="1:11" x14ac:dyDescent="0.2">
      <c r="A65">
        <v>61.2</v>
      </c>
      <c r="B65">
        <v>1985.08</v>
      </c>
      <c r="C65">
        <v>0</v>
      </c>
      <c r="D65">
        <v>1</v>
      </c>
      <c r="E65">
        <v>1</v>
      </c>
      <c r="F65">
        <v>61.2</v>
      </c>
      <c r="G65">
        <f t="shared" si="0"/>
        <v>1985.08</v>
      </c>
      <c r="H65" t="e">
        <f t="shared" si="1"/>
        <v>#N/A</v>
      </c>
      <c r="I65">
        <v>61.2</v>
      </c>
      <c r="J65" t="e">
        <f t="shared" si="2"/>
        <v>#N/A</v>
      </c>
      <c r="K65">
        <f t="shared" si="3"/>
        <v>1985.08</v>
      </c>
    </row>
    <row r="66" spans="1:11" x14ac:dyDescent="0.2">
      <c r="A66">
        <v>71.099999999999994</v>
      </c>
      <c r="B66">
        <v>1385.1</v>
      </c>
      <c r="C66">
        <v>0</v>
      </c>
      <c r="D66">
        <v>0</v>
      </c>
      <c r="E66">
        <v>1</v>
      </c>
      <c r="F66">
        <v>71.099999999999994</v>
      </c>
      <c r="G66">
        <f t="shared" si="0"/>
        <v>1385.1</v>
      </c>
      <c r="H66" t="e">
        <f t="shared" si="1"/>
        <v>#N/A</v>
      </c>
      <c r="I66">
        <v>71.099999999999994</v>
      </c>
      <c r="J66" t="e">
        <f t="shared" si="2"/>
        <v>#N/A</v>
      </c>
      <c r="K66">
        <f t="shared" si="3"/>
        <v>1385.1</v>
      </c>
    </row>
    <row r="67" spans="1:11" x14ac:dyDescent="0.2">
      <c r="A67">
        <v>64.3</v>
      </c>
      <c r="B67">
        <v>1163.6300000000001</v>
      </c>
      <c r="C67">
        <v>0</v>
      </c>
      <c r="D67">
        <v>1</v>
      </c>
      <c r="E67">
        <v>1</v>
      </c>
      <c r="F67">
        <v>64.3</v>
      </c>
      <c r="G67">
        <f t="shared" si="0"/>
        <v>1163.6300000000001</v>
      </c>
      <c r="H67" t="e">
        <f t="shared" si="1"/>
        <v>#N/A</v>
      </c>
      <c r="I67">
        <v>64.3</v>
      </c>
      <c r="J67" t="e">
        <f t="shared" si="2"/>
        <v>#N/A</v>
      </c>
      <c r="K67">
        <f t="shared" si="3"/>
        <v>1163.6300000000001</v>
      </c>
    </row>
    <row r="68" spans="1:11" x14ac:dyDescent="0.2">
      <c r="A68">
        <v>59.4</v>
      </c>
      <c r="B68">
        <v>579.66999999999996</v>
      </c>
      <c r="C68">
        <v>0</v>
      </c>
      <c r="D68">
        <v>1</v>
      </c>
      <c r="E68">
        <v>1</v>
      </c>
      <c r="F68">
        <v>59.4</v>
      </c>
      <c r="G68">
        <f t="shared" si="0"/>
        <v>579.66999999999996</v>
      </c>
      <c r="H68" t="e">
        <f t="shared" si="1"/>
        <v>#N/A</v>
      </c>
      <c r="I68">
        <v>59.4</v>
      </c>
      <c r="J68" t="e">
        <f t="shared" si="2"/>
        <v>#N/A</v>
      </c>
      <c r="K68">
        <f t="shared" si="3"/>
        <v>579.66999999999996</v>
      </c>
    </row>
    <row r="69" spans="1:11" x14ac:dyDescent="0.2">
      <c r="A69">
        <v>61</v>
      </c>
      <c r="B69">
        <v>957.36</v>
      </c>
      <c r="C69">
        <v>0</v>
      </c>
      <c r="D69">
        <v>0</v>
      </c>
      <c r="E69">
        <v>0</v>
      </c>
      <c r="F69">
        <v>61</v>
      </c>
      <c r="G69">
        <f t="shared" si="0"/>
        <v>957.36</v>
      </c>
      <c r="H69" t="e">
        <f t="shared" si="1"/>
        <v>#N/A</v>
      </c>
      <c r="I69">
        <v>61</v>
      </c>
      <c r="J69">
        <f t="shared" si="2"/>
        <v>957.36</v>
      </c>
      <c r="K69" t="e">
        <f t="shared" si="3"/>
        <v>#N/A</v>
      </c>
    </row>
    <row r="70" spans="1:11" x14ac:dyDescent="0.2">
      <c r="A70">
        <v>54.9</v>
      </c>
      <c r="B70">
        <v>1459.42</v>
      </c>
      <c r="C70">
        <v>0</v>
      </c>
      <c r="D70">
        <v>0</v>
      </c>
      <c r="E70">
        <v>0</v>
      </c>
      <c r="F70">
        <v>54.9</v>
      </c>
      <c r="G70">
        <f t="shared" si="0"/>
        <v>1459.42</v>
      </c>
      <c r="H70" t="e">
        <f t="shared" si="1"/>
        <v>#N/A</v>
      </c>
      <c r="I70">
        <v>54.9</v>
      </c>
      <c r="J70">
        <f t="shared" si="2"/>
        <v>1459.42</v>
      </c>
      <c r="K70" t="e">
        <f t="shared" si="3"/>
        <v>#N/A</v>
      </c>
    </row>
    <row r="71" spans="1:11" x14ac:dyDescent="0.2">
      <c r="A71">
        <v>55</v>
      </c>
      <c r="B71">
        <v>2832.2</v>
      </c>
      <c r="C71">
        <v>0</v>
      </c>
      <c r="D71">
        <v>0</v>
      </c>
      <c r="E71">
        <v>0</v>
      </c>
      <c r="F71">
        <v>55</v>
      </c>
      <c r="G71">
        <f t="shared" si="0"/>
        <v>2832.2</v>
      </c>
      <c r="H71" t="e">
        <f t="shared" si="1"/>
        <v>#N/A</v>
      </c>
      <c r="I71">
        <v>55</v>
      </c>
      <c r="J71">
        <f t="shared" si="2"/>
        <v>2832.2</v>
      </c>
      <c r="K71" t="e">
        <f t="shared" si="3"/>
        <v>#N/A</v>
      </c>
    </row>
    <row r="72" spans="1:11" x14ac:dyDescent="0.2">
      <c r="A72">
        <v>52.6</v>
      </c>
      <c r="B72">
        <v>902.52</v>
      </c>
      <c r="C72">
        <v>0</v>
      </c>
      <c r="D72">
        <v>1</v>
      </c>
      <c r="E72">
        <v>1</v>
      </c>
      <c r="F72">
        <v>52.6</v>
      </c>
      <c r="G72">
        <f t="shared" ref="G72:G135" si="4">IF(C72=0,B72,NA())</f>
        <v>902.52</v>
      </c>
      <c r="H72" t="e">
        <f t="shared" ref="H72:H135" si="5">IF(C72&lt;&gt;0,B72,NA())</f>
        <v>#N/A</v>
      </c>
      <c r="I72">
        <v>52.6</v>
      </c>
      <c r="J72" t="e">
        <f t="shared" ref="J72:J135" si="6">IF(E72=0,B72,NA())</f>
        <v>#N/A</v>
      </c>
      <c r="K72">
        <f t="shared" ref="K72:K135" si="7">IF(E72=1,B72,NA())</f>
        <v>902.52</v>
      </c>
    </row>
    <row r="73" spans="1:11" x14ac:dyDescent="0.2">
      <c r="A73">
        <v>50.6</v>
      </c>
      <c r="B73">
        <v>750.38</v>
      </c>
      <c r="C73">
        <v>0</v>
      </c>
      <c r="D73">
        <v>1</v>
      </c>
      <c r="E73">
        <v>1</v>
      </c>
      <c r="F73">
        <v>50.6</v>
      </c>
      <c r="G73">
        <f t="shared" si="4"/>
        <v>750.38</v>
      </c>
      <c r="H73" t="e">
        <f t="shared" si="5"/>
        <v>#N/A</v>
      </c>
      <c r="I73">
        <v>50.6</v>
      </c>
      <c r="J73" t="e">
        <f t="shared" si="6"/>
        <v>#N/A</v>
      </c>
      <c r="K73">
        <f t="shared" si="7"/>
        <v>750.38</v>
      </c>
    </row>
    <row r="74" spans="1:11" x14ac:dyDescent="0.2">
      <c r="A74">
        <v>56.3</v>
      </c>
      <c r="B74">
        <v>1146.6500000000001</v>
      </c>
      <c r="C74">
        <v>0</v>
      </c>
      <c r="D74">
        <v>0</v>
      </c>
      <c r="E74">
        <v>0</v>
      </c>
      <c r="F74">
        <v>56.3</v>
      </c>
      <c r="G74">
        <f t="shared" si="4"/>
        <v>1146.6500000000001</v>
      </c>
      <c r="H74" t="e">
        <f t="shared" si="5"/>
        <v>#N/A</v>
      </c>
      <c r="I74">
        <v>56.3</v>
      </c>
      <c r="J74">
        <f t="shared" si="6"/>
        <v>1146.6500000000001</v>
      </c>
      <c r="K74" t="e">
        <f t="shared" si="7"/>
        <v>#N/A</v>
      </c>
    </row>
    <row r="75" spans="1:11" x14ac:dyDescent="0.2">
      <c r="A75">
        <v>52.2</v>
      </c>
      <c r="B75">
        <v>1761.79</v>
      </c>
      <c r="C75">
        <v>0</v>
      </c>
      <c r="D75">
        <v>1</v>
      </c>
      <c r="E75">
        <v>1</v>
      </c>
      <c r="F75">
        <v>52.2</v>
      </c>
      <c r="G75">
        <f t="shared" si="4"/>
        <v>1761.79</v>
      </c>
      <c r="H75" t="e">
        <f t="shared" si="5"/>
        <v>#N/A</v>
      </c>
      <c r="I75">
        <v>52.2</v>
      </c>
      <c r="J75" t="e">
        <f t="shared" si="6"/>
        <v>#N/A</v>
      </c>
      <c r="K75">
        <f t="shared" si="7"/>
        <v>1761.79</v>
      </c>
    </row>
    <row r="76" spans="1:11" x14ac:dyDescent="0.2">
      <c r="A76">
        <v>53.4</v>
      </c>
      <c r="B76">
        <v>302.42</v>
      </c>
      <c r="C76">
        <v>1</v>
      </c>
      <c r="D76">
        <v>0</v>
      </c>
      <c r="E76">
        <v>1</v>
      </c>
      <c r="F76">
        <v>53.4</v>
      </c>
      <c r="G76" t="e">
        <f t="shared" si="4"/>
        <v>#N/A</v>
      </c>
      <c r="H76">
        <f t="shared" si="5"/>
        <v>302.42</v>
      </c>
      <c r="I76">
        <v>53.4</v>
      </c>
      <c r="J76" t="e">
        <f t="shared" si="6"/>
        <v>#N/A</v>
      </c>
      <c r="K76">
        <f t="shared" si="7"/>
        <v>302.42</v>
      </c>
    </row>
    <row r="77" spans="1:11" x14ac:dyDescent="0.2">
      <c r="A77">
        <v>49.1</v>
      </c>
      <c r="B77">
        <v>204.8</v>
      </c>
      <c r="C77">
        <v>0</v>
      </c>
      <c r="D77">
        <v>1</v>
      </c>
      <c r="E77">
        <v>1</v>
      </c>
      <c r="F77">
        <v>49.1</v>
      </c>
      <c r="G77">
        <f t="shared" si="4"/>
        <v>204.8</v>
      </c>
      <c r="H77" t="e">
        <f t="shared" si="5"/>
        <v>#N/A</v>
      </c>
      <c r="I77">
        <v>49.1</v>
      </c>
      <c r="J77" t="e">
        <f t="shared" si="6"/>
        <v>#N/A</v>
      </c>
      <c r="K77">
        <f t="shared" si="7"/>
        <v>204.8</v>
      </c>
    </row>
    <row r="78" spans="1:11" x14ac:dyDescent="0.2">
      <c r="A78">
        <v>51.9</v>
      </c>
      <c r="B78">
        <v>1166.01</v>
      </c>
      <c r="C78">
        <v>0</v>
      </c>
      <c r="D78">
        <v>0</v>
      </c>
      <c r="E78">
        <v>1</v>
      </c>
      <c r="F78">
        <v>51.9</v>
      </c>
      <c r="G78">
        <f t="shared" si="4"/>
        <v>1166.01</v>
      </c>
      <c r="H78" t="e">
        <f t="shared" si="5"/>
        <v>#N/A</v>
      </c>
      <c r="I78">
        <v>51.9</v>
      </c>
      <c r="J78" t="e">
        <f t="shared" si="6"/>
        <v>#N/A</v>
      </c>
      <c r="K78">
        <f t="shared" si="7"/>
        <v>1166.01</v>
      </c>
    </row>
    <row r="79" spans="1:11" x14ac:dyDescent="0.2">
      <c r="A79">
        <v>52.2</v>
      </c>
      <c r="B79">
        <v>923.87</v>
      </c>
      <c r="C79">
        <v>0</v>
      </c>
      <c r="D79">
        <v>1</v>
      </c>
      <c r="E79">
        <v>1</v>
      </c>
      <c r="F79">
        <v>52.2</v>
      </c>
      <c r="G79">
        <f t="shared" si="4"/>
        <v>923.87</v>
      </c>
      <c r="H79" t="e">
        <f t="shared" si="5"/>
        <v>#N/A</v>
      </c>
      <c r="I79">
        <v>52.2</v>
      </c>
      <c r="J79" t="e">
        <f t="shared" si="6"/>
        <v>#N/A</v>
      </c>
      <c r="K79">
        <f t="shared" si="7"/>
        <v>923.87</v>
      </c>
    </row>
    <row r="80" spans="1:11" x14ac:dyDescent="0.2">
      <c r="A80">
        <v>59</v>
      </c>
      <c r="B80">
        <v>849.14</v>
      </c>
      <c r="C80">
        <v>0</v>
      </c>
      <c r="D80">
        <v>1</v>
      </c>
      <c r="E80">
        <v>1</v>
      </c>
      <c r="F80">
        <v>59</v>
      </c>
      <c r="G80">
        <f t="shared" si="4"/>
        <v>849.14</v>
      </c>
      <c r="H80" t="e">
        <f t="shared" si="5"/>
        <v>#N/A</v>
      </c>
      <c r="I80">
        <v>59</v>
      </c>
      <c r="J80" t="e">
        <f t="shared" si="6"/>
        <v>#N/A</v>
      </c>
      <c r="K80">
        <f t="shared" si="7"/>
        <v>849.14</v>
      </c>
    </row>
    <row r="81" spans="1:11" x14ac:dyDescent="0.2">
      <c r="A81">
        <v>64.3</v>
      </c>
      <c r="B81">
        <v>860.96</v>
      </c>
      <c r="C81">
        <v>0</v>
      </c>
      <c r="D81">
        <v>0</v>
      </c>
      <c r="E81">
        <v>1</v>
      </c>
      <c r="F81">
        <v>64.3</v>
      </c>
      <c r="G81">
        <f t="shared" si="4"/>
        <v>860.96</v>
      </c>
      <c r="H81" t="e">
        <f t="shared" si="5"/>
        <v>#N/A</v>
      </c>
      <c r="I81">
        <v>64.3</v>
      </c>
      <c r="J81" t="e">
        <f t="shared" si="6"/>
        <v>#N/A</v>
      </c>
      <c r="K81">
        <f t="shared" si="7"/>
        <v>860.96</v>
      </c>
    </row>
    <row r="82" spans="1:11" x14ac:dyDescent="0.2">
      <c r="A82">
        <v>61.4</v>
      </c>
      <c r="B82">
        <v>463.68</v>
      </c>
      <c r="C82">
        <v>0</v>
      </c>
      <c r="D82">
        <v>1</v>
      </c>
      <c r="E82">
        <v>1</v>
      </c>
      <c r="F82">
        <v>61.4</v>
      </c>
      <c r="G82">
        <f t="shared" si="4"/>
        <v>463.68</v>
      </c>
      <c r="H82" t="e">
        <f t="shared" si="5"/>
        <v>#N/A</v>
      </c>
      <c r="I82">
        <v>61.4</v>
      </c>
      <c r="J82" t="e">
        <f t="shared" si="6"/>
        <v>#N/A</v>
      </c>
      <c r="K82">
        <f t="shared" si="7"/>
        <v>463.68</v>
      </c>
    </row>
    <row r="83" spans="1:11" x14ac:dyDescent="0.2">
      <c r="A83">
        <v>65.400000000000006</v>
      </c>
      <c r="B83">
        <v>2317.42</v>
      </c>
      <c r="C83">
        <v>0</v>
      </c>
      <c r="D83">
        <v>1</v>
      </c>
      <c r="E83">
        <v>1</v>
      </c>
      <c r="F83">
        <v>65.400000000000006</v>
      </c>
      <c r="G83">
        <f t="shared" si="4"/>
        <v>2317.42</v>
      </c>
      <c r="H83" t="e">
        <f t="shared" si="5"/>
        <v>#N/A</v>
      </c>
      <c r="I83">
        <v>65.400000000000006</v>
      </c>
      <c r="J83" t="e">
        <f t="shared" si="6"/>
        <v>#N/A</v>
      </c>
      <c r="K83">
        <f t="shared" si="7"/>
        <v>2317.42</v>
      </c>
    </row>
    <row r="84" spans="1:11" x14ac:dyDescent="0.2">
      <c r="A84">
        <v>69</v>
      </c>
      <c r="B84">
        <v>2286.17</v>
      </c>
      <c r="C84">
        <v>0</v>
      </c>
      <c r="D84">
        <v>1</v>
      </c>
      <c r="E84">
        <v>1</v>
      </c>
      <c r="F84">
        <v>69</v>
      </c>
      <c r="G84">
        <f t="shared" si="4"/>
        <v>2286.17</v>
      </c>
      <c r="H84" t="e">
        <f t="shared" si="5"/>
        <v>#N/A</v>
      </c>
      <c r="I84">
        <v>69</v>
      </c>
      <c r="J84" t="e">
        <f t="shared" si="6"/>
        <v>#N/A</v>
      </c>
      <c r="K84">
        <f t="shared" si="7"/>
        <v>2286.17</v>
      </c>
    </row>
    <row r="85" spans="1:11" x14ac:dyDescent="0.2">
      <c r="A85">
        <v>61.9</v>
      </c>
      <c r="B85">
        <v>827.45</v>
      </c>
      <c r="C85">
        <v>0</v>
      </c>
      <c r="D85">
        <v>1</v>
      </c>
      <c r="E85">
        <v>1</v>
      </c>
      <c r="F85">
        <v>61.9</v>
      </c>
      <c r="G85">
        <f t="shared" si="4"/>
        <v>827.45</v>
      </c>
      <c r="H85" t="e">
        <f t="shared" si="5"/>
        <v>#N/A</v>
      </c>
      <c r="I85">
        <v>61.9</v>
      </c>
      <c r="J85" t="e">
        <f t="shared" si="6"/>
        <v>#N/A</v>
      </c>
      <c r="K85">
        <f t="shared" si="7"/>
        <v>827.45</v>
      </c>
    </row>
    <row r="86" spans="1:11" x14ac:dyDescent="0.2">
      <c r="A86">
        <v>68.3</v>
      </c>
      <c r="B86">
        <v>1446.41</v>
      </c>
      <c r="C86">
        <v>0</v>
      </c>
      <c r="D86">
        <v>0</v>
      </c>
      <c r="E86">
        <v>1</v>
      </c>
      <c r="F86">
        <v>68.3</v>
      </c>
      <c r="G86">
        <f t="shared" si="4"/>
        <v>1446.41</v>
      </c>
      <c r="H86" t="e">
        <f t="shared" si="5"/>
        <v>#N/A</v>
      </c>
      <c r="I86">
        <v>68.3</v>
      </c>
      <c r="J86" t="e">
        <f t="shared" si="6"/>
        <v>#N/A</v>
      </c>
      <c r="K86">
        <f t="shared" si="7"/>
        <v>1446.41</v>
      </c>
    </row>
    <row r="87" spans="1:11" x14ac:dyDescent="0.2">
      <c r="A87">
        <v>52.9</v>
      </c>
      <c r="B87">
        <v>386.35</v>
      </c>
      <c r="C87">
        <v>0</v>
      </c>
      <c r="D87">
        <v>1</v>
      </c>
      <c r="E87">
        <v>1</v>
      </c>
      <c r="F87">
        <v>52.9</v>
      </c>
      <c r="G87">
        <f t="shared" si="4"/>
        <v>386.35</v>
      </c>
      <c r="H87" t="e">
        <f t="shared" si="5"/>
        <v>#N/A</v>
      </c>
      <c r="I87">
        <v>52.9</v>
      </c>
      <c r="J87" t="e">
        <f t="shared" si="6"/>
        <v>#N/A</v>
      </c>
      <c r="K87">
        <f t="shared" si="7"/>
        <v>386.35</v>
      </c>
    </row>
    <row r="88" spans="1:11" x14ac:dyDescent="0.2">
      <c r="A88">
        <v>54.3</v>
      </c>
      <c r="B88">
        <v>993.08</v>
      </c>
      <c r="C88">
        <v>0</v>
      </c>
      <c r="D88">
        <v>1</v>
      </c>
      <c r="E88">
        <v>1</v>
      </c>
      <c r="F88">
        <v>54.3</v>
      </c>
      <c r="G88">
        <f t="shared" si="4"/>
        <v>993.08</v>
      </c>
      <c r="H88" t="e">
        <f t="shared" si="5"/>
        <v>#N/A</v>
      </c>
      <c r="I88">
        <v>54.3</v>
      </c>
      <c r="J88" t="e">
        <f t="shared" si="6"/>
        <v>#N/A</v>
      </c>
      <c r="K88">
        <f t="shared" si="7"/>
        <v>993.08</v>
      </c>
    </row>
    <row r="89" spans="1:11" x14ac:dyDescent="0.2">
      <c r="A89">
        <v>60</v>
      </c>
      <c r="B89">
        <v>1025.93</v>
      </c>
      <c r="C89">
        <v>0</v>
      </c>
      <c r="D89">
        <v>0</v>
      </c>
      <c r="E89">
        <v>0</v>
      </c>
      <c r="F89">
        <v>60</v>
      </c>
      <c r="G89">
        <f t="shared" si="4"/>
        <v>1025.93</v>
      </c>
      <c r="H89" t="e">
        <f t="shared" si="5"/>
        <v>#N/A</v>
      </c>
      <c r="I89">
        <v>60</v>
      </c>
      <c r="J89">
        <f t="shared" si="6"/>
        <v>1025.93</v>
      </c>
      <c r="K89" t="e">
        <f t="shared" si="7"/>
        <v>#N/A</v>
      </c>
    </row>
    <row r="90" spans="1:11" x14ac:dyDescent="0.2">
      <c r="A90">
        <v>62.2</v>
      </c>
      <c r="B90">
        <v>1429.75</v>
      </c>
      <c r="C90">
        <v>0</v>
      </c>
      <c r="D90">
        <v>0</v>
      </c>
      <c r="E90">
        <v>0</v>
      </c>
      <c r="F90">
        <v>62.2</v>
      </c>
      <c r="G90">
        <f t="shared" si="4"/>
        <v>1429.75</v>
      </c>
      <c r="H90" t="e">
        <f t="shared" si="5"/>
        <v>#N/A</v>
      </c>
      <c r="I90">
        <v>62.2</v>
      </c>
      <c r="J90">
        <f t="shared" si="6"/>
        <v>1429.75</v>
      </c>
      <c r="K90" t="e">
        <f t="shared" si="7"/>
        <v>#N/A</v>
      </c>
    </row>
    <row r="91" spans="1:11" x14ac:dyDescent="0.2">
      <c r="A91">
        <v>64.8</v>
      </c>
      <c r="B91">
        <v>2791.49</v>
      </c>
      <c r="C91">
        <v>0</v>
      </c>
      <c r="D91">
        <v>0</v>
      </c>
      <c r="E91">
        <v>0</v>
      </c>
      <c r="F91">
        <v>64.8</v>
      </c>
      <c r="G91">
        <f t="shared" si="4"/>
        <v>2791.49</v>
      </c>
      <c r="H91" t="e">
        <f t="shared" si="5"/>
        <v>#N/A</v>
      </c>
      <c r="I91">
        <v>64.8</v>
      </c>
      <c r="J91">
        <f t="shared" si="6"/>
        <v>2791.49</v>
      </c>
      <c r="K91" t="e">
        <f t="shared" si="7"/>
        <v>#N/A</v>
      </c>
    </row>
    <row r="92" spans="1:11" x14ac:dyDescent="0.2">
      <c r="A92">
        <v>67.2</v>
      </c>
      <c r="B92">
        <v>2385.5700000000002</v>
      </c>
      <c r="C92">
        <v>0</v>
      </c>
      <c r="D92">
        <v>0</v>
      </c>
      <c r="E92">
        <v>0</v>
      </c>
      <c r="F92">
        <v>67.2</v>
      </c>
      <c r="G92">
        <f t="shared" si="4"/>
        <v>2385.5700000000002</v>
      </c>
      <c r="H92" t="e">
        <f t="shared" si="5"/>
        <v>#N/A</v>
      </c>
      <c r="I92">
        <v>67.2</v>
      </c>
      <c r="J92">
        <f t="shared" si="6"/>
        <v>2385.5700000000002</v>
      </c>
      <c r="K92" t="e">
        <f t="shared" si="7"/>
        <v>#N/A</v>
      </c>
    </row>
    <row r="93" spans="1:11" x14ac:dyDescent="0.2">
      <c r="A93">
        <v>59.6</v>
      </c>
      <c r="B93">
        <v>1251.74</v>
      </c>
      <c r="C93">
        <v>0</v>
      </c>
      <c r="D93">
        <v>0</v>
      </c>
      <c r="E93">
        <v>0</v>
      </c>
      <c r="F93">
        <v>59.6</v>
      </c>
      <c r="G93">
        <f t="shared" si="4"/>
        <v>1251.74</v>
      </c>
      <c r="H93" t="e">
        <f t="shared" si="5"/>
        <v>#N/A</v>
      </c>
      <c r="I93">
        <v>59.6</v>
      </c>
      <c r="J93">
        <f t="shared" si="6"/>
        <v>1251.74</v>
      </c>
      <c r="K93" t="e">
        <f t="shared" si="7"/>
        <v>#N/A</v>
      </c>
    </row>
    <row r="94" spans="1:11" x14ac:dyDescent="0.2">
      <c r="A94">
        <v>61.1</v>
      </c>
      <c r="B94">
        <v>1113.8900000000001</v>
      </c>
      <c r="C94">
        <v>0</v>
      </c>
      <c r="D94">
        <v>0</v>
      </c>
      <c r="E94">
        <v>0</v>
      </c>
      <c r="F94">
        <v>61.1</v>
      </c>
      <c r="G94">
        <f t="shared" si="4"/>
        <v>1113.8900000000001</v>
      </c>
      <c r="H94" t="e">
        <f t="shared" si="5"/>
        <v>#N/A</v>
      </c>
      <c r="I94">
        <v>61.1</v>
      </c>
      <c r="J94">
        <f t="shared" si="6"/>
        <v>1113.8900000000001</v>
      </c>
      <c r="K94" t="e">
        <f t="shared" si="7"/>
        <v>#N/A</v>
      </c>
    </row>
    <row r="95" spans="1:11" x14ac:dyDescent="0.2">
      <c r="A95">
        <v>68.3</v>
      </c>
      <c r="B95">
        <v>1500.58</v>
      </c>
      <c r="C95">
        <v>0</v>
      </c>
      <c r="D95">
        <v>0</v>
      </c>
      <c r="E95">
        <v>0</v>
      </c>
      <c r="F95">
        <v>68.3</v>
      </c>
      <c r="G95">
        <f t="shared" si="4"/>
        <v>1500.58</v>
      </c>
      <c r="H95" t="e">
        <f t="shared" si="5"/>
        <v>#N/A</v>
      </c>
      <c r="I95">
        <v>68.3</v>
      </c>
      <c r="J95">
        <f t="shared" si="6"/>
        <v>1500.58</v>
      </c>
      <c r="K95" t="e">
        <f t="shared" si="7"/>
        <v>#N/A</v>
      </c>
    </row>
    <row r="96" spans="1:11" x14ac:dyDescent="0.2">
      <c r="A96">
        <v>65.5</v>
      </c>
      <c r="B96">
        <v>1261.56</v>
      </c>
      <c r="C96">
        <v>0</v>
      </c>
      <c r="D96">
        <v>0</v>
      </c>
      <c r="E96">
        <v>0</v>
      </c>
      <c r="F96">
        <v>65.5</v>
      </c>
      <c r="G96">
        <f t="shared" si="4"/>
        <v>1261.56</v>
      </c>
      <c r="H96" t="e">
        <f t="shared" si="5"/>
        <v>#N/A</v>
      </c>
      <c r="I96">
        <v>65.5</v>
      </c>
      <c r="J96">
        <f t="shared" si="6"/>
        <v>1261.56</v>
      </c>
      <c r="K96" t="e">
        <f t="shared" si="7"/>
        <v>#N/A</v>
      </c>
    </row>
    <row r="97" spans="1:11" x14ac:dyDescent="0.2">
      <c r="A97">
        <v>76</v>
      </c>
      <c r="B97">
        <v>2039.96</v>
      </c>
      <c r="C97">
        <v>0</v>
      </c>
      <c r="D97">
        <v>0</v>
      </c>
      <c r="E97">
        <v>0</v>
      </c>
      <c r="F97">
        <v>76</v>
      </c>
      <c r="G97">
        <f t="shared" si="4"/>
        <v>2039.96</v>
      </c>
      <c r="H97" t="e">
        <f t="shared" si="5"/>
        <v>#N/A</v>
      </c>
      <c r="I97">
        <v>76</v>
      </c>
      <c r="J97">
        <f t="shared" si="6"/>
        <v>2039.96</v>
      </c>
      <c r="K97" t="e">
        <f t="shared" si="7"/>
        <v>#N/A</v>
      </c>
    </row>
    <row r="98" spans="1:11" x14ac:dyDescent="0.2">
      <c r="A98">
        <v>82.1</v>
      </c>
      <c r="B98">
        <v>2067.59</v>
      </c>
      <c r="C98">
        <v>0</v>
      </c>
      <c r="D98">
        <v>0</v>
      </c>
      <c r="E98">
        <v>0</v>
      </c>
      <c r="F98">
        <v>82.1</v>
      </c>
      <c r="G98">
        <f t="shared" si="4"/>
        <v>2067.59</v>
      </c>
      <c r="H98" t="e">
        <f t="shared" si="5"/>
        <v>#N/A</v>
      </c>
      <c r="I98">
        <v>82.1</v>
      </c>
      <c r="J98">
        <f t="shared" si="6"/>
        <v>2067.59</v>
      </c>
      <c r="K98" t="e">
        <f t="shared" si="7"/>
        <v>#N/A</v>
      </c>
    </row>
    <row r="99" spans="1:11" x14ac:dyDescent="0.2">
      <c r="A99">
        <v>82.2</v>
      </c>
      <c r="B99">
        <v>3174.22</v>
      </c>
      <c r="C99">
        <v>0</v>
      </c>
      <c r="D99">
        <v>0</v>
      </c>
      <c r="E99">
        <v>0</v>
      </c>
      <c r="F99">
        <v>82.2</v>
      </c>
      <c r="G99">
        <f t="shared" si="4"/>
        <v>3174.22</v>
      </c>
      <c r="H99" t="e">
        <f t="shared" si="5"/>
        <v>#N/A</v>
      </c>
      <c r="I99">
        <v>82.2</v>
      </c>
      <c r="J99">
        <f t="shared" si="6"/>
        <v>3174.22</v>
      </c>
      <c r="K99" t="e">
        <f t="shared" si="7"/>
        <v>#N/A</v>
      </c>
    </row>
    <row r="100" spans="1:11" x14ac:dyDescent="0.2">
      <c r="A100">
        <v>83.5</v>
      </c>
      <c r="B100">
        <v>2181.15</v>
      </c>
      <c r="C100">
        <v>0</v>
      </c>
      <c r="D100">
        <v>0</v>
      </c>
      <c r="E100">
        <v>0</v>
      </c>
      <c r="F100">
        <v>83.5</v>
      </c>
      <c r="G100">
        <f t="shared" si="4"/>
        <v>2181.15</v>
      </c>
      <c r="H100" t="e">
        <f t="shared" si="5"/>
        <v>#N/A</v>
      </c>
      <c r="I100">
        <v>83.5</v>
      </c>
      <c r="J100">
        <f t="shared" si="6"/>
        <v>2181.15</v>
      </c>
      <c r="K100" t="e">
        <f t="shared" si="7"/>
        <v>#N/A</v>
      </c>
    </row>
    <row r="101" spans="1:11" x14ac:dyDescent="0.2">
      <c r="A101">
        <v>80.8</v>
      </c>
      <c r="B101">
        <v>2024.88</v>
      </c>
      <c r="C101">
        <v>0</v>
      </c>
      <c r="D101">
        <v>0</v>
      </c>
      <c r="E101">
        <v>0</v>
      </c>
      <c r="F101">
        <v>80.8</v>
      </c>
      <c r="G101">
        <f t="shared" si="4"/>
        <v>2024.88</v>
      </c>
      <c r="H101" t="e">
        <f t="shared" si="5"/>
        <v>#N/A</v>
      </c>
      <c r="I101">
        <v>80.8</v>
      </c>
      <c r="J101">
        <f t="shared" si="6"/>
        <v>2024.88</v>
      </c>
      <c r="K101" t="e">
        <f t="shared" si="7"/>
        <v>#N/A</v>
      </c>
    </row>
    <row r="102" spans="1:11" x14ac:dyDescent="0.2">
      <c r="A102">
        <v>75.400000000000006</v>
      </c>
      <c r="B102">
        <v>1086.77</v>
      </c>
      <c r="C102">
        <v>1</v>
      </c>
      <c r="D102">
        <v>0</v>
      </c>
      <c r="E102">
        <v>0</v>
      </c>
      <c r="F102">
        <v>75.400000000000006</v>
      </c>
      <c r="G102" t="e">
        <f t="shared" si="4"/>
        <v>#N/A</v>
      </c>
      <c r="H102">
        <f t="shared" si="5"/>
        <v>1086.77</v>
      </c>
      <c r="I102">
        <v>75.400000000000006</v>
      </c>
      <c r="J102">
        <f t="shared" si="6"/>
        <v>1086.77</v>
      </c>
      <c r="K102" t="e">
        <f t="shared" si="7"/>
        <v>#N/A</v>
      </c>
    </row>
    <row r="103" spans="1:11" x14ac:dyDescent="0.2">
      <c r="A103">
        <v>77.8</v>
      </c>
      <c r="B103">
        <v>1163.94</v>
      </c>
      <c r="C103">
        <v>0</v>
      </c>
      <c r="D103">
        <v>0</v>
      </c>
      <c r="E103">
        <v>0</v>
      </c>
      <c r="F103">
        <v>77.8</v>
      </c>
      <c r="G103">
        <f t="shared" si="4"/>
        <v>1163.94</v>
      </c>
      <c r="H103" t="e">
        <f t="shared" si="5"/>
        <v>#N/A</v>
      </c>
      <c r="I103">
        <v>77.8</v>
      </c>
      <c r="J103">
        <f t="shared" si="6"/>
        <v>1163.94</v>
      </c>
      <c r="K103" t="e">
        <f t="shared" si="7"/>
        <v>#N/A</v>
      </c>
    </row>
    <row r="104" spans="1:11" x14ac:dyDescent="0.2">
      <c r="A104">
        <v>77.099999999999994</v>
      </c>
      <c r="B104">
        <v>2296.04</v>
      </c>
      <c r="C104">
        <v>0</v>
      </c>
      <c r="D104">
        <v>0</v>
      </c>
      <c r="E104">
        <v>0</v>
      </c>
      <c r="F104">
        <v>77.099999999999994</v>
      </c>
      <c r="G104">
        <f t="shared" si="4"/>
        <v>2296.04</v>
      </c>
      <c r="H104" t="e">
        <f t="shared" si="5"/>
        <v>#N/A</v>
      </c>
      <c r="I104">
        <v>77.099999999999994</v>
      </c>
      <c r="J104">
        <f t="shared" si="6"/>
        <v>2296.04</v>
      </c>
      <c r="K104" t="e">
        <f t="shared" si="7"/>
        <v>#N/A</v>
      </c>
    </row>
    <row r="105" spans="1:11" x14ac:dyDescent="0.2">
      <c r="A105">
        <v>70.8</v>
      </c>
      <c r="B105">
        <v>2107.2199999999998</v>
      </c>
      <c r="C105">
        <v>0</v>
      </c>
      <c r="D105">
        <v>0</v>
      </c>
      <c r="E105">
        <v>0</v>
      </c>
      <c r="F105">
        <v>70.8</v>
      </c>
      <c r="G105">
        <f t="shared" si="4"/>
        <v>2107.2199999999998</v>
      </c>
      <c r="H105" t="e">
        <f t="shared" si="5"/>
        <v>#N/A</v>
      </c>
      <c r="I105">
        <v>70.8</v>
      </c>
      <c r="J105">
        <f t="shared" si="6"/>
        <v>2107.2199999999998</v>
      </c>
      <c r="K105" t="e">
        <f t="shared" si="7"/>
        <v>#N/A</v>
      </c>
    </row>
    <row r="106" spans="1:11" x14ac:dyDescent="0.2">
      <c r="A106">
        <v>66.5</v>
      </c>
      <c r="B106">
        <v>1974.69</v>
      </c>
      <c r="C106">
        <v>0</v>
      </c>
      <c r="D106">
        <v>0</v>
      </c>
      <c r="E106">
        <v>0</v>
      </c>
      <c r="F106">
        <v>66.5</v>
      </c>
      <c r="G106">
        <f t="shared" si="4"/>
        <v>1974.69</v>
      </c>
      <c r="H106" t="e">
        <f t="shared" si="5"/>
        <v>#N/A</v>
      </c>
      <c r="I106">
        <v>66.5</v>
      </c>
      <c r="J106">
        <f t="shared" si="6"/>
        <v>1974.69</v>
      </c>
      <c r="K106" t="e">
        <f t="shared" si="7"/>
        <v>#N/A</v>
      </c>
    </row>
    <row r="107" spans="1:11" x14ac:dyDescent="0.2">
      <c r="A107">
        <v>75.400000000000006</v>
      </c>
      <c r="B107">
        <v>960.06</v>
      </c>
      <c r="C107">
        <v>0</v>
      </c>
      <c r="D107">
        <v>0</v>
      </c>
      <c r="E107">
        <v>0</v>
      </c>
      <c r="F107">
        <v>75.400000000000006</v>
      </c>
      <c r="G107">
        <f t="shared" si="4"/>
        <v>960.06</v>
      </c>
      <c r="H107" t="e">
        <f t="shared" si="5"/>
        <v>#N/A</v>
      </c>
      <c r="I107">
        <v>75.400000000000006</v>
      </c>
      <c r="J107">
        <f t="shared" si="6"/>
        <v>960.06</v>
      </c>
      <c r="K107" t="e">
        <f t="shared" si="7"/>
        <v>#N/A</v>
      </c>
    </row>
    <row r="108" spans="1:11" x14ac:dyDescent="0.2">
      <c r="A108">
        <v>75.3</v>
      </c>
      <c r="B108">
        <v>1478.06</v>
      </c>
      <c r="C108">
        <v>0</v>
      </c>
      <c r="D108">
        <v>0</v>
      </c>
      <c r="E108">
        <v>0</v>
      </c>
      <c r="F108">
        <v>75.3</v>
      </c>
      <c r="G108">
        <f t="shared" si="4"/>
        <v>1478.06</v>
      </c>
      <c r="H108" t="e">
        <f t="shared" si="5"/>
        <v>#N/A</v>
      </c>
      <c r="I108">
        <v>75.3</v>
      </c>
      <c r="J108">
        <f t="shared" si="6"/>
        <v>1478.06</v>
      </c>
      <c r="K108" t="e">
        <f t="shared" si="7"/>
        <v>#N/A</v>
      </c>
    </row>
    <row r="109" spans="1:11" x14ac:dyDescent="0.2">
      <c r="A109">
        <v>78.400000000000006</v>
      </c>
      <c r="B109">
        <v>1309.1300000000001</v>
      </c>
      <c r="C109">
        <v>0</v>
      </c>
      <c r="D109">
        <v>0</v>
      </c>
      <c r="E109">
        <v>0</v>
      </c>
      <c r="F109">
        <v>78.400000000000006</v>
      </c>
      <c r="G109">
        <f t="shared" si="4"/>
        <v>1309.1300000000001</v>
      </c>
      <c r="H109" t="e">
        <f t="shared" si="5"/>
        <v>#N/A</v>
      </c>
      <c r="I109">
        <v>78.400000000000006</v>
      </c>
      <c r="J109">
        <f t="shared" si="6"/>
        <v>1309.1300000000001</v>
      </c>
      <c r="K109" t="e">
        <f t="shared" si="7"/>
        <v>#N/A</v>
      </c>
    </row>
    <row r="110" spans="1:11" x14ac:dyDescent="0.2">
      <c r="A110">
        <v>64.2</v>
      </c>
      <c r="B110">
        <v>508.02</v>
      </c>
      <c r="C110">
        <v>0</v>
      </c>
      <c r="D110">
        <v>0</v>
      </c>
      <c r="E110">
        <v>0</v>
      </c>
      <c r="F110">
        <v>64.2</v>
      </c>
      <c r="G110">
        <f t="shared" si="4"/>
        <v>508.02</v>
      </c>
      <c r="H110" t="e">
        <f t="shared" si="5"/>
        <v>#N/A</v>
      </c>
      <c r="I110">
        <v>64.2</v>
      </c>
      <c r="J110">
        <f t="shared" si="6"/>
        <v>508.02</v>
      </c>
      <c r="K110" t="e">
        <f t="shared" si="7"/>
        <v>#N/A</v>
      </c>
    </row>
    <row r="111" spans="1:11" x14ac:dyDescent="0.2">
      <c r="A111">
        <v>64.599999999999994</v>
      </c>
      <c r="B111">
        <v>1436.86</v>
      </c>
      <c r="C111">
        <v>0</v>
      </c>
      <c r="D111">
        <v>1</v>
      </c>
      <c r="E111">
        <v>1</v>
      </c>
      <c r="F111">
        <v>64.599999999999994</v>
      </c>
      <c r="G111">
        <f t="shared" si="4"/>
        <v>1436.86</v>
      </c>
      <c r="H111" t="e">
        <f t="shared" si="5"/>
        <v>#N/A</v>
      </c>
      <c r="I111">
        <v>64.599999999999994</v>
      </c>
      <c r="J111" t="e">
        <f t="shared" si="6"/>
        <v>#N/A</v>
      </c>
      <c r="K111">
        <f t="shared" si="7"/>
        <v>1436.86</v>
      </c>
    </row>
    <row r="112" spans="1:11" x14ac:dyDescent="0.2">
      <c r="A112">
        <v>68.3</v>
      </c>
      <c r="B112">
        <v>1684.65</v>
      </c>
      <c r="C112">
        <v>0</v>
      </c>
      <c r="D112">
        <v>1</v>
      </c>
      <c r="E112">
        <v>1</v>
      </c>
      <c r="F112">
        <v>68.3</v>
      </c>
      <c r="G112">
        <f t="shared" si="4"/>
        <v>1684.65</v>
      </c>
      <c r="H112" t="e">
        <f t="shared" si="5"/>
        <v>#N/A</v>
      </c>
      <c r="I112">
        <v>68.3</v>
      </c>
      <c r="J112" t="e">
        <f t="shared" si="6"/>
        <v>#N/A</v>
      </c>
      <c r="K112">
        <f t="shared" si="7"/>
        <v>1684.65</v>
      </c>
    </row>
    <row r="113" spans="1:11" x14ac:dyDescent="0.2">
      <c r="A113">
        <v>73.599999999999994</v>
      </c>
      <c r="B113">
        <v>903.87</v>
      </c>
      <c r="C113">
        <v>0</v>
      </c>
      <c r="D113">
        <v>1</v>
      </c>
      <c r="E113">
        <v>1</v>
      </c>
      <c r="F113">
        <v>73.599999999999994</v>
      </c>
      <c r="G113">
        <f t="shared" si="4"/>
        <v>903.87</v>
      </c>
      <c r="H113" t="e">
        <f t="shared" si="5"/>
        <v>#N/A</v>
      </c>
      <c r="I113">
        <v>73.599999999999994</v>
      </c>
      <c r="J113" t="e">
        <f t="shared" si="6"/>
        <v>#N/A</v>
      </c>
      <c r="K113">
        <f t="shared" si="7"/>
        <v>903.87</v>
      </c>
    </row>
    <row r="114" spans="1:11" x14ac:dyDescent="0.2">
      <c r="A114">
        <v>77.7</v>
      </c>
      <c r="B114">
        <v>307.76</v>
      </c>
      <c r="C114">
        <v>0</v>
      </c>
      <c r="D114">
        <v>1</v>
      </c>
      <c r="E114">
        <v>1</v>
      </c>
      <c r="F114">
        <v>77.7</v>
      </c>
      <c r="G114">
        <f t="shared" si="4"/>
        <v>307.76</v>
      </c>
      <c r="H114" t="e">
        <f t="shared" si="5"/>
        <v>#N/A</v>
      </c>
      <c r="I114">
        <v>77.7</v>
      </c>
      <c r="J114" t="e">
        <f t="shared" si="6"/>
        <v>#N/A</v>
      </c>
      <c r="K114">
        <f t="shared" si="7"/>
        <v>307.76</v>
      </c>
    </row>
    <row r="115" spans="1:11" x14ac:dyDescent="0.2">
      <c r="A115">
        <v>67.2</v>
      </c>
      <c r="B115">
        <v>1042.83</v>
      </c>
      <c r="C115">
        <v>0</v>
      </c>
      <c r="D115">
        <v>1</v>
      </c>
      <c r="E115">
        <v>1</v>
      </c>
      <c r="F115">
        <v>67.2</v>
      </c>
      <c r="G115">
        <f t="shared" si="4"/>
        <v>1042.83</v>
      </c>
      <c r="H115" t="e">
        <f t="shared" si="5"/>
        <v>#N/A</v>
      </c>
      <c r="I115">
        <v>67.2</v>
      </c>
      <c r="J115" t="e">
        <f t="shared" si="6"/>
        <v>#N/A</v>
      </c>
      <c r="K115">
        <f t="shared" si="7"/>
        <v>1042.83</v>
      </c>
    </row>
    <row r="116" spans="1:11" x14ac:dyDescent="0.2">
      <c r="A116">
        <v>70.2</v>
      </c>
      <c r="B116">
        <v>1361.29</v>
      </c>
      <c r="C116">
        <v>0</v>
      </c>
      <c r="D116">
        <v>1</v>
      </c>
      <c r="E116">
        <v>1</v>
      </c>
      <c r="F116">
        <v>70.2</v>
      </c>
      <c r="G116">
        <f t="shared" si="4"/>
        <v>1361.29</v>
      </c>
      <c r="H116" t="e">
        <f t="shared" si="5"/>
        <v>#N/A</v>
      </c>
      <c r="I116">
        <v>70.2</v>
      </c>
      <c r="J116" t="e">
        <f t="shared" si="6"/>
        <v>#N/A</v>
      </c>
      <c r="K116">
        <f t="shared" si="7"/>
        <v>1361.29</v>
      </c>
    </row>
    <row r="117" spans="1:11" x14ac:dyDescent="0.2">
      <c r="A117">
        <v>77.2</v>
      </c>
      <c r="B117">
        <v>1569.56</v>
      </c>
      <c r="C117">
        <v>0</v>
      </c>
      <c r="D117">
        <v>1</v>
      </c>
      <c r="E117">
        <v>1</v>
      </c>
      <c r="F117">
        <v>77.2</v>
      </c>
      <c r="G117">
        <f t="shared" si="4"/>
        <v>1569.56</v>
      </c>
      <c r="H117" t="e">
        <f t="shared" si="5"/>
        <v>#N/A</v>
      </c>
      <c r="I117">
        <v>77.2</v>
      </c>
      <c r="J117" t="e">
        <f t="shared" si="6"/>
        <v>#N/A</v>
      </c>
      <c r="K117">
        <f t="shared" si="7"/>
        <v>1569.56</v>
      </c>
    </row>
    <row r="118" spans="1:11" x14ac:dyDescent="0.2">
      <c r="A118">
        <v>70.900000000000006</v>
      </c>
      <c r="B118">
        <v>1906.1</v>
      </c>
      <c r="C118">
        <v>0</v>
      </c>
      <c r="D118">
        <v>1</v>
      </c>
      <c r="E118">
        <v>1</v>
      </c>
      <c r="F118">
        <v>70.900000000000006</v>
      </c>
      <c r="G118">
        <f t="shared" si="4"/>
        <v>1906.1</v>
      </c>
      <c r="H118" t="e">
        <f t="shared" si="5"/>
        <v>#N/A</v>
      </c>
      <c r="I118">
        <v>70.900000000000006</v>
      </c>
      <c r="J118" t="e">
        <f t="shared" si="6"/>
        <v>#N/A</v>
      </c>
      <c r="K118">
        <f t="shared" si="7"/>
        <v>1906.1</v>
      </c>
    </row>
    <row r="119" spans="1:11" x14ac:dyDescent="0.2">
      <c r="A119">
        <v>73.099999999999994</v>
      </c>
      <c r="B119">
        <v>3269.84</v>
      </c>
      <c r="C119">
        <v>0</v>
      </c>
      <c r="D119">
        <v>1</v>
      </c>
      <c r="E119">
        <v>1</v>
      </c>
      <c r="F119">
        <v>73.099999999999994</v>
      </c>
      <c r="G119">
        <f t="shared" si="4"/>
        <v>3269.84</v>
      </c>
      <c r="H119" t="e">
        <f t="shared" si="5"/>
        <v>#N/A</v>
      </c>
      <c r="I119">
        <v>73.099999999999994</v>
      </c>
      <c r="J119" t="e">
        <f t="shared" si="6"/>
        <v>#N/A</v>
      </c>
      <c r="K119">
        <f t="shared" si="7"/>
        <v>3269.84</v>
      </c>
    </row>
    <row r="120" spans="1:11" x14ac:dyDescent="0.2">
      <c r="A120">
        <v>76.2</v>
      </c>
      <c r="B120">
        <v>2708.3</v>
      </c>
      <c r="C120">
        <v>0</v>
      </c>
      <c r="D120">
        <v>1</v>
      </c>
      <c r="E120">
        <v>1</v>
      </c>
      <c r="F120">
        <v>76.2</v>
      </c>
      <c r="G120">
        <f t="shared" si="4"/>
        <v>2708.3</v>
      </c>
      <c r="H120" t="e">
        <f t="shared" si="5"/>
        <v>#N/A</v>
      </c>
      <c r="I120">
        <v>76.2</v>
      </c>
      <c r="J120" t="e">
        <f t="shared" si="6"/>
        <v>#N/A</v>
      </c>
      <c r="K120">
        <f t="shared" si="7"/>
        <v>2708.3</v>
      </c>
    </row>
    <row r="121" spans="1:11" x14ac:dyDescent="0.2">
      <c r="A121">
        <v>79.599999999999994</v>
      </c>
      <c r="B121">
        <v>1173.8399999999999</v>
      </c>
      <c r="C121">
        <v>0</v>
      </c>
      <c r="D121">
        <v>1</v>
      </c>
      <c r="E121">
        <v>1</v>
      </c>
      <c r="F121">
        <v>79.599999999999994</v>
      </c>
      <c r="G121">
        <f t="shared" si="4"/>
        <v>1173.8399999999999</v>
      </c>
      <c r="H121" t="e">
        <f t="shared" si="5"/>
        <v>#N/A</v>
      </c>
      <c r="I121">
        <v>79.599999999999994</v>
      </c>
      <c r="J121" t="e">
        <f t="shared" si="6"/>
        <v>#N/A</v>
      </c>
      <c r="K121">
        <f t="shared" si="7"/>
        <v>1173.8399999999999</v>
      </c>
    </row>
    <row r="122" spans="1:11" x14ac:dyDescent="0.2">
      <c r="A122">
        <v>76.3</v>
      </c>
      <c r="B122">
        <v>1708.03</v>
      </c>
      <c r="C122">
        <v>0</v>
      </c>
      <c r="D122">
        <v>1</v>
      </c>
      <c r="E122">
        <v>1</v>
      </c>
      <c r="F122">
        <v>76.3</v>
      </c>
      <c r="G122">
        <f t="shared" si="4"/>
        <v>1708.03</v>
      </c>
      <c r="H122" t="e">
        <f t="shared" si="5"/>
        <v>#N/A</v>
      </c>
      <c r="I122">
        <v>76.3</v>
      </c>
      <c r="J122" t="e">
        <f t="shared" si="6"/>
        <v>#N/A</v>
      </c>
      <c r="K122">
        <f t="shared" si="7"/>
        <v>1708.03</v>
      </c>
    </row>
    <row r="123" spans="1:11" x14ac:dyDescent="0.2">
      <c r="A123">
        <v>81.400000000000006</v>
      </c>
      <c r="B123">
        <v>1750.08</v>
      </c>
      <c r="C123">
        <v>0</v>
      </c>
      <c r="D123">
        <v>0</v>
      </c>
      <c r="E123">
        <v>1</v>
      </c>
      <c r="F123">
        <v>81.400000000000006</v>
      </c>
      <c r="G123">
        <f t="shared" si="4"/>
        <v>1750.08</v>
      </c>
      <c r="H123" t="e">
        <f t="shared" si="5"/>
        <v>#N/A</v>
      </c>
      <c r="I123">
        <v>81.400000000000006</v>
      </c>
      <c r="J123" t="e">
        <f t="shared" si="6"/>
        <v>#N/A</v>
      </c>
      <c r="K123">
        <f t="shared" si="7"/>
        <v>1750.08</v>
      </c>
    </row>
    <row r="124" spans="1:11" x14ac:dyDescent="0.2">
      <c r="A124">
        <v>81.400000000000006</v>
      </c>
      <c r="B124">
        <v>2184.06</v>
      </c>
      <c r="C124">
        <v>0</v>
      </c>
      <c r="D124">
        <v>1</v>
      </c>
      <c r="E124">
        <v>1</v>
      </c>
      <c r="F124">
        <v>81.400000000000006</v>
      </c>
      <c r="G124">
        <f t="shared" si="4"/>
        <v>2184.06</v>
      </c>
      <c r="H124" t="e">
        <f t="shared" si="5"/>
        <v>#N/A</v>
      </c>
      <c r="I124">
        <v>81.400000000000006</v>
      </c>
      <c r="J124" t="e">
        <f t="shared" si="6"/>
        <v>#N/A</v>
      </c>
      <c r="K124">
        <f t="shared" si="7"/>
        <v>2184.06</v>
      </c>
    </row>
    <row r="125" spans="1:11" x14ac:dyDescent="0.2">
      <c r="A125">
        <v>76</v>
      </c>
      <c r="B125">
        <v>3266.84</v>
      </c>
      <c r="C125">
        <v>0</v>
      </c>
      <c r="D125">
        <v>0</v>
      </c>
      <c r="E125">
        <v>1</v>
      </c>
      <c r="F125">
        <v>76</v>
      </c>
      <c r="G125">
        <f t="shared" si="4"/>
        <v>3266.84</v>
      </c>
      <c r="H125" t="e">
        <f t="shared" si="5"/>
        <v>#N/A</v>
      </c>
      <c r="I125">
        <v>76</v>
      </c>
      <c r="J125" t="e">
        <f t="shared" si="6"/>
        <v>#N/A</v>
      </c>
      <c r="K125">
        <f t="shared" si="7"/>
        <v>3266.84</v>
      </c>
    </row>
    <row r="126" spans="1:11" x14ac:dyDescent="0.2">
      <c r="A126">
        <v>78.900000000000006</v>
      </c>
      <c r="B126">
        <v>2243.0700000000002</v>
      </c>
      <c r="C126">
        <v>0</v>
      </c>
      <c r="D126">
        <v>0</v>
      </c>
      <c r="E126">
        <v>1</v>
      </c>
      <c r="F126">
        <v>78.900000000000006</v>
      </c>
      <c r="G126">
        <f t="shared" si="4"/>
        <v>2243.0700000000002</v>
      </c>
      <c r="H126" t="e">
        <f t="shared" si="5"/>
        <v>#N/A</v>
      </c>
      <c r="I126">
        <v>78.900000000000006</v>
      </c>
      <c r="J126" t="e">
        <f t="shared" si="6"/>
        <v>#N/A</v>
      </c>
      <c r="K126">
        <f t="shared" si="7"/>
        <v>2243.0700000000002</v>
      </c>
    </row>
    <row r="127" spans="1:11" x14ac:dyDescent="0.2">
      <c r="A127">
        <v>77.7</v>
      </c>
      <c r="B127">
        <v>2182.46</v>
      </c>
      <c r="C127">
        <v>0</v>
      </c>
      <c r="D127">
        <v>0</v>
      </c>
      <c r="E127">
        <v>1</v>
      </c>
      <c r="F127">
        <v>77.7</v>
      </c>
      <c r="G127">
        <f t="shared" si="4"/>
        <v>2182.46</v>
      </c>
      <c r="H127" t="e">
        <f t="shared" si="5"/>
        <v>#N/A</v>
      </c>
      <c r="I127">
        <v>77.7</v>
      </c>
      <c r="J127" t="e">
        <f t="shared" si="6"/>
        <v>#N/A</v>
      </c>
      <c r="K127">
        <f t="shared" si="7"/>
        <v>2182.46</v>
      </c>
    </row>
    <row r="128" spans="1:11" x14ac:dyDescent="0.2">
      <c r="A128">
        <v>79.7</v>
      </c>
      <c r="B128">
        <v>2011.7</v>
      </c>
      <c r="C128">
        <v>0</v>
      </c>
      <c r="D128">
        <v>0</v>
      </c>
      <c r="E128">
        <v>1</v>
      </c>
      <c r="F128">
        <v>79.7</v>
      </c>
      <c r="G128">
        <f t="shared" si="4"/>
        <v>2011.7</v>
      </c>
      <c r="H128" t="e">
        <f t="shared" si="5"/>
        <v>#N/A</v>
      </c>
      <c r="I128">
        <v>79.7</v>
      </c>
      <c r="J128" t="e">
        <f t="shared" si="6"/>
        <v>#N/A</v>
      </c>
      <c r="K128">
        <f t="shared" si="7"/>
        <v>2011.7</v>
      </c>
    </row>
    <row r="129" spans="1:11" x14ac:dyDescent="0.2">
      <c r="A129">
        <v>76.5</v>
      </c>
      <c r="B129">
        <v>1471.52</v>
      </c>
      <c r="C129">
        <v>0</v>
      </c>
      <c r="D129">
        <v>1</v>
      </c>
      <c r="E129">
        <v>1</v>
      </c>
      <c r="F129">
        <v>76.5</v>
      </c>
      <c r="G129">
        <f t="shared" si="4"/>
        <v>1471.52</v>
      </c>
      <c r="H129" t="e">
        <f t="shared" si="5"/>
        <v>#N/A</v>
      </c>
      <c r="I129">
        <v>76.5</v>
      </c>
      <c r="J129" t="e">
        <f t="shared" si="6"/>
        <v>#N/A</v>
      </c>
      <c r="K129">
        <f t="shared" si="7"/>
        <v>1471.52</v>
      </c>
    </row>
    <row r="130" spans="1:11" x14ac:dyDescent="0.2">
      <c r="A130">
        <v>71.8</v>
      </c>
      <c r="B130">
        <v>1632.48</v>
      </c>
      <c r="C130">
        <v>0</v>
      </c>
      <c r="D130">
        <v>0</v>
      </c>
      <c r="E130">
        <v>0</v>
      </c>
      <c r="F130">
        <v>71.8</v>
      </c>
      <c r="G130">
        <f t="shared" si="4"/>
        <v>1632.48</v>
      </c>
      <c r="H130" t="e">
        <f t="shared" si="5"/>
        <v>#N/A</v>
      </c>
      <c r="I130">
        <v>71.8</v>
      </c>
      <c r="J130">
        <f t="shared" si="6"/>
        <v>1632.48</v>
      </c>
      <c r="K130" t="e">
        <f t="shared" si="7"/>
        <v>#N/A</v>
      </c>
    </row>
    <row r="131" spans="1:11" x14ac:dyDescent="0.2">
      <c r="A131">
        <v>77.599999999999994</v>
      </c>
      <c r="B131">
        <v>1423.96</v>
      </c>
      <c r="C131">
        <v>0</v>
      </c>
      <c r="D131">
        <v>0</v>
      </c>
      <c r="E131">
        <v>0</v>
      </c>
      <c r="F131">
        <v>77.599999999999994</v>
      </c>
      <c r="G131">
        <f t="shared" si="4"/>
        <v>1423.96</v>
      </c>
      <c r="H131" t="e">
        <f t="shared" si="5"/>
        <v>#N/A</v>
      </c>
      <c r="I131">
        <v>77.599999999999994</v>
      </c>
      <c r="J131">
        <f t="shared" si="6"/>
        <v>1423.96</v>
      </c>
      <c r="K131" t="e">
        <f t="shared" si="7"/>
        <v>#N/A</v>
      </c>
    </row>
    <row r="132" spans="1:11" x14ac:dyDescent="0.2">
      <c r="A132">
        <v>78.099999999999994</v>
      </c>
      <c r="B132">
        <v>2959.41</v>
      </c>
      <c r="C132">
        <v>0</v>
      </c>
      <c r="D132">
        <v>0</v>
      </c>
      <c r="E132">
        <v>0</v>
      </c>
      <c r="F132">
        <v>78.099999999999994</v>
      </c>
      <c r="G132">
        <f t="shared" si="4"/>
        <v>2959.41</v>
      </c>
      <c r="H132" t="e">
        <f t="shared" si="5"/>
        <v>#N/A</v>
      </c>
      <c r="I132">
        <v>78.099999999999994</v>
      </c>
      <c r="J132">
        <f t="shared" si="6"/>
        <v>2959.41</v>
      </c>
      <c r="K132" t="e">
        <f t="shared" si="7"/>
        <v>#N/A</v>
      </c>
    </row>
    <row r="133" spans="1:11" x14ac:dyDescent="0.2">
      <c r="A133">
        <v>73.3</v>
      </c>
      <c r="B133">
        <v>261.64999999999998</v>
      </c>
      <c r="C133">
        <v>1</v>
      </c>
      <c r="D133">
        <v>1</v>
      </c>
      <c r="E133">
        <v>1</v>
      </c>
      <c r="F133">
        <v>73.3</v>
      </c>
      <c r="G133" t="e">
        <f t="shared" si="4"/>
        <v>#N/A</v>
      </c>
      <c r="H133">
        <f t="shared" si="5"/>
        <v>261.64999999999998</v>
      </c>
      <c r="I133">
        <v>73.3</v>
      </c>
      <c r="J133" t="e">
        <f t="shared" si="6"/>
        <v>#N/A</v>
      </c>
      <c r="K133">
        <f t="shared" si="7"/>
        <v>261.64999999999998</v>
      </c>
    </row>
    <row r="134" spans="1:11" x14ac:dyDescent="0.2">
      <c r="A134">
        <v>72.5</v>
      </c>
      <c r="B134">
        <v>1086.27</v>
      </c>
      <c r="C134">
        <v>0</v>
      </c>
      <c r="D134">
        <v>1</v>
      </c>
      <c r="E134">
        <v>1</v>
      </c>
      <c r="F134">
        <v>72.5</v>
      </c>
      <c r="G134">
        <f t="shared" si="4"/>
        <v>1086.27</v>
      </c>
      <c r="H134" t="e">
        <f t="shared" si="5"/>
        <v>#N/A</v>
      </c>
      <c r="I134">
        <v>72.5</v>
      </c>
      <c r="J134" t="e">
        <f t="shared" si="6"/>
        <v>#N/A</v>
      </c>
      <c r="K134">
        <f t="shared" si="7"/>
        <v>1086.27</v>
      </c>
    </row>
    <row r="135" spans="1:11" x14ac:dyDescent="0.2">
      <c r="A135">
        <v>74.2</v>
      </c>
      <c r="B135">
        <v>960.12</v>
      </c>
      <c r="C135">
        <v>0</v>
      </c>
      <c r="D135">
        <v>0</v>
      </c>
      <c r="E135">
        <v>1</v>
      </c>
      <c r="F135">
        <v>74.2</v>
      </c>
      <c r="G135">
        <f t="shared" si="4"/>
        <v>960.12</v>
      </c>
      <c r="H135" t="e">
        <f t="shared" si="5"/>
        <v>#N/A</v>
      </c>
      <c r="I135">
        <v>74.2</v>
      </c>
      <c r="J135" t="e">
        <f t="shared" si="6"/>
        <v>#N/A</v>
      </c>
      <c r="K135">
        <f t="shared" si="7"/>
        <v>960.12</v>
      </c>
    </row>
    <row r="136" spans="1:11" x14ac:dyDescent="0.2">
      <c r="A136">
        <v>78.2</v>
      </c>
      <c r="B136">
        <v>4309.6899999999996</v>
      </c>
      <c r="C136">
        <v>0</v>
      </c>
      <c r="D136">
        <v>0</v>
      </c>
      <c r="E136">
        <v>1</v>
      </c>
      <c r="F136">
        <v>78.2</v>
      </c>
      <c r="G136">
        <f t="shared" ref="G136:G199" si="8">IF(C136=0,B136,NA())</f>
        <v>4309.6899999999996</v>
      </c>
      <c r="H136" t="e">
        <f t="shared" ref="H136:H199" si="9">IF(C136&lt;&gt;0,B136,NA())</f>
        <v>#N/A</v>
      </c>
      <c r="I136">
        <v>78.2</v>
      </c>
      <c r="J136" t="e">
        <f t="shared" ref="J136:J199" si="10">IF(E136=0,B136,NA())</f>
        <v>#N/A</v>
      </c>
      <c r="K136">
        <f t="shared" ref="K136:K199" si="11">IF(E136=1,B136,NA())</f>
        <v>4309.6899999999996</v>
      </c>
    </row>
    <row r="137" spans="1:11" x14ac:dyDescent="0.2">
      <c r="A137">
        <v>76.599999999999994</v>
      </c>
      <c r="B137">
        <v>579.08000000000004</v>
      </c>
      <c r="C137">
        <v>1</v>
      </c>
      <c r="D137">
        <v>1</v>
      </c>
      <c r="E137">
        <v>1</v>
      </c>
      <c r="F137">
        <v>76.599999999999994</v>
      </c>
      <c r="G137" t="e">
        <f t="shared" si="8"/>
        <v>#N/A</v>
      </c>
      <c r="H137">
        <f t="shared" si="9"/>
        <v>579.08000000000004</v>
      </c>
      <c r="I137">
        <v>76.599999999999994</v>
      </c>
      <c r="J137" t="e">
        <f t="shared" si="10"/>
        <v>#N/A</v>
      </c>
      <c r="K137">
        <f t="shared" si="11"/>
        <v>579.08000000000004</v>
      </c>
    </row>
    <row r="138" spans="1:11" x14ac:dyDescent="0.2">
      <c r="A138">
        <v>85.4</v>
      </c>
      <c r="B138">
        <v>1761.76</v>
      </c>
      <c r="C138">
        <v>0</v>
      </c>
      <c r="D138">
        <v>0</v>
      </c>
      <c r="E138">
        <v>1</v>
      </c>
      <c r="F138">
        <v>85.4</v>
      </c>
      <c r="G138">
        <f t="shared" si="8"/>
        <v>1761.76</v>
      </c>
      <c r="H138" t="e">
        <f t="shared" si="9"/>
        <v>#N/A</v>
      </c>
      <c r="I138">
        <v>85.4</v>
      </c>
      <c r="J138" t="e">
        <f t="shared" si="10"/>
        <v>#N/A</v>
      </c>
      <c r="K138">
        <f t="shared" si="11"/>
        <v>1761.76</v>
      </c>
    </row>
    <row r="139" spans="1:11" x14ac:dyDescent="0.2">
      <c r="A139">
        <v>86.9</v>
      </c>
      <c r="B139">
        <v>1361.43</v>
      </c>
      <c r="C139">
        <v>0</v>
      </c>
      <c r="D139">
        <v>0</v>
      </c>
      <c r="E139">
        <v>1</v>
      </c>
      <c r="F139">
        <v>86.9</v>
      </c>
      <c r="G139">
        <f t="shared" si="8"/>
        <v>1361.43</v>
      </c>
      <c r="H139" t="e">
        <f t="shared" si="9"/>
        <v>#N/A</v>
      </c>
      <c r="I139">
        <v>86.9</v>
      </c>
      <c r="J139" t="e">
        <f t="shared" si="10"/>
        <v>#N/A</v>
      </c>
      <c r="K139">
        <f t="shared" si="11"/>
        <v>1361.43</v>
      </c>
    </row>
    <row r="140" spans="1:11" x14ac:dyDescent="0.2">
      <c r="A140">
        <v>79.400000000000006</v>
      </c>
      <c r="B140">
        <v>1301.82</v>
      </c>
      <c r="C140">
        <v>0</v>
      </c>
      <c r="D140">
        <v>1</v>
      </c>
      <c r="E140">
        <v>1</v>
      </c>
      <c r="F140">
        <v>79.400000000000006</v>
      </c>
      <c r="G140">
        <f t="shared" si="8"/>
        <v>1301.82</v>
      </c>
      <c r="H140" t="e">
        <f t="shared" si="9"/>
        <v>#N/A</v>
      </c>
      <c r="I140">
        <v>79.400000000000006</v>
      </c>
      <c r="J140" t="e">
        <f t="shared" si="10"/>
        <v>#N/A</v>
      </c>
      <c r="K140">
        <f t="shared" si="11"/>
        <v>1301.82</v>
      </c>
    </row>
    <row r="141" spans="1:11" x14ac:dyDescent="0.2">
      <c r="A141">
        <v>67.8</v>
      </c>
      <c r="B141">
        <v>1325.22</v>
      </c>
      <c r="C141">
        <v>0</v>
      </c>
      <c r="D141">
        <v>1</v>
      </c>
      <c r="E141">
        <v>1</v>
      </c>
      <c r="F141">
        <v>67.8</v>
      </c>
      <c r="G141">
        <f t="shared" si="8"/>
        <v>1325.22</v>
      </c>
      <c r="H141" t="e">
        <f t="shared" si="9"/>
        <v>#N/A</v>
      </c>
      <c r="I141">
        <v>67.8</v>
      </c>
      <c r="J141" t="e">
        <f t="shared" si="10"/>
        <v>#N/A</v>
      </c>
      <c r="K141">
        <f t="shared" si="11"/>
        <v>1325.22</v>
      </c>
    </row>
    <row r="142" spans="1:11" x14ac:dyDescent="0.2">
      <c r="A142">
        <v>75.3</v>
      </c>
      <c r="B142">
        <v>868.66</v>
      </c>
      <c r="C142">
        <v>0</v>
      </c>
      <c r="D142">
        <v>0</v>
      </c>
      <c r="E142">
        <v>1</v>
      </c>
      <c r="F142">
        <v>75.3</v>
      </c>
      <c r="G142">
        <f t="shared" si="8"/>
        <v>868.66</v>
      </c>
      <c r="H142" t="e">
        <f t="shared" si="9"/>
        <v>#N/A</v>
      </c>
      <c r="I142">
        <v>75.3</v>
      </c>
      <c r="J142" t="e">
        <f t="shared" si="10"/>
        <v>#N/A</v>
      </c>
      <c r="K142">
        <f t="shared" si="11"/>
        <v>868.66</v>
      </c>
    </row>
    <row r="143" spans="1:11" x14ac:dyDescent="0.2">
      <c r="A143">
        <v>74.8</v>
      </c>
      <c r="B143">
        <v>1970.64</v>
      </c>
      <c r="C143">
        <v>0</v>
      </c>
      <c r="D143">
        <v>0</v>
      </c>
      <c r="E143">
        <v>1</v>
      </c>
      <c r="F143">
        <v>74.8</v>
      </c>
      <c r="G143">
        <f t="shared" si="8"/>
        <v>1970.64</v>
      </c>
      <c r="H143" t="e">
        <f t="shared" si="9"/>
        <v>#N/A</v>
      </c>
      <c r="I143">
        <v>74.8</v>
      </c>
      <c r="J143" t="e">
        <f t="shared" si="10"/>
        <v>#N/A</v>
      </c>
      <c r="K143">
        <f t="shared" si="11"/>
        <v>1970.64</v>
      </c>
    </row>
    <row r="144" spans="1:11" x14ac:dyDescent="0.2">
      <c r="A144">
        <v>78.2</v>
      </c>
      <c r="B144">
        <v>2207.13</v>
      </c>
      <c r="C144">
        <v>0</v>
      </c>
      <c r="D144">
        <v>1</v>
      </c>
      <c r="E144">
        <v>1</v>
      </c>
      <c r="F144">
        <v>78.2</v>
      </c>
      <c r="G144">
        <f t="shared" si="8"/>
        <v>2207.13</v>
      </c>
      <c r="H144" t="e">
        <f t="shared" si="9"/>
        <v>#N/A</v>
      </c>
      <c r="I144">
        <v>78.2</v>
      </c>
      <c r="J144" t="e">
        <f t="shared" si="10"/>
        <v>#N/A</v>
      </c>
      <c r="K144">
        <f t="shared" si="11"/>
        <v>2207.13</v>
      </c>
    </row>
    <row r="145" spans="1:11" x14ac:dyDescent="0.2">
      <c r="A145">
        <v>79.8</v>
      </c>
      <c r="B145">
        <v>1784.71</v>
      </c>
      <c r="C145">
        <v>0</v>
      </c>
      <c r="D145">
        <v>0</v>
      </c>
      <c r="E145">
        <v>1</v>
      </c>
      <c r="F145">
        <v>79.8</v>
      </c>
      <c r="G145">
        <f t="shared" si="8"/>
        <v>1784.71</v>
      </c>
      <c r="H145" t="e">
        <f t="shared" si="9"/>
        <v>#N/A</v>
      </c>
      <c r="I145">
        <v>79.8</v>
      </c>
      <c r="J145" t="e">
        <f t="shared" si="10"/>
        <v>#N/A</v>
      </c>
      <c r="K145">
        <f t="shared" si="11"/>
        <v>1784.71</v>
      </c>
    </row>
    <row r="146" spans="1:11" x14ac:dyDescent="0.2">
      <c r="A146">
        <v>74.3</v>
      </c>
      <c r="B146">
        <v>1207.2</v>
      </c>
      <c r="C146">
        <v>0</v>
      </c>
      <c r="D146">
        <v>0</v>
      </c>
      <c r="E146">
        <v>1</v>
      </c>
      <c r="F146">
        <v>74.3</v>
      </c>
      <c r="G146">
        <f t="shared" si="8"/>
        <v>1207.2</v>
      </c>
      <c r="H146" t="e">
        <f t="shared" si="9"/>
        <v>#N/A</v>
      </c>
      <c r="I146">
        <v>74.3</v>
      </c>
      <c r="J146" t="e">
        <f t="shared" si="10"/>
        <v>#N/A</v>
      </c>
      <c r="K146">
        <f t="shared" si="11"/>
        <v>1207.2</v>
      </c>
    </row>
    <row r="147" spans="1:11" x14ac:dyDescent="0.2">
      <c r="A147">
        <v>85.7</v>
      </c>
      <c r="B147">
        <v>2154.39</v>
      </c>
      <c r="C147">
        <v>0</v>
      </c>
      <c r="D147">
        <v>1</v>
      </c>
      <c r="E147">
        <v>1</v>
      </c>
      <c r="F147">
        <v>85.7</v>
      </c>
      <c r="G147">
        <f t="shared" si="8"/>
        <v>2154.39</v>
      </c>
      <c r="H147" t="e">
        <f t="shared" si="9"/>
        <v>#N/A</v>
      </c>
      <c r="I147">
        <v>85.7</v>
      </c>
      <c r="J147" t="e">
        <f t="shared" si="10"/>
        <v>#N/A</v>
      </c>
      <c r="K147">
        <f t="shared" si="11"/>
        <v>2154.39</v>
      </c>
    </row>
    <row r="148" spans="1:11" x14ac:dyDescent="0.2">
      <c r="A148">
        <v>84.5</v>
      </c>
      <c r="B148">
        <v>1490.78</v>
      </c>
      <c r="C148">
        <v>0</v>
      </c>
      <c r="D148">
        <v>1</v>
      </c>
      <c r="E148">
        <v>1</v>
      </c>
      <c r="F148">
        <v>84.5</v>
      </c>
      <c r="G148">
        <f t="shared" si="8"/>
        <v>1490.78</v>
      </c>
      <c r="H148" t="e">
        <f t="shared" si="9"/>
        <v>#N/A</v>
      </c>
      <c r="I148">
        <v>84.5</v>
      </c>
      <c r="J148" t="e">
        <f t="shared" si="10"/>
        <v>#N/A</v>
      </c>
      <c r="K148">
        <f t="shared" si="11"/>
        <v>1490.78</v>
      </c>
    </row>
    <row r="149" spans="1:11" x14ac:dyDescent="0.2">
      <c r="A149">
        <v>85</v>
      </c>
      <c r="B149">
        <v>1199.1199999999999</v>
      </c>
      <c r="C149">
        <v>0</v>
      </c>
      <c r="D149">
        <v>0</v>
      </c>
      <c r="E149">
        <v>1</v>
      </c>
      <c r="F149">
        <v>85</v>
      </c>
      <c r="G149">
        <f t="shared" si="8"/>
        <v>1199.1199999999999</v>
      </c>
      <c r="H149" t="e">
        <f t="shared" si="9"/>
        <v>#N/A</v>
      </c>
      <c r="I149">
        <v>85</v>
      </c>
      <c r="J149" t="e">
        <f t="shared" si="10"/>
        <v>#N/A</v>
      </c>
      <c r="K149">
        <f t="shared" si="11"/>
        <v>1199.1199999999999</v>
      </c>
    </row>
    <row r="150" spans="1:11" x14ac:dyDescent="0.2">
      <c r="A150">
        <v>85.4</v>
      </c>
      <c r="B150">
        <v>813.35</v>
      </c>
      <c r="C150">
        <v>0</v>
      </c>
      <c r="D150">
        <v>0</v>
      </c>
      <c r="E150">
        <v>1</v>
      </c>
      <c r="F150">
        <v>85.4</v>
      </c>
      <c r="G150">
        <f t="shared" si="8"/>
        <v>813.35</v>
      </c>
      <c r="H150" t="e">
        <f t="shared" si="9"/>
        <v>#N/A</v>
      </c>
      <c r="I150">
        <v>85.4</v>
      </c>
      <c r="J150" t="e">
        <f t="shared" si="10"/>
        <v>#N/A</v>
      </c>
      <c r="K150">
        <f t="shared" si="11"/>
        <v>813.35</v>
      </c>
    </row>
    <row r="151" spans="1:11" x14ac:dyDescent="0.2">
      <c r="A151">
        <v>80.8</v>
      </c>
      <c r="B151">
        <v>1321.61</v>
      </c>
      <c r="C151">
        <v>0</v>
      </c>
      <c r="D151">
        <v>0</v>
      </c>
      <c r="E151">
        <v>1</v>
      </c>
      <c r="F151">
        <v>80.8</v>
      </c>
      <c r="G151">
        <f t="shared" si="8"/>
        <v>1321.61</v>
      </c>
      <c r="H151" t="e">
        <f t="shared" si="9"/>
        <v>#N/A</v>
      </c>
      <c r="I151">
        <v>80.8</v>
      </c>
      <c r="J151" t="e">
        <f t="shared" si="10"/>
        <v>#N/A</v>
      </c>
      <c r="K151">
        <f t="shared" si="11"/>
        <v>1321.61</v>
      </c>
    </row>
    <row r="152" spans="1:11" x14ac:dyDescent="0.2">
      <c r="A152">
        <v>79.400000000000006</v>
      </c>
      <c r="B152">
        <v>2027.48</v>
      </c>
      <c r="C152">
        <v>0</v>
      </c>
      <c r="D152">
        <v>0</v>
      </c>
      <c r="E152">
        <v>1</v>
      </c>
      <c r="F152">
        <v>79.400000000000006</v>
      </c>
      <c r="G152">
        <f t="shared" si="8"/>
        <v>2027.48</v>
      </c>
      <c r="H152" t="e">
        <f t="shared" si="9"/>
        <v>#N/A</v>
      </c>
      <c r="I152">
        <v>79.400000000000006</v>
      </c>
      <c r="J152" t="e">
        <f t="shared" si="10"/>
        <v>#N/A</v>
      </c>
      <c r="K152">
        <f t="shared" si="11"/>
        <v>2027.48</v>
      </c>
    </row>
    <row r="153" spans="1:11" x14ac:dyDescent="0.2">
      <c r="A153">
        <v>82.6</v>
      </c>
      <c r="B153">
        <v>1422.29</v>
      </c>
      <c r="C153">
        <v>0</v>
      </c>
      <c r="D153">
        <v>0</v>
      </c>
      <c r="E153">
        <v>1</v>
      </c>
      <c r="F153">
        <v>82.6</v>
      </c>
      <c r="G153">
        <f t="shared" si="8"/>
        <v>1422.29</v>
      </c>
      <c r="H153" t="e">
        <f t="shared" si="9"/>
        <v>#N/A</v>
      </c>
      <c r="I153">
        <v>82.6</v>
      </c>
      <c r="J153" t="e">
        <f t="shared" si="10"/>
        <v>#N/A</v>
      </c>
      <c r="K153">
        <f t="shared" si="11"/>
        <v>1422.29</v>
      </c>
    </row>
    <row r="154" spans="1:11" x14ac:dyDescent="0.2">
      <c r="A154">
        <v>85.3</v>
      </c>
      <c r="B154">
        <v>1412.6</v>
      </c>
      <c r="C154">
        <v>0</v>
      </c>
      <c r="D154">
        <v>1</v>
      </c>
      <c r="E154">
        <v>1</v>
      </c>
      <c r="F154">
        <v>85.3</v>
      </c>
      <c r="G154">
        <f t="shared" si="8"/>
        <v>1412.6</v>
      </c>
      <c r="H154" t="e">
        <f t="shared" si="9"/>
        <v>#N/A</v>
      </c>
      <c r="I154">
        <v>85.3</v>
      </c>
      <c r="J154" t="e">
        <f t="shared" si="10"/>
        <v>#N/A</v>
      </c>
      <c r="K154">
        <f t="shared" si="11"/>
        <v>1412.6</v>
      </c>
    </row>
    <row r="155" spans="1:11" x14ac:dyDescent="0.2">
      <c r="A155">
        <v>89.6</v>
      </c>
      <c r="B155">
        <v>1954.64</v>
      </c>
      <c r="C155">
        <v>0</v>
      </c>
      <c r="D155">
        <v>1</v>
      </c>
      <c r="E155">
        <v>1</v>
      </c>
      <c r="F155">
        <v>89.6</v>
      </c>
      <c r="G155">
        <f t="shared" si="8"/>
        <v>1954.64</v>
      </c>
      <c r="H155" t="e">
        <f t="shared" si="9"/>
        <v>#N/A</v>
      </c>
      <c r="I155">
        <v>89.6</v>
      </c>
      <c r="J155" t="e">
        <f t="shared" si="10"/>
        <v>#N/A</v>
      </c>
      <c r="K155">
        <f t="shared" si="11"/>
        <v>1954.64</v>
      </c>
    </row>
    <row r="156" spans="1:11" x14ac:dyDescent="0.2">
      <c r="A156">
        <v>87.7</v>
      </c>
      <c r="B156">
        <v>910.34</v>
      </c>
      <c r="C156">
        <v>0</v>
      </c>
      <c r="D156">
        <v>0</v>
      </c>
      <c r="E156">
        <v>1</v>
      </c>
      <c r="F156">
        <v>87.7</v>
      </c>
      <c r="G156">
        <f t="shared" si="8"/>
        <v>910.34</v>
      </c>
      <c r="H156" t="e">
        <f t="shared" si="9"/>
        <v>#N/A</v>
      </c>
      <c r="I156">
        <v>87.7</v>
      </c>
      <c r="J156" t="e">
        <f t="shared" si="10"/>
        <v>#N/A</v>
      </c>
      <c r="K156">
        <f t="shared" si="11"/>
        <v>910.34</v>
      </c>
    </row>
    <row r="157" spans="1:11" x14ac:dyDescent="0.2">
      <c r="A157">
        <v>84.4</v>
      </c>
      <c r="B157">
        <v>12.98</v>
      </c>
      <c r="C157">
        <v>1</v>
      </c>
      <c r="D157">
        <v>0</v>
      </c>
      <c r="E157">
        <v>1</v>
      </c>
      <c r="F157">
        <v>84.4</v>
      </c>
      <c r="G157" t="e">
        <f t="shared" si="8"/>
        <v>#N/A</v>
      </c>
      <c r="H157">
        <f t="shared" si="9"/>
        <v>12.98</v>
      </c>
      <c r="I157">
        <v>84.4</v>
      </c>
      <c r="J157" t="e">
        <f t="shared" si="10"/>
        <v>#N/A</v>
      </c>
      <c r="K157">
        <f t="shared" si="11"/>
        <v>12.98</v>
      </c>
    </row>
    <row r="158" spans="1:11" x14ac:dyDescent="0.2">
      <c r="A158">
        <v>81.7</v>
      </c>
      <c r="B158">
        <v>2214.61</v>
      </c>
      <c r="C158">
        <v>0</v>
      </c>
      <c r="D158">
        <v>0</v>
      </c>
      <c r="E158">
        <v>1</v>
      </c>
      <c r="F158">
        <v>81.7</v>
      </c>
      <c r="G158">
        <f t="shared" si="8"/>
        <v>2214.61</v>
      </c>
      <c r="H158" t="e">
        <f t="shared" si="9"/>
        <v>#N/A</v>
      </c>
      <c r="I158">
        <v>81.7</v>
      </c>
      <c r="J158" t="e">
        <f t="shared" si="10"/>
        <v>#N/A</v>
      </c>
      <c r="K158">
        <f t="shared" si="11"/>
        <v>2214.61</v>
      </c>
    </row>
    <row r="159" spans="1:11" x14ac:dyDescent="0.2">
      <c r="A159">
        <v>85.2</v>
      </c>
      <c r="B159">
        <v>1630.81</v>
      </c>
      <c r="C159">
        <v>0</v>
      </c>
      <c r="D159">
        <v>0</v>
      </c>
      <c r="E159">
        <v>1</v>
      </c>
      <c r="F159">
        <v>85.2</v>
      </c>
      <c r="G159">
        <f t="shared" si="8"/>
        <v>1630.81</v>
      </c>
      <c r="H159" t="e">
        <f t="shared" si="9"/>
        <v>#N/A</v>
      </c>
      <c r="I159">
        <v>85.2</v>
      </c>
      <c r="J159" t="e">
        <f t="shared" si="10"/>
        <v>#N/A</v>
      </c>
      <c r="K159">
        <f t="shared" si="11"/>
        <v>1630.81</v>
      </c>
    </row>
    <row r="160" spans="1:11" x14ac:dyDescent="0.2">
      <c r="A160">
        <v>86.8</v>
      </c>
      <c r="B160">
        <v>1562.61</v>
      </c>
      <c r="C160">
        <v>0</v>
      </c>
      <c r="D160">
        <v>0</v>
      </c>
      <c r="E160">
        <v>1</v>
      </c>
      <c r="F160">
        <v>86.8</v>
      </c>
      <c r="G160">
        <f t="shared" si="8"/>
        <v>1562.61</v>
      </c>
      <c r="H160" t="e">
        <f t="shared" si="9"/>
        <v>#N/A</v>
      </c>
      <c r="I160">
        <v>86.8</v>
      </c>
      <c r="J160" t="e">
        <f t="shared" si="10"/>
        <v>#N/A</v>
      </c>
      <c r="K160">
        <f t="shared" si="11"/>
        <v>1562.61</v>
      </c>
    </row>
    <row r="161" spans="1:11" x14ac:dyDescent="0.2">
      <c r="A161">
        <v>76.599999999999994</v>
      </c>
      <c r="B161">
        <v>1542.52</v>
      </c>
      <c r="C161">
        <v>1</v>
      </c>
      <c r="D161">
        <v>1</v>
      </c>
      <c r="E161">
        <v>1</v>
      </c>
      <c r="F161">
        <v>76.599999999999994</v>
      </c>
      <c r="G161" t="e">
        <f t="shared" si="8"/>
        <v>#N/A</v>
      </c>
      <c r="H161">
        <f t="shared" si="9"/>
        <v>1542.52</v>
      </c>
      <c r="I161">
        <v>76.599999999999994</v>
      </c>
      <c r="J161" t="e">
        <f t="shared" si="10"/>
        <v>#N/A</v>
      </c>
      <c r="K161">
        <f t="shared" si="11"/>
        <v>1542.52</v>
      </c>
    </row>
    <row r="162" spans="1:11" x14ac:dyDescent="0.2">
      <c r="A162">
        <v>79.599999999999994</v>
      </c>
      <c r="B162">
        <v>629.70000000000005</v>
      </c>
      <c r="C162">
        <v>0</v>
      </c>
      <c r="D162">
        <v>1</v>
      </c>
      <c r="E162">
        <v>1</v>
      </c>
      <c r="F162">
        <v>79.599999999999994</v>
      </c>
      <c r="G162">
        <f t="shared" si="8"/>
        <v>629.70000000000005</v>
      </c>
      <c r="H162" t="e">
        <f t="shared" si="9"/>
        <v>#N/A</v>
      </c>
      <c r="I162">
        <v>79.599999999999994</v>
      </c>
      <c r="J162" t="e">
        <f t="shared" si="10"/>
        <v>#N/A</v>
      </c>
      <c r="K162">
        <f t="shared" si="11"/>
        <v>629.70000000000005</v>
      </c>
    </row>
    <row r="163" spans="1:11" x14ac:dyDescent="0.2">
      <c r="A163">
        <v>73.900000000000006</v>
      </c>
      <c r="B163">
        <v>480.33</v>
      </c>
      <c r="C163">
        <v>0</v>
      </c>
      <c r="D163">
        <v>0</v>
      </c>
      <c r="E163">
        <v>1</v>
      </c>
      <c r="F163">
        <v>73.900000000000006</v>
      </c>
      <c r="G163">
        <f t="shared" si="8"/>
        <v>480.33</v>
      </c>
      <c r="H163" t="e">
        <f t="shared" si="9"/>
        <v>#N/A</v>
      </c>
      <c r="I163">
        <v>73.900000000000006</v>
      </c>
      <c r="J163" t="e">
        <f t="shared" si="10"/>
        <v>#N/A</v>
      </c>
      <c r="K163">
        <f t="shared" si="11"/>
        <v>480.33</v>
      </c>
    </row>
    <row r="164" spans="1:11" x14ac:dyDescent="0.2">
      <c r="A164">
        <v>73.400000000000006</v>
      </c>
      <c r="B164">
        <v>872.15</v>
      </c>
      <c r="C164">
        <v>0</v>
      </c>
      <c r="D164">
        <v>0</v>
      </c>
      <c r="E164">
        <v>0</v>
      </c>
      <c r="F164">
        <v>73.400000000000006</v>
      </c>
      <c r="G164">
        <f t="shared" si="8"/>
        <v>872.15</v>
      </c>
      <c r="H164" t="e">
        <f t="shared" si="9"/>
        <v>#N/A</v>
      </c>
      <c r="I164">
        <v>73.400000000000006</v>
      </c>
      <c r="J164">
        <f t="shared" si="10"/>
        <v>872.15</v>
      </c>
      <c r="K164" t="e">
        <f t="shared" si="11"/>
        <v>#N/A</v>
      </c>
    </row>
    <row r="165" spans="1:11" x14ac:dyDescent="0.2">
      <c r="A165">
        <v>75.599999999999994</v>
      </c>
      <c r="B165">
        <v>1170.42</v>
      </c>
      <c r="C165">
        <v>0</v>
      </c>
      <c r="D165">
        <v>0</v>
      </c>
      <c r="E165">
        <v>0</v>
      </c>
      <c r="F165">
        <v>75.599999999999994</v>
      </c>
      <c r="G165">
        <f t="shared" si="8"/>
        <v>1170.42</v>
      </c>
      <c r="H165" t="e">
        <f t="shared" si="9"/>
        <v>#N/A</v>
      </c>
      <c r="I165">
        <v>75.599999999999994</v>
      </c>
      <c r="J165">
        <f t="shared" si="10"/>
        <v>1170.42</v>
      </c>
      <c r="K165" t="e">
        <f t="shared" si="11"/>
        <v>#N/A</v>
      </c>
    </row>
    <row r="166" spans="1:11" x14ac:dyDescent="0.2">
      <c r="A166">
        <v>75.400000000000006</v>
      </c>
      <c r="B166">
        <v>1019.25</v>
      </c>
      <c r="C166">
        <v>0</v>
      </c>
      <c r="D166">
        <v>0</v>
      </c>
      <c r="E166">
        <v>0</v>
      </c>
      <c r="F166">
        <v>75.400000000000006</v>
      </c>
      <c r="G166">
        <f t="shared" si="8"/>
        <v>1019.25</v>
      </c>
      <c r="H166" t="e">
        <f t="shared" si="9"/>
        <v>#N/A</v>
      </c>
      <c r="I166">
        <v>75.400000000000006</v>
      </c>
      <c r="J166">
        <f t="shared" si="10"/>
        <v>1019.25</v>
      </c>
      <c r="K166" t="e">
        <f t="shared" si="11"/>
        <v>#N/A</v>
      </c>
    </row>
    <row r="167" spans="1:11" x14ac:dyDescent="0.2">
      <c r="A167">
        <v>77.2</v>
      </c>
      <c r="B167">
        <v>2841.85</v>
      </c>
      <c r="C167">
        <v>0</v>
      </c>
      <c r="D167">
        <v>0</v>
      </c>
      <c r="E167">
        <v>0</v>
      </c>
      <c r="F167">
        <v>77.2</v>
      </c>
      <c r="G167">
        <f t="shared" si="8"/>
        <v>2841.85</v>
      </c>
      <c r="H167" t="e">
        <f t="shared" si="9"/>
        <v>#N/A</v>
      </c>
      <c r="I167">
        <v>77.2</v>
      </c>
      <c r="J167">
        <f t="shared" si="10"/>
        <v>2841.85</v>
      </c>
      <c r="K167" t="e">
        <f t="shared" si="11"/>
        <v>#N/A</v>
      </c>
    </row>
    <row r="168" spans="1:11" x14ac:dyDescent="0.2">
      <c r="A168">
        <v>79.099999999999994</v>
      </c>
      <c r="B168">
        <v>1798.64</v>
      </c>
      <c r="C168">
        <v>0</v>
      </c>
      <c r="D168">
        <v>0</v>
      </c>
      <c r="E168">
        <v>0</v>
      </c>
      <c r="F168">
        <v>79.099999999999994</v>
      </c>
      <c r="G168">
        <f t="shared" si="8"/>
        <v>1798.64</v>
      </c>
      <c r="H168" t="e">
        <f t="shared" si="9"/>
        <v>#N/A</v>
      </c>
      <c r="I168">
        <v>79.099999999999994</v>
      </c>
      <c r="J168">
        <f t="shared" si="10"/>
        <v>1798.64</v>
      </c>
      <c r="K168" t="e">
        <f t="shared" si="11"/>
        <v>#N/A</v>
      </c>
    </row>
    <row r="169" spans="1:11" x14ac:dyDescent="0.2">
      <c r="A169">
        <v>80.8</v>
      </c>
      <c r="B169">
        <v>1143.1300000000001</v>
      </c>
      <c r="C169">
        <v>0</v>
      </c>
      <c r="D169">
        <v>0</v>
      </c>
      <c r="E169">
        <v>0</v>
      </c>
      <c r="F169">
        <v>80.8</v>
      </c>
      <c r="G169">
        <f t="shared" si="8"/>
        <v>1143.1300000000001</v>
      </c>
      <c r="H169" t="e">
        <f t="shared" si="9"/>
        <v>#N/A</v>
      </c>
      <c r="I169">
        <v>80.8</v>
      </c>
      <c r="J169">
        <f t="shared" si="10"/>
        <v>1143.1300000000001</v>
      </c>
      <c r="K169" t="e">
        <f t="shared" si="11"/>
        <v>#N/A</v>
      </c>
    </row>
    <row r="170" spans="1:11" x14ac:dyDescent="0.2">
      <c r="A170">
        <v>80.900000000000006</v>
      </c>
      <c r="B170">
        <v>1049.33</v>
      </c>
      <c r="C170">
        <v>0</v>
      </c>
      <c r="D170">
        <v>0</v>
      </c>
      <c r="E170">
        <v>0</v>
      </c>
      <c r="F170">
        <v>80.900000000000006</v>
      </c>
      <c r="G170">
        <f t="shared" si="8"/>
        <v>1049.33</v>
      </c>
      <c r="H170" t="e">
        <f t="shared" si="9"/>
        <v>#N/A</v>
      </c>
      <c r="I170">
        <v>80.900000000000006</v>
      </c>
      <c r="J170">
        <f t="shared" si="10"/>
        <v>1049.33</v>
      </c>
      <c r="K170" t="e">
        <f t="shared" si="11"/>
        <v>#N/A</v>
      </c>
    </row>
    <row r="171" spans="1:11" x14ac:dyDescent="0.2">
      <c r="A171">
        <v>79.599999999999994</v>
      </c>
      <c r="B171">
        <v>1640.14</v>
      </c>
      <c r="C171">
        <v>0</v>
      </c>
      <c r="D171">
        <v>0</v>
      </c>
      <c r="E171">
        <v>0</v>
      </c>
      <c r="F171">
        <v>79.599999999999994</v>
      </c>
      <c r="G171">
        <f t="shared" si="8"/>
        <v>1640.14</v>
      </c>
      <c r="H171" t="e">
        <f t="shared" si="9"/>
        <v>#N/A</v>
      </c>
      <c r="I171">
        <v>79.599999999999994</v>
      </c>
      <c r="J171">
        <f t="shared" si="10"/>
        <v>1640.14</v>
      </c>
      <c r="K171" t="e">
        <f t="shared" si="11"/>
        <v>#N/A</v>
      </c>
    </row>
    <row r="172" spans="1:11" x14ac:dyDescent="0.2">
      <c r="A172">
        <v>82.2</v>
      </c>
      <c r="B172">
        <v>1824.11</v>
      </c>
      <c r="C172">
        <v>0</v>
      </c>
      <c r="D172">
        <v>0</v>
      </c>
      <c r="E172">
        <v>0</v>
      </c>
      <c r="F172">
        <v>82.2</v>
      </c>
      <c r="G172">
        <f t="shared" si="8"/>
        <v>1824.11</v>
      </c>
      <c r="H172" t="e">
        <f t="shared" si="9"/>
        <v>#N/A</v>
      </c>
      <c r="I172">
        <v>82.2</v>
      </c>
      <c r="J172">
        <f t="shared" si="10"/>
        <v>1824.11</v>
      </c>
      <c r="K172" t="e">
        <f t="shared" si="11"/>
        <v>#N/A</v>
      </c>
    </row>
    <row r="173" spans="1:11" x14ac:dyDescent="0.2">
      <c r="A173">
        <v>81.099999999999994</v>
      </c>
      <c r="B173">
        <v>972.34</v>
      </c>
      <c r="C173">
        <v>0</v>
      </c>
      <c r="D173">
        <v>0</v>
      </c>
      <c r="E173">
        <v>0</v>
      </c>
      <c r="F173">
        <v>81.099999999999994</v>
      </c>
      <c r="G173">
        <f t="shared" si="8"/>
        <v>972.34</v>
      </c>
      <c r="H173" t="e">
        <f t="shared" si="9"/>
        <v>#N/A</v>
      </c>
      <c r="I173">
        <v>81.099999999999994</v>
      </c>
      <c r="J173">
        <f t="shared" si="10"/>
        <v>972.34</v>
      </c>
      <c r="K173" t="e">
        <f t="shared" si="11"/>
        <v>#N/A</v>
      </c>
    </row>
    <row r="174" spans="1:11" x14ac:dyDescent="0.2">
      <c r="A174">
        <v>87.4</v>
      </c>
      <c r="B174">
        <v>1091.45</v>
      </c>
      <c r="C174">
        <v>0</v>
      </c>
      <c r="D174">
        <v>0</v>
      </c>
      <c r="E174">
        <v>0</v>
      </c>
      <c r="F174">
        <v>87.4</v>
      </c>
      <c r="G174">
        <f t="shared" si="8"/>
        <v>1091.45</v>
      </c>
      <c r="H174" t="e">
        <f t="shared" si="9"/>
        <v>#N/A</v>
      </c>
      <c r="I174">
        <v>87.4</v>
      </c>
      <c r="J174">
        <f t="shared" si="10"/>
        <v>1091.45</v>
      </c>
      <c r="K174" t="e">
        <f t="shared" si="11"/>
        <v>#N/A</v>
      </c>
    </row>
    <row r="175" spans="1:11" x14ac:dyDescent="0.2">
      <c r="A175">
        <v>84.8</v>
      </c>
      <c r="B175">
        <v>1994.48</v>
      </c>
      <c r="C175">
        <v>0</v>
      </c>
      <c r="D175">
        <v>0</v>
      </c>
      <c r="E175">
        <v>0</v>
      </c>
      <c r="F175">
        <v>84.8</v>
      </c>
      <c r="G175">
        <f t="shared" si="8"/>
        <v>1994.48</v>
      </c>
      <c r="H175" t="e">
        <f t="shared" si="9"/>
        <v>#N/A</v>
      </c>
      <c r="I175">
        <v>84.8</v>
      </c>
      <c r="J175">
        <f t="shared" si="10"/>
        <v>1994.48</v>
      </c>
      <c r="K175" t="e">
        <f t="shared" si="11"/>
        <v>#N/A</v>
      </c>
    </row>
    <row r="176" spans="1:11" x14ac:dyDescent="0.2">
      <c r="A176">
        <v>90.5</v>
      </c>
      <c r="B176">
        <v>1235.53</v>
      </c>
      <c r="C176">
        <v>0</v>
      </c>
      <c r="D176">
        <v>0</v>
      </c>
      <c r="E176">
        <v>0</v>
      </c>
      <c r="F176">
        <v>90.5</v>
      </c>
      <c r="G176">
        <f t="shared" si="8"/>
        <v>1235.53</v>
      </c>
      <c r="H176" t="e">
        <f t="shared" si="9"/>
        <v>#N/A</v>
      </c>
      <c r="I176">
        <v>90.5</v>
      </c>
      <c r="J176">
        <f t="shared" si="10"/>
        <v>1235.53</v>
      </c>
      <c r="K176" t="e">
        <f t="shared" si="11"/>
        <v>#N/A</v>
      </c>
    </row>
    <row r="177" spans="1:11" x14ac:dyDescent="0.2">
      <c r="A177">
        <v>90</v>
      </c>
      <c r="B177">
        <v>737.98</v>
      </c>
      <c r="C177">
        <v>0</v>
      </c>
      <c r="D177">
        <v>0</v>
      </c>
      <c r="E177">
        <v>0</v>
      </c>
      <c r="F177">
        <v>90</v>
      </c>
      <c r="G177">
        <f t="shared" si="8"/>
        <v>737.98</v>
      </c>
      <c r="H177" t="e">
        <f t="shared" si="9"/>
        <v>#N/A</v>
      </c>
      <c r="I177">
        <v>90</v>
      </c>
      <c r="J177">
        <f t="shared" si="10"/>
        <v>737.98</v>
      </c>
      <c r="K177" t="e">
        <f t="shared" si="11"/>
        <v>#N/A</v>
      </c>
    </row>
    <row r="178" spans="1:11" x14ac:dyDescent="0.2">
      <c r="A178">
        <v>84.5</v>
      </c>
      <c r="B178">
        <v>1036.74</v>
      </c>
      <c r="C178">
        <v>0</v>
      </c>
      <c r="D178">
        <v>0</v>
      </c>
      <c r="E178">
        <v>0</v>
      </c>
      <c r="F178">
        <v>84.5</v>
      </c>
      <c r="G178">
        <f t="shared" si="8"/>
        <v>1036.74</v>
      </c>
      <c r="H178" t="e">
        <f t="shared" si="9"/>
        <v>#N/A</v>
      </c>
      <c r="I178">
        <v>84.5</v>
      </c>
      <c r="J178">
        <f t="shared" si="10"/>
        <v>1036.74</v>
      </c>
      <c r="K178" t="e">
        <f t="shared" si="11"/>
        <v>#N/A</v>
      </c>
    </row>
    <row r="179" spans="1:11" x14ac:dyDescent="0.2">
      <c r="A179">
        <v>84.8</v>
      </c>
      <c r="B179">
        <v>946.82</v>
      </c>
      <c r="C179">
        <v>0</v>
      </c>
      <c r="D179">
        <v>0</v>
      </c>
      <c r="E179">
        <v>0</v>
      </c>
      <c r="F179">
        <v>84.8</v>
      </c>
      <c r="G179">
        <f t="shared" si="8"/>
        <v>946.82</v>
      </c>
      <c r="H179" t="e">
        <f t="shared" si="9"/>
        <v>#N/A</v>
      </c>
      <c r="I179">
        <v>84.8</v>
      </c>
      <c r="J179">
        <f t="shared" si="10"/>
        <v>946.82</v>
      </c>
      <c r="K179" t="e">
        <f t="shared" si="11"/>
        <v>#N/A</v>
      </c>
    </row>
    <row r="180" spans="1:11" x14ac:dyDescent="0.2">
      <c r="A180">
        <v>82.5</v>
      </c>
      <c r="B180">
        <v>1397.13</v>
      </c>
      <c r="C180">
        <v>0</v>
      </c>
      <c r="D180">
        <v>0</v>
      </c>
      <c r="E180">
        <v>0</v>
      </c>
      <c r="F180">
        <v>82.5</v>
      </c>
      <c r="G180">
        <f t="shared" si="8"/>
        <v>1397.13</v>
      </c>
      <c r="H180" t="e">
        <f t="shared" si="9"/>
        <v>#N/A</v>
      </c>
      <c r="I180">
        <v>82.5</v>
      </c>
      <c r="J180">
        <f t="shared" si="10"/>
        <v>1397.13</v>
      </c>
      <c r="K180" t="e">
        <f t="shared" si="11"/>
        <v>#N/A</v>
      </c>
    </row>
    <row r="181" spans="1:11" x14ac:dyDescent="0.2">
      <c r="A181">
        <v>79.8</v>
      </c>
      <c r="B181">
        <v>1019.88</v>
      </c>
      <c r="C181">
        <v>0</v>
      </c>
      <c r="D181">
        <v>0</v>
      </c>
      <c r="E181">
        <v>0</v>
      </c>
      <c r="F181">
        <v>79.8</v>
      </c>
      <c r="G181">
        <f t="shared" si="8"/>
        <v>1019.88</v>
      </c>
      <c r="H181" t="e">
        <f t="shared" si="9"/>
        <v>#N/A</v>
      </c>
      <c r="I181">
        <v>79.8</v>
      </c>
      <c r="J181">
        <f t="shared" si="10"/>
        <v>1019.88</v>
      </c>
      <c r="K181" t="e">
        <f t="shared" si="11"/>
        <v>#N/A</v>
      </c>
    </row>
    <row r="182" spans="1:11" x14ac:dyDescent="0.2">
      <c r="A182">
        <v>80.2</v>
      </c>
      <c r="B182">
        <v>1834.8</v>
      </c>
      <c r="C182">
        <v>0</v>
      </c>
      <c r="D182">
        <v>0</v>
      </c>
      <c r="E182">
        <v>0</v>
      </c>
      <c r="F182">
        <v>80.2</v>
      </c>
      <c r="G182">
        <f t="shared" si="8"/>
        <v>1834.8</v>
      </c>
      <c r="H182" t="e">
        <f t="shared" si="9"/>
        <v>#N/A</v>
      </c>
      <c r="I182">
        <v>80.2</v>
      </c>
      <c r="J182">
        <f t="shared" si="10"/>
        <v>1834.8</v>
      </c>
      <c r="K182" t="e">
        <f t="shared" si="11"/>
        <v>#N/A</v>
      </c>
    </row>
    <row r="183" spans="1:11" x14ac:dyDescent="0.2">
      <c r="A183">
        <v>77.2</v>
      </c>
      <c r="B183">
        <v>1796.8</v>
      </c>
      <c r="C183">
        <v>1</v>
      </c>
      <c r="D183">
        <v>0</v>
      </c>
      <c r="E183">
        <v>0</v>
      </c>
      <c r="F183">
        <v>77.2</v>
      </c>
      <c r="G183" t="e">
        <f t="shared" si="8"/>
        <v>#N/A</v>
      </c>
      <c r="H183">
        <f t="shared" si="9"/>
        <v>1796.8</v>
      </c>
      <c r="I183">
        <v>77.2</v>
      </c>
      <c r="J183">
        <f t="shared" si="10"/>
        <v>1796.8</v>
      </c>
      <c r="K183" t="e">
        <f t="shared" si="11"/>
        <v>#N/A</v>
      </c>
    </row>
    <row r="184" spans="1:11" x14ac:dyDescent="0.2">
      <c r="A184">
        <v>81.7</v>
      </c>
      <c r="B184">
        <v>620.55999999999995</v>
      </c>
      <c r="C184">
        <v>0</v>
      </c>
      <c r="D184">
        <v>0</v>
      </c>
      <c r="E184">
        <v>0</v>
      </c>
      <c r="F184">
        <v>81.7</v>
      </c>
      <c r="G184">
        <f t="shared" si="8"/>
        <v>620.55999999999995</v>
      </c>
      <c r="H184" t="e">
        <f t="shared" si="9"/>
        <v>#N/A</v>
      </c>
      <c r="I184">
        <v>81.7</v>
      </c>
      <c r="J184">
        <f t="shared" si="10"/>
        <v>620.55999999999995</v>
      </c>
      <c r="K184" t="e">
        <f t="shared" si="11"/>
        <v>#N/A</v>
      </c>
    </row>
    <row r="185" spans="1:11" x14ac:dyDescent="0.2">
      <c r="A185">
        <v>75.8</v>
      </c>
      <c r="B185">
        <v>747.24</v>
      </c>
      <c r="C185">
        <v>0</v>
      </c>
      <c r="D185">
        <v>0</v>
      </c>
      <c r="E185">
        <v>0</v>
      </c>
      <c r="F185">
        <v>75.8</v>
      </c>
      <c r="G185">
        <f t="shared" si="8"/>
        <v>747.24</v>
      </c>
      <c r="H185" t="e">
        <f t="shared" si="9"/>
        <v>#N/A</v>
      </c>
      <c r="I185">
        <v>75.8</v>
      </c>
      <c r="J185">
        <f t="shared" si="10"/>
        <v>747.24</v>
      </c>
      <c r="K185" t="e">
        <f t="shared" si="11"/>
        <v>#N/A</v>
      </c>
    </row>
    <row r="186" spans="1:11" x14ac:dyDescent="0.2">
      <c r="A186">
        <v>74.5</v>
      </c>
      <c r="B186">
        <v>1353.07</v>
      </c>
      <c r="C186">
        <v>0</v>
      </c>
      <c r="D186">
        <v>0</v>
      </c>
      <c r="E186">
        <v>0</v>
      </c>
      <c r="F186">
        <v>74.5</v>
      </c>
      <c r="G186">
        <f t="shared" si="8"/>
        <v>1353.07</v>
      </c>
      <c r="H186" t="e">
        <f t="shared" si="9"/>
        <v>#N/A</v>
      </c>
      <c r="I186">
        <v>74.5</v>
      </c>
      <c r="J186">
        <f t="shared" si="10"/>
        <v>1353.07</v>
      </c>
      <c r="K186" t="e">
        <f t="shared" si="11"/>
        <v>#N/A</v>
      </c>
    </row>
    <row r="187" spans="1:11" x14ac:dyDescent="0.2">
      <c r="A187">
        <v>79.7</v>
      </c>
      <c r="B187">
        <v>1492.67</v>
      </c>
      <c r="C187">
        <v>0</v>
      </c>
      <c r="D187">
        <v>0</v>
      </c>
      <c r="E187">
        <v>0</v>
      </c>
      <c r="F187">
        <v>79.7</v>
      </c>
      <c r="G187">
        <f t="shared" si="8"/>
        <v>1492.67</v>
      </c>
      <c r="H187" t="e">
        <f t="shared" si="9"/>
        <v>#N/A</v>
      </c>
      <c r="I187">
        <v>79.7</v>
      </c>
      <c r="J187">
        <f t="shared" si="10"/>
        <v>1492.67</v>
      </c>
      <c r="K187" t="e">
        <f t="shared" si="11"/>
        <v>#N/A</v>
      </c>
    </row>
    <row r="188" spans="1:11" x14ac:dyDescent="0.2">
      <c r="A188">
        <v>79.8</v>
      </c>
      <c r="B188">
        <v>1008.78</v>
      </c>
      <c r="C188">
        <v>0</v>
      </c>
      <c r="D188">
        <v>0</v>
      </c>
      <c r="E188">
        <v>0</v>
      </c>
      <c r="F188">
        <v>79.8</v>
      </c>
      <c r="G188">
        <f t="shared" si="8"/>
        <v>1008.78</v>
      </c>
      <c r="H188" t="e">
        <f t="shared" si="9"/>
        <v>#N/A</v>
      </c>
      <c r="I188">
        <v>79.8</v>
      </c>
      <c r="J188">
        <f t="shared" si="10"/>
        <v>1008.78</v>
      </c>
      <c r="K188" t="e">
        <f t="shared" si="11"/>
        <v>#N/A</v>
      </c>
    </row>
    <row r="189" spans="1:11" x14ac:dyDescent="0.2">
      <c r="A189">
        <v>82.7</v>
      </c>
      <c r="B189">
        <v>1688.99</v>
      </c>
      <c r="C189">
        <v>0</v>
      </c>
      <c r="D189">
        <v>0</v>
      </c>
      <c r="E189">
        <v>0</v>
      </c>
      <c r="F189">
        <v>82.7</v>
      </c>
      <c r="G189">
        <f t="shared" si="8"/>
        <v>1688.99</v>
      </c>
      <c r="H189" t="e">
        <f t="shared" si="9"/>
        <v>#N/A</v>
      </c>
      <c r="I189">
        <v>82.7</v>
      </c>
      <c r="J189">
        <f t="shared" si="10"/>
        <v>1688.99</v>
      </c>
      <c r="K189" t="e">
        <f t="shared" si="11"/>
        <v>#N/A</v>
      </c>
    </row>
    <row r="190" spans="1:11" x14ac:dyDescent="0.2">
      <c r="A190">
        <v>83.2</v>
      </c>
      <c r="B190">
        <v>1556.45</v>
      </c>
      <c r="C190">
        <v>0</v>
      </c>
      <c r="D190">
        <v>0</v>
      </c>
      <c r="E190">
        <v>0</v>
      </c>
      <c r="F190">
        <v>83.2</v>
      </c>
      <c r="G190">
        <f t="shared" si="8"/>
        <v>1556.45</v>
      </c>
      <c r="H190" t="e">
        <f t="shared" si="9"/>
        <v>#N/A</v>
      </c>
      <c r="I190">
        <v>83.2</v>
      </c>
      <c r="J190">
        <f t="shared" si="10"/>
        <v>1556.45</v>
      </c>
      <c r="K190" t="e">
        <f t="shared" si="11"/>
        <v>#N/A</v>
      </c>
    </row>
    <row r="191" spans="1:11" x14ac:dyDescent="0.2">
      <c r="A191">
        <v>82.2</v>
      </c>
      <c r="B191">
        <v>1188.42</v>
      </c>
      <c r="C191">
        <v>0</v>
      </c>
      <c r="D191">
        <v>0</v>
      </c>
      <c r="E191">
        <v>0</v>
      </c>
      <c r="F191">
        <v>82.2</v>
      </c>
      <c r="G191">
        <f t="shared" si="8"/>
        <v>1188.42</v>
      </c>
      <c r="H191" t="e">
        <f t="shared" si="9"/>
        <v>#N/A</v>
      </c>
      <c r="I191">
        <v>82.2</v>
      </c>
      <c r="J191">
        <f t="shared" si="10"/>
        <v>1188.42</v>
      </c>
      <c r="K191" t="e">
        <f t="shared" si="11"/>
        <v>#N/A</v>
      </c>
    </row>
    <row r="192" spans="1:11" x14ac:dyDescent="0.2">
      <c r="A192">
        <v>83.8</v>
      </c>
      <c r="B192">
        <v>1001.76</v>
      </c>
      <c r="C192">
        <v>0</v>
      </c>
      <c r="D192">
        <v>0</v>
      </c>
      <c r="E192">
        <v>0</v>
      </c>
      <c r="F192">
        <v>83.8</v>
      </c>
      <c r="G192">
        <f t="shared" si="8"/>
        <v>1001.76</v>
      </c>
      <c r="H192" t="e">
        <f t="shared" si="9"/>
        <v>#N/A</v>
      </c>
      <c r="I192">
        <v>83.8</v>
      </c>
      <c r="J192">
        <f t="shared" si="10"/>
        <v>1001.76</v>
      </c>
      <c r="K192" t="e">
        <f t="shared" si="11"/>
        <v>#N/A</v>
      </c>
    </row>
    <row r="193" spans="1:11" x14ac:dyDescent="0.2">
      <c r="A193">
        <v>79.2</v>
      </c>
      <c r="B193">
        <v>1935.15</v>
      </c>
      <c r="C193">
        <v>0</v>
      </c>
      <c r="D193">
        <v>0</v>
      </c>
      <c r="E193">
        <v>0</v>
      </c>
      <c r="F193">
        <v>79.2</v>
      </c>
      <c r="G193">
        <f t="shared" si="8"/>
        <v>1935.15</v>
      </c>
      <c r="H193" t="e">
        <f t="shared" si="9"/>
        <v>#N/A</v>
      </c>
      <c r="I193">
        <v>79.2</v>
      </c>
      <c r="J193">
        <f t="shared" si="10"/>
        <v>1935.15</v>
      </c>
      <c r="K193" t="e">
        <f t="shared" si="11"/>
        <v>#N/A</v>
      </c>
    </row>
    <row r="194" spans="1:11" x14ac:dyDescent="0.2">
      <c r="A194">
        <v>80.900000000000006</v>
      </c>
      <c r="B194">
        <v>1771.45</v>
      </c>
      <c r="C194">
        <v>0</v>
      </c>
      <c r="D194">
        <v>0</v>
      </c>
      <c r="E194">
        <v>0</v>
      </c>
      <c r="F194">
        <v>80.900000000000006</v>
      </c>
      <c r="G194">
        <f t="shared" si="8"/>
        <v>1771.45</v>
      </c>
      <c r="H194" t="e">
        <f t="shared" si="9"/>
        <v>#N/A</v>
      </c>
      <c r="I194">
        <v>80.900000000000006</v>
      </c>
      <c r="J194">
        <f t="shared" si="10"/>
        <v>1771.45</v>
      </c>
      <c r="K194" t="e">
        <f t="shared" si="11"/>
        <v>#N/A</v>
      </c>
    </row>
    <row r="195" spans="1:11" x14ac:dyDescent="0.2">
      <c r="A195">
        <v>74.8</v>
      </c>
      <c r="B195">
        <v>1213.02</v>
      </c>
      <c r="C195">
        <v>0</v>
      </c>
      <c r="D195">
        <v>0</v>
      </c>
      <c r="E195">
        <v>0</v>
      </c>
      <c r="F195">
        <v>74.8</v>
      </c>
      <c r="G195">
        <f t="shared" si="8"/>
        <v>1213.02</v>
      </c>
      <c r="H195" t="e">
        <f t="shared" si="9"/>
        <v>#N/A</v>
      </c>
      <c r="I195">
        <v>74.8</v>
      </c>
      <c r="J195">
        <f t="shared" si="10"/>
        <v>1213.02</v>
      </c>
      <c r="K195" t="e">
        <f t="shared" si="11"/>
        <v>#N/A</v>
      </c>
    </row>
    <row r="196" spans="1:11" x14ac:dyDescent="0.2">
      <c r="A196">
        <v>74.400000000000006</v>
      </c>
      <c r="B196">
        <v>1495.08</v>
      </c>
      <c r="C196">
        <v>0</v>
      </c>
      <c r="D196">
        <v>0</v>
      </c>
      <c r="E196">
        <v>0</v>
      </c>
      <c r="F196">
        <v>74.400000000000006</v>
      </c>
      <c r="G196">
        <f t="shared" si="8"/>
        <v>1495.08</v>
      </c>
      <c r="H196" t="e">
        <f t="shared" si="9"/>
        <v>#N/A</v>
      </c>
      <c r="I196">
        <v>74.400000000000006</v>
      </c>
      <c r="J196">
        <f t="shared" si="10"/>
        <v>1495.08</v>
      </c>
      <c r="K196" t="e">
        <f t="shared" si="11"/>
        <v>#N/A</v>
      </c>
    </row>
    <row r="197" spans="1:11" x14ac:dyDescent="0.2">
      <c r="A197">
        <v>70.400000000000006</v>
      </c>
      <c r="B197">
        <v>1950.99</v>
      </c>
      <c r="C197">
        <v>0</v>
      </c>
      <c r="D197">
        <v>0</v>
      </c>
      <c r="E197">
        <v>0</v>
      </c>
      <c r="F197">
        <v>70.400000000000006</v>
      </c>
      <c r="G197">
        <f t="shared" si="8"/>
        <v>1950.99</v>
      </c>
      <c r="H197" t="e">
        <f t="shared" si="9"/>
        <v>#N/A</v>
      </c>
      <c r="I197">
        <v>70.400000000000006</v>
      </c>
      <c r="J197">
        <f t="shared" si="10"/>
        <v>1950.99</v>
      </c>
      <c r="K197" t="e">
        <f t="shared" si="11"/>
        <v>#N/A</v>
      </c>
    </row>
    <row r="198" spans="1:11" x14ac:dyDescent="0.2">
      <c r="A198">
        <v>72.900000000000006</v>
      </c>
      <c r="B198">
        <v>1656.26</v>
      </c>
      <c r="C198">
        <v>0</v>
      </c>
      <c r="D198">
        <v>0</v>
      </c>
      <c r="E198">
        <v>0</v>
      </c>
      <c r="F198">
        <v>72.900000000000006</v>
      </c>
      <c r="G198">
        <f t="shared" si="8"/>
        <v>1656.26</v>
      </c>
      <c r="H198" t="e">
        <f t="shared" si="9"/>
        <v>#N/A</v>
      </c>
      <c r="I198">
        <v>72.900000000000006</v>
      </c>
      <c r="J198">
        <f t="shared" si="10"/>
        <v>1656.26</v>
      </c>
      <c r="K198" t="e">
        <f t="shared" si="11"/>
        <v>#N/A</v>
      </c>
    </row>
    <row r="199" spans="1:11" x14ac:dyDescent="0.2">
      <c r="A199">
        <v>73.599999999999994</v>
      </c>
      <c r="B199">
        <v>1407.9</v>
      </c>
      <c r="C199">
        <v>0</v>
      </c>
      <c r="D199">
        <v>0</v>
      </c>
      <c r="E199">
        <v>0</v>
      </c>
      <c r="F199">
        <v>73.599999999999994</v>
      </c>
      <c r="G199">
        <f t="shared" si="8"/>
        <v>1407.9</v>
      </c>
      <c r="H199" t="e">
        <f t="shared" si="9"/>
        <v>#N/A</v>
      </c>
      <c r="I199">
        <v>73.599999999999994</v>
      </c>
      <c r="J199">
        <f t="shared" si="10"/>
        <v>1407.9</v>
      </c>
      <c r="K199" t="e">
        <f t="shared" si="11"/>
        <v>#N/A</v>
      </c>
    </row>
    <row r="200" spans="1:11" x14ac:dyDescent="0.2">
      <c r="A200">
        <v>75.099999999999994</v>
      </c>
      <c r="B200">
        <v>1183.6199999999999</v>
      </c>
      <c r="C200">
        <v>0</v>
      </c>
      <c r="D200">
        <v>0</v>
      </c>
      <c r="E200">
        <v>0</v>
      </c>
      <c r="F200">
        <v>75.099999999999994</v>
      </c>
      <c r="G200">
        <f t="shared" ref="G200:G263" si="12">IF(C200=0,B200,NA())</f>
        <v>1183.6199999999999</v>
      </c>
      <c r="H200" t="e">
        <f t="shared" ref="H200:H263" si="13">IF(C200&lt;&gt;0,B200,NA())</f>
        <v>#N/A</v>
      </c>
      <c r="I200">
        <v>75.099999999999994</v>
      </c>
      <c r="J200">
        <f t="shared" ref="J200:J263" si="14">IF(E200=0,B200,NA())</f>
        <v>1183.6199999999999</v>
      </c>
      <c r="K200" t="e">
        <f t="shared" ref="K200:K263" si="15">IF(E200=1,B200,NA())</f>
        <v>#N/A</v>
      </c>
    </row>
    <row r="201" spans="1:11" x14ac:dyDescent="0.2">
      <c r="A201">
        <v>77.599999999999994</v>
      </c>
      <c r="B201">
        <v>2174.16</v>
      </c>
      <c r="C201">
        <v>0</v>
      </c>
      <c r="D201">
        <v>0</v>
      </c>
      <c r="E201">
        <v>0</v>
      </c>
      <c r="F201">
        <v>77.599999999999994</v>
      </c>
      <c r="G201">
        <f t="shared" si="12"/>
        <v>2174.16</v>
      </c>
      <c r="H201" t="e">
        <f t="shared" si="13"/>
        <v>#N/A</v>
      </c>
      <c r="I201">
        <v>77.599999999999994</v>
      </c>
      <c r="J201">
        <f t="shared" si="14"/>
        <v>2174.16</v>
      </c>
      <c r="K201" t="e">
        <f t="shared" si="15"/>
        <v>#N/A</v>
      </c>
    </row>
    <row r="202" spans="1:11" x14ac:dyDescent="0.2">
      <c r="A202">
        <v>81.8</v>
      </c>
      <c r="B202">
        <v>4819.82</v>
      </c>
      <c r="C202">
        <v>0</v>
      </c>
      <c r="D202">
        <v>0</v>
      </c>
      <c r="E202">
        <v>1</v>
      </c>
      <c r="F202">
        <v>81.8</v>
      </c>
      <c r="G202">
        <f t="shared" si="12"/>
        <v>4819.82</v>
      </c>
      <c r="H202" t="e">
        <f t="shared" si="13"/>
        <v>#N/A</v>
      </c>
      <c r="I202">
        <v>81.8</v>
      </c>
      <c r="J202" t="e">
        <f t="shared" si="14"/>
        <v>#N/A</v>
      </c>
      <c r="K202">
        <f t="shared" si="15"/>
        <v>4819.82</v>
      </c>
    </row>
    <row r="203" spans="1:11" x14ac:dyDescent="0.2">
      <c r="A203">
        <v>84.6</v>
      </c>
      <c r="B203">
        <v>2166.16</v>
      </c>
      <c r="C203">
        <v>0</v>
      </c>
      <c r="D203">
        <v>0</v>
      </c>
      <c r="E203">
        <v>0</v>
      </c>
      <c r="F203">
        <v>84.6</v>
      </c>
      <c r="G203">
        <f t="shared" si="12"/>
        <v>2166.16</v>
      </c>
      <c r="H203" t="e">
        <f t="shared" si="13"/>
        <v>#N/A</v>
      </c>
      <c r="I203">
        <v>84.6</v>
      </c>
      <c r="J203">
        <f t="shared" si="14"/>
        <v>2166.16</v>
      </c>
      <c r="K203" t="e">
        <f t="shared" si="15"/>
        <v>#N/A</v>
      </c>
    </row>
    <row r="204" spans="1:11" x14ac:dyDescent="0.2">
      <c r="A204">
        <v>82.9</v>
      </c>
      <c r="B204">
        <v>793.9</v>
      </c>
      <c r="C204">
        <v>0</v>
      </c>
      <c r="D204">
        <v>0</v>
      </c>
      <c r="E204">
        <v>0</v>
      </c>
      <c r="F204">
        <v>82.9</v>
      </c>
      <c r="G204">
        <f t="shared" si="12"/>
        <v>793.9</v>
      </c>
      <c r="H204" t="e">
        <f t="shared" si="13"/>
        <v>#N/A</v>
      </c>
      <c r="I204">
        <v>82.9</v>
      </c>
      <c r="J204">
        <f t="shared" si="14"/>
        <v>793.9</v>
      </c>
      <c r="K204" t="e">
        <f t="shared" si="15"/>
        <v>#N/A</v>
      </c>
    </row>
    <row r="205" spans="1:11" x14ac:dyDescent="0.2">
      <c r="A205">
        <v>79.900000000000006</v>
      </c>
      <c r="B205">
        <v>2702.99</v>
      </c>
      <c r="C205">
        <v>0</v>
      </c>
      <c r="D205">
        <v>0</v>
      </c>
      <c r="E205">
        <v>0</v>
      </c>
      <c r="F205">
        <v>79.900000000000006</v>
      </c>
      <c r="G205">
        <f t="shared" si="12"/>
        <v>2702.99</v>
      </c>
      <c r="H205" t="e">
        <f t="shared" si="13"/>
        <v>#N/A</v>
      </c>
      <c r="I205">
        <v>79.900000000000006</v>
      </c>
      <c r="J205">
        <f t="shared" si="14"/>
        <v>2702.99</v>
      </c>
      <c r="K205" t="e">
        <f t="shared" si="15"/>
        <v>#N/A</v>
      </c>
    </row>
    <row r="206" spans="1:11" x14ac:dyDescent="0.2">
      <c r="A206">
        <v>73.8</v>
      </c>
      <c r="B206">
        <v>1371.44</v>
      </c>
      <c r="C206">
        <v>0</v>
      </c>
      <c r="D206">
        <v>0</v>
      </c>
      <c r="E206">
        <v>0</v>
      </c>
      <c r="F206">
        <v>73.8</v>
      </c>
      <c r="G206">
        <f t="shared" si="12"/>
        <v>1371.44</v>
      </c>
      <c r="H206" t="e">
        <f t="shared" si="13"/>
        <v>#N/A</v>
      </c>
      <c r="I206">
        <v>73.8</v>
      </c>
      <c r="J206">
        <f t="shared" si="14"/>
        <v>1371.44</v>
      </c>
      <c r="K206" t="e">
        <f t="shared" si="15"/>
        <v>#N/A</v>
      </c>
    </row>
    <row r="207" spans="1:11" x14ac:dyDescent="0.2">
      <c r="A207">
        <v>75</v>
      </c>
      <c r="B207">
        <v>927.46</v>
      </c>
      <c r="C207">
        <v>0</v>
      </c>
      <c r="D207">
        <v>0</v>
      </c>
      <c r="E207">
        <v>0</v>
      </c>
      <c r="F207">
        <v>75</v>
      </c>
      <c r="G207">
        <f t="shared" si="12"/>
        <v>927.46</v>
      </c>
      <c r="H207" t="e">
        <f t="shared" si="13"/>
        <v>#N/A</v>
      </c>
      <c r="I207">
        <v>75</v>
      </c>
      <c r="J207">
        <f t="shared" si="14"/>
        <v>927.46</v>
      </c>
      <c r="K207" t="e">
        <f t="shared" si="15"/>
        <v>#N/A</v>
      </c>
    </row>
    <row r="208" spans="1:11" x14ac:dyDescent="0.2">
      <c r="A208">
        <v>79.900000000000006</v>
      </c>
      <c r="B208">
        <v>910.17</v>
      </c>
      <c r="C208">
        <v>0</v>
      </c>
      <c r="D208">
        <v>0</v>
      </c>
      <c r="E208">
        <v>0</v>
      </c>
      <c r="F208">
        <v>79.900000000000006</v>
      </c>
      <c r="G208">
        <f t="shared" si="12"/>
        <v>910.17</v>
      </c>
      <c r="H208" t="e">
        <f t="shared" si="13"/>
        <v>#N/A</v>
      </c>
      <c r="I208">
        <v>79.900000000000006</v>
      </c>
      <c r="J208">
        <f t="shared" si="14"/>
        <v>910.17</v>
      </c>
      <c r="K208" t="e">
        <f t="shared" si="15"/>
        <v>#N/A</v>
      </c>
    </row>
    <row r="209" spans="1:11" x14ac:dyDescent="0.2">
      <c r="A209">
        <v>68.599999999999994</v>
      </c>
      <c r="B209">
        <v>2147.6</v>
      </c>
      <c r="C209">
        <v>0</v>
      </c>
      <c r="D209">
        <v>0</v>
      </c>
      <c r="E209">
        <v>0</v>
      </c>
      <c r="F209">
        <v>68.599999999999994</v>
      </c>
      <c r="G209">
        <f t="shared" si="12"/>
        <v>2147.6</v>
      </c>
      <c r="H209" t="e">
        <f t="shared" si="13"/>
        <v>#N/A</v>
      </c>
      <c r="I209">
        <v>68.599999999999994</v>
      </c>
      <c r="J209">
        <f t="shared" si="14"/>
        <v>2147.6</v>
      </c>
      <c r="K209" t="e">
        <f t="shared" si="15"/>
        <v>#N/A</v>
      </c>
    </row>
    <row r="210" spans="1:11" x14ac:dyDescent="0.2">
      <c r="A210">
        <v>68.3</v>
      </c>
      <c r="B210">
        <v>2188.04</v>
      </c>
      <c r="C210">
        <v>0</v>
      </c>
      <c r="D210">
        <v>0</v>
      </c>
      <c r="E210">
        <v>0</v>
      </c>
      <c r="F210">
        <v>68.3</v>
      </c>
      <c r="G210">
        <f t="shared" si="12"/>
        <v>2188.04</v>
      </c>
      <c r="H210" t="e">
        <f t="shared" si="13"/>
        <v>#N/A</v>
      </c>
      <c r="I210">
        <v>68.3</v>
      </c>
      <c r="J210">
        <f t="shared" si="14"/>
        <v>2188.04</v>
      </c>
      <c r="K210" t="e">
        <f t="shared" si="15"/>
        <v>#N/A</v>
      </c>
    </row>
    <row r="211" spans="1:11" x14ac:dyDescent="0.2">
      <c r="A211">
        <v>70.900000000000006</v>
      </c>
      <c r="B211">
        <v>2017.26</v>
      </c>
      <c r="C211">
        <v>0</v>
      </c>
      <c r="D211">
        <v>0</v>
      </c>
      <c r="E211">
        <v>0</v>
      </c>
      <c r="F211">
        <v>70.900000000000006</v>
      </c>
      <c r="G211">
        <f t="shared" si="12"/>
        <v>2017.26</v>
      </c>
      <c r="H211" t="e">
        <f t="shared" si="13"/>
        <v>#N/A</v>
      </c>
      <c r="I211">
        <v>70.900000000000006</v>
      </c>
      <c r="J211">
        <f t="shared" si="14"/>
        <v>2017.26</v>
      </c>
      <c r="K211" t="e">
        <f t="shared" si="15"/>
        <v>#N/A</v>
      </c>
    </row>
    <row r="212" spans="1:11" x14ac:dyDescent="0.2">
      <c r="A212">
        <v>75.2</v>
      </c>
      <c r="B212">
        <v>1050.82</v>
      </c>
      <c r="C212">
        <v>0</v>
      </c>
      <c r="D212">
        <v>0</v>
      </c>
      <c r="E212">
        <v>0</v>
      </c>
      <c r="F212">
        <v>75.2</v>
      </c>
      <c r="G212">
        <f t="shared" si="12"/>
        <v>1050.82</v>
      </c>
      <c r="H212" t="e">
        <f t="shared" si="13"/>
        <v>#N/A</v>
      </c>
      <c r="I212">
        <v>75.2</v>
      </c>
      <c r="J212">
        <f t="shared" si="14"/>
        <v>1050.82</v>
      </c>
      <c r="K212" t="e">
        <f t="shared" si="15"/>
        <v>#N/A</v>
      </c>
    </row>
    <row r="213" spans="1:11" x14ac:dyDescent="0.2">
      <c r="A213">
        <v>72.400000000000006</v>
      </c>
      <c r="B213">
        <v>749.38</v>
      </c>
      <c r="C213">
        <v>1</v>
      </c>
      <c r="D213">
        <v>0</v>
      </c>
      <c r="E213">
        <v>0</v>
      </c>
      <c r="F213">
        <v>72.400000000000006</v>
      </c>
      <c r="G213" t="e">
        <f t="shared" si="12"/>
        <v>#N/A</v>
      </c>
      <c r="H213">
        <f t="shared" si="13"/>
        <v>749.38</v>
      </c>
      <c r="I213">
        <v>72.400000000000006</v>
      </c>
      <c r="J213">
        <f t="shared" si="14"/>
        <v>749.38</v>
      </c>
      <c r="K213" t="e">
        <f t="shared" si="15"/>
        <v>#N/A</v>
      </c>
    </row>
    <row r="214" spans="1:11" x14ac:dyDescent="0.2">
      <c r="A214">
        <v>75.2</v>
      </c>
      <c r="B214">
        <v>1746.64</v>
      </c>
      <c r="C214">
        <v>0</v>
      </c>
      <c r="D214">
        <v>0</v>
      </c>
      <c r="E214">
        <v>0</v>
      </c>
      <c r="F214">
        <v>75.2</v>
      </c>
      <c r="G214">
        <f t="shared" si="12"/>
        <v>1746.64</v>
      </c>
      <c r="H214" t="e">
        <f t="shared" si="13"/>
        <v>#N/A</v>
      </c>
      <c r="I214">
        <v>75.2</v>
      </c>
      <c r="J214">
        <f t="shared" si="14"/>
        <v>1746.64</v>
      </c>
      <c r="K214" t="e">
        <f t="shared" si="15"/>
        <v>#N/A</v>
      </c>
    </row>
    <row r="215" spans="1:11" x14ac:dyDescent="0.2">
      <c r="A215">
        <v>77.3</v>
      </c>
      <c r="B215">
        <v>1160.6500000000001</v>
      </c>
      <c r="C215">
        <v>0</v>
      </c>
      <c r="D215">
        <v>0</v>
      </c>
      <c r="E215">
        <v>0</v>
      </c>
      <c r="F215">
        <v>77.3</v>
      </c>
      <c r="G215">
        <f t="shared" si="12"/>
        <v>1160.6500000000001</v>
      </c>
      <c r="H215" t="e">
        <f t="shared" si="13"/>
        <v>#N/A</v>
      </c>
      <c r="I215">
        <v>77.3</v>
      </c>
      <c r="J215">
        <f t="shared" si="14"/>
        <v>1160.6500000000001</v>
      </c>
      <c r="K215" t="e">
        <f t="shared" si="15"/>
        <v>#N/A</v>
      </c>
    </row>
    <row r="216" spans="1:11" x14ac:dyDescent="0.2">
      <c r="A216">
        <v>75.7</v>
      </c>
      <c r="B216">
        <v>2198.86</v>
      </c>
      <c r="C216">
        <v>0</v>
      </c>
      <c r="D216">
        <v>0</v>
      </c>
      <c r="E216">
        <v>0</v>
      </c>
      <c r="F216">
        <v>75.7</v>
      </c>
      <c r="G216">
        <f t="shared" si="12"/>
        <v>2198.86</v>
      </c>
      <c r="H216" t="e">
        <f t="shared" si="13"/>
        <v>#N/A</v>
      </c>
      <c r="I216">
        <v>75.7</v>
      </c>
      <c r="J216">
        <f t="shared" si="14"/>
        <v>2198.86</v>
      </c>
      <c r="K216" t="e">
        <f t="shared" si="15"/>
        <v>#N/A</v>
      </c>
    </row>
    <row r="217" spans="1:11" x14ac:dyDescent="0.2">
      <c r="A217">
        <v>75.8</v>
      </c>
      <c r="B217">
        <v>1728.27</v>
      </c>
      <c r="C217">
        <v>0</v>
      </c>
      <c r="D217">
        <v>0</v>
      </c>
      <c r="E217">
        <v>0</v>
      </c>
      <c r="F217">
        <v>75.8</v>
      </c>
      <c r="G217">
        <f t="shared" si="12"/>
        <v>1728.27</v>
      </c>
      <c r="H217" t="e">
        <f t="shared" si="13"/>
        <v>#N/A</v>
      </c>
      <c r="I217">
        <v>75.8</v>
      </c>
      <c r="J217">
        <f t="shared" si="14"/>
        <v>1728.27</v>
      </c>
      <c r="K217" t="e">
        <f t="shared" si="15"/>
        <v>#N/A</v>
      </c>
    </row>
    <row r="218" spans="1:11" x14ac:dyDescent="0.2">
      <c r="A218">
        <v>64.5</v>
      </c>
      <c r="B218">
        <v>1895.93</v>
      </c>
      <c r="C218">
        <v>0</v>
      </c>
      <c r="D218">
        <v>0</v>
      </c>
      <c r="E218">
        <v>0</v>
      </c>
      <c r="F218">
        <v>64.5</v>
      </c>
      <c r="G218">
        <f t="shared" si="12"/>
        <v>1895.93</v>
      </c>
      <c r="H218" t="e">
        <f t="shared" si="13"/>
        <v>#N/A</v>
      </c>
      <c r="I218">
        <v>64.5</v>
      </c>
      <c r="J218">
        <f t="shared" si="14"/>
        <v>1895.93</v>
      </c>
      <c r="K218" t="e">
        <f t="shared" si="15"/>
        <v>#N/A</v>
      </c>
    </row>
    <row r="219" spans="1:11" x14ac:dyDescent="0.2">
      <c r="A219">
        <v>62.6</v>
      </c>
      <c r="B219">
        <v>1044.1500000000001</v>
      </c>
      <c r="C219">
        <v>0</v>
      </c>
      <c r="D219">
        <v>0</v>
      </c>
      <c r="E219">
        <v>0</v>
      </c>
      <c r="F219">
        <v>62.6</v>
      </c>
      <c r="G219">
        <f t="shared" si="12"/>
        <v>1044.1500000000001</v>
      </c>
      <c r="H219" t="e">
        <f t="shared" si="13"/>
        <v>#N/A</v>
      </c>
      <c r="I219">
        <v>62.6</v>
      </c>
      <c r="J219">
        <f t="shared" si="14"/>
        <v>1044.1500000000001</v>
      </c>
      <c r="K219" t="e">
        <f t="shared" si="15"/>
        <v>#N/A</v>
      </c>
    </row>
    <row r="220" spans="1:11" x14ac:dyDescent="0.2">
      <c r="A220">
        <v>65.099999999999994</v>
      </c>
      <c r="B220">
        <v>1636.16</v>
      </c>
      <c r="C220">
        <v>0</v>
      </c>
      <c r="D220">
        <v>0</v>
      </c>
      <c r="E220">
        <v>0</v>
      </c>
      <c r="F220">
        <v>65.099999999999994</v>
      </c>
      <c r="G220">
        <f t="shared" si="12"/>
        <v>1636.16</v>
      </c>
      <c r="H220" t="e">
        <f t="shared" si="13"/>
        <v>#N/A</v>
      </c>
      <c r="I220">
        <v>65.099999999999994</v>
      </c>
      <c r="J220">
        <f t="shared" si="14"/>
        <v>1636.16</v>
      </c>
      <c r="K220" t="e">
        <f t="shared" si="15"/>
        <v>#N/A</v>
      </c>
    </row>
    <row r="221" spans="1:11" x14ac:dyDescent="0.2">
      <c r="A221">
        <v>68.099999999999994</v>
      </c>
      <c r="B221">
        <v>2056.81</v>
      </c>
      <c r="C221">
        <v>0</v>
      </c>
      <c r="D221">
        <v>0</v>
      </c>
      <c r="E221">
        <v>0</v>
      </c>
      <c r="F221">
        <v>68.099999999999994</v>
      </c>
      <c r="G221">
        <f t="shared" si="12"/>
        <v>2056.81</v>
      </c>
      <c r="H221" t="e">
        <f t="shared" si="13"/>
        <v>#N/A</v>
      </c>
      <c r="I221">
        <v>68.099999999999994</v>
      </c>
      <c r="J221">
        <f t="shared" si="14"/>
        <v>2056.81</v>
      </c>
      <c r="K221" t="e">
        <f t="shared" si="15"/>
        <v>#N/A</v>
      </c>
    </row>
    <row r="222" spans="1:11" x14ac:dyDescent="0.2">
      <c r="A222">
        <v>64.3</v>
      </c>
      <c r="B222">
        <v>1450.01</v>
      </c>
      <c r="C222">
        <v>0</v>
      </c>
      <c r="D222">
        <v>0</v>
      </c>
      <c r="E222">
        <v>0</v>
      </c>
      <c r="F222">
        <v>64.3</v>
      </c>
      <c r="G222">
        <f t="shared" si="12"/>
        <v>1450.01</v>
      </c>
      <c r="H222" t="e">
        <f t="shared" si="13"/>
        <v>#N/A</v>
      </c>
      <c r="I222">
        <v>64.3</v>
      </c>
      <c r="J222">
        <f t="shared" si="14"/>
        <v>1450.01</v>
      </c>
      <c r="K222" t="e">
        <f t="shared" si="15"/>
        <v>#N/A</v>
      </c>
    </row>
    <row r="223" spans="1:11" x14ac:dyDescent="0.2">
      <c r="A223">
        <v>60</v>
      </c>
      <c r="B223">
        <v>775.4</v>
      </c>
      <c r="C223">
        <v>0</v>
      </c>
      <c r="D223">
        <v>0</v>
      </c>
      <c r="E223">
        <v>0</v>
      </c>
      <c r="F223">
        <v>60</v>
      </c>
      <c r="G223">
        <f t="shared" si="12"/>
        <v>775.4</v>
      </c>
      <c r="H223" t="e">
        <f t="shared" si="13"/>
        <v>#N/A</v>
      </c>
      <c r="I223">
        <v>60</v>
      </c>
      <c r="J223">
        <f t="shared" si="14"/>
        <v>775.4</v>
      </c>
      <c r="K223" t="e">
        <f t="shared" si="15"/>
        <v>#N/A</v>
      </c>
    </row>
    <row r="224" spans="1:11" x14ac:dyDescent="0.2">
      <c r="A224">
        <v>57.7</v>
      </c>
      <c r="B224">
        <v>1768.58</v>
      </c>
      <c r="C224">
        <v>0</v>
      </c>
      <c r="D224">
        <v>0</v>
      </c>
      <c r="E224">
        <v>0</v>
      </c>
      <c r="F224">
        <v>57.7</v>
      </c>
      <c r="G224">
        <f t="shared" si="12"/>
        <v>1768.58</v>
      </c>
      <c r="H224" t="e">
        <f t="shared" si="13"/>
        <v>#N/A</v>
      </c>
      <c r="I224">
        <v>57.7</v>
      </c>
      <c r="J224">
        <f t="shared" si="14"/>
        <v>1768.58</v>
      </c>
      <c r="K224" t="e">
        <f t="shared" si="15"/>
        <v>#N/A</v>
      </c>
    </row>
    <row r="225" spans="1:11" x14ac:dyDescent="0.2">
      <c r="A225">
        <v>59.3</v>
      </c>
      <c r="B225">
        <v>944.15</v>
      </c>
      <c r="C225">
        <v>0</v>
      </c>
      <c r="D225">
        <v>0</v>
      </c>
      <c r="E225">
        <v>0</v>
      </c>
      <c r="F225">
        <v>59.3</v>
      </c>
      <c r="G225">
        <f t="shared" si="12"/>
        <v>944.15</v>
      </c>
      <c r="H225" t="e">
        <f t="shared" si="13"/>
        <v>#N/A</v>
      </c>
      <c r="I225">
        <v>59.3</v>
      </c>
      <c r="J225">
        <f t="shared" si="14"/>
        <v>944.15</v>
      </c>
      <c r="K225" t="e">
        <f t="shared" si="15"/>
        <v>#N/A</v>
      </c>
    </row>
    <row r="226" spans="1:11" x14ac:dyDescent="0.2">
      <c r="A226">
        <v>64.8</v>
      </c>
      <c r="B226">
        <v>1006.45</v>
      </c>
      <c r="C226">
        <v>0</v>
      </c>
      <c r="D226">
        <v>0</v>
      </c>
      <c r="E226">
        <v>0</v>
      </c>
      <c r="F226">
        <v>64.8</v>
      </c>
      <c r="G226">
        <f t="shared" si="12"/>
        <v>1006.45</v>
      </c>
      <c r="H226" t="e">
        <f t="shared" si="13"/>
        <v>#N/A</v>
      </c>
      <c r="I226">
        <v>64.8</v>
      </c>
      <c r="J226">
        <f t="shared" si="14"/>
        <v>1006.45</v>
      </c>
      <c r="K226" t="e">
        <f t="shared" si="15"/>
        <v>#N/A</v>
      </c>
    </row>
    <row r="227" spans="1:11" x14ac:dyDescent="0.2">
      <c r="A227">
        <v>63.5</v>
      </c>
      <c r="B227">
        <v>754.17</v>
      </c>
      <c r="C227">
        <v>0</v>
      </c>
      <c r="D227">
        <v>0</v>
      </c>
      <c r="E227">
        <v>0</v>
      </c>
      <c r="F227">
        <v>63.5</v>
      </c>
      <c r="G227">
        <f t="shared" si="12"/>
        <v>754.17</v>
      </c>
      <c r="H227" t="e">
        <f t="shared" si="13"/>
        <v>#N/A</v>
      </c>
      <c r="I227">
        <v>63.5</v>
      </c>
      <c r="J227">
        <f t="shared" si="14"/>
        <v>754.17</v>
      </c>
      <c r="K227" t="e">
        <f t="shared" si="15"/>
        <v>#N/A</v>
      </c>
    </row>
    <row r="228" spans="1:11" x14ac:dyDescent="0.2">
      <c r="A228">
        <v>60.2</v>
      </c>
      <c r="B228">
        <v>1255.04</v>
      </c>
      <c r="C228">
        <v>0</v>
      </c>
      <c r="D228">
        <v>0</v>
      </c>
      <c r="E228">
        <v>0</v>
      </c>
      <c r="F228">
        <v>60.2</v>
      </c>
      <c r="G228">
        <f t="shared" si="12"/>
        <v>1255.04</v>
      </c>
      <c r="H228" t="e">
        <f t="shared" si="13"/>
        <v>#N/A</v>
      </c>
      <c r="I228">
        <v>60.2</v>
      </c>
      <c r="J228">
        <f t="shared" si="14"/>
        <v>1255.04</v>
      </c>
      <c r="K228" t="e">
        <f t="shared" si="15"/>
        <v>#N/A</v>
      </c>
    </row>
    <row r="229" spans="1:11" x14ac:dyDescent="0.2">
      <c r="A229">
        <v>63.3</v>
      </c>
      <c r="B229">
        <v>2590.06</v>
      </c>
      <c r="C229">
        <v>0</v>
      </c>
      <c r="D229">
        <v>0</v>
      </c>
      <c r="E229">
        <v>0</v>
      </c>
      <c r="F229">
        <v>63.3</v>
      </c>
      <c r="G229">
        <f t="shared" si="12"/>
        <v>2590.06</v>
      </c>
      <c r="H229" t="e">
        <f t="shared" si="13"/>
        <v>#N/A</v>
      </c>
      <c r="I229">
        <v>63.3</v>
      </c>
      <c r="J229">
        <f t="shared" si="14"/>
        <v>2590.06</v>
      </c>
      <c r="K229" t="e">
        <f t="shared" si="15"/>
        <v>#N/A</v>
      </c>
    </row>
    <row r="230" spans="1:11" x14ac:dyDescent="0.2">
      <c r="A230">
        <v>66.8</v>
      </c>
      <c r="B230">
        <v>2572.5</v>
      </c>
      <c r="C230">
        <v>0</v>
      </c>
      <c r="D230">
        <v>0</v>
      </c>
      <c r="E230">
        <v>0</v>
      </c>
      <c r="F230">
        <v>66.8</v>
      </c>
      <c r="G230">
        <f t="shared" si="12"/>
        <v>2572.5</v>
      </c>
      <c r="H230" t="e">
        <f t="shared" si="13"/>
        <v>#N/A</v>
      </c>
      <c r="I230">
        <v>66.8</v>
      </c>
      <c r="J230">
        <f t="shared" si="14"/>
        <v>2572.5</v>
      </c>
      <c r="K230" t="e">
        <f t="shared" si="15"/>
        <v>#N/A</v>
      </c>
    </row>
    <row r="231" spans="1:11" x14ac:dyDescent="0.2">
      <c r="A231">
        <v>63.9</v>
      </c>
      <c r="B231">
        <v>638.54</v>
      </c>
      <c r="C231">
        <v>0</v>
      </c>
      <c r="D231">
        <v>0</v>
      </c>
      <c r="E231">
        <v>0</v>
      </c>
      <c r="F231">
        <v>63.9</v>
      </c>
      <c r="G231">
        <f t="shared" si="12"/>
        <v>638.54</v>
      </c>
      <c r="H231" t="e">
        <f t="shared" si="13"/>
        <v>#N/A</v>
      </c>
      <c r="I231">
        <v>63.9</v>
      </c>
      <c r="J231">
        <f t="shared" si="14"/>
        <v>638.54</v>
      </c>
      <c r="K231" t="e">
        <f t="shared" si="15"/>
        <v>#N/A</v>
      </c>
    </row>
    <row r="232" spans="1:11" x14ac:dyDescent="0.2">
      <c r="A232">
        <v>56.5</v>
      </c>
      <c r="B232">
        <v>532.11</v>
      </c>
      <c r="C232">
        <v>1</v>
      </c>
      <c r="D232">
        <v>0</v>
      </c>
      <c r="E232">
        <v>0</v>
      </c>
      <c r="F232">
        <v>56.5</v>
      </c>
      <c r="G232" t="e">
        <f t="shared" si="12"/>
        <v>#N/A</v>
      </c>
      <c r="H232">
        <f t="shared" si="13"/>
        <v>532.11</v>
      </c>
      <c r="I232">
        <v>56.5</v>
      </c>
      <c r="J232">
        <f t="shared" si="14"/>
        <v>532.11</v>
      </c>
      <c r="K232" t="e">
        <f t="shared" si="15"/>
        <v>#N/A</v>
      </c>
    </row>
    <row r="233" spans="1:11" x14ac:dyDescent="0.2">
      <c r="A233">
        <v>54.4</v>
      </c>
      <c r="B233">
        <v>909.3</v>
      </c>
      <c r="C233">
        <v>0</v>
      </c>
      <c r="D233">
        <v>0</v>
      </c>
      <c r="E233">
        <v>0</v>
      </c>
      <c r="F233">
        <v>54.4</v>
      </c>
      <c r="G233">
        <f t="shared" si="12"/>
        <v>909.3</v>
      </c>
      <c r="H233" t="e">
        <f t="shared" si="13"/>
        <v>#N/A</v>
      </c>
      <c r="I233">
        <v>54.4</v>
      </c>
      <c r="J233">
        <f t="shared" si="14"/>
        <v>909.3</v>
      </c>
      <c r="K233" t="e">
        <f t="shared" si="15"/>
        <v>#N/A</v>
      </c>
    </row>
    <row r="234" spans="1:11" x14ac:dyDescent="0.2">
      <c r="A234">
        <v>55</v>
      </c>
      <c r="B234">
        <v>745.76</v>
      </c>
      <c r="C234">
        <v>0</v>
      </c>
      <c r="D234">
        <v>0</v>
      </c>
      <c r="E234">
        <v>0</v>
      </c>
      <c r="F234">
        <v>55</v>
      </c>
      <c r="G234">
        <f t="shared" si="12"/>
        <v>745.76</v>
      </c>
      <c r="H234" t="e">
        <f t="shared" si="13"/>
        <v>#N/A</v>
      </c>
      <c r="I234">
        <v>55</v>
      </c>
      <c r="J234">
        <f t="shared" si="14"/>
        <v>745.76</v>
      </c>
      <c r="K234" t="e">
        <f t="shared" si="15"/>
        <v>#N/A</v>
      </c>
    </row>
    <row r="235" spans="1:11" x14ac:dyDescent="0.2">
      <c r="A235">
        <v>59</v>
      </c>
      <c r="B235">
        <v>976.45</v>
      </c>
      <c r="C235">
        <v>0</v>
      </c>
      <c r="D235">
        <v>0</v>
      </c>
      <c r="E235">
        <v>0</v>
      </c>
      <c r="F235">
        <v>59</v>
      </c>
      <c r="G235">
        <f t="shared" si="12"/>
        <v>976.45</v>
      </c>
      <c r="H235" t="e">
        <f t="shared" si="13"/>
        <v>#N/A</v>
      </c>
      <c r="I235">
        <v>59</v>
      </c>
      <c r="J235">
        <f t="shared" si="14"/>
        <v>976.45</v>
      </c>
      <c r="K235" t="e">
        <f t="shared" si="15"/>
        <v>#N/A</v>
      </c>
    </row>
    <row r="236" spans="1:11" x14ac:dyDescent="0.2">
      <c r="A236">
        <v>60.5</v>
      </c>
      <c r="B236">
        <v>846.65</v>
      </c>
      <c r="C236">
        <v>0</v>
      </c>
      <c r="D236">
        <v>0</v>
      </c>
      <c r="E236">
        <v>0</v>
      </c>
      <c r="F236">
        <v>60.5</v>
      </c>
      <c r="G236">
        <f t="shared" si="12"/>
        <v>846.65</v>
      </c>
      <c r="H236" t="e">
        <f t="shared" si="13"/>
        <v>#N/A</v>
      </c>
      <c r="I236">
        <v>60.5</v>
      </c>
      <c r="J236">
        <f t="shared" si="14"/>
        <v>846.65</v>
      </c>
      <c r="K236" t="e">
        <f t="shared" si="15"/>
        <v>#N/A</v>
      </c>
    </row>
    <row r="237" spans="1:11" x14ac:dyDescent="0.2">
      <c r="A237">
        <v>55.1</v>
      </c>
      <c r="B237">
        <v>1361.75</v>
      </c>
      <c r="C237">
        <v>0</v>
      </c>
      <c r="D237">
        <v>0</v>
      </c>
      <c r="E237">
        <v>0</v>
      </c>
      <c r="F237">
        <v>55.1</v>
      </c>
      <c r="G237">
        <f t="shared" si="12"/>
        <v>1361.75</v>
      </c>
      <c r="H237" t="e">
        <f t="shared" si="13"/>
        <v>#N/A</v>
      </c>
      <c r="I237">
        <v>55.1</v>
      </c>
      <c r="J237">
        <f t="shared" si="14"/>
        <v>1361.75</v>
      </c>
      <c r="K237" t="e">
        <f t="shared" si="15"/>
        <v>#N/A</v>
      </c>
    </row>
    <row r="238" spans="1:11" x14ac:dyDescent="0.2">
      <c r="A238">
        <v>56.6</v>
      </c>
      <c r="B238">
        <v>1481.18</v>
      </c>
      <c r="C238">
        <v>0</v>
      </c>
      <c r="D238">
        <v>0</v>
      </c>
      <c r="E238">
        <v>0</v>
      </c>
      <c r="F238">
        <v>56.6</v>
      </c>
      <c r="G238">
        <f t="shared" si="12"/>
        <v>1481.18</v>
      </c>
      <c r="H238" t="e">
        <f t="shared" si="13"/>
        <v>#N/A</v>
      </c>
      <c r="I238">
        <v>56.6</v>
      </c>
      <c r="J238">
        <f t="shared" si="14"/>
        <v>1481.18</v>
      </c>
      <c r="K238" t="e">
        <f t="shared" si="15"/>
        <v>#N/A</v>
      </c>
    </row>
    <row r="239" spans="1:11" x14ac:dyDescent="0.2">
      <c r="A239">
        <v>60.6</v>
      </c>
      <c r="B239">
        <v>377.42</v>
      </c>
      <c r="C239">
        <v>0</v>
      </c>
      <c r="D239">
        <v>0</v>
      </c>
      <c r="E239">
        <v>0</v>
      </c>
      <c r="F239">
        <v>60.6</v>
      </c>
      <c r="G239">
        <f t="shared" si="12"/>
        <v>377.42</v>
      </c>
      <c r="H239" t="e">
        <f t="shared" si="13"/>
        <v>#N/A</v>
      </c>
      <c r="I239">
        <v>60.6</v>
      </c>
      <c r="J239">
        <f t="shared" si="14"/>
        <v>377.42</v>
      </c>
      <c r="K239" t="e">
        <f t="shared" si="15"/>
        <v>#N/A</v>
      </c>
    </row>
    <row r="240" spans="1:11" x14ac:dyDescent="0.2">
      <c r="A240">
        <v>69.5</v>
      </c>
      <c r="B240">
        <v>349.24</v>
      </c>
      <c r="C240">
        <v>0</v>
      </c>
      <c r="D240">
        <v>0</v>
      </c>
      <c r="E240">
        <v>0</v>
      </c>
      <c r="F240">
        <v>69.5</v>
      </c>
      <c r="G240">
        <f t="shared" si="12"/>
        <v>349.24</v>
      </c>
      <c r="H240" t="e">
        <f t="shared" si="13"/>
        <v>#N/A</v>
      </c>
      <c r="I240">
        <v>69.5</v>
      </c>
      <c r="J240">
        <f t="shared" si="14"/>
        <v>349.24</v>
      </c>
      <c r="K240" t="e">
        <f t="shared" si="15"/>
        <v>#N/A</v>
      </c>
    </row>
    <row r="241" spans="1:11" x14ac:dyDescent="0.2">
      <c r="A241">
        <v>72.599999999999994</v>
      </c>
      <c r="B241">
        <v>2269.83</v>
      </c>
      <c r="C241">
        <v>0</v>
      </c>
      <c r="D241">
        <v>0</v>
      </c>
      <c r="E241">
        <v>0</v>
      </c>
      <c r="F241">
        <v>72.599999999999994</v>
      </c>
      <c r="G241">
        <f t="shared" si="12"/>
        <v>2269.83</v>
      </c>
      <c r="H241" t="e">
        <f t="shared" si="13"/>
        <v>#N/A</v>
      </c>
      <c r="I241">
        <v>72.599999999999994</v>
      </c>
      <c r="J241">
        <f t="shared" si="14"/>
        <v>2269.83</v>
      </c>
      <c r="K241" t="e">
        <f t="shared" si="15"/>
        <v>#N/A</v>
      </c>
    </row>
    <row r="242" spans="1:11" x14ac:dyDescent="0.2">
      <c r="A242">
        <v>74.400000000000006</v>
      </c>
      <c r="B242">
        <v>2368.58</v>
      </c>
      <c r="C242">
        <v>0</v>
      </c>
      <c r="D242">
        <v>0</v>
      </c>
      <c r="E242">
        <v>0</v>
      </c>
      <c r="F242">
        <v>74.400000000000006</v>
      </c>
      <c r="G242">
        <f t="shared" si="12"/>
        <v>2368.58</v>
      </c>
      <c r="H242" t="e">
        <f t="shared" si="13"/>
        <v>#N/A</v>
      </c>
      <c r="I242">
        <v>74.400000000000006</v>
      </c>
      <c r="J242">
        <f t="shared" si="14"/>
        <v>2368.58</v>
      </c>
      <c r="K242" t="e">
        <f t="shared" si="15"/>
        <v>#N/A</v>
      </c>
    </row>
    <row r="243" spans="1:11" x14ac:dyDescent="0.2">
      <c r="A243">
        <v>66.8</v>
      </c>
      <c r="B243">
        <v>1402.93</v>
      </c>
      <c r="C243">
        <v>0</v>
      </c>
      <c r="D243">
        <v>0</v>
      </c>
      <c r="E243">
        <v>0</v>
      </c>
      <c r="F243">
        <v>66.8</v>
      </c>
      <c r="G243">
        <f t="shared" si="12"/>
        <v>1402.93</v>
      </c>
      <c r="H243" t="e">
        <f t="shared" si="13"/>
        <v>#N/A</v>
      </c>
      <c r="I243">
        <v>66.8</v>
      </c>
      <c r="J243">
        <f t="shared" si="14"/>
        <v>1402.93</v>
      </c>
      <c r="K243" t="e">
        <f t="shared" si="15"/>
        <v>#N/A</v>
      </c>
    </row>
    <row r="244" spans="1:11" x14ac:dyDescent="0.2">
      <c r="A244">
        <v>66.599999999999994</v>
      </c>
      <c r="B244">
        <v>1162.7</v>
      </c>
      <c r="C244">
        <v>1</v>
      </c>
      <c r="D244">
        <v>0</v>
      </c>
      <c r="E244">
        <v>0</v>
      </c>
      <c r="F244">
        <v>66.599999999999994</v>
      </c>
      <c r="G244" t="e">
        <f t="shared" si="12"/>
        <v>#N/A</v>
      </c>
      <c r="H244">
        <f t="shared" si="13"/>
        <v>1162.7</v>
      </c>
      <c r="I244">
        <v>66.599999999999994</v>
      </c>
      <c r="J244">
        <f t="shared" si="14"/>
        <v>1162.7</v>
      </c>
      <c r="K244" t="e">
        <f t="shared" si="15"/>
        <v>#N/A</v>
      </c>
    </row>
    <row r="245" spans="1:11" x14ac:dyDescent="0.2">
      <c r="A245">
        <v>52.7</v>
      </c>
      <c r="B245">
        <v>247.58</v>
      </c>
      <c r="C245">
        <v>0</v>
      </c>
      <c r="D245">
        <v>0</v>
      </c>
      <c r="E245">
        <v>0</v>
      </c>
      <c r="F245">
        <v>52.7</v>
      </c>
      <c r="G245">
        <f t="shared" si="12"/>
        <v>247.58</v>
      </c>
      <c r="H245" t="e">
        <f t="shared" si="13"/>
        <v>#N/A</v>
      </c>
      <c r="I245">
        <v>52.7</v>
      </c>
      <c r="J245">
        <f t="shared" si="14"/>
        <v>247.58</v>
      </c>
      <c r="K245" t="e">
        <f t="shared" si="15"/>
        <v>#N/A</v>
      </c>
    </row>
    <row r="246" spans="1:11" x14ac:dyDescent="0.2">
      <c r="A246">
        <v>55</v>
      </c>
      <c r="B246">
        <v>684.92</v>
      </c>
      <c r="C246">
        <v>0</v>
      </c>
      <c r="D246">
        <v>0</v>
      </c>
      <c r="E246">
        <v>0</v>
      </c>
      <c r="F246">
        <v>55</v>
      </c>
      <c r="G246">
        <f t="shared" si="12"/>
        <v>684.92</v>
      </c>
      <c r="H246" t="e">
        <f t="shared" si="13"/>
        <v>#N/A</v>
      </c>
      <c r="I246">
        <v>55</v>
      </c>
      <c r="J246">
        <f t="shared" si="14"/>
        <v>684.92</v>
      </c>
      <c r="K246" t="e">
        <f t="shared" si="15"/>
        <v>#N/A</v>
      </c>
    </row>
    <row r="247" spans="1:11" x14ac:dyDescent="0.2">
      <c r="A247">
        <v>48.4</v>
      </c>
      <c r="B247">
        <v>422.15</v>
      </c>
      <c r="C247">
        <v>0</v>
      </c>
      <c r="D247">
        <v>0</v>
      </c>
      <c r="E247">
        <v>0</v>
      </c>
      <c r="F247">
        <v>48.4</v>
      </c>
      <c r="G247">
        <f t="shared" si="12"/>
        <v>422.15</v>
      </c>
      <c r="H247" t="e">
        <f t="shared" si="13"/>
        <v>#N/A</v>
      </c>
      <c r="I247">
        <v>48.4</v>
      </c>
      <c r="J247">
        <f t="shared" si="14"/>
        <v>422.15</v>
      </c>
      <c r="K247" t="e">
        <f t="shared" si="15"/>
        <v>#N/A</v>
      </c>
    </row>
    <row r="248" spans="1:11" x14ac:dyDescent="0.2">
      <c r="A248">
        <v>45</v>
      </c>
      <c r="B248">
        <v>135.75</v>
      </c>
      <c r="C248">
        <v>0</v>
      </c>
      <c r="D248">
        <v>0</v>
      </c>
      <c r="E248">
        <v>0</v>
      </c>
      <c r="F248">
        <v>45</v>
      </c>
      <c r="G248">
        <f t="shared" si="12"/>
        <v>135.75</v>
      </c>
      <c r="H248" t="e">
        <f t="shared" si="13"/>
        <v>#N/A</v>
      </c>
      <c r="I248">
        <v>45</v>
      </c>
      <c r="J248">
        <f t="shared" si="14"/>
        <v>135.75</v>
      </c>
      <c r="K248" t="e">
        <f t="shared" si="15"/>
        <v>#N/A</v>
      </c>
    </row>
    <row r="249" spans="1:11" x14ac:dyDescent="0.2">
      <c r="A249">
        <v>46</v>
      </c>
      <c r="B249">
        <v>703.05</v>
      </c>
      <c r="C249">
        <v>0</v>
      </c>
      <c r="D249">
        <v>0</v>
      </c>
      <c r="E249">
        <v>0</v>
      </c>
      <c r="F249">
        <v>46</v>
      </c>
      <c r="G249">
        <f t="shared" si="12"/>
        <v>703.05</v>
      </c>
      <c r="H249" t="e">
        <f t="shared" si="13"/>
        <v>#N/A</v>
      </c>
      <c r="I249">
        <v>46</v>
      </c>
      <c r="J249">
        <f t="shared" si="14"/>
        <v>703.05</v>
      </c>
      <c r="K249" t="e">
        <f t="shared" si="15"/>
        <v>#N/A</v>
      </c>
    </row>
    <row r="250" spans="1:11" x14ac:dyDescent="0.2">
      <c r="A250">
        <v>51.8</v>
      </c>
      <c r="B250">
        <v>386.84</v>
      </c>
      <c r="C250">
        <v>0</v>
      </c>
      <c r="D250">
        <v>0</v>
      </c>
      <c r="E250">
        <v>0</v>
      </c>
      <c r="F250">
        <v>51.8</v>
      </c>
      <c r="G250">
        <f t="shared" si="12"/>
        <v>386.84</v>
      </c>
      <c r="H250" t="e">
        <f t="shared" si="13"/>
        <v>#N/A</v>
      </c>
      <c r="I250">
        <v>51.8</v>
      </c>
      <c r="J250">
        <f t="shared" si="14"/>
        <v>386.84</v>
      </c>
      <c r="K250" t="e">
        <f t="shared" si="15"/>
        <v>#N/A</v>
      </c>
    </row>
    <row r="251" spans="1:11" x14ac:dyDescent="0.2">
      <c r="A251">
        <v>60.6</v>
      </c>
      <c r="B251">
        <v>516.26</v>
      </c>
      <c r="C251">
        <v>0</v>
      </c>
      <c r="D251">
        <v>0</v>
      </c>
      <c r="E251">
        <v>0</v>
      </c>
      <c r="F251">
        <v>60.6</v>
      </c>
      <c r="G251">
        <f t="shared" si="12"/>
        <v>516.26</v>
      </c>
      <c r="H251" t="e">
        <f t="shared" si="13"/>
        <v>#N/A</v>
      </c>
      <c r="I251">
        <v>60.6</v>
      </c>
      <c r="J251">
        <f t="shared" si="14"/>
        <v>516.26</v>
      </c>
      <c r="K251" t="e">
        <f t="shared" si="15"/>
        <v>#N/A</v>
      </c>
    </row>
    <row r="252" spans="1:11" x14ac:dyDescent="0.2">
      <c r="A252">
        <v>63.4</v>
      </c>
      <c r="B252">
        <v>690.67</v>
      </c>
      <c r="C252">
        <v>0</v>
      </c>
      <c r="D252">
        <v>0</v>
      </c>
      <c r="E252">
        <v>0</v>
      </c>
      <c r="F252">
        <v>63.4</v>
      </c>
      <c r="G252">
        <f t="shared" si="12"/>
        <v>690.67</v>
      </c>
      <c r="H252" t="e">
        <f t="shared" si="13"/>
        <v>#N/A</v>
      </c>
      <c r="I252">
        <v>63.4</v>
      </c>
      <c r="J252">
        <f t="shared" si="14"/>
        <v>690.67</v>
      </c>
      <c r="K252" t="e">
        <f t="shared" si="15"/>
        <v>#N/A</v>
      </c>
    </row>
    <row r="253" spans="1:11" x14ac:dyDescent="0.2">
      <c r="A253">
        <v>55.5</v>
      </c>
      <c r="B253">
        <v>968.31</v>
      </c>
      <c r="C253">
        <v>0</v>
      </c>
      <c r="D253">
        <v>0</v>
      </c>
      <c r="E253">
        <v>0</v>
      </c>
      <c r="F253">
        <v>55.5</v>
      </c>
      <c r="G253">
        <f t="shared" si="12"/>
        <v>968.31</v>
      </c>
      <c r="H253" t="e">
        <f t="shared" si="13"/>
        <v>#N/A</v>
      </c>
      <c r="I253">
        <v>55.5</v>
      </c>
      <c r="J253">
        <f t="shared" si="14"/>
        <v>968.31</v>
      </c>
      <c r="K253" t="e">
        <f t="shared" si="15"/>
        <v>#N/A</v>
      </c>
    </row>
    <row r="254" spans="1:11" x14ac:dyDescent="0.2">
      <c r="A254">
        <v>53.1</v>
      </c>
      <c r="B254">
        <v>817.67</v>
      </c>
      <c r="C254">
        <v>0</v>
      </c>
      <c r="D254">
        <v>0</v>
      </c>
      <c r="E254">
        <v>0</v>
      </c>
      <c r="F254">
        <v>53.1</v>
      </c>
      <c r="G254">
        <f t="shared" si="12"/>
        <v>817.67</v>
      </c>
      <c r="H254" t="e">
        <f t="shared" si="13"/>
        <v>#N/A</v>
      </c>
      <c r="I254">
        <v>53.1</v>
      </c>
      <c r="J254">
        <f t="shared" si="14"/>
        <v>817.67</v>
      </c>
      <c r="K254" t="e">
        <f t="shared" si="15"/>
        <v>#N/A</v>
      </c>
    </row>
    <row r="255" spans="1:11" x14ac:dyDescent="0.2">
      <c r="A255">
        <v>53.1</v>
      </c>
      <c r="B255">
        <v>471.42</v>
      </c>
      <c r="C255">
        <v>0</v>
      </c>
      <c r="D255">
        <v>0</v>
      </c>
      <c r="E255">
        <v>0</v>
      </c>
      <c r="F255">
        <v>53.1</v>
      </c>
      <c r="G255">
        <f t="shared" si="12"/>
        <v>471.42</v>
      </c>
      <c r="H255" t="e">
        <f t="shared" si="13"/>
        <v>#N/A</v>
      </c>
      <c r="I255">
        <v>53.1</v>
      </c>
      <c r="J255">
        <f t="shared" si="14"/>
        <v>471.42</v>
      </c>
      <c r="K255" t="e">
        <f t="shared" si="15"/>
        <v>#N/A</v>
      </c>
    </row>
    <row r="256" spans="1:11" x14ac:dyDescent="0.2">
      <c r="A256">
        <v>48.2</v>
      </c>
      <c r="B256">
        <v>601.04</v>
      </c>
      <c r="C256">
        <v>0</v>
      </c>
      <c r="D256">
        <v>0</v>
      </c>
      <c r="E256">
        <v>0</v>
      </c>
      <c r="F256">
        <v>48.2</v>
      </c>
      <c r="G256">
        <f t="shared" si="12"/>
        <v>601.04</v>
      </c>
      <c r="H256" t="e">
        <f t="shared" si="13"/>
        <v>#N/A</v>
      </c>
      <c r="I256">
        <v>48.2</v>
      </c>
      <c r="J256">
        <f t="shared" si="14"/>
        <v>601.04</v>
      </c>
      <c r="K256" t="e">
        <f t="shared" si="15"/>
        <v>#N/A</v>
      </c>
    </row>
    <row r="257" spans="1:11" x14ac:dyDescent="0.2">
      <c r="A257">
        <v>54.2</v>
      </c>
      <c r="B257">
        <v>750.81</v>
      </c>
      <c r="C257">
        <v>0</v>
      </c>
      <c r="D257">
        <v>0</v>
      </c>
      <c r="E257">
        <v>0</v>
      </c>
      <c r="F257">
        <v>54.2</v>
      </c>
      <c r="G257">
        <f t="shared" si="12"/>
        <v>750.81</v>
      </c>
      <c r="H257" t="e">
        <f t="shared" si="13"/>
        <v>#N/A</v>
      </c>
      <c r="I257">
        <v>54.2</v>
      </c>
      <c r="J257">
        <f t="shared" si="14"/>
        <v>750.81</v>
      </c>
      <c r="K257" t="e">
        <f t="shared" si="15"/>
        <v>#N/A</v>
      </c>
    </row>
    <row r="258" spans="1:11" x14ac:dyDescent="0.2">
      <c r="A258">
        <v>54.9</v>
      </c>
      <c r="B258">
        <v>498.9</v>
      </c>
      <c r="C258">
        <v>0</v>
      </c>
      <c r="D258">
        <v>0</v>
      </c>
      <c r="E258">
        <v>0</v>
      </c>
      <c r="F258">
        <v>54.9</v>
      </c>
      <c r="G258">
        <f t="shared" si="12"/>
        <v>498.9</v>
      </c>
      <c r="H258" t="e">
        <f t="shared" si="13"/>
        <v>#N/A</v>
      </c>
      <c r="I258">
        <v>54.9</v>
      </c>
      <c r="J258">
        <f t="shared" si="14"/>
        <v>498.9</v>
      </c>
      <c r="K258" t="e">
        <f t="shared" si="15"/>
        <v>#N/A</v>
      </c>
    </row>
    <row r="259" spans="1:11" x14ac:dyDescent="0.2">
      <c r="A259">
        <v>49.2</v>
      </c>
      <c r="B259">
        <v>602.03</v>
      </c>
      <c r="C259">
        <v>0</v>
      </c>
      <c r="D259">
        <v>0</v>
      </c>
      <c r="E259">
        <v>0</v>
      </c>
      <c r="F259">
        <v>49.2</v>
      </c>
      <c r="G259">
        <f t="shared" si="12"/>
        <v>602.03</v>
      </c>
      <c r="H259" t="e">
        <f t="shared" si="13"/>
        <v>#N/A</v>
      </c>
      <c r="I259">
        <v>49.2</v>
      </c>
      <c r="J259">
        <f t="shared" si="14"/>
        <v>602.03</v>
      </c>
      <c r="K259" t="e">
        <f t="shared" si="15"/>
        <v>#N/A</v>
      </c>
    </row>
    <row r="260" spans="1:11" x14ac:dyDescent="0.2">
      <c r="A260">
        <v>51.3</v>
      </c>
      <c r="B260">
        <v>308.41000000000003</v>
      </c>
      <c r="C260">
        <v>0</v>
      </c>
      <c r="D260">
        <v>0</v>
      </c>
      <c r="E260">
        <v>0</v>
      </c>
      <c r="F260">
        <v>51.3</v>
      </c>
      <c r="G260">
        <f t="shared" si="12"/>
        <v>308.41000000000003</v>
      </c>
      <c r="H260" t="e">
        <f t="shared" si="13"/>
        <v>#N/A</v>
      </c>
      <c r="I260">
        <v>51.3</v>
      </c>
      <c r="J260">
        <f t="shared" si="14"/>
        <v>308.41000000000003</v>
      </c>
      <c r="K260" t="e">
        <f t="shared" si="15"/>
        <v>#N/A</v>
      </c>
    </row>
    <row r="261" spans="1:11" x14ac:dyDescent="0.2">
      <c r="A261">
        <v>43.5</v>
      </c>
      <c r="B261">
        <v>1595.37</v>
      </c>
      <c r="C261">
        <v>0</v>
      </c>
      <c r="D261">
        <v>0</v>
      </c>
      <c r="E261">
        <v>0</v>
      </c>
      <c r="F261">
        <v>43.5</v>
      </c>
      <c r="G261">
        <f t="shared" si="12"/>
        <v>1595.37</v>
      </c>
      <c r="H261" t="e">
        <f t="shared" si="13"/>
        <v>#N/A</v>
      </c>
      <c r="I261">
        <v>43.5</v>
      </c>
      <c r="J261">
        <f t="shared" si="14"/>
        <v>1595.37</v>
      </c>
      <c r="K261" t="e">
        <f t="shared" si="15"/>
        <v>#N/A</v>
      </c>
    </row>
    <row r="262" spans="1:11" x14ac:dyDescent="0.2">
      <c r="A262">
        <v>49.5</v>
      </c>
      <c r="B262">
        <v>253.97</v>
      </c>
      <c r="C262">
        <v>0</v>
      </c>
      <c r="D262">
        <v>0</v>
      </c>
      <c r="E262">
        <v>0</v>
      </c>
      <c r="F262">
        <v>49.5</v>
      </c>
      <c r="G262">
        <f t="shared" si="12"/>
        <v>253.97</v>
      </c>
      <c r="H262" t="e">
        <f t="shared" si="13"/>
        <v>#N/A</v>
      </c>
      <c r="I262">
        <v>49.5</v>
      </c>
      <c r="J262">
        <f t="shared" si="14"/>
        <v>253.97</v>
      </c>
      <c r="K262" t="e">
        <f t="shared" si="15"/>
        <v>#N/A</v>
      </c>
    </row>
    <row r="263" spans="1:11" x14ac:dyDescent="0.2">
      <c r="A263">
        <v>53.5</v>
      </c>
      <c r="B263">
        <v>665.42</v>
      </c>
      <c r="C263">
        <v>0</v>
      </c>
      <c r="D263">
        <v>0</v>
      </c>
      <c r="E263">
        <v>0</v>
      </c>
      <c r="F263">
        <v>53.5</v>
      </c>
      <c r="G263">
        <f t="shared" si="12"/>
        <v>665.42</v>
      </c>
      <c r="H263" t="e">
        <f t="shared" si="13"/>
        <v>#N/A</v>
      </c>
      <c r="I263">
        <v>53.5</v>
      </c>
      <c r="J263">
        <f t="shared" si="14"/>
        <v>665.42</v>
      </c>
      <c r="K263" t="e">
        <f t="shared" si="15"/>
        <v>#N/A</v>
      </c>
    </row>
    <row r="264" spans="1:11" x14ac:dyDescent="0.2">
      <c r="A264">
        <v>51.7</v>
      </c>
      <c r="B264">
        <v>537.92999999999995</v>
      </c>
      <c r="C264">
        <v>0</v>
      </c>
      <c r="D264">
        <v>0</v>
      </c>
      <c r="E264">
        <v>0</v>
      </c>
      <c r="F264">
        <v>51.7</v>
      </c>
      <c r="G264">
        <f t="shared" ref="G264:G297" si="16">IF(C264=0,B264,NA())</f>
        <v>537.92999999999995</v>
      </c>
      <c r="H264" t="e">
        <f t="shared" ref="H264:H297" si="17">IF(C264&lt;&gt;0,B264,NA())</f>
        <v>#N/A</v>
      </c>
      <c r="I264">
        <v>51.7</v>
      </c>
      <c r="J264">
        <f t="shared" ref="J264:J297" si="18">IF(E264=0,B264,NA())</f>
        <v>537.92999999999995</v>
      </c>
      <c r="K264" t="e">
        <f t="shared" ref="K264:K297" si="19">IF(E264=1,B264,NA())</f>
        <v>#N/A</v>
      </c>
    </row>
    <row r="265" spans="1:11" x14ac:dyDescent="0.2">
      <c r="A265">
        <v>55.2</v>
      </c>
      <c r="B265">
        <v>640.77</v>
      </c>
      <c r="C265">
        <v>0</v>
      </c>
      <c r="D265">
        <v>0</v>
      </c>
      <c r="E265">
        <v>0</v>
      </c>
      <c r="F265">
        <v>55.2</v>
      </c>
      <c r="G265">
        <f t="shared" si="16"/>
        <v>640.77</v>
      </c>
      <c r="H265" t="e">
        <f t="shared" si="17"/>
        <v>#N/A</v>
      </c>
      <c r="I265">
        <v>55.2</v>
      </c>
      <c r="J265">
        <f t="shared" si="18"/>
        <v>640.77</v>
      </c>
      <c r="K265" t="e">
        <f t="shared" si="19"/>
        <v>#N/A</v>
      </c>
    </row>
    <row r="266" spans="1:11" x14ac:dyDescent="0.2">
      <c r="A266">
        <v>54.6</v>
      </c>
      <c r="B266">
        <v>743.35</v>
      </c>
      <c r="C266">
        <v>0</v>
      </c>
      <c r="D266">
        <v>0</v>
      </c>
      <c r="E266">
        <v>0</v>
      </c>
      <c r="F266">
        <v>54.6</v>
      </c>
      <c r="G266">
        <f t="shared" si="16"/>
        <v>743.35</v>
      </c>
      <c r="H266" t="e">
        <f t="shared" si="17"/>
        <v>#N/A</v>
      </c>
      <c r="I266">
        <v>54.6</v>
      </c>
      <c r="J266">
        <f t="shared" si="18"/>
        <v>743.35</v>
      </c>
      <c r="K266" t="e">
        <f t="shared" si="19"/>
        <v>#N/A</v>
      </c>
    </row>
    <row r="267" spans="1:11" x14ac:dyDescent="0.2">
      <c r="A267">
        <v>51</v>
      </c>
      <c r="B267">
        <v>606.6</v>
      </c>
      <c r="C267">
        <v>0</v>
      </c>
      <c r="D267">
        <v>0</v>
      </c>
      <c r="E267">
        <v>0</v>
      </c>
      <c r="F267">
        <v>51</v>
      </c>
      <c r="G267">
        <f t="shared" si="16"/>
        <v>606.6</v>
      </c>
      <c r="H267" t="e">
        <f t="shared" si="17"/>
        <v>#N/A</v>
      </c>
      <c r="I267">
        <v>51</v>
      </c>
      <c r="J267">
        <f t="shared" si="18"/>
        <v>606.6</v>
      </c>
      <c r="K267" t="e">
        <f t="shared" si="19"/>
        <v>#N/A</v>
      </c>
    </row>
    <row r="268" spans="1:11" x14ac:dyDescent="0.2">
      <c r="A268">
        <v>49.5</v>
      </c>
      <c r="B268">
        <v>422.15</v>
      </c>
      <c r="C268">
        <v>0</v>
      </c>
      <c r="D268">
        <v>0</v>
      </c>
      <c r="E268">
        <v>0</v>
      </c>
      <c r="F268">
        <v>49.5</v>
      </c>
      <c r="G268">
        <f t="shared" si="16"/>
        <v>422.15</v>
      </c>
      <c r="H268" t="e">
        <f t="shared" si="17"/>
        <v>#N/A</v>
      </c>
      <c r="I268">
        <v>49.5</v>
      </c>
      <c r="J268">
        <f t="shared" si="18"/>
        <v>422.15</v>
      </c>
      <c r="K268" t="e">
        <f t="shared" si="19"/>
        <v>#N/A</v>
      </c>
    </row>
    <row r="269" spans="1:11" x14ac:dyDescent="0.2">
      <c r="A269">
        <v>45.9</v>
      </c>
      <c r="B269">
        <v>671.02</v>
      </c>
      <c r="C269">
        <v>0</v>
      </c>
      <c r="D269">
        <v>0</v>
      </c>
      <c r="E269">
        <v>0</v>
      </c>
      <c r="F269">
        <v>45.9</v>
      </c>
      <c r="G269">
        <f t="shared" si="16"/>
        <v>671.02</v>
      </c>
      <c r="H269" t="e">
        <f t="shared" si="17"/>
        <v>#N/A</v>
      </c>
      <c r="I269">
        <v>45.9</v>
      </c>
      <c r="J269">
        <f t="shared" si="18"/>
        <v>671.02</v>
      </c>
      <c r="K269" t="e">
        <f t="shared" si="19"/>
        <v>#N/A</v>
      </c>
    </row>
    <row r="270" spans="1:11" x14ac:dyDescent="0.2">
      <c r="A270">
        <v>63.3</v>
      </c>
      <c r="B270">
        <v>1743.46</v>
      </c>
      <c r="C270">
        <v>0</v>
      </c>
      <c r="D270">
        <v>0</v>
      </c>
      <c r="E270">
        <v>0</v>
      </c>
      <c r="F270">
        <v>63.3</v>
      </c>
      <c r="G270">
        <f t="shared" si="16"/>
        <v>1743.46</v>
      </c>
      <c r="H270" t="e">
        <f t="shared" si="17"/>
        <v>#N/A</v>
      </c>
      <c r="I270">
        <v>63.3</v>
      </c>
      <c r="J270">
        <f t="shared" si="18"/>
        <v>1743.46</v>
      </c>
      <c r="K270" t="e">
        <f t="shared" si="19"/>
        <v>#N/A</v>
      </c>
    </row>
    <row r="271" spans="1:11" x14ac:dyDescent="0.2">
      <c r="A271">
        <v>69.599999999999994</v>
      </c>
      <c r="B271">
        <v>2651.46</v>
      </c>
      <c r="C271">
        <v>0</v>
      </c>
      <c r="D271">
        <v>0</v>
      </c>
      <c r="E271">
        <v>0</v>
      </c>
      <c r="F271">
        <v>69.599999999999994</v>
      </c>
      <c r="G271">
        <f t="shared" si="16"/>
        <v>2651.46</v>
      </c>
      <c r="H271" t="e">
        <f t="shared" si="17"/>
        <v>#N/A</v>
      </c>
      <c r="I271">
        <v>69.599999999999994</v>
      </c>
      <c r="J271">
        <f t="shared" si="18"/>
        <v>2651.46</v>
      </c>
      <c r="K271" t="e">
        <f t="shared" si="19"/>
        <v>#N/A</v>
      </c>
    </row>
    <row r="272" spans="1:11" x14ac:dyDescent="0.2">
      <c r="A272">
        <v>67.3</v>
      </c>
      <c r="B272">
        <v>1312.57</v>
      </c>
      <c r="C272">
        <v>0</v>
      </c>
      <c r="D272">
        <v>0</v>
      </c>
      <c r="E272">
        <v>0</v>
      </c>
      <c r="F272">
        <v>67.3</v>
      </c>
      <c r="G272">
        <f t="shared" si="16"/>
        <v>1312.57</v>
      </c>
      <c r="H272" t="e">
        <f t="shared" si="17"/>
        <v>#N/A</v>
      </c>
      <c r="I272">
        <v>67.3</v>
      </c>
      <c r="J272">
        <f t="shared" si="18"/>
        <v>1312.57</v>
      </c>
      <c r="K272" t="e">
        <f t="shared" si="19"/>
        <v>#N/A</v>
      </c>
    </row>
    <row r="273" spans="1:11" x14ac:dyDescent="0.2">
      <c r="A273">
        <v>57</v>
      </c>
      <c r="B273">
        <v>2439.79</v>
      </c>
      <c r="C273">
        <v>0</v>
      </c>
      <c r="D273">
        <v>0</v>
      </c>
      <c r="E273">
        <v>0</v>
      </c>
      <c r="F273">
        <v>57</v>
      </c>
      <c r="G273">
        <f t="shared" si="16"/>
        <v>2439.79</v>
      </c>
      <c r="H273" t="e">
        <f t="shared" si="17"/>
        <v>#N/A</v>
      </c>
      <c r="I273">
        <v>57</v>
      </c>
      <c r="J273">
        <f t="shared" si="18"/>
        <v>2439.79</v>
      </c>
      <c r="K273" t="e">
        <f t="shared" si="19"/>
        <v>#N/A</v>
      </c>
    </row>
    <row r="274" spans="1:11" x14ac:dyDescent="0.2">
      <c r="A274">
        <v>58.2</v>
      </c>
      <c r="B274">
        <v>2145.79</v>
      </c>
      <c r="C274">
        <v>0</v>
      </c>
      <c r="D274">
        <v>0</v>
      </c>
      <c r="E274">
        <v>0</v>
      </c>
      <c r="F274">
        <v>58.2</v>
      </c>
      <c r="G274">
        <f t="shared" si="16"/>
        <v>2145.79</v>
      </c>
      <c r="H274" t="e">
        <f t="shared" si="17"/>
        <v>#N/A</v>
      </c>
      <c r="I274">
        <v>58.2</v>
      </c>
      <c r="J274">
        <f t="shared" si="18"/>
        <v>2145.79</v>
      </c>
      <c r="K274" t="e">
        <f t="shared" si="19"/>
        <v>#N/A</v>
      </c>
    </row>
    <row r="275" spans="1:11" x14ac:dyDescent="0.2">
      <c r="A275">
        <v>55.8</v>
      </c>
      <c r="B275">
        <v>1724.89</v>
      </c>
      <c r="C275">
        <v>0</v>
      </c>
      <c r="D275">
        <v>0</v>
      </c>
      <c r="E275">
        <v>0</v>
      </c>
      <c r="F275">
        <v>55.8</v>
      </c>
      <c r="G275">
        <f t="shared" si="16"/>
        <v>1724.89</v>
      </c>
      <c r="H275" t="e">
        <f t="shared" si="17"/>
        <v>#N/A</v>
      </c>
      <c r="I275">
        <v>55.8</v>
      </c>
      <c r="J275">
        <f t="shared" si="18"/>
        <v>1724.89</v>
      </c>
      <c r="K275" t="e">
        <f t="shared" si="19"/>
        <v>#N/A</v>
      </c>
    </row>
    <row r="276" spans="1:11" x14ac:dyDescent="0.2">
      <c r="A276">
        <v>72.3</v>
      </c>
      <c r="B276">
        <v>1458.46</v>
      </c>
      <c r="C276">
        <v>0</v>
      </c>
      <c r="D276">
        <v>0</v>
      </c>
      <c r="E276">
        <v>0</v>
      </c>
      <c r="F276">
        <v>72.3</v>
      </c>
      <c r="G276">
        <f t="shared" si="16"/>
        <v>1458.46</v>
      </c>
      <c r="H276" t="e">
        <f t="shared" si="17"/>
        <v>#N/A</v>
      </c>
      <c r="I276">
        <v>72.3</v>
      </c>
      <c r="J276">
        <f t="shared" si="18"/>
        <v>1458.46</v>
      </c>
      <c r="K276" t="e">
        <f t="shared" si="19"/>
        <v>#N/A</v>
      </c>
    </row>
    <row r="277" spans="1:11" x14ac:dyDescent="0.2">
      <c r="A277">
        <v>66.400000000000006</v>
      </c>
      <c r="B277">
        <v>771.57</v>
      </c>
      <c r="C277">
        <v>0</v>
      </c>
      <c r="D277">
        <v>0</v>
      </c>
      <c r="E277">
        <v>0</v>
      </c>
      <c r="F277">
        <v>66.400000000000006</v>
      </c>
      <c r="G277">
        <f t="shared" si="16"/>
        <v>771.57</v>
      </c>
      <c r="H277" t="e">
        <f t="shared" si="17"/>
        <v>#N/A</v>
      </c>
      <c r="I277">
        <v>66.400000000000006</v>
      </c>
      <c r="J277">
        <f t="shared" si="18"/>
        <v>771.57</v>
      </c>
      <c r="K277" t="e">
        <f t="shared" si="19"/>
        <v>#N/A</v>
      </c>
    </row>
    <row r="278" spans="1:11" x14ac:dyDescent="0.2">
      <c r="A278">
        <v>57.1</v>
      </c>
      <c r="B278">
        <v>329.08</v>
      </c>
      <c r="C278">
        <v>0</v>
      </c>
      <c r="D278">
        <v>0</v>
      </c>
      <c r="E278">
        <v>0</v>
      </c>
      <c r="F278">
        <v>57.1</v>
      </c>
      <c r="G278">
        <f t="shared" si="16"/>
        <v>329.08</v>
      </c>
      <c r="H278" t="e">
        <f t="shared" si="17"/>
        <v>#N/A</v>
      </c>
      <c r="I278">
        <v>57.1</v>
      </c>
      <c r="J278">
        <f t="shared" si="18"/>
        <v>329.08</v>
      </c>
      <c r="K278" t="e">
        <f t="shared" si="19"/>
        <v>#N/A</v>
      </c>
    </row>
    <row r="279" spans="1:11" x14ac:dyDescent="0.2">
      <c r="A279">
        <v>51.6</v>
      </c>
      <c r="B279">
        <v>701.39</v>
      </c>
      <c r="C279">
        <v>0</v>
      </c>
      <c r="D279">
        <v>0</v>
      </c>
      <c r="E279">
        <v>0</v>
      </c>
      <c r="F279">
        <v>51.6</v>
      </c>
      <c r="G279">
        <f t="shared" si="16"/>
        <v>701.39</v>
      </c>
      <c r="H279" t="e">
        <f t="shared" si="17"/>
        <v>#N/A</v>
      </c>
      <c r="I279">
        <v>51.6</v>
      </c>
      <c r="J279">
        <f t="shared" si="18"/>
        <v>701.39</v>
      </c>
      <c r="K279" t="e">
        <f t="shared" si="19"/>
        <v>#N/A</v>
      </c>
    </row>
    <row r="280" spans="1:11" x14ac:dyDescent="0.2">
      <c r="A280">
        <v>57.8</v>
      </c>
      <c r="B280">
        <v>654.91999999999996</v>
      </c>
      <c r="C280">
        <v>0</v>
      </c>
      <c r="D280">
        <v>0</v>
      </c>
      <c r="E280">
        <v>0</v>
      </c>
      <c r="F280">
        <v>57.8</v>
      </c>
      <c r="G280">
        <f t="shared" si="16"/>
        <v>654.91999999999996</v>
      </c>
      <c r="H280" t="e">
        <f t="shared" si="17"/>
        <v>#N/A</v>
      </c>
      <c r="I280">
        <v>57.8</v>
      </c>
      <c r="J280">
        <f t="shared" si="18"/>
        <v>654.91999999999996</v>
      </c>
      <c r="K280" t="e">
        <f t="shared" si="19"/>
        <v>#N/A</v>
      </c>
    </row>
    <row r="281" spans="1:11" x14ac:dyDescent="0.2">
      <c r="A281">
        <v>54.7</v>
      </c>
      <c r="B281">
        <v>1044.8900000000001</v>
      </c>
      <c r="C281">
        <v>0</v>
      </c>
      <c r="D281">
        <v>0</v>
      </c>
      <c r="E281">
        <v>0</v>
      </c>
      <c r="F281">
        <v>54.7</v>
      </c>
      <c r="G281">
        <f t="shared" si="16"/>
        <v>1044.8900000000001</v>
      </c>
      <c r="H281" t="e">
        <f t="shared" si="17"/>
        <v>#N/A</v>
      </c>
      <c r="I281">
        <v>54.7</v>
      </c>
      <c r="J281">
        <f t="shared" si="18"/>
        <v>1044.8900000000001</v>
      </c>
      <c r="K281" t="e">
        <f t="shared" si="19"/>
        <v>#N/A</v>
      </c>
    </row>
    <row r="282" spans="1:11" x14ac:dyDescent="0.2">
      <c r="A282">
        <v>71.2</v>
      </c>
      <c r="B282">
        <v>2258.61</v>
      </c>
      <c r="C282">
        <v>0</v>
      </c>
      <c r="D282">
        <v>0</v>
      </c>
      <c r="E282">
        <v>0</v>
      </c>
      <c r="F282">
        <v>71.2</v>
      </c>
      <c r="G282">
        <f t="shared" si="16"/>
        <v>2258.61</v>
      </c>
      <c r="H282" t="e">
        <f t="shared" si="17"/>
        <v>#N/A</v>
      </c>
      <c r="I282">
        <v>71.2</v>
      </c>
      <c r="J282">
        <f t="shared" si="18"/>
        <v>2258.61</v>
      </c>
      <c r="K282" t="e">
        <f t="shared" si="19"/>
        <v>#N/A</v>
      </c>
    </row>
    <row r="283" spans="1:11" x14ac:dyDescent="0.2">
      <c r="A283">
        <v>74.7</v>
      </c>
      <c r="B283">
        <v>2799.34</v>
      </c>
      <c r="C283">
        <v>0</v>
      </c>
      <c r="D283">
        <v>0</v>
      </c>
      <c r="E283">
        <v>0</v>
      </c>
      <c r="F283">
        <v>74.7</v>
      </c>
      <c r="G283">
        <f t="shared" si="16"/>
        <v>2799.34</v>
      </c>
      <c r="H283" t="e">
        <f t="shared" si="17"/>
        <v>#N/A</v>
      </c>
      <c r="I283">
        <v>74.7</v>
      </c>
      <c r="J283">
        <f t="shared" si="18"/>
        <v>2799.34</v>
      </c>
      <c r="K283" t="e">
        <f t="shared" si="19"/>
        <v>#N/A</v>
      </c>
    </row>
    <row r="284" spans="1:11" x14ac:dyDescent="0.2">
      <c r="A284">
        <v>60.4</v>
      </c>
      <c r="B284">
        <v>1245.73</v>
      </c>
      <c r="C284">
        <v>0</v>
      </c>
      <c r="D284">
        <v>0</v>
      </c>
      <c r="E284">
        <v>0</v>
      </c>
      <c r="F284">
        <v>60.4</v>
      </c>
      <c r="G284">
        <f t="shared" si="16"/>
        <v>1245.73</v>
      </c>
      <c r="H284" t="e">
        <f t="shared" si="17"/>
        <v>#N/A</v>
      </c>
      <c r="I284">
        <v>60.4</v>
      </c>
      <c r="J284">
        <f t="shared" si="18"/>
        <v>1245.73</v>
      </c>
      <c r="K284" t="e">
        <f t="shared" si="19"/>
        <v>#N/A</v>
      </c>
    </row>
    <row r="285" spans="1:11" x14ac:dyDescent="0.2">
      <c r="A285">
        <v>70.2</v>
      </c>
      <c r="B285">
        <v>769.4</v>
      </c>
      <c r="C285">
        <v>0</v>
      </c>
      <c r="D285">
        <v>0</v>
      </c>
      <c r="E285">
        <v>0</v>
      </c>
      <c r="F285">
        <v>70.2</v>
      </c>
      <c r="G285">
        <f t="shared" si="16"/>
        <v>769.4</v>
      </c>
      <c r="H285" t="e">
        <f t="shared" si="17"/>
        <v>#N/A</v>
      </c>
      <c r="I285">
        <v>70.2</v>
      </c>
      <c r="J285">
        <f t="shared" si="18"/>
        <v>769.4</v>
      </c>
      <c r="K285" t="e">
        <f t="shared" si="19"/>
        <v>#N/A</v>
      </c>
    </row>
    <row r="286" spans="1:11" x14ac:dyDescent="0.2">
      <c r="A286">
        <v>61.1</v>
      </c>
      <c r="B286">
        <v>1137.46</v>
      </c>
      <c r="C286">
        <v>0</v>
      </c>
      <c r="D286">
        <v>0</v>
      </c>
      <c r="E286">
        <v>0</v>
      </c>
      <c r="F286">
        <v>61.1</v>
      </c>
      <c r="G286">
        <f t="shared" si="16"/>
        <v>1137.46</v>
      </c>
      <c r="H286" t="e">
        <f t="shared" si="17"/>
        <v>#N/A</v>
      </c>
      <c r="I286">
        <v>61.1</v>
      </c>
      <c r="J286">
        <f t="shared" si="18"/>
        <v>1137.46</v>
      </c>
      <c r="K286" t="e">
        <f t="shared" si="19"/>
        <v>#N/A</v>
      </c>
    </row>
    <row r="287" spans="1:11" x14ac:dyDescent="0.2">
      <c r="A287">
        <v>58</v>
      </c>
      <c r="B287">
        <v>943.42</v>
      </c>
      <c r="C287">
        <v>0</v>
      </c>
      <c r="D287">
        <v>0</v>
      </c>
      <c r="E287">
        <v>0</v>
      </c>
      <c r="F287">
        <v>58</v>
      </c>
      <c r="G287">
        <f t="shared" si="16"/>
        <v>943.42</v>
      </c>
      <c r="H287" t="e">
        <f t="shared" si="17"/>
        <v>#N/A</v>
      </c>
      <c r="I287">
        <v>58</v>
      </c>
      <c r="J287">
        <f t="shared" si="18"/>
        <v>943.42</v>
      </c>
      <c r="K287" t="e">
        <f t="shared" si="19"/>
        <v>#N/A</v>
      </c>
    </row>
    <row r="288" spans="1:11" x14ac:dyDescent="0.2">
      <c r="A288">
        <v>59</v>
      </c>
      <c r="B288">
        <v>1801.8</v>
      </c>
      <c r="C288">
        <v>0</v>
      </c>
      <c r="D288">
        <v>0</v>
      </c>
      <c r="E288">
        <v>0</v>
      </c>
      <c r="F288">
        <v>59</v>
      </c>
      <c r="G288">
        <f t="shared" si="16"/>
        <v>1801.8</v>
      </c>
      <c r="H288" t="e">
        <f t="shared" si="17"/>
        <v>#N/A</v>
      </c>
      <c r="I288">
        <v>59</v>
      </c>
      <c r="J288">
        <f t="shared" si="18"/>
        <v>1801.8</v>
      </c>
      <c r="K288" t="e">
        <f t="shared" si="19"/>
        <v>#N/A</v>
      </c>
    </row>
    <row r="289" spans="1:11" x14ac:dyDescent="0.2">
      <c r="A289">
        <v>52</v>
      </c>
      <c r="B289">
        <v>227.17</v>
      </c>
      <c r="C289">
        <v>0</v>
      </c>
      <c r="D289">
        <v>0</v>
      </c>
      <c r="E289">
        <v>0</v>
      </c>
      <c r="F289">
        <v>52</v>
      </c>
      <c r="G289">
        <f t="shared" si="16"/>
        <v>227.17</v>
      </c>
      <c r="H289" t="e">
        <f t="shared" si="17"/>
        <v>#N/A</v>
      </c>
      <c r="I289">
        <v>52</v>
      </c>
      <c r="J289">
        <f t="shared" si="18"/>
        <v>227.17</v>
      </c>
      <c r="K289" t="e">
        <f t="shared" si="19"/>
        <v>#N/A</v>
      </c>
    </row>
    <row r="290" spans="1:11" x14ac:dyDescent="0.2">
      <c r="A290">
        <v>53.3</v>
      </c>
      <c r="B290">
        <v>1138.6500000000001</v>
      </c>
      <c r="C290">
        <v>0</v>
      </c>
      <c r="D290">
        <v>0</v>
      </c>
      <c r="E290">
        <v>0</v>
      </c>
      <c r="F290">
        <v>53.3</v>
      </c>
      <c r="G290">
        <f t="shared" si="16"/>
        <v>1138.6500000000001</v>
      </c>
      <c r="H290" t="e">
        <f t="shared" si="17"/>
        <v>#N/A</v>
      </c>
      <c r="I290">
        <v>53.3</v>
      </c>
      <c r="J290">
        <f t="shared" si="18"/>
        <v>1138.6500000000001</v>
      </c>
      <c r="K290" t="e">
        <f t="shared" si="19"/>
        <v>#N/A</v>
      </c>
    </row>
    <row r="291" spans="1:11" x14ac:dyDescent="0.2">
      <c r="A291">
        <v>57</v>
      </c>
      <c r="B291">
        <v>1430.03</v>
      </c>
      <c r="C291">
        <v>0</v>
      </c>
      <c r="D291">
        <v>0</v>
      </c>
      <c r="E291">
        <v>0</v>
      </c>
      <c r="F291">
        <v>57</v>
      </c>
      <c r="G291">
        <f t="shared" si="16"/>
        <v>1430.03</v>
      </c>
      <c r="H291" t="e">
        <f t="shared" si="17"/>
        <v>#N/A</v>
      </c>
      <c r="I291">
        <v>57</v>
      </c>
      <c r="J291">
        <f t="shared" si="18"/>
        <v>1430.03</v>
      </c>
      <c r="K291" t="e">
        <f t="shared" si="19"/>
        <v>#N/A</v>
      </c>
    </row>
    <row r="292" spans="1:11" x14ac:dyDescent="0.2">
      <c r="A292">
        <v>58</v>
      </c>
      <c r="B292">
        <v>1843.52</v>
      </c>
      <c r="C292">
        <v>0</v>
      </c>
      <c r="D292">
        <v>0</v>
      </c>
      <c r="E292">
        <v>0</v>
      </c>
      <c r="F292">
        <v>58</v>
      </c>
      <c r="G292">
        <f t="shared" si="16"/>
        <v>1843.52</v>
      </c>
      <c r="H292" t="e">
        <f t="shared" si="17"/>
        <v>#N/A</v>
      </c>
      <c r="I292">
        <v>58</v>
      </c>
      <c r="J292">
        <f t="shared" si="18"/>
        <v>1843.52</v>
      </c>
      <c r="K292" t="e">
        <f t="shared" si="19"/>
        <v>#N/A</v>
      </c>
    </row>
    <row r="293" spans="1:11" x14ac:dyDescent="0.2">
      <c r="A293">
        <v>56.5</v>
      </c>
      <c r="B293">
        <v>1590.81</v>
      </c>
      <c r="C293">
        <v>0</v>
      </c>
      <c r="D293">
        <v>0</v>
      </c>
      <c r="E293">
        <v>0</v>
      </c>
      <c r="F293">
        <v>56.5</v>
      </c>
      <c r="G293">
        <f t="shared" si="16"/>
        <v>1590.81</v>
      </c>
      <c r="H293" t="e">
        <f t="shared" si="17"/>
        <v>#N/A</v>
      </c>
      <c r="I293">
        <v>56.5</v>
      </c>
      <c r="J293">
        <f t="shared" si="18"/>
        <v>1590.81</v>
      </c>
      <c r="K293" t="e">
        <f t="shared" si="19"/>
        <v>#N/A</v>
      </c>
    </row>
    <row r="294" spans="1:11" x14ac:dyDescent="0.2">
      <c r="A294">
        <v>56.2</v>
      </c>
      <c r="B294">
        <v>2812.24</v>
      </c>
      <c r="C294">
        <v>0</v>
      </c>
      <c r="D294">
        <v>0</v>
      </c>
      <c r="E294">
        <v>0</v>
      </c>
      <c r="F294">
        <v>56.2</v>
      </c>
      <c r="G294">
        <f t="shared" si="16"/>
        <v>2812.24</v>
      </c>
      <c r="H294" t="e">
        <f t="shared" si="17"/>
        <v>#N/A</v>
      </c>
      <c r="I294">
        <v>56.2</v>
      </c>
      <c r="J294">
        <f t="shared" si="18"/>
        <v>2812.24</v>
      </c>
      <c r="K294" t="e">
        <f t="shared" si="19"/>
        <v>#N/A</v>
      </c>
    </row>
    <row r="295" spans="1:11" x14ac:dyDescent="0.2">
      <c r="A295">
        <v>58.1</v>
      </c>
      <c r="B295">
        <v>855</v>
      </c>
      <c r="C295">
        <v>0</v>
      </c>
      <c r="D295">
        <v>0</v>
      </c>
      <c r="E295">
        <v>0</v>
      </c>
      <c r="F295">
        <v>58.1</v>
      </c>
      <c r="G295">
        <f t="shared" si="16"/>
        <v>855</v>
      </c>
      <c r="H295" t="e">
        <f t="shared" si="17"/>
        <v>#N/A</v>
      </c>
      <c r="I295">
        <v>58.1</v>
      </c>
      <c r="J295">
        <f t="shared" si="18"/>
        <v>855</v>
      </c>
      <c r="K295" t="e">
        <f t="shared" si="19"/>
        <v>#N/A</v>
      </c>
    </row>
    <row r="296" spans="1:11" x14ac:dyDescent="0.2">
      <c r="A296">
        <v>59.3</v>
      </c>
      <c r="B296">
        <v>1238.5899999999999</v>
      </c>
      <c r="C296">
        <v>0</v>
      </c>
      <c r="D296">
        <v>0</v>
      </c>
      <c r="E296">
        <v>0</v>
      </c>
      <c r="F296">
        <v>59.3</v>
      </c>
      <c r="G296">
        <f t="shared" si="16"/>
        <v>1238.5899999999999</v>
      </c>
      <c r="H296" t="e">
        <f t="shared" si="17"/>
        <v>#N/A</v>
      </c>
      <c r="I296">
        <v>59.3</v>
      </c>
      <c r="J296">
        <f t="shared" si="18"/>
        <v>1238.5899999999999</v>
      </c>
      <c r="K296" t="e">
        <f t="shared" si="19"/>
        <v>#N/A</v>
      </c>
    </row>
    <row r="297" spans="1:11" x14ac:dyDescent="0.2">
      <c r="A297">
        <v>67.7</v>
      </c>
      <c r="B297">
        <v>3083.7</v>
      </c>
      <c r="C297">
        <v>0</v>
      </c>
      <c r="D297">
        <v>0</v>
      </c>
      <c r="E297">
        <v>0</v>
      </c>
      <c r="F297">
        <v>67.7</v>
      </c>
      <c r="G297">
        <f t="shared" si="16"/>
        <v>3083.7</v>
      </c>
      <c r="H297" t="e">
        <f t="shared" si="17"/>
        <v>#N/A</v>
      </c>
      <c r="I297">
        <v>67.7</v>
      </c>
      <c r="J297">
        <f t="shared" si="18"/>
        <v>3083.7</v>
      </c>
      <c r="K297" t="e">
        <f t="shared" si="19"/>
        <v>#N/A</v>
      </c>
    </row>
  </sheetData>
  <autoFilter ref="A6:K297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Regression Analysis</vt:lpstr>
      <vt:lpstr>Rev vs Rain</vt:lpstr>
      <vt:lpstr>Headrooom Analysis</vt:lpstr>
      <vt:lpstr>Temp vs Revenue</vt:lpstr>
      <vt:lpstr>Revenue vs Happy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2017-05-23T20:41:27Z</dcterms:created>
  <dcterms:modified xsi:type="dcterms:W3CDTF">2017-05-26T17:57:54Z</dcterms:modified>
</cp:coreProperties>
</file>