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wyloan_connect_ust_hk/Documents/COMP3111_Team55/GanttChart_BurndownChart/"/>
    </mc:Choice>
  </mc:AlternateContent>
  <xr:revisionPtr revIDLastSave="566" documentId="13_ncr:1_{E7E00621-0910-48D1-9298-58F1641F7C3C}" xr6:coauthVersionLast="47" xr6:coauthVersionMax="47" xr10:uidLastSave="{4A71F784-F56A-4045-BEB6-69A9F9CD7144}"/>
  <bookViews>
    <workbookView xWindow="-98" yWindow="-98" windowWidth="21795" windowHeight="13695" xr2:uid="{00000000-000D-0000-FFFF-FFFF00000000}"/>
  </bookViews>
  <sheets>
    <sheet name="Data &amp; Char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H20" i="2"/>
  <c r="I20" i="2"/>
  <c r="J20" i="2"/>
  <c r="K20" i="2"/>
  <c r="C20" i="2"/>
  <c r="K2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J21" i="2"/>
  <c r="D21" i="2"/>
  <c r="E21" i="2"/>
  <c r="F21" i="2"/>
  <c r="G21" i="2"/>
  <c r="H21" i="2"/>
  <c r="I21" i="2"/>
  <c r="C21" i="2"/>
  <c r="B22" i="2"/>
  <c r="B23" i="2"/>
  <c r="C22" i="2" l="1"/>
  <c r="C23" i="2"/>
  <c r="D23" i="2" s="1"/>
  <c r="E23" i="2" s="1"/>
  <c r="F23" i="2" s="1"/>
  <c r="G23" i="2" s="1"/>
  <c r="H23" i="2" s="1"/>
  <c r="I23" i="2" s="1"/>
  <c r="J23" i="2" s="1"/>
  <c r="K23" i="2" s="1"/>
  <c r="D22" i="2" l="1"/>
  <c r="E22" i="2" s="1"/>
  <c r="F22" i="2" s="1"/>
  <c r="G22" i="2" s="1"/>
  <c r="H22" i="2" s="1"/>
  <c r="I22" i="2" s="1"/>
  <c r="J22" i="2" s="1"/>
  <c r="K22" i="2" s="1"/>
</calcChain>
</file>

<file path=xl/sharedStrings.xml><?xml version="1.0" encoding="utf-8"?>
<sst xmlns="http://schemas.openxmlformats.org/spreadsheetml/2006/main" count="52" uniqueCount="43">
  <si>
    <t>Job Catalogs</t>
    <phoneticPr fontId="1" type="noConversion"/>
  </si>
  <si>
    <t>Job ID</t>
    <phoneticPr fontId="1" type="noConversion"/>
  </si>
  <si>
    <t>Job Details</t>
    <phoneticPr fontId="1" type="noConversion"/>
  </si>
  <si>
    <t>Initial Estimate (in Hours)</t>
    <phoneticPr fontId="1" type="noConversion"/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</si>
  <si>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</si>
  <si>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</si>
  <si>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</si>
  <si>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</si>
  <si>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</si>
  <si>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</si>
  <si>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</si>
  <si>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</si>
  <si>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Hours Left</t>
  </si>
  <si>
    <t>Setting</t>
    <phoneticPr fontId="1" type="noConversion"/>
  </si>
  <si>
    <t>Start</t>
  </si>
  <si>
    <t>Activity 1</t>
    <phoneticPr fontId="1" type="noConversion"/>
  </si>
  <si>
    <t>Project Initiation Setup (110)</t>
    <phoneticPr fontId="1" type="noConversion"/>
  </si>
  <si>
    <t>Sign up Group Formation</t>
  </si>
  <si>
    <t>Planned Hours</t>
  </si>
  <si>
    <t>Team Repo Setup on GitHub</t>
    <phoneticPr fontId="1" type="noConversion"/>
  </si>
  <si>
    <t>Actual Hours</t>
  </si>
  <si>
    <t>Data Modeling (120)</t>
    <phoneticPr fontId="1" type="noConversion"/>
  </si>
  <si>
    <t>Class Diagram</t>
  </si>
  <si>
    <t>Remaining Effort</t>
  </si>
  <si>
    <t>Use Case Specification</t>
    <phoneticPr fontId="1" type="noConversion"/>
  </si>
  <si>
    <t>Ideal Burndown</t>
  </si>
  <si>
    <t>Activity 2</t>
    <phoneticPr fontId="1" type="noConversion"/>
  </si>
  <si>
    <t>Project Management Documents (210)</t>
    <phoneticPr fontId="1" type="noConversion"/>
  </si>
  <si>
    <t>Meeting Minutes</t>
  </si>
  <si>
    <t xml:space="preserve">Gantt Chart </t>
  </si>
  <si>
    <t xml:space="preserve">  Burndown Chart</t>
  </si>
  <si>
    <t>Git Commit Log</t>
  </si>
  <si>
    <t>Documentation with JavaDoc</t>
  </si>
  <si>
    <t>Screenshots of Application Software</t>
  </si>
  <si>
    <t>Entire Project Quality (220)</t>
    <phoneticPr fontId="1" type="noConversion"/>
  </si>
  <si>
    <t>Teamwork Performance (Group Evaluation)</t>
  </si>
  <si>
    <t>YouTube Video Demo</t>
  </si>
  <si>
    <t>Functional Programming Quality (230)</t>
    <phoneticPr fontId="1" type="noConversion"/>
  </si>
  <si>
    <t>Function A - Maze Generator</t>
  </si>
  <si>
    <t>Function B - Shortest Path</t>
  </si>
  <si>
    <t>Function C - Tom catches Jerry in Maze Game</t>
  </si>
  <si>
    <t>Function D - Unit Testing with Converage Report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</si>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</sst>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6" tint="-0.249977111117893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2" fontId="3" fillId="12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COMP</a:t>
            </a:r>
            <a:r>
              <a:rPr lang="en-US" altLang="zh-TW" baseline="0"/>
              <a:t> 3111 G55 Burndown Chart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&amp; Chart'!$A$20</c:f>
              <c:strCache>
                <c:ptCount val="1"/>
                <c:pt idx="0">
                  <c:v>Planned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&amp; Chart'!$B$19:$K$19</c:f>
              <c:strCache>
                <c:ptCount val="10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</c:strCache>
            </c:strRef>
          </c:cat>
          <c:val>
            <c:numRef>
              <c:f>'Data &amp; Chart'!$B$20:$K$20</c:f>
              <c:numCache>
                <c:formatCode>0.00</c:formatCode>
                <c:ptCount val="10"/>
                <c:pt idx="1">
                  <c:v>7.0500000000000007</c:v>
                </c:pt>
                <c:pt idx="2">
                  <c:v>7.0500000000000007</c:v>
                </c:pt>
                <c:pt idx="3">
                  <c:v>7.0500000000000007</c:v>
                </c:pt>
                <c:pt idx="4">
                  <c:v>7.0500000000000007</c:v>
                </c:pt>
                <c:pt idx="5">
                  <c:v>7.0500000000000007</c:v>
                </c:pt>
                <c:pt idx="6">
                  <c:v>7.0500000000000007</c:v>
                </c:pt>
                <c:pt idx="7">
                  <c:v>7.0500000000000007</c:v>
                </c:pt>
                <c:pt idx="8">
                  <c:v>7.0500000000000007</c:v>
                </c:pt>
                <c:pt idx="9">
                  <c:v>7.0500000000000007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F0E-9613-B704E065116F}"/>
            </c:ext>
          </c:extLst>
        </c:ser>
        <c:ser>
          <c:idx val="1"/>
          <c:order val="1"/>
          <c:tx>
            <c:strRef>
              <c:f>'Data &amp; Chart'!$A$21</c:f>
              <c:strCache>
                <c:ptCount val="1"/>
                <c:pt idx="0">
                  <c:v>Actual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&amp; Chart'!$B$19:$K$19</c:f>
              <c:strCache>
                <c:ptCount val="10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</c:strCache>
            </c:strRef>
          </c:cat>
          <c:val>
            <c:numRef>
              <c:f>'Data &amp; Chart'!$B$21:$K$21</c:f>
              <c:numCache>
                <c:formatCode>0.00</c:formatCode>
                <c:ptCount val="10"/>
                <c:pt idx="1">
                  <c:v>6.8000000000000007</c:v>
                </c:pt>
                <c:pt idx="2">
                  <c:v>7.78</c:v>
                </c:pt>
                <c:pt idx="3" formatCode="General">
                  <c:v>0.14000000000000001</c:v>
                </c:pt>
                <c:pt idx="4" formatCode="General">
                  <c:v>0.14000000000000001</c:v>
                </c:pt>
                <c:pt idx="5" formatCode="General">
                  <c:v>13.14</c:v>
                </c:pt>
                <c:pt idx="6" formatCode="General">
                  <c:v>15.64</c:v>
                </c:pt>
                <c:pt idx="7" formatCode="General">
                  <c:v>10.64</c:v>
                </c:pt>
                <c:pt idx="8" formatCode="General">
                  <c:v>5.57</c:v>
                </c:pt>
                <c:pt idx="9" formatCode="General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3-4F0E-9613-B704E065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168288"/>
        <c:axId val="1425285632"/>
      </c:barChart>
      <c:lineChart>
        <c:grouping val="standard"/>
        <c:varyColors val="0"/>
        <c:ser>
          <c:idx val="2"/>
          <c:order val="2"/>
          <c:tx>
            <c:strRef>
              <c:f>'Data &amp; Chart'!$A$22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'Data &amp; Chart'!$B$19:$K$19</c:f>
              <c:strCache>
                <c:ptCount val="10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</c:strCache>
            </c:strRef>
          </c:cat>
          <c:val>
            <c:numRef>
              <c:f>'Data &amp; Chart'!$B$22:$K$22</c:f>
              <c:numCache>
                <c:formatCode>General</c:formatCode>
                <c:ptCount val="10"/>
                <c:pt idx="0">
                  <c:v>63.45</c:v>
                </c:pt>
                <c:pt idx="1">
                  <c:v>56.650000000000006</c:v>
                </c:pt>
                <c:pt idx="2">
                  <c:v>48.870000000000005</c:v>
                </c:pt>
                <c:pt idx="3">
                  <c:v>48.730000000000004</c:v>
                </c:pt>
                <c:pt idx="4">
                  <c:v>48.59</c:v>
                </c:pt>
                <c:pt idx="5">
                  <c:v>35.450000000000003</c:v>
                </c:pt>
                <c:pt idx="6">
                  <c:v>19.810000000000002</c:v>
                </c:pt>
                <c:pt idx="7" formatCode="0.00">
                  <c:v>9.1700000000000017</c:v>
                </c:pt>
                <c:pt idx="8" formatCode="0.00">
                  <c:v>3.6000000000000014</c:v>
                </c:pt>
                <c:pt idx="9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3-4F0E-9613-B704E065116F}"/>
            </c:ext>
          </c:extLst>
        </c:ser>
        <c:ser>
          <c:idx val="3"/>
          <c:order val="3"/>
          <c:tx>
            <c:strRef>
              <c:f>'Data &amp; Chart'!$A$23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'Data &amp; Chart'!$B$19:$K$19</c:f>
              <c:strCache>
                <c:ptCount val="10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</c:strCache>
            </c:strRef>
          </c:cat>
          <c:val>
            <c:numRef>
              <c:f>'Data &amp; Chart'!$B$23:$K$23</c:f>
              <c:numCache>
                <c:formatCode>0.00</c:formatCode>
                <c:ptCount val="10"/>
                <c:pt idx="0" formatCode="General">
                  <c:v>63.45</c:v>
                </c:pt>
                <c:pt idx="1">
                  <c:v>56.400000000000006</c:v>
                </c:pt>
                <c:pt idx="2">
                  <c:v>49.350000000000009</c:v>
                </c:pt>
                <c:pt idx="3">
                  <c:v>42.300000000000011</c:v>
                </c:pt>
                <c:pt idx="4">
                  <c:v>35.250000000000014</c:v>
                </c:pt>
                <c:pt idx="5">
                  <c:v>28.200000000000014</c:v>
                </c:pt>
                <c:pt idx="6">
                  <c:v>21.150000000000013</c:v>
                </c:pt>
                <c:pt idx="7">
                  <c:v>14.100000000000012</c:v>
                </c:pt>
                <c:pt idx="8">
                  <c:v>7.0500000000000114</c:v>
                </c:pt>
                <c:pt idx="9">
                  <c:v>1.0658141036401503E-14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3-4F0E-9613-B704E065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68288"/>
        <c:axId val="1425285632"/>
      </c:lineChart>
      <c:catAx>
        <c:axId val="5301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25285632"/>
        <c:crosses val="autoZero"/>
        <c:auto val="1"/>
        <c:lblAlgn val="ctr"/>
        <c:lblOffset val="100"/>
        <c:noMultiLvlLbl val="0"/>
      </c:catAx>
      <c:valAx>
        <c:axId val="14252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301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96370</xdr:rowOff>
    </xdr:from>
    <xdr:to>
      <xdr:col>3</xdr:col>
      <xdr:colOff>974913</xdr:colOff>
      <xdr:row>41</xdr:row>
      <xdr:rowOff>72838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08D228-3D70-5506-82B4-273007C4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O27"/>
  <sheetViews>
    <sheetView tabSelected="1" zoomScale="85" zoomScaleNormal="85" workbookViewId="0">
      <selection activeCell="J17" sqref="J17"/>
    </sheetView>
  </sheetViews>
  <sheetFormatPr defaultRowHeight="15.75" customHeight="1" x14ac:dyDescent="0.45"/>
  <cols>
    <col min="1" max="1" width="16.2109375" bestFit="1" customWidth="1"/>
    <col min="2" max="2" width="44.85546875" bestFit="1" customWidth="1"/>
    <col min="3" max="3" width="20.28515625" customWidth="1"/>
    <col min="4" max="4" width="43.85546875" bestFit="1" customWidth="1"/>
    <col min="5" max="5" width="24" bestFit="1" customWidth="1"/>
    <col min="6" max="6" width="7.7109375" bestFit="1" customWidth="1"/>
    <col min="7" max="7" width="7" customWidth="1"/>
    <col min="8" max="8" width="7.140625" customWidth="1"/>
    <col min="9" max="9" width="7.42578125" customWidth="1"/>
    <col min="10" max="10" width="7.5703125" customWidth="1"/>
    <col min="11" max="14" width="7.28515625" customWidth="1"/>
    <col min="15" max="15" width="10.140625" customWidth="1"/>
    <col min="16" max="16" width="11.42578125" customWidth="1"/>
    <col min="17" max="17" width="16.140625" bestFit="1" customWidth="1"/>
  </cols>
  <sheetData>
    <row r="1" spans="1:15" x14ac:dyDescent="0.45">
      <c r="A1" s="2"/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42</v>
      </c>
      <c r="O1" s="4" t="s">
        <v>12</v>
      </c>
    </row>
    <row r="2" spans="1:15" x14ac:dyDescent="0.45">
      <c r="A2" s="19" t="s">
        <v>15</v>
      </c>
      <c r="B2" s="20" t="s">
        <v>16</v>
      </c>
      <c r="C2" s="5">
        <v>111</v>
      </c>
      <c r="D2" s="6" t="s">
        <v>17</v>
      </c>
      <c r="E2" s="7">
        <v>0.25</v>
      </c>
      <c r="F2" s="7">
        <v>0.25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5">
        <f>E2-(SUM(F2:N2))</f>
        <v>0</v>
      </c>
    </row>
    <row r="3" spans="1:15" x14ac:dyDescent="0.45">
      <c r="A3" s="19"/>
      <c r="B3" s="20"/>
      <c r="C3" s="2">
        <v>112</v>
      </c>
      <c r="D3" s="8" t="s">
        <v>19</v>
      </c>
      <c r="E3" s="2">
        <v>0.25</v>
      </c>
      <c r="F3" s="2">
        <v>0.25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5">
        <f>E3-(SUM(F3:N3))</f>
        <v>0</v>
      </c>
    </row>
    <row r="4" spans="1:15" x14ac:dyDescent="0.45">
      <c r="A4" s="19"/>
      <c r="B4" s="21" t="s">
        <v>21</v>
      </c>
      <c r="C4" s="5">
        <v>121</v>
      </c>
      <c r="D4" s="6" t="s">
        <v>22</v>
      </c>
      <c r="E4" s="7">
        <v>5</v>
      </c>
      <c r="F4" s="7">
        <v>4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5">
        <f>E4-(SUM(F4:N4))</f>
        <v>0</v>
      </c>
    </row>
    <row r="5" spans="1:15" x14ac:dyDescent="0.45">
      <c r="A5" s="19"/>
      <c r="B5" s="21"/>
      <c r="C5" s="2">
        <v>122</v>
      </c>
      <c r="D5" s="8" t="s">
        <v>24</v>
      </c>
      <c r="E5" s="2">
        <v>7</v>
      </c>
      <c r="F5" s="2">
        <v>1</v>
      </c>
      <c r="G5" s="2">
        <v>6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5">
        <f>E5-(SUM(F5:N5))</f>
        <v>0</v>
      </c>
    </row>
    <row r="6" spans="1:15" x14ac:dyDescent="0.45">
      <c r="A6" s="18" t="s">
        <v>26</v>
      </c>
      <c r="B6" s="22" t="s">
        <v>27</v>
      </c>
      <c r="C6" s="9">
        <v>211</v>
      </c>
      <c r="D6" s="10" t="s">
        <v>28</v>
      </c>
      <c r="E6" s="9">
        <v>2</v>
      </c>
      <c r="F6" s="9">
        <v>0.5</v>
      </c>
      <c r="G6" s="9">
        <v>0.5</v>
      </c>
      <c r="H6" s="9">
        <v>0</v>
      </c>
      <c r="I6" s="9">
        <v>0</v>
      </c>
      <c r="J6" s="9">
        <v>0</v>
      </c>
      <c r="K6" s="9">
        <v>0.5</v>
      </c>
      <c r="L6" s="9">
        <v>0.5</v>
      </c>
      <c r="M6" s="9">
        <v>0</v>
      </c>
      <c r="N6" s="9">
        <v>0</v>
      </c>
      <c r="O6" s="5">
        <f>E6-(SUM(F6:N6))</f>
        <v>0</v>
      </c>
    </row>
    <row r="7" spans="1:15" x14ac:dyDescent="0.45">
      <c r="A7" s="18"/>
      <c r="B7" s="22"/>
      <c r="C7" s="2">
        <v>212</v>
      </c>
      <c r="D7" s="8" t="s">
        <v>29</v>
      </c>
      <c r="E7" s="2">
        <v>1</v>
      </c>
      <c r="F7" s="2">
        <v>0.4</v>
      </c>
      <c r="G7" s="2">
        <v>0.2</v>
      </c>
      <c r="H7" s="2">
        <v>0.06</v>
      </c>
      <c r="I7" s="2">
        <v>0.06</v>
      </c>
      <c r="J7" s="2">
        <v>0.06</v>
      </c>
      <c r="K7" s="2">
        <v>0.06</v>
      </c>
      <c r="L7" s="2">
        <v>0.06</v>
      </c>
      <c r="M7" s="2">
        <v>0.04</v>
      </c>
      <c r="N7" s="2">
        <v>0.06</v>
      </c>
      <c r="O7" s="5">
        <f>E7-(SUM(F7:N7))</f>
        <v>0</v>
      </c>
    </row>
    <row r="8" spans="1:15" x14ac:dyDescent="0.45">
      <c r="A8" s="18"/>
      <c r="B8" s="22"/>
      <c r="C8" s="9">
        <v>213</v>
      </c>
      <c r="D8" s="10" t="s">
        <v>30</v>
      </c>
      <c r="E8" s="9">
        <v>1</v>
      </c>
      <c r="F8" s="9">
        <v>0.4</v>
      </c>
      <c r="G8" s="9">
        <v>0.08</v>
      </c>
      <c r="H8" s="9">
        <v>0.08</v>
      </c>
      <c r="I8" s="9">
        <v>0.08</v>
      </c>
      <c r="J8" s="9">
        <v>0.08</v>
      </c>
      <c r="K8" s="9">
        <v>0.08</v>
      </c>
      <c r="L8" s="25">
        <v>0.08</v>
      </c>
      <c r="M8" s="9">
        <v>0.08</v>
      </c>
      <c r="N8" s="9">
        <v>0.04</v>
      </c>
      <c r="O8" s="5">
        <f>E8-(SUM(F8:N8))</f>
        <v>0</v>
      </c>
    </row>
    <row r="9" spans="1:15" x14ac:dyDescent="0.45">
      <c r="A9" s="18"/>
      <c r="B9" s="22"/>
      <c r="C9" s="2">
        <v>214</v>
      </c>
      <c r="D9" s="8" t="s">
        <v>31</v>
      </c>
      <c r="E9" s="2">
        <v>0.2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3">
        <v>0</v>
      </c>
      <c r="L9" s="26">
        <v>0</v>
      </c>
      <c r="M9" s="24">
        <v>0.2</v>
      </c>
      <c r="N9" s="2">
        <v>0</v>
      </c>
      <c r="O9" s="5">
        <f>E9-(SUM(F9:N9))</f>
        <v>0</v>
      </c>
    </row>
    <row r="10" spans="1:15" x14ac:dyDescent="0.45">
      <c r="A10" s="18"/>
      <c r="B10" s="22"/>
      <c r="C10" s="9">
        <v>215</v>
      </c>
      <c r="D10" s="10" t="s">
        <v>32</v>
      </c>
      <c r="E10" s="9">
        <v>0.5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5">
        <v>0</v>
      </c>
      <c r="M10" s="9">
        <v>0</v>
      </c>
      <c r="N10" s="9">
        <v>0.5</v>
      </c>
      <c r="O10" s="5">
        <f>E10-(SUM(F10:N10))</f>
        <v>0</v>
      </c>
    </row>
    <row r="11" spans="1:15" x14ac:dyDescent="0.45">
      <c r="A11" s="18"/>
      <c r="B11" s="22"/>
      <c r="C11" s="2">
        <v>216</v>
      </c>
      <c r="D11" s="8" t="s">
        <v>33</v>
      </c>
      <c r="E11" s="2">
        <v>0.25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0.25</v>
      </c>
      <c r="N11" s="2">
        <v>0</v>
      </c>
      <c r="O11" s="5">
        <f>E11-(SUM(F11:N11))</f>
        <v>0</v>
      </c>
    </row>
    <row r="12" spans="1:15" x14ac:dyDescent="0.45">
      <c r="A12" s="18"/>
      <c r="B12" s="16" t="s">
        <v>34</v>
      </c>
      <c r="C12" s="9">
        <v>221</v>
      </c>
      <c r="D12" s="10" t="s">
        <v>35</v>
      </c>
      <c r="E12" s="9">
        <v>3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2</v>
      </c>
      <c r="M12" s="9">
        <v>1</v>
      </c>
      <c r="N12" s="9">
        <v>0</v>
      </c>
      <c r="O12" s="5">
        <f>E12-(SUM(F12:N12))</f>
        <v>0</v>
      </c>
    </row>
    <row r="13" spans="1:15" x14ac:dyDescent="0.45">
      <c r="A13" s="18"/>
      <c r="B13" s="16"/>
      <c r="C13" s="2">
        <v>222</v>
      </c>
      <c r="D13" s="8" t="s">
        <v>36</v>
      </c>
      <c r="E13" s="2">
        <v>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3</v>
      </c>
      <c r="O13" s="5">
        <f>E13-(SUM(F13:N13))</f>
        <v>0</v>
      </c>
    </row>
    <row r="14" spans="1:15" x14ac:dyDescent="0.45">
      <c r="A14" s="18"/>
      <c r="B14" s="17" t="s">
        <v>37</v>
      </c>
      <c r="C14" s="9">
        <v>231</v>
      </c>
      <c r="D14" s="10" t="s">
        <v>38</v>
      </c>
      <c r="E14" s="9">
        <v>10</v>
      </c>
      <c r="F14" s="9">
        <v>0</v>
      </c>
      <c r="G14" s="9">
        <v>0</v>
      </c>
      <c r="H14" s="9">
        <v>0</v>
      </c>
      <c r="I14" s="9">
        <v>0</v>
      </c>
      <c r="J14" s="9">
        <v>7</v>
      </c>
      <c r="K14" s="9">
        <v>3</v>
      </c>
      <c r="L14" s="9">
        <v>0</v>
      </c>
      <c r="M14" s="9">
        <v>0</v>
      </c>
      <c r="N14" s="9">
        <v>0</v>
      </c>
      <c r="O14" s="5">
        <f>E14-(SUM(F14:N14))</f>
        <v>0</v>
      </c>
    </row>
    <row r="15" spans="1:15" x14ac:dyDescent="0.45">
      <c r="A15" s="18"/>
      <c r="B15" s="17"/>
      <c r="C15" s="2">
        <v>232</v>
      </c>
      <c r="D15" s="8" t="s">
        <v>39</v>
      </c>
      <c r="E15" s="2">
        <v>10</v>
      </c>
      <c r="F15" s="2">
        <v>0</v>
      </c>
      <c r="G15" s="2">
        <v>0</v>
      </c>
      <c r="H15" s="2">
        <v>0</v>
      </c>
      <c r="I15" s="2">
        <v>0</v>
      </c>
      <c r="J15" s="2">
        <v>4</v>
      </c>
      <c r="K15" s="2">
        <v>6</v>
      </c>
      <c r="L15" s="2">
        <v>0</v>
      </c>
      <c r="M15" s="2">
        <v>0</v>
      </c>
      <c r="N15" s="2">
        <v>0</v>
      </c>
      <c r="O15" s="5">
        <f>E15-(SUM(F15:N15))</f>
        <v>0</v>
      </c>
    </row>
    <row r="16" spans="1:15" x14ac:dyDescent="0.45">
      <c r="A16" s="18"/>
      <c r="B16" s="17"/>
      <c r="C16" s="9">
        <v>233</v>
      </c>
      <c r="D16" s="10" t="s">
        <v>40</v>
      </c>
      <c r="E16" s="9">
        <v>10</v>
      </c>
      <c r="F16" s="9">
        <v>0</v>
      </c>
      <c r="G16" s="9">
        <v>0</v>
      </c>
      <c r="H16" s="9">
        <v>0</v>
      </c>
      <c r="I16" s="9">
        <v>0</v>
      </c>
      <c r="J16" s="9">
        <v>2</v>
      </c>
      <c r="K16" s="9">
        <v>6</v>
      </c>
      <c r="L16" s="9">
        <v>2</v>
      </c>
      <c r="M16" s="9">
        <v>0</v>
      </c>
      <c r="N16" s="9">
        <v>0</v>
      </c>
      <c r="O16" s="5">
        <f>E16-(SUM(F16:N16))</f>
        <v>0</v>
      </c>
    </row>
    <row r="17" spans="1:15" x14ac:dyDescent="0.45">
      <c r="A17" s="18"/>
      <c r="B17" s="17"/>
      <c r="C17" s="2">
        <v>234</v>
      </c>
      <c r="D17" s="8" t="s">
        <v>41</v>
      </c>
      <c r="E17" s="2">
        <v>10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6</v>
      </c>
      <c r="M17" s="2">
        <v>4</v>
      </c>
      <c r="N17" s="2">
        <v>0</v>
      </c>
      <c r="O17" s="5">
        <f>E17-(SUM(F17:N17))</f>
        <v>0</v>
      </c>
    </row>
    <row r="18" spans="1:15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45">
      <c r="A19" s="14" t="s">
        <v>13</v>
      </c>
      <c r="B19" s="14" t="s">
        <v>14</v>
      </c>
      <c r="C19" s="14" t="s">
        <v>4</v>
      </c>
      <c r="D19" s="14" t="s">
        <v>5</v>
      </c>
      <c r="E19" s="14" t="s">
        <v>6</v>
      </c>
      <c r="F19" s="14" t="s">
        <v>7</v>
      </c>
      <c r="G19" s="14" t="s">
        <v>8</v>
      </c>
      <c r="H19" s="14" t="s">
        <v>9</v>
      </c>
      <c r="I19" s="14" t="s">
        <v>10</v>
      </c>
      <c r="J19" s="14" t="s">
        <v>11</v>
      </c>
      <c r="K19" s="14" t="s">
        <v>42</v>
      </c>
      <c r="L19" s="1"/>
      <c r="M19" s="1"/>
      <c r="N19" s="1"/>
      <c r="O19" s="1"/>
    </row>
    <row r="20" spans="1:15" x14ac:dyDescent="0.45">
      <c r="A20" s="12" t="s">
        <v>18</v>
      </c>
      <c r="B20" s="12"/>
      <c r="C20" s="13">
        <f>SUM($E$2:$E$17)/9</f>
        <v>7.0500000000000007</v>
      </c>
      <c r="D20" s="13">
        <f>SUM($E$2:$E$17)/9</f>
        <v>7.0500000000000007</v>
      </c>
      <c r="E20" s="13">
        <f>SUM($E$2:$E$17)/9</f>
        <v>7.0500000000000007</v>
      </c>
      <c r="F20" s="13">
        <f>SUM($E$2:$E$17)/9</f>
        <v>7.0500000000000007</v>
      </c>
      <c r="G20" s="13">
        <f>SUM($E$2:$E$17)/9</f>
        <v>7.0500000000000007</v>
      </c>
      <c r="H20" s="13">
        <f>SUM($E$2:$E$17)/9</f>
        <v>7.0500000000000007</v>
      </c>
      <c r="I20" s="13">
        <f>SUM($E$2:$E$17)/9</f>
        <v>7.0500000000000007</v>
      </c>
      <c r="J20" s="13">
        <f>SUM($E$2:$E$17)/9</f>
        <v>7.0500000000000007</v>
      </c>
      <c r="K20" s="13">
        <f>SUM($E$2:$E$17)/9</f>
        <v>7.0500000000000007</v>
      </c>
      <c r="L20" s="1"/>
      <c r="M20" s="1"/>
      <c r="N20" s="1"/>
    </row>
    <row r="21" spans="1:15" x14ac:dyDescent="0.45">
      <c r="A21" s="2" t="s">
        <v>20</v>
      </c>
      <c r="B21" s="2"/>
      <c r="C21" s="11">
        <f t="shared" ref="C21:J21" si="0">SUM(F2:F17)</f>
        <v>6.8000000000000007</v>
      </c>
      <c r="D21" s="11">
        <f t="shared" si="0"/>
        <v>7.78</v>
      </c>
      <c r="E21" s="2">
        <f t="shared" si="0"/>
        <v>0.14000000000000001</v>
      </c>
      <c r="F21" s="2">
        <f t="shared" si="0"/>
        <v>0.14000000000000001</v>
      </c>
      <c r="G21" s="2">
        <f t="shared" si="0"/>
        <v>13.14</v>
      </c>
      <c r="H21" s="2">
        <f t="shared" si="0"/>
        <v>15.64</v>
      </c>
      <c r="I21" s="2">
        <f t="shared" si="0"/>
        <v>10.64</v>
      </c>
      <c r="J21" s="2">
        <f t="shared" si="0"/>
        <v>5.57</v>
      </c>
      <c r="K21" s="2">
        <f>SUM(N2:N17)</f>
        <v>3.6</v>
      </c>
      <c r="L21" s="1"/>
      <c r="M21" s="1"/>
      <c r="N21" s="1"/>
    </row>
    <row r="22" spans="1:15" x14ac:dyDescent="0.45">
      <c r="A22" s="12" t="s">
        <v>23</v>
      </c>
      <c r="B22" s="12">
        <f>SUM(E2:E17)</f>
        <v>63.45</v>
      </c>
      <c r="C22" s="12">
        <f>B22-C21</f>
        <v>56.650000000000006</v>
      </c>
      <c r="D22" s="12">
        <f t="shared" ref="D22:J22" si="1">C22-D21</f>
        <v>48.870000000000005</v>
      </c>
      <c r="E22" s="12">
        <f t="shared" si="1"/>
        <v>48.730000000000004</v>
      </c>
      <c r="F22" s="12">
        <f t="shared" si="1"/>
        <v>48.59</v>
      </c>
      <c r="G22" s="12">
        <f t="shared" si="1"/>
        <v>35.450000000000003</v>
      </c>
      <c r="H22" s="12">
        <f t="shared" si="1"/>
        <v>19.810000000000002</v>
      </c>
      <c r="I22" s="13">
        <f t="shared" si="1"/>
        <v>9.1700000000000017</v>
      </c>
      <c r="J22" s="13">
        <f t="shared" si="1"/>
        <v>3.6000000000000014</v>
      </c>
      <c r="K22" s="13">
        <f>J22-K21</f>
        <v>0</v>
      </c>
      <c r="L22" s="1"/>
      <c r="M22" s="1"/>
      <c r="N22" s="1"/>
    </row>
    <row r="23" spans="1:15" x14ac:dyDescent="0.45">
      <c r="A23" s="2" t="s">
        <v>25</v>
      </c>
      <c r="B23" s="2">
        <f>SUM(E2:E17)</f>
        <v>63.45</v>
      </c>
      <c r="C23" s="11">
        <f>B23-C20</f>
        <v>56.400000000000006</v>
      </c>
      <c r="D23" s="11">
        <f t="shared" ref="D23:J23" si="2">C23-D20</f>
        <v>49.350000000000009</v>
      </c>
      <c r="E23" s="11">
        <f t="shared" si="2"/>
        <v>42.300000000000011</v>
      </c>
      <c r="F23" s="11">
        <f t="shared" si="2"/>
        <v>35.250000000000014</v>
      </c>
      <c r="G23" s="11">
        <f t="shared" si="2"/>
        <v>28.200000000000014</v>
      </c>
      <c r="H23" s="11">
        <f t="shared" si="2"/>
        <v>21.150000000000013</v>
      </c>
      <c r="I23" s="11">
        <f t="shared" si="2"/>
        <v>14.100000000000012</v>
      </c>
      <c r="J23" s="11">
        <f t="shared" si="2"/>
        <v>7.0500000000000114</v>
      </c>
      <c r="K23" s="11">
        <f>J23-K20</f>
        <v>1.0658141036401503E-14</v>
      </c>
      <c r="L23" s="1"/>
      <c r="M23" s="1"/>
      <c r="N23" s="1"/>
    </row>
    <row r="24" spans="1:15" x14ac:dyDescent="0.45">
      <c r="L24" s="1"/>
      <c r="M24" s="1"/>
      <c r="N24" s="1"/>
    </row>
    <row r="25" spans="1:15" x14ac:dyDescent="0.45">
      <c r="O25" s="1"/>
    </row>
    <row r="26" spans="1:15" x14ac:dyDescent="0.45">
      <c r="O26" s="1"/>
    </row>
    <row r="27" spans="1:15" x14ac:dyDescent="0.45">
      <c r="L27" s="1"/>
      <c r="M27" s="1"/>
      <c r="N27" s="1"/>
      <c r="O27" s="1"/>
    </row>
  </sheetData>
  <mergeCells count="7">
    <mergeCell ref="B12:B13"/>
    <mergeCell ref="B14:B17"/>
    <mergeCell ref="A6:A17"/>
    <mergeCell ref="A2:A5"/>
    <mergeCell ref="B2:B3"/>
    <mergeCell ref="B4:B5"/>
    <mergeCell ref="B6:B1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&amp;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MyBooker</dc:creator>
  <cp:keywords/>
  <dc:description/>
  <cp:lastModifiedBy>LAW Hui Nok</cp:lastModifiedBy>
  <cp:revision/>
  <cp:lastPrinted>2023-11-24T18:08:00Z</cp:lastPrinted>
  <dcterms:created xsi:type="dcterms:W3CDTF">2017-03-11T18:37:14Z</dcterms:created>
  <dcterms:modified xsi:type="dcterms:W3CDTF">2023-11-26T03:08:16Z</dcterms:modified>
  <cp:category/>
  <cp:contentStatus/>
</cp:coreProperties>
</file>