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7b01f9832c25b8/文件/"/>
    </mc:Choice>
  </mc:AlternateContent>
  <xr:revisionPtr revIDLastSave="0" documentId="8_{E4F66968-27D4-4239-9460-EEC40250E58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Data &amp; 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C20" i="2"/>
  <c r="J21" i="2"/>
  <c r="N2" i="2"/>
  <c r="N4" i="2"/>
  <c r="N8" i="2"/>
  <c r="N9" i="2"/>
  <c r="N10" i="2"/>
  <c r="N11" i="2"/>
  <c r="N12" i="2"/>
  <c r="N13" i="2"/>
  <c r="N14" i="2"/>
  <c r="N15" i="2"/>
  <c r="N16" i="2"/>
  <c r="N17" i="2"/>
  <c r="N3" i="2"/>
  <c r="N5" i="2"/>
  <c r="N6" i="2"/>
  <c r="N7" i="2"/>
  <c r="D21" i="2"/>
  <c r="E21" i="2"/>
  <c r="F21" i="2"/>
  <c r="G21" i="2"/>
  <c r="H21" i="2"/>
  <c r="I21" i="2"/>
  <c r="C21" i="2"/>
  <c r="B22" i="2"/>
  <c r="B23" i="2"/>
  <c r="C22" i="2" l="1"/>
  <c r="C23" i="2"/>
  <c r="D23" i="2" s="1"/>
  <c r="E23" i="2" s="1"/>
  <c r="F23" i="2" s="1"/>
  <c r="G23" i="2" s="1"/>
  <c r="H23" i="2" s="1"/>
  <c r="I23" i="2" s="1"/>
  <c r="J23" i="2" s="1"/>
  <c r="D22" i="2" l="1"/>
  <c r="E22" i="2" s="1"/>
  <c r="F22" i="2" s="1"/>
  <c r="G22" i="2" s="1"/>
  <c r="H22" i="2" s="1"/>
  <c r="I22" i="2" s="1"/>
  <c r="J22" i="2" s="1"/>
</calcChain>
</file>

<file path=xl/sharedStrings.xml><?xml version="1.0" encoding="utf-8"?>
<sst xmlns="http://schemas.openxmlformats.org/spreadsheetml/2006/main" count="50" uniqueCount="42">
  <si>
    <t>Job Catalogs</t>
    <phoneticPr fontId="1" type="noConversion"/>
  </si>
  <si>
    <t>Job ID</t>
    <phoneticPr fontId="1" type="noConversion"/>
  </si>
  <si>
    <t>Job Details</t>
    <phoneticPr fontId="1" type="noConversion"/>
  </si>
  <si>
    <t>Initial Estimate (in Hours)</t>
    <phoneticPr fontId="1" type="noConversion"/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</si>
  <si>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</si>
  <si>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</si>
  <si>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</si>
  <si>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</si>
  <si>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</si>
  <si>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</si>
  <si>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</si>
  <si>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</si>
  <si>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</si>
  <si>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Setting</t>
    <phoneticPr fontId="1" type="noConversion"/>
  </si>
  <si>
    <t>Start</t>
  </si>
  <si>
    <t>Activity 1</t>
    <phoneticPr fontId="1" type="noConversion"/>
  </si>
  <si>
    <t>Project Initiation Setup (110)</t>
    <phoneticPr fontId="1" type="noConversion"/>
  </si>
  <si>
    <t>Sign up Group Formation</t>
  </si>
  <si>
    <t>Planned Hours</t>
  </si>
  <si>
    <t>Team Repo Setup on GitHub</t>
    <phoneticPr fontId="1" type="noConversion"/>
  </si>
  <si>
    <t>Actual Hours</t>
  </si>
  <si>
    <t>Data Modeling (120)</t>
    <phoneticPr fontId="1" type="noConversion"/>
  </si>
  <si>
    <t>Class Diagram</t>
  </si>
  <si>
    <t>Remaining Effort</t>
  </si>
  <si>
    <t>Use Case Specification</t>
    <phoneticPr fontId="1" type="noConversion"/>
  </si>
  <si>
    <t>Ideal Burndown</t>
  </si>
  <si>
    <t>Activity 2</t>
    <phoneticPr fontId="1" type="noConversion"/>
  </si>
  <si>
    <t>Project Management Documents (210)</t>
    <phoneticPr fontId="1" type="noConversion"/>
  </si>
  <si>
    <t>Meeting Minutes</t>
  </si>
  <si>
    <t xml:space="preserve">Gantt Chart </t>
  </si>
  <si>
    <t xml:space="preserve">  Burndown Chart</t>
  </si>
  <si>
    <t>Git Commit Log</t>
  </si>
  <si>
    <t>Documentation with JavaDoc</t>
  </si>
  <si>
    <t>Screenshots of Application Software</t>
  </si>
  <si>
    <t>Entire Project Quality (220)</t>
    <phoneticPr fontId="1" type="noConversion"/>
  </si>
  <si>
    <t>Teamwork Performance (Group Evaluation)</t>
  </si>
  <si>
    <t>YouTube Video Demo</t>
  </si>
  <si>
    <t>Functional Programming Quality (230)</t>
    <phoneticPr fontId="1" type="noConversion"/>
  </si>
  <si>
    <t>Function A - Maze Generator</t>
  </si>
  <si>
    <t>Function B - Shortest Path</t>
  </si>
  <si>
    <t>Function C - Tom catches Jerry in Maze Game</t>
  </si>
  <si>
    <t>Function D - Unit Testing with Converage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</si>
</sst>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6" tint="-0.249977111117893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COMP</a:t>
            </a:r>
            <a:r>
              <a:rPr lang="en-US" altLang="zh-TW" baseline="0"/>
              <a:t> 3111 G55 Burndown Chart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Chart'!$A$20</c:f>
              <c:strCache>
                <c:ptCount val="1"/>
                <c:pt idx="0">
                  <c:v>Planned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&amp; Chart'!$B$19:$J$19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'Data &amp; Chart'!$B$20:$J$20</c:f>
              <c:numCache>
                <c:formatCode>0.00</c:formatCode>
                <c:ptCount val="9"/>
                <c:pt idx="1">
                  <c:v>7.9312500000000004</c:v>
                </c:pt>
                <c:pt idx="2">
                  <c:v>7.9312500000000004</c:v>
                </c:pt>
                <c:pt idx="3">
                  <c:v>7.9312500000000004</c:v>
                </c:pt>
                <c:pt idx="4">
                  <c:v>7.9312500000000004</c:v>
                </c:pt>
                <c:pt idx="5">
                  <c:v>7.9312500000000004</c:v>
                </c:pt>
                <c:pt idx="6">
                  <c:v>7.9312500000000004</c:v>
                </c:pt>
                <c:pt idx="7">
                  <c:v>7.9312500000000004</c:v>
                </c:pt>
                <c:pt idx="8">
                  <c:v>7.9312500000000004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010-BB8B-BED9E6A51369}"/>
            </c:ext>
          </c:extLst>
        </c:ser>
        <c:ser>
          <c:idx val="1"/>
          <c:order val="1"/>
          <c:tx>
            <c:strRef>
              <c:f>'Data &amp; Chart'!$A$21</c:f>
              <c:strCache>
                <c:ptCount val="1"/>
                <c:pt idx="0">
                  <c:v>Actual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&amp; Chart'!$B$19:$J$19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'Data &amp; Chart'!$B$21:$J$21</c:f>
              <c:numCache>
                <c:formatCode>0.00</c:formatCode>
                <c:ptCount val="9"/>
                <c:pt idx="1">
                  <c:v>6.8000000000000007</c:v>
                </c:pt>
                <c:pt idx="2">
                  <c:v>7.78</c:v>
                </c:pt>
                <c:pt idx="3" formatCode="General">
                  <c:v>0.14000000000000001</c:v>
                </c:pt>
                <c:pt idx="4" formatCode="General">
                  <c:v>0.14000000000000001</c:v>
                </c:pt>
                <c:pt idx="5" formatCode="General">
                  <c:v>13.14</c:v>
                </c:pt>
                <c:pt idx="6" formatCode="General">
                  <c:v>17.64</c:v>
                </c:pt>
                <c:pt idx="7" formatCode="General">
                  <c:v>9.64</c:v>
                </c:pt>
                <c:pt idx="8" formatCode="General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7-4010-BB8B-BED9E6A5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34256"/>
        <c:axId val="1454133248"/>
      </c:barChart>
      <c:lineChart>
        <c:grouping val="standard"/>
        <c:varyColors val="0"/>
        <c:ser>
          <c:idx val="2"/>
          <c:order val="2"/>
          <c:tx>
            <c:strRef>
              <c:f>'Data &amp; Chart'!$A$22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&amp; Chart'!$B$19:$J$19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'Data &amp; Chart'!$B$22:$J$22</c:f>
              <c:numCache>
                <c:formatCode>General</c:formatCode>
                <c:ptCount val="9"/>
                <c:pt idx="0">
                  <c:v>63.45</c:v>
                </c:pt>
                <c:pt idx="1">
                  <c:v>56.650000000000006</c:v>
                </c:pt>
                <c:pt idx="2">
                  <c:v>48.870000000000005</c:v>
                </c:pt>
                <c:pt idx="3">
                  <c:v>48.730000000000004</c:v>
                </c:pt>
                <c:pt idx="4">
                  <c:v>48.59</c:v>
                </c:pt>
                <c:pt idx="5">
                  <c:v>35.450000000000003</c:v>
                </c:pt>
                <c:pt idx="6">
                  <c:v>17.810000000000002</c:v>
                </c:pt>
                <c:pt idx="7" formatCode="0.00">
                  <c:v>8.1700000000000017</c:v>
                </c:pt>
                <c:pt idx="8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010-BB8B-BED9E6A51369}"/>
            </c:ext>
          </c:extLst>
        </c:ser>
        <c:ser>
          <c:idx val="3"/>
          <c:order val="3"/>
          <c:tx>
            <c:strRef>
              <c:f>'Data &amp; Chart'!$A$23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&amp; Chart'!$B$19:$J$19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'Data &amp; Chart'!$B$23:$J$23</c:f>
              <c:numCache>
                <c:formatCode>0.00</c:formatCode>
                <c:ptCount val="9"/>
                <c:pt idx="0" formatCode="General">
                  <c:v>63.45</c:v>
                </c:pt>
                <c:pt idx="1">
                  <c:v>55.518750000000004</c:v>
                </c:pt>
                <c:pt idx="2">
                  <c:v>47.587500000000006</c:v>
                </c:pt>
                <c:pt idx="3">
                  <c:v>39.656250000000007</c:v>
                </c:pt>
                <c:pt idx="4">
                  <c:v>31.725000000000009</c:v>
                </c:pt>
                <c:pt idx="5">
                  <c:v>23.79375000000001</c:v>
                </c:pt>
                <c:pt idx="6">
                  <c:v>15.86250000000001</c:v>
                </c:pt>
                <c:pt idx="7">
                  <c:v>7.9312500000000092</c:v>
                </c:pt>
                <c:pt idx="8">
                  <c:v>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010-BB8B-BED9E6A5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34256"/>
        <c:axId val="1454133248"/>
      </c:lineChart>
      <c:catAx>
        <c:axId val="8737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54133248"/>
        <c:crosses val="autoZero"/>
        <c:auto val="1"/>
        <c:lblAlgn val="ctr"/>
        <c:lblOffset val="100"/>
        <c:noMultiLvlLbl val="0"/>
      </c:catAx>
      <c:valAx>
        <c:axId val="14541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37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103070</xdr:rowOff>
    </xdr:from>
    <xdr:to>
      <xdr:col>2</xdr:col>
      <xdr:colOff>978078</xdr:colOff>
      <xdr:row>38</xdr:row>
      <xdr:rowOff>60390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D4D0EA8-F2EC-727E-904C-2A74C022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27"/>
  <sheetViews>
    <sheetView tabSelected="1" zoomScale="85" zoomScaleNormal="85" workbookViewId="0">
      <selection activeCell="D29" sqref="D29"/>
    </sheetView>
  </sheetViews>
  <sheetFormatPr defaultRowHeight="15.75" customHeight="1" x14ac:dyDescent="0.45"/>
  <cols>
    <col min="1" max="1" width="16.2109375" bestFit="1" customWidth="1"/>
    <col min="2" max="2" width="44.85546875" bestFit="1" customWidth="1"/>
    <col min="3" max="3" width="20.28515625" customWidth="1"/>
    <col min="4" max="4" width="43.85546875" bestFit="1" customWidth="1"/>
    <col min="5" max="5" width="24" bestFit="1" customWidth="1"/>
    <col min="6" max="6" width="7.7109375" bestFit="1" customWidth="1"/>
    <col min="7" max="7" width="7" customWidth="1"/>
    <col min="8" max="8" width="7.140625" customWidth="1"/>
    <col min="9" max="9" width="7.42578125" customWidth="1"/>
    <col min="10" max="10" width="7.5703125" customWidth="1"/>
    <col min="11" max="13" width="7.28515625" customWidth="1"/>
    <col min="14" max="14" width="10.140625" customWidth="1"/>
    <col min="15" max="15" width="11.42578125" customWidth="1"/>
    <col min="16" max="16" width="16.140625" bestFit="1" customWidth="1"/>
  </cols>
  <sheetData>
    <row r="1" spans="1:14" x14ac:dyDescent="0.45">
      <c r="A1" s="2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45">
      <c r="A2" s="20" t="s">
        <v>15</v>
      </c>
      <c r="B2" s="21" t="s">
        <v>16</v>
      </c>
      <c r="C2" s="5">
        <v>111</v>
      </c>
      <c r="D2" s="6" t="s">
        <v>17</v>
      </c>
      <c r="E2" s="7">
        <v>0.25</v>
      </c>
      <c r="F2" s="7">
        <v>0.25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5">
        <f t="shared" ref="N2:N6" si="0">E2-(SUM(F2:M2))</f>
        <v>0</v>
      </c>
    </row>
    <row r="3" spans="1:14" x14ac:dyDescent="0.45">
      <c r="A3" s="20"/>
      <c r="B3" s="21"/>
      <c r="C3" s="2">
        <v>112</v>
      </c>
      <c r="D3" s="8" t="s">
        <v>19</v>
      </c>
      <c r="E3" s="2">
        <v>0.25</v>
      </c>
      <c r="F3" s="2">
        <v>0.25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 t="shared" si="0"/>
        <v>0</v>
      </c>
    </row>
    <row r="4" spans="1:14" x14ac:dyDescent="0.45">
      <c r="A4" s="20"/>
      <c r="B4" s="22" t="s">
        <v>21</v>
      </c>
      <c r="C4" s="5">
        <v>121</v>
      </c>
      <c r="D4" s="6" t="s">
        <v>22</v>
      </c>
      <c r="E4" s="7">
        <v>5</v>
      </c>
      <c r="F4" s="7">
        <v>4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5">
        <f t="shared" si="0"/>
        <v>0</v>
      </c>
    </row>
    <row r="5" spans="1:14" x14ac:dyDescent="0.45">
      <c r="A5" s="20"/>
      <c r="B5" s="22"/>
      <c r="C5" s="2">
        <v>122</v>
      </c>
      <c r="D5" s="8" t="s">
        <v>24</v>
      </c>
      <c r="E5" s="2">
        <v>7</v>
      </c>
      <c r="F5" s="2">
        <v>1</v>
      </c>
      <c r="G5" s="2">
        <v>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0</v>
      </c>
    </row>
    <row r="6" spans="1:14" x14ac:dyDescent="0.45">
      <c r="A6" s="19" t="s">
        <v>26</v>
      </c>
      <c r="B6" s="23" t="s">
        <v>27</v>
      </c>
      <c r="C6" s="9">
        <v>211</v>
      </c>
      <c r="D6" s="10" t="s">
        <v>28</v>
      </c>
      <c r="E6" s="9">
        <v>2</v>
      </c>
      <c r="F6" s="9">
        <v>0.5</v>
      </c>
      <c r="G6" s="9">
        <v>0.5</v>
      </c>
      <c r="H6" s="9">
        <v>0</v>
      </c>
      <c r="I6" s="9">
        <v>0</v>
      </c>
      <c r="J6" s="9">
        <v>0</v>
      </c>
      <c r="K6" s="9">
        <v>0.5</v>
      </c>
      <c r="L6" s="9">
        <v>0.5</v>
      </c>
      <c r="M6" s="9">
        <v>0</v>
      </c>
      <c r="N6" s="9">
        <f t="shared" si="0"/>
        <v>0</v>
      </c>
    </row>
    <row r="7" spans="1:14" x14ac:dyDescent="0.45">
      <c r="A7" s="19"/>
      <c r="B7" s="23"/>
      <c r="C7" s="2">
        <v>212</v>
      </c>
      <c r="D7" s="8" t="s">
        <v>29</v>
      </c>
      <c r="E7" s="2">
        <v>1</v>
      </c>
      <c r="F7" s="2">
        <v>0.4</v>
      </c>
      <c r="G7" s="2">
        <v>0.2</v>
      </c>
      <c r="H7" s="2">
        <v>0.06</v>
      </c>
      <c r="I7" s="2">
        <v>0.06</v>
      </c>
      <c r="J7" s="2">
        <v>0.06</v>
      </c>
      <c r="K7" s="2">
        <v>0.06</v>
      </c>
      <c r="L7" s="2">
        <v>0.06</v>
      </c>
      <c r="M7" s="2">
        <v>0.1</v>
      </c>
      <c r="N7" s="2">
        <f>E7-(SUM(F7:M7))</f>
        <v>0</v>
      </c>
    </row>
    <row r="8" spans="1:14" x14ac:dyDescent="0.45">
      <c r="A8" s="19"/>
      <c r="B8" s="23"/>
      <c r="C8" s="9">
        <v>213</v>
      </c>
      <c r="D8" s="10" t="s">
        <v>30</v>
      </c>
      <c r="E8" s="9">
        <v>1</v>
      </c>
      <c r="F8" s="9">
        <v>0.4</v>
      </c>
      <c r="G8" s="9">
        <v>0.08</v>
      </c>
      <c r="H8" s="9">
        <v>0.08</v>
      </c>
      <c r="I8" s="9">
        <v>0.08</v>
      </c>
      <c r="J8" s="9">
        <v>0.08</v>
      </c>
      <c r="K8" s="9">
        <v>0.08</v>
      </c>
      <c r="L8" s="9">
        <v>0.08</v>
      </c>
      <c r="M8" s="9">
        <v>0.12</v>
      </c>
      <c r="N8" s="9">
        <f t="shared" ref="N8:N17" si="1">E8-(SUM(F8:M8))</f>
        <v>0</v>
      </c>
    </row>
    <row r="9" spans="1:14" x14ac:dyDescent="0.45">
      <c r="A9" s="19"/>
      <c r="B9" s="23"/>
      <c r="C9" s="2">
        <v>214</v>
      </c>
      <c r="D9" s="8" t="s">
        <v>31</v>
      </c>
      <c r="E9" s="2">
        <v>0.2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15">
        <v>0</v>
      </c>
      <c r="M9" s="2">
        <v>0.2</v>
      </c>
      <c r="N9" s="2">
        <f>E9-(SUM(F9:M9))</f>
        <v>0</v>
      </c>
    </row>
    <row r="10" spans="1:14" x14ac:dyDescent="0.45">
      <c r="A10" s="19"/>
      <c r="B10" s="23"/>
      <c r="C10" s="9">
        <v>215</v>
      </c>
      <c r="D10" s="10" t="s">
        <v>32</v>
      </c>
      <c r="E10" s="9">
        <v>0.5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6">
        <v>0</v>
      </c>
      <c r="M10" s="9">
        <v>0.5</v>
      </c>
      <c r="N10" s="9">
        <f>E10-(SUM(F10:M10))</f>
        <v>0</v>
      </c>
    </row>
    <row r="11" spans="1:14" x14ac:dyDescent="0.45">
      <c r="A11" s="19"/>
      <c r="B11" s="23"/>
      <c r="C11" s="2">
        <v>216</v>
      </c>
      <c r="D11" s="8" t="s">
        <v>33</v>
      </c>
      <c r="E11" s="2">
        <v>0.25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0.25</v>
      </c>
      <c r="N11" s="2">
        <f t="shared" si="1"/>
        <v>0</v>
      </c>
    </row>
    <row r="12" spans="1:14" x14ac:dyDescent="0.45">
      <c r="A12" s="19"/>
      <c r="B12" s="17" t="s">
        <v>34</v>
      </c>
      <c r="C12" s="9">
        <v>221</v>
      </c>
      <c r="D12" s="10" t="s">
        <v>35</v>
      </c>
      <c r="E12" s="9">
        <v>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</v>
      </c>
      <c r="L12" s="9">
        <v>1</v>
      </c>
      <c r="M12" s="9">
        <v>0</v>
      </c>
      <c r="N12" s="9">
        <f t="shared" si="1"/>
        <v>0</v>
      </c>
    </row>
    <row r="13" spans="1:14" x14ac:dyDescent="0.45">
      <c r="A13" s="19"/>
      <c r="B13" s="17"/>
      <c r="C13" s="2">
        <v>222</v>
      </c>
      <c r="D13" s="8" t="s">
        <v>36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f t="shared" si="1"/>
        <v>0</v>
      </c>
    </row>
    <row r="14" spans="1:14" x14ac:dyDescent="0.45">
      <c r="A14" s="19"/>
      <c r="B14" s="18" t="s">
        <v>37</v>
      </c>
      <c r="C14" s="9">
        <v>231</v>
      </c>
      <c r="D14" s="10" t="s">
        <v>38</v>
      </c>
      <c r="E14" s="9">
        <v>10</v>
      </c>
      <c r="F14" s="9">
        <v>0</v>
      </c>
      <c r="G14" s="9">
        <v>0</v>
      </c>
      <c r="H14" s="9">
        <v>0</v>
      </c>
      <c r="I14" s="9">
        <v>0</v>
      </c>
      <c r="J14" s="9">
        <v>7</v>
      </c>
      <c r="K14" s="9">
        <v>3</v>
      </c>
      <c r="L14" s="9">
        <v>0</v>
      </c>
      <c r="M14" s="9">
        <v>0</v>
      </c>
      <c r="N14" s="9">
        <f t="shared" si="1"/>
        <v>0</v>
      </c>
    </row>
    <row r="15" spans="1:14" x14ac:dyDescent="0.45">
      <c r="A15" s="19"/>
      <c r="B15" s="18"/>
      <c r="C15" s="2">
        <v>232</v>
      </c>
      <c r="D15" s="8" t="s">
        <v>39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4</v>
      </c>
      <c r="K15" s="2">
        <v>6</v>
      </c>
      <c r="L15" s="2">
        <v>0</v>
      </c>
      <c r="M15" s="2">
        <v>0</v>
      </c>
      <c r="N15" s="2">
        <f t="shared" si="1"/>
        <v>0</v>
      </c>
    </row>
    <row r="16" spans="1:14" x14ac:dyDescent="0.45">
      <c r="A16" s="19"/>
      <c r="B16" s="18"/>
      <c r="C16" s="9">
        <v>233</v>
      </c>
      <c r="D16" s="10" t="s">
        <v>40</v>
      </c>
      <c r="E16" s="9">
        <v>10</v>
      </c>
      <c r="F16" s="9">
        <v>0</v>
      </c>
      <c r="G16" s="9">
        <v>0</v>
      </c>
      <c r="H16" s="9">
        <v>0</v>
      </c>
      <c r="I16" s="9">
        <v>0</v>
      </c>
      <c r="J16" s="9">
        <v>2</v>
      </c>
      <c r="K16" s="9">
        <v>6</v>
      </c>
      <c r="L16" s="9">
        <v>2</v>
      </c>
      <c r="M16" s="9">
        <v>0</v>
      </c>
      <c r="N16" s="9">
        <f t="shared" si="1"/>
        <v>0</v>
      </c>
    </row>
    <row r="17" spans="1:14" x14ac:dyDescent="0.45">
      <c r="A17" s="19"/>
      <c r="B17" s="18"/>
      <c r="C17" s="2">
        <v>234</v>
      </c>
      <c r="D17" s="8" t="s">
        <v>41</v>
      </c>
      <c r="E17" s="2">
        <v>10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</v>
      </c>
      <c r="M17" s="2">
        <v>4</v>
      </c>
      <c r="N17" s="2">
        <f t="shared" si="1"/>
        <v>0</v>
      </c>
    </row>
    <row r="18" spans="1:14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45">
      <c r="A19" s="14" t="s">
        <v>13</v>
      </c>
      <c r="B19" s="14" t="s">
        <v>14</v>
      </c>
      <c r="C19" s="14" t="s">
        <v>4</v>
      </c>
      <c r="D19" s="14" t="s">
        <v>5</v>
      </c>
      <c r="E19" s="14" t="s">
        <v>6</v>
      </c>
      <c r="F19" s="14" t="s">
        <v>7</v>
      </c>
      <c r="G19" s="14" t="s">
        <v>8</v>
      </c>
      <c r="H19" s="14" t="s">
        <v>9</v>
      </c>
      <c r="I19" s="14" t="s">
        <v>10</v>
      </c>
      <c r="J19" s="14" t="s">
        <v>11</v>
      </c>
      <c r="K19" s="1"/>
      <c r="L19" s="1"/>
      <c r="M19" s="1"/>
      <c r="N19" s="1"/>
    </row>
    <row r="20" spans="1:14" x14ac:dyDescent="0.45">
      <c r="A20" s="12" t="s">
        <v>18</v>
      </c>
      <c r="B20" s="12"/>
      <c r="C20" s="13">
        <f>SUM($E$2:$E$17)/8</f>
        <v>7.9312500000000004</v>
      </c>
      <c r="D20" s="13">
        <f t="shared" ref="D20:J20" si="2">SUM($E$2:$E$17)/8</f>
        <v>7.9312500000000004</v>
      </c>
      <c r="E20" s="13">
        <f t="shared" si="2"/>
        <v>7.9312500000000004</v>
      </c>
      <c r="F20" s="13">
        <f t="shared" si="2"/>
        <v>7.9312500000000004</v>
      </c>
      <c r="G20" s="13">
        <f t="shared" si="2"/>
        <v>7.9312500000000004</v>
      </c>
      <c r="H20" s="13">
        <f t="shared" si="2"/>
        <v>7.9312500000000004</v>
      </c>
      <c r="I20" s="13">
        <f t="shared" si="2"/>
        <v>7.9312500000000004</v>
      </c>
      <c r="J20" s="13">
        <f t="shared" si="2"/>
        <v>7.9312500000000004</v>
      </c>
      <c r="K20" s="1"/>
      <c r="L20" s="1"/>
      <c r="M20" s="1"/>
    </row>
    <row r="21" spans="1:14" x14ac:dyDescent="0.45">
      <c r="A21" s="2" t="s">
        <v>20</v>
      </c>
      <c r="B21" s="2"/>
      <c r="C21" s="11">
        <f>SUM(F2:F17)</f>
        <v>6.8000000000000007</v>
      </c>
      <c r="D21" s="11">
        <f>SUM(G2:G17)</f>
        <v>7.78</v>
      </c>
      <c r="E21" s="2">
        <f>SUM(H2:H17)</f>
        <v>0.14000000000000001</v>
      </c>
      <c r="F21" s="2">
        <f>SUM(I2:I17)</f>
        <v>0.14000000000000001</v>
      </c>
      <c r="G21" s="2">
        <f>SUM(J2:J17)</f>
        <v>13.14</v>
      </c>
      <c r="H21" s="2">
        <f>SUM(K2:K17)</f>
        <v>17.64</v>
      </c>
      <c r="I21" s="2">
        <f>SUM(L2:L17)</f>
        <v>9.64</v>
      </c>
      <c r="J21" s="2">
        <f>SUM(M2:M17)</f>
        <v>8.17</v>
      </c>
      <c r="L21" s="1"/>
      <c r="M21" s="1"/>
    </row>
    <row r="22" spans="1:14" x14ac:dyDescent="0.45">
      <c r="A22" s="12" t="s">
        <v>23</v>
      </c>
      <c r="B22" s="12">
        <f>SUM(E2:E17)</f>
        <v>63.45</v>
      </c>
      <c r="C22" s="12">
        <f>B22-C21</f>
        <v>56.650000000000006</v>
      </c>
      <c r="D22" s="12">
        <f t="shared" ref="D22:J22" si="3">C22-D21</f>
        <v>48.870000000000005</v>
      </c>
      <c r="E22" s="12">
        <f t="shared" si="3"/>
        <v>48.730000000000004</v>
      </c>
      <c r="F22" s="12">
        <f t="shared" si="3"/>
        <v>48.59</v>
      </c>
      <c r="G22" s="12">
        <f t="shared" si="3"/>
        <v>35.450000000000003</v>
      </c>
      <c r="H22" s="12">
        <f t="shared" si="3"/>
        <v>17.810000000000002</v>
      </c>
      <c r="I22" s="13">
        <f t="shared" si="3"/>
        <v>8.1700000000000017</v>
      </c>
      <c r="J22" s="13">
        <f t="shared" si="3"/>
        <v>0</v>
      </c>
      <c r="L22" s="1"/>
      <c r="M22" s="1"/>
    </row>
    <row r="23" spans="1:14" x14ac:dyDescent="0.45">
      <c r="A23" s="2" t="s">
        <v>25</v>
      </c>
      <c r="B23" s="2">
        <f>SUM(E2:E17)</f>
        <v>63.45</v>
      </c>
      <c r="C23" s="11">
        <f>B23-C20</f>
        <v>55.518750000000004</v>
      </c>
      <c r="D23" s="11">
        <f t="shared" ref="D23:J23" si="4">C23-D20</f>
        <v>47.587500000000006</v>
      </c>
      <c r="E23" s="11">
        <f t="shared" si="4"/>
        <v>39.656250000000007</v>
      </c>
      <c r="F23" s="11">
        <f t="shared" si="4"/>
        <v>31.725000000000009</v>
      </c>
      <c r="G23" s="11">
        <f t="shared" si="4"/>
        <v>23.79375000000001</v>
      </c>
      <c r="H23" s="11">
        <f t="shared" si="4"/>
        <v>15.86250000000001</v>
      </c>
      <c r="I23" s="11">
        <f t="shared" si="4"/>
        <v>7.9312500000000092</v>
      </c>
      <c r="J23" s="11">
        <f t="shared" si="4"/>
        <v>8.8817841970012523E-15</v>
      </c>
      <c r="L23" s="1"/>
      <c r="M23" s="1"/>
    </row>
    <row r="24" spans="1:14" x14ac:dyDescent="0.45">
      <c r="L24" s="1"/>
      <c r="M24" s="1"/>
    </row>
    <row r="25" spans="1:14" x14ac:dyDescent="0.45">
      <c r="N25" s="1"/>
    </row>
    <row r="26" spans="1:14" x14ac:dyDescent="0.45">
      <c r="N26" s="1"/>
    </row>
    <row r="27" spans="1:14" x14ac:dyDescent="0.45">
      <c r="L27" s="1"/>
      <c r="M27" s="1"/>
      <c r="N27" s="1"/>
    </row>
  </sheetData>
  <mergeCells count="7">
    <mergeCell ref="B12:B13"/>
    <mergeCell ref="B14:B17"/>
    <mergeCell ref="A6:A17"/>
    <mergeCell ref="A2:A5"/>
    <mergeCell ref="B2:B3"/>
    <mergeCell ref="B4:B5"/>
    <mergeCell ref="B6:B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&amp;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MyBooker</dc:creator>
  <cp:keywords/>
  <dc:description/>
  <cp:lastModifiedBy>LAW Hui Nok</cp:lastModifiedBy>
  <cp:revision/>
  <cp:lastPrinted>2023-11-24T18:08:00Z</cp:lastPrinted>
  <dcterms:created xsi:type="dcterms:W3CDTF">2017-03-11T18:37:14Z</dcterms:created>
  <dcterms:modified xsi:type="dcterms:W3CDTF">2023-11-24T18:08:44Z</dcterms:modified>
  <cp:category/>
  <cp:contentStatus/>
</cp:coreProperties>
</file>