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9800" windowHeight="256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3" i="1" l="1"/>
  <c r="W115" i="1"/>
  <c r="V115" i="1"/>
  <c r="W111" i="1"/>
  <c r="V111" i="1"/>
  <c r="W107" i="1"/>
  <c r="V107" i="1"/>
  <c r="W103" i="1"/>
  <c r="V103" i="1"/>
  <c r="W87" i="1"/>
  <c r="V87" i="1"/>
  <c r="W83" i="1"/>
  <c r="V83" i="1"/>
  <c r="W79" i="1"/>
  <c r="V79" i="1"/>
  <c r="W75" i="1"/>
  <c r="V75" i="1"/>
  <c r="W71" i="1"/>
  <c r="V71" i="1"/>
  <c r="W63" i="1"/>
  <c r="V63" i="1"/>
  <c r="W59" i="1"/>
  <c r="V59" i="1"/>
  <c r="W55" i="1"/>
  <c r="V55" i="1"/>
  <c r="W51" i="1"/>
  <c r="V51" i="1"/>
  <c r="W43" i="1"/>
  <c r="V43" i="1"/>
  <c r="W39" i="1"/>
  <c r="V39" i="1"/>
  <c r="W27" i="1"/>
  <c r="V27" i="1"/>
  <c r="W19" i="1"/>
  <c r="V19" i="1"/>
  <c r="W11" i="1"/>
  <c r="V11" i="1"/>
  <c r="W7" i="1"/>
  <c r="V7" i="1"/>
  <c r="U115" i="1"/>
  <c r="U111" i="1"/>
  <c r="U107" i="1"/>
  <c r="U103" i="1"/>
  <c r="U87" i="1"/>
  <c r="U83" i="1"/>
  <c r="U79" i="1"/>
  <c r="U75" i="1"/>
  <c r="U71" i="1"/>
  <c r="U63" i="1"/>
  <c r="U59" i="1"/>
  <c r="U55" i="1"/>
  <c r="U51" i="1"/>
  <c r="U43" i="1"/>
  <c r="U39" i="1"/>
  <c r="U27" i="1"/>
  <c r="U19" i="1"/>
  <c r="U11" i="1"/>
  <c r="U7" i="1"/>
  <c r="T115" i="1"/>
  <c r="T111" i="1"/>
  <c r="T107" i="1"/>
  <c r="T103" i="1"/>
  <c r="T87" i="1"/>
  <c r="T83" i="1"/>
  <c r="T79" i="1"/>
  <c r="T75" i="1"/>
  <c r="T71" i="1"/>
  <c r="T63" i="1"/>
  <c r="T59" i="1"/>
  <c r="T55" i="1"/>
  <c r="T51" i="1"/>
  <c r="T43" i="1"/>
  <c r="T39" i="1"/>
  <c r="T27" i="1"/>
  <c r="T19" i="1"/>
  <c r="T11" i="1"/>
  <c r="T7" i="1"/>
  <c r="S115" i="1"/>
  <c r="S111" i="1"/>
  <c r="S107" i="1"/>
  <c r="S103" i="1"/>
  <c r="S87" i="1"/>
  <c r="S83" i="1"/>
  <c r="S79" i="1"/>
  <c r="S75" i="1"/>
  <c r="S71" i="1"/>
  <c r="S63" i="1"/>
  <c r="S59" i="1"/>
  <c r="S55" i="1"/>
  <c r="S51" i="1"/>
  <c r="S43" i="1"/>
  <c r="S39" i="1"/>
  <c r="S27" i="1"/>
  <c r="S19" i="1"/>
  <c r="S11" i="1"/>
  <c r="S7" i="1"/>
  <c r="R115" i="1"/>
  <c r="R111" i="1"/>
  <c r="R107" i="1"/>
  <c r="R103" i="1"/>
  <c r="R87" i="1"/>
  <c r="R83" i="1"/>
  <c r="R79" i="1"/>
  <c r="R75" i="1"/>
  <c r="R71" i="1"/>
  <c r="R63" i="1"/>
  <c r="R59" i="1"/>
  <c r="R55" i="1"/>
  <c r="R51" i="1"/>
  <c r="R43" i="1"/>
  <c r="R39" i="1"/>
  <c r="R27" i="1"/>
  <c r="R19" i="1"/>
  <c r="R11" i="1"/>
</calcChain>
</file>

<file path=xl/sharedStrings.xml><?xml version="1.0" encoding="utf-8"?>
<sst xmlns="http://schemas.openxmlformats.org/spreadsheetml/2006/main" count="410" uniqueCount="96">
  <si>
    <t>o=number of objectives</t>
  </si>
  <si>
    <t>d=number of decisions</t>
  </si>
  <si>
    <t>p=population size</t>
  </si>
  <si>
    <t>A12 Effect Size</t>
  </si>
  <si>
    <t>All ALGs use same Initial Population</t>
  </si>
  <si>
    <t>MOP</t>
  </si>
  <si>
    <t>ALG</t>
  </si>
  <si>
    <t>EVALS</t>
  </si>
  <si>
    <t>Mann Whitney (99%) Ranking</t>
  </si>
  <si>
    <t>Nemenyi (99%) Ranking</t>
  </si>
  <si>
    <t>%Worse  than NSGAII</t>
  </si>
  <si>
    <t>%Worse than GALE</t>
  </si>
  <si>
    <t>%Worse than SPEA2</t>
  </si>
  <si>
    <t>HV / initialPop_HV</t>
  </si>
  <si>
    <t>NSGAII</t>
  </si>
  <si>
    <t xml:space="preserve">            -</t>
  </si>
  <si>
    <t>GALE</t>
  </si>
  <si>
    <t xml:space="preserve">           -</t>
  </si>
  <si>
    <t>SPEA2</t>
  </si>
  <si>
    <t xml:space="preserve">           - </t>
  </si>
  <si>
    <t>xomofl-p100-d27-o4</t>
  </si>
  <si>
    <t>xomogr-p100-d27-o4</t>
  </si>
  <si>
    <t>xomoos-p100-d27-o4</t>
  </si>
  <si>
    <t>xomoo2-p100-d27-o4</t>
  </si>
  <si>
    <t>xomoal-p100-d27-o4</t>
  </si>
  <si>
    <t>BNH-p100-d2-o2</t>
  </si>
  <si>
    <t>Schaffer-p100-d1-o2</t>
  </si>
  <si>
    <t>ConstrEx-p100-d2-o2</t>
  </si>
  <si>
    <t>Golinski-p100-d7-o2</t>
  </si>
  <si>
    <t>Osyczka2-p100-d6-o2</t>
  </si>
  <si>
    <t>Srinivas-p100-d2-o2</t>
  </si>
  <si>
    <t>Tanaka-p100-d2-o2</t>
  </si>
  <si>
    <t>TwoBarTruss-p100-d3-o2</t>
  </si>
  <si>
    <t>Viennet2-p100-d2-o3</t>
  </si>
  <si>
    <t>Viennet3-p100-d2-o3</t>
  </si>
  <si>
    <t>Viennet4-p100-d2-o3</t>
  </si>
  <si>
    <t>ZDT1-p100-d30-o2</t>
  </si>
  <si>
    <t>ZDT2-p100-d30-o2</t>
  </si>
  <si>
    <t>ZDT3-p100-d30-o2</t>
  </si>
  <si>
    <t>ZDT4-p100-d10-o2</t>
  </si>
  <si>
    <t>ZDT6-p100-d10-o2</t>
  </si>
  <si>
    <t>Poloni-p100-d2-o2</t>
  </si>
  <si>
    <t>Kursawe-p100-d3-o2</t>
  </si>
  <si>
    <t>Fonseca-p100-d3-o2</t>
  </si>
  <si>
    <t>Water-p100-d3-o5</t>
  </si>
  <si>
    <t>POM3A-p100-d9-o4</t>
  </si>
  <si>
    <t>POM3B-p100-d9-o4</t>
  </si>
  <si>
    <t>POM3C-p100-d9-o4</t>
  </si>
  <si>
    <t>A0_Test-p100-d1-o2</t>
  </si>
  <si>
    <t>A001_Test-p100-d1-o2</t>
  </si>
  <si>
    <t>ScaleTestSimilar-p100-d2-o2</t>
  </si>
  <si>
    <t>ScaleTestDissimilar-p100-d2-o2</t>
  </si>
  <si>
    <t xml:space="preserve">evals </t>
  </si>
  <si>
    <t>x</t>
  </si>
  <si>
    <t xml:space="preserve"> </t>
  </si>
  <si>
    <t>nsgaII/gale</t>
  </si>
  <si>
    <t>spea2/gale</t>
  </si>
  <si>
    <r>
      <rPr>
        <b/>
        <sz val="8"/>
        <color rgb="FFFF0000"/>
        <rFont val="Calibri"/>
        <scheme val="minor"/>
      </rPr>
      <t>QUALITY</t>
    </r>
    <r>
      <rPr>
        <sz val="8"/>
        <color theme="1"/>
        <rFont val="Calibri"/>
        <scheme val="minor"/>
      </rPr>
      <t xml:space="preserve"> (avg. Continuous Dominance Score)</t>
    </r>
  </si>
  <si>
    <r>
      <rPr>
        <b/>
        <sz val="8"/>
        <color rgb="FFFF0000"/>
        <rFont val="Calibri"/>
        <scheme val="minor"/>
      </rPr>
      <t>VAR</t>
    </r>
    <r>
      <rPr>
        <sz val="8"/>
        <color theme="1"/>
        <rFont val="Calibri"/>
        <scheme val="minor"/>
      </rPr>
      <t xml:space="preserve"> (var. continuous dominance score)</t>
    </r>
  </si>
  <si>
    <r>
      <rPr>
        <b/>
        <sz val="8"/>
        <color rgb="FFFF0000"/>
        <rFont val="Calibri"/>
        <scheme val="minor"/>
      </rPr>
      <t>RUNTIME</t>
    </r>
    <r>
      <rPr>
        <sz val="8"/>
        <color theme="1"/>
        <rFont val="Calibri"/>
        <scheme val="minor"/>
      </rPr>
      <t xml:space="preserve"> (seconds)</t>
    </r>
  </si>
  <si>
    <r>
      <rPr>
        <b/>
        <sz val="8"/>
        <color rgb="FFFF0000"/>
        <rFont val="Calibri"/>
        <scheme val="minor"/>
      </rPr>
      <t>Size of Front</t>
    </r>
    <r>
      <rPr>
        <sz val="8"/>
        <color theme="1"/>
        <rFont val="Calibri"/>
        <scheme val="minor"/>
      </rPr>
      <t xml:space="preserve"> (for Diversity and HV)</t>
    </r>
  </si>
  <si>
    <r>
      <t xml:space="preserve">Deb </t>
    </r>
    <r>
      <rPr>
        <b/>
        <sz val="8"/>
        <color rgb="FFFF0000"/>
        <rFont val="Calibri"/>
        <scheme val="minor"/>
      </rPr>
      <t>Diversity</t>
    </r>
    <r>
      <rPr>
        <sz val="8"/>
        <color theme="1"/>
        <rFont val="Calibri"/>
        <scheme val="minor"/>
      </rPr>
      <t xml:space="preserve"> Metric (Spread) (Lower=Better)</t>
    </r>
  </si>
  <si>
    <r>
      <rPr>
        <b/>
        <sz val="8"/>
        <color rgb="FFFF0000"/>
        <rFont val="Calibri"/>
        <scheme val="minor"/>
      </rPr>
      <t>Hypervolume</t>
    </r>
    <r>
      <rPr>
        <sz val="8"/>
        <color theme="1"/>
        <rFont val="Calibri"/>
        <scheme val="minor"/>
      </rPr>
      <t xml:space="preserve"> (RefPt = worst objective scores of initial population)</t>
    </r>
  </si>
  <si>
    <t>spread</t>
  </si>
  <si>
    <t>HV</t>
  </si>
  <si>
    <t>small</t>
  </si>
  <si>
    <t>XOMO FL</t>
  </si>
  <si>
    <t>XOMO GR</t>
  </si>
  <si>
    <t>XOMO O2</t>
  </si>
  <si>
    <t>BHN</t>
  </si>
  <si>
    <t>Golinski</t>
  </si>
  <si>
    <t>Osyczka2</t>
  </si>
  <si>
    <t>Taneka</t>
  </si>
  <si>
    <t>TwoBarTruss</t>
  </si>
  <si>
    <t>Viennet2</t>
  </si>
  <si>
    <t>Viennet3</t>
  </si>
  <si>
    <t>ZDT1</t>
  </si>
  <si>
    <t>ZDT3</t>
  </si>
  <si>
    <t>ZDT4</t>
  </si>
  <si>
    <t>ZDT6</t>
  </si>
  <si>
    <t>POMSB</t>
  </si>
  <si>
    <t>POM3c</t>
  </si>
  <si>
    <t>POM3A</t>
  </si>
  <si>
    <t>Model</t>
  </si>
  <si>
    <t>nsga2/gale</t>
  </si>
  <si>
    <t>gale/nsgaII</t>
  </si>
  <si>
    <t>gale/spea2</t>
  </si>
  <si>
    <t>evals</t>
  </si>
  <si>
    <t>Spread</t>
  </si>
  <si>
    <t xml:space="preserve">﻿BNH, </t>
  </si>
  <si>
    <t xml:space="preserve">Golinski, </t>
  </si>
  <si>
    <t xml:space="preserve">Srinivas, </t>
  </si>
  <si>
    <t xml:space="preserve">Two-bar Truss, </t>
  </si>
  <si>
    <t xml:space="preserve">Viennet2, </t>
  </si>
  <si>
    <t xml:space="preserve">Water </t>
  </si>
  <si>
    <t xml:space="preserve">ZDT,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</si>
</sst>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;[Red]\-&quot;$&quot;#,##0.00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,\(\T\h\o\u\s\a\n\d\)"/>
    <numFmt numFmtId="168" formatCode="0.0,,\(\M\i\l\)"/>
    <numFmt numFmtId="169" formatCode="0.0,,,,\(\T\r\i\l\)"/>
    <numFmt numFmtId="170" formatCode="0.0,,,,,,,\(\p\e\n\t\i\l\)"/>
    <numFmt numFmtId="171" formatCode="0.0,\(\T\h\o\u\s\a\n\d\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b/>
      <sz val="8"/>
      <color rgb="FFFF0000"/>
      <name val="Calibri"/>
      <scheme val="minor"/>
    </font>
    <font>
      <sz val="8"/>
      <color rgb="FF000000"/>
      <name val="Calibri"/>
      <scheme val="minor"/>
    </font>
    <font>
      <sz val="8"/>
      <color theme="1" tint="0.14999847407452621"/>
      <name val="Calibri"/>
      <scheme val="minor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2" applyFont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right" textRotation="90" wrapText="1"/>
    </xf>
    <xf numFmtId="9" fontId="4" fillId="0" borderId="4" xfId="2" applyFont="1" applyBorder="1" applyAlignment="1">
      <alignment horizontal="center" textRotation="90" wrapText="1"/>
    </xf>
    <xf numFmtId="0" fontId="4" fillId="0" borderId="10" xfId="0" applyFont="1" applyFill="1" applyBorder="1" applyAlignment="1">
      <alignment horizontal="center" textRotation="90" wrapText="1"/>
    </xf>
    <xf numFmtId="0" fontId="4" fillId="2" borderId="4" xfId="0" applyFont="1" applyFill="1" applyBorder="1" applyAlignment="1">
      <alignment horizontal="center"/>
    </xf>
    <xf numFmtId="165" fontId="4" fillId="2" borderId="4" xfId="1" applyNumberFormat="1" applyFont="1" applyFill="1" applyBorder="1" applyAlignment="1">
      <alignment horizontal="center"/>
    </xf>
    <xf numFmtId="9" fontId="4" fillId="2" borderId="4" xfId="2" applyFont="1" applyFill="1" applyBorder="1" applyAlignment="1">
      <alignment horizontal="right"/>
    </xf>
    <xf numFmtId="166" fontId="4" fillId="2" borderId="4" xfId="1" applyNumberFormat="1" applyFont="1" applyFill="1" applyBorder="1" applyAlignment="1">
      <alignment horizontal="center"/>
    </xf>
    <xf numFmtId="9" fontId="4" fillId="2" borderId="4" xfId="2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169" fontId="4" fillId="2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1" applyNumberFormat="1" applyFont="1" applyBorder="1" applyAlignment="1">
      <alignment horizontal="center"/>
    </xf>
    <xf numFmtId="9" fontId="4" fillId="0" borderId="4" xfId="2" applyFont="1" applyBorder="1" applyAlignment="1">
      <alignment horizontal="right"/>
    </xf>
    <xf numFmtId="166" fontId="4" fillId="0" borderId="4" xfId="1" applyNumberFormat="1" applyFont="1" applyBorder="1" applyAlignment="1">
      <alignment horizontal="center"/>
    </xf>
    <xf numFmtId="9" fontId="4" fillId="0" borderId="4" xfId="2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9" fontId="4" fillId="0" borderId="4" xfId="0" applyNumberFormat="1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5" fontId="7" fillId="4" borderId="4" xfId="1" applyNumberFormat="1" applyFont="1" applyFill="1" applyBorder="1" applyAlignment="1">
      <alignment horizontal="center"/>
    </xf>
    <xf numFmtId="9" fontId="7" fillId="4" borderId="4" xfId="2" applyFont="1" applyFill="1" applyBorder="1" applyAlignment="1">
      <alignment horizontal="right"/>
    </xf>
    <xf numFmtId="166" fontId="7" fillId="4" borderId="4" xfId="1" applyNumberFormat="1" applyFont="1" applyFill="1" applyBorder="1" applyAlignment="1">
      <alignment horizontal="center"/>
    </xf>
    <xf numFmtId="9" fontId="7" fillId="4" borderId="4" xfId="2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1" fontId="7" fillId="4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65" fontId="8" fillId="3" borderId="4" xfId="1" applyNumberFormat="1" applyFont="1" applyFill="1" applyBorder="1" applyAlignment="1">
      <alignment horizontal="center"/>
    </xf>
    <xf numFmtId="9" fontId="8" fillId="3" borderId="4" xfId="2" applyFont="1" applyFill="1" applyBorder="1" applyAlignment="1">
      <alignment horizontal="right"/>
    </xf>
    <xf numFmtId="166" fontId="8" fillId="3" borderId="4" xfId="1" applyNumberFormat="1" applyFont="1" applyFill="1" applyBorder="1" applyAlignment="1">
      <alignment horizontal="center"/>
    </xf>
    <xf numFmtId="9" fontId="8" fillId="3" borderId="4" xfId="2" applyFont="1" applyFill="1" applyBorder="1" applyAlignment="1">
      <alignment horizontal="center"/>
    </xf>
    <xf numFmtId="2" fontId="8" fillId="3" borderId="4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168" fontId="4" fillId="0" borderId="4" xfId="0" applyNumberFormat="1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5" fontId="4" fillId="4" borderId="4" xfId="1" applyNumberFormat="1" applyFont="1" applyFill="1" applyBorder="1" applyAlignment="1">
      <alignment horizontal="center"/>
    </xf>
    <xf numFmtId="9" fontId="4" fillId="4" borderId="4" xfId="2" applyFont="1" applyFill="1" applyBorder="1" applyAlignment="1">
      <alignment horizontal="right"/>
    </xf>
    <xf numFmtId="166" fontId="4" fillId="4" borderId="4" xfId="1" applyNumberFormat="1" applyFont="1" applyFill="1" applyBorder="1" applyAlignment="1">
      <alignment horizontal="center"/>
    </xf>
    <xf numFmtId="9" fontId="4" fillId="4" borderId="4" xfId="2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167" fontId="4" fillId="4" borderId="4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" fontId="4" fillId="4" borderId="4" xfId="0" applyNumberFormat="1" applyFont="1" applyFill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165" fontId="7" fillId="7" borderId="4" xfId="1" applyNumberFormat="1" applyFont="1" applyFill="1" applyBorder="1" applyAlignment="1">
      <alignment horizontal="center"/>
    </xf>
    <xf numFmtId="9" fontId="7" fillId="7" borderId="4" xfId="2" applyFont="1" applyFill="1" applyBorder="1" applyAlignment="1">
      <alignment horizontal="right"/>
    </xf>
    <xf numFmtId="166" fontId="7" fillId="7" borderId="4" xfId="1" applyNumberFormat="1" applyFont="1" applyFill="1" applyBorder="1" applyAlignment="1">
      <alignment horizontal="center"/>
    </xf>
    <xf numFmtId="9" fontId="7" fillId="7" borderId="4" xfId="2" applyFont="1" applyFill="1" applyBorder="1" applyAlignment="1">
      <alignment horizontal="center"/>
    </xf>
    <xf numFmtId="2" fontId="7" fillId="7" borderId="4" xfId="0" applyNumberFormat="1" applyFont="1" applyFill="1" applyBorder="1" applyAlignment="1">
      <alignment horizontal="center"/>
    </xf>
    <xf numFmtId="1" fontId="7" fillId="7" borderId="4" xfId="0" applyNumberFormat="1" applyFont="1" applyFill="1" applyBorder="1" applyAlignment="1">
      <alignment horizontal="center"/>
    </xf>
    <xf numFmtId="170" fontId="4" fillId="4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1" applyNumberFormat="1" applyFont="1" applyFill="1" applyBorder="1" applyAlignment="1">
      <alignment horizontal="center"/>
    </xf>
    <xf numFmtId="9" fontId="4" fillId="5" borderId="4" xfId="2" applyFont="1" applyFill="1" applyBorder="1" applyAlignment="1">
      <alignment horizontal="right"/>
    </xf>
    <xf numFmtId="166" fontId="4" fillId="5" borderId="4" xfId="1" applyNumberFormat="1" applyFont="1" applyFill="1" applyBorder="1" applyAlignment="1">
      <alignment horizontal="center"/>
    </xf>
    <xf numFmtId="9" fontId="4" fillId="5" borderId="4" xfId="2" applyFont="1" applyFill="1" applyBorder="1" applyAlignment="1">
      <alignment horizontal="center"/>
    </xf>
    <xf numFmtId="2" fontId="4" fillId="5" borderId="4" xfId="0" applyNumberFormat="1" applyFont="1" applyFill="1" applyBorder="1" applyAlignment="1">
      <alignment horizontal="center"/>
    </xf>
    <xf numFmtId="171" fontId="4" fillId="5" borderId="4" xfId="0" applyNumberFormat="1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4" fillId="6" borderId="4" xfId="1" applyNumberFormat="1" applyFont="1" applyFill="1" applyBorder="1" applyAlignment="1">
      <alignment horizontal="center"/>
    </xf>
    <xf numFmtId="9" fontId="4" fillId="6" borderId="4" xfId="2" applyFont="1" applyFill="1" applyBorder="1" applyAlignment="1">
      <alignment horizontal="right"/>
    </xf>
    <xf numFmtId="166" fontId="4" fillId="6" borderId="4" xfId="1" applyNumberFormat="1" applyFont="1" applyFill="1" applyBorder="1" applyAlignment="1">
      <alignment horizontal="center"/>
    </xf>
    <xf numFmtId="1" fontId="4" fillId="6" borderId="4" xfId="2" applyNumberFormat="1" applyFont="1" applyFill="1" applyBorder="1" applyAlignment="1">
      <alignment horizontal="center"/>
    </xf>
    <xf numFmtId="9" fontId="4" fillId="6" borderId="4" xfId="2" applyFont="1" applyFill="1" applyBorder="1" applyAlignment="1">
      <alignment horizontal="center"/>
    </xf>
    <xf numFmtId="0" fontId="4" fillId="6" borderId="4" xfId="0" applyFont="1" applyFill="1" applyBorder="1"/>
    <xf numFmtId="9" fontId="4" fillId="6" borderId="4" xfId="2" applyFont="1" applyFill="1" applyBorder="1"/>
    <xf numFmtId="9" fontId="4" fillId="0" borderId="0" xfId="2" applyFont="1"/>
    <xf numFmtId="1" fontId="6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left" indent="1"/>
    </xf>
    <xf numFmtId="1" fontId="0" fillId="0" borderId="0" xfId="0" applyNumberFormat="1"/>
    <xf numFmtId="9" fontId="0" fillId="0" borderId="0" xfId="2" applyFont="1"/>
    <xf numFmtId="9" fontId="4" fillId="0" borderId="7" xfId="2" applyFont="1" applyBorder="1" applyAlignment="1">
      <alignment horizontal="center"/>
    </xf>
    <xf numFmtId="9" fontId="4" fillId="0" borderId="8" xfId="2" applyFont="1" applyBorder="1" applyAlignment="1">
      <alignment horizontal="center"/>
    </xf>
    <xf numFmtId="9" fontId="4" fillId="0" borderId="9" xfId="2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8" fontId="0" fillId="0" borderId="0" xfId="0" applyNumberFormat="1"/>
  </cellXfs>
  <cellStyles count="4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gale/nsgaII</c:v>
                </c:pt>
              </c:strCache>
            </c:strRef>
          </c:tx>
          <c:invertIfNegative val="0"/>
          <c:cat>
            <c:strRef>
              <c:f>Sheet2!$A$3:$A$16</c:f>
              <c:strCache>
                <c:ptCount val="14"/>
                <c:pt idx="0">
                  <c:v>BHN</c:v>
                </c:pt>
                <c:pt idx="1">
                  <c:v>Golinski</c:v>
                </c:pt>
                <c:pt idx="2">
                  <c:v>POM3A</c:v>
                </c:pt>
                <c:pt idx="3">
                  <c:v>POM3c</c:v>
                </c:pt>
                <c:pt idx="4">
                  <c:v>POMSB</c:v>
                </c:pt>
                <c:pt idx="5">
                  <c:v>TwoBarTruss</c:v>
                </c:pt>
                <c:pt idx="6">
                  <c:v>Viennet2</c:v>
                </c:pt>
                <c:pt idx="7">
                  <c:v>XOMO FL</c:v>
                </c:pt>
                <c:pt idx="8">
                  <c:v>XOMO GR</c:v>
                </c:pt>
                <c:pt idx="9">
                  <c:v>XOMO O2</c:v>
                </c:pt>
                <c:pt idx="10">
                  <c:v>ZDT1</c:v>
                </c:pt>
                <c:pt idx="11">
                  <c:v>ZDT3</c:v>
                </c:pt>
                <c:pt idx="12">
                  <c:v>ZDT4</c:v>
                </c:pt>
                <c:pt idx="13">
                  <c:v>ZDT6</c:v>
                </c:pt>
              </c:strCache>
            </c:strRef>
          </c:cat>
          <c:val>
            <c:numRef>
              <c:f>Sheet2!$D$3:$D$16</c:f>
              <c:numCache>
                <c:formatCode>0%</c:formatCode>
                <c:ptCount val="14"/>
                <c:pt idx="0">
                  <c:v>0.599110092784991</c:v>
                </c:pt>
                <c:pt idx="1">
                  <c:v>0.458210359802581</c:v>
                </c:pt>
                <c:pt idx="2">
                  <c:v>0.714108751888805</c:v>
                </c:pt>
                <c:pt idx="3">
                  <c:v>0.728904099528431</c:v>
                </c:pt>
                <c:pt idx="4">
                  <c:v>0.798345575315627</c:v>
                </c:pt>
                <c:pt idx="5">
                  <c:v>0.868924599604218</c:v>
                </c:pt>
                <c:pt idx="6">
                  <c:v>0.37379818961069</c:v>
                </c:pt>
                <c:pt idx="7">
                  <c:v>0.932557284120524</c:v>
                </c:pt>
                <c:pt idx="8">
                  <c:v>0.922421960275593</c:v>
                </c:pt>
                <c:pt idx="9">
                  <c:v>0.813616235350007</c:v>
                </c:pt>
                <c:pt idx="10">
                  <c:v>0.429012601942744</c:v>
                </c:pt>
                <c:pt idx="11">
                  <c:v>0.490014514321551</c:v>
                </c:pt>
                <c:pt idx="12">
                  <c:v>0.356749528156294</c:v>
                </c:pt>
                <c:pt idx="13">
                  <c:v>0.637745221065689</c:v>
                </c:pt>
              </c:numCache>
            </c:numRef>
          </c:val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gale/spea2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Sheet2!$A$3:$A$16</c:f>
              <c:strCache>
                <c:ptCount val="14"/>
                <c:pt idx="0">
                  <c:v>BHN</c:v>
                </c:pt>
                <c:pt idx="1">
                  <c:v>Golinski</c:v>
                </c:pt>
                <c:pt idx="2">
                  <c:v>POM3A</c:v>
                </c:pt>
                <c:pt idx="3">
                  <c:v>POM3c</c:v>
                </c:pt>
                <c:pt idx="4">
                  <c:v>POMSB</c:v>
                </c:pt>
                <c:pt idx="5">
                  <c:v>TwoBarTruss</c:v>
                </c:pt>
                <c:pt idx="6">
                  <c:v>Viennet2</c:v>
                </c:pt>
                <c:pt idx="7">
                  <c:v>XOMO FL</c:v>
                </c:pt>
                <c:pt idx="8">
                  <c:v>XOMO GR</c:v>
                </c:pt>
                <c:pt idx="9">
                  <c:v>XOMO O2</c:v>
                </c:pt>
                <c:pt idx="10">
                  <c:v>ZDT1</c:v>
                </c:pt>
                <c:pt idx="11">
                  <c:v>ZDT3</c:v>
                </c:pt>
                <c:pt idx="12">
                  <c:v>ZDT4</c:v>
                </c:pt>
                <c:pt idx="13">
                  <c:v>ZDT6</c:v>
                </c:pt>
              </c:strCache>
            </c:strRef>
          </c:cat>
          <c:val>
            <c:numRef>
              <c:f>Sheet2!$E$3:$E$16</c:f>
              <c:numCache>
                <c:formatCode>0%</c:formatCode>
                <c:ptCount val="14"/>
                <c:pt idx="0">
                  <c:v>0.625119918560183</c:v>
                </c:pt>
                <c:pt idx="1">
                  <c:v>0.44037621310254</c:v>
                </c:pt>
                <c:pt idx="2">
                  <c:v>0.672997020710528</c:v>
                </c:pt>
                <c:pt idx="3">
                  <c:v>0.735804625551268</c:v>
                </c:pt>
                <c:pt idx="4">
                  <c:v>0.802286464105435</c:v>
                </c:pt>
                <c:pt idx="5">
                  <c:v>0.888160185219521</c:v>
                </c:pt>
                <c:pt idx="6">
                  <c:v>0.379583161592037</c:v>
                </c:pt>
                <c:pt idx="7">
                  <c:v>0.886052702373166</c:v>
                </c:pt>
                <c:pt idx="8">
                  <c:v>0.872536514328816</c:v>
                </c:pt>
                <c:pt idx="9">
                  <c:v>0.779401650682482</c:v>
                </c:pt>
                <c:pt idx="10">
                  <c:v>0.428657859678579</c:v>
                </c:pt>
                <c:pt idx="11">
                  <c:v>0.494515708048483</c:v>
                </c:pt>
                <c:pt idx="12">
                  <c:v>0.358056456888609</c:v>
                </c:pt>
                <c:pt idx="13">
                  <c:v>0.728432751548481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112952"/>
        <c:axId val="2066344104"/>
      </c:barChart>
      <c:catAx>
        <c:axId val="2074112952"/>
        <c:scaling>
          <c:orientation val="minMax"/>
        </c:scaling>
        <c:delete val="1"/>
        <c:axPos val="t"/>
        <c:majorTickMark val="out"/>
        <c:minorTickMark val="none"/>
        <c:tickLblPos val="nextTo"/>
        <c:crossAx val="2066344104"/>
        <c:crosses val="autoZero"/>
        <c:auto val="1"/>
        <c:lblAlgn val="ctr"/>
        <c:lblOffset val="100"/>
        <c:noMultiLvlLbl val="0"/>
      </c:catAx>
      <c:valAx>
        <c:axId val="2066344104"/>
        <c:scaling>
          <c:orientation val="maxMin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4112952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Sheet2!$A$3:$A$16</c:f>
              <c:strCache>
                <c:ptCount val="14"/>
                <c:pt idx="0">
                  <c:v>BHN</c:v>
                </c:pt>
                <c:pt idx="1">
                  <c:v>Golinski</c:v>
                </c:pt>
                <c:pt idx="2">
                  <c:v>POM3A</c:v>
                </c:pt>
                <c:pt idx="3">
                  <c:v>POM3c</c:v>
                </c:pt>
                <c:pt idx="4">
                  <c:v>POMSB</c:v>
                </c:pt>
                <c:pt idx="5">
                  <c:v>TwoBarTruss</c:v>
                </c:pt>
                <c:pt idx="6">
                  <c:v>Viennet2</c:v>
                </c:pt>
                <c:pt idx="7">
                  <c:v>XOMO FL</c:v>
                </c:pt>
                <c:pt idx="8">
                  <c:v>XOMO GR</c:v>
                </c:pt>
                <c:pt idx="9">
                  <c:v>XOMO O2</c:v>
                </c:pt>
                <c:pt idx="10">
                  <c:v>ZDT1</c:v>
                </c:pt>
                <c:pt idx="11">
                  <c:v>ZDT3</c:v>
                </c:pt>
                <c:pt idx="12">
                  <c:v>ZDT4</c:v>
                </c:pt>
                <c:pt idx="13">
                  <c:v>ZDT6</c:v>
                </c:pt>
              </c:strCache>
            </c:strRef>
          </c:cat>
          <c:val>
            <c:numRef>
              <c:f>Sheet2!$F$3:$F$16</c:f>
              <c:numCache>
                <c:formatCode>0%</c:formatCode>
                <c:ptCount val="14"/>
                <c:pt idx="0">
                  <c:v>1.095937729756232</c:v>
                </c:pt>
                <c:pt idx="1">
                  <c:v>0.849284725261125</c:v>
                </c:pt>
                <c:pt idx="2">
                  <c:v>1.032090328912233</c:v>
                </c:pt>
                <c:pt idx="3">
                  <c:v>0.907564672299725</c:v>
                </c:pt>
                <c:pt idx="4">
                  <c:v>1.169099642653718</c:v>
                </c:pt>
                <c:pt idx="5">
                  <c:v>0.99020672157389</c:v>
                </c:pt>
                <c:pt idx="6">
                  <c:v>0.939743307372085</c:v>
                </c:pt>
                <c:pt idx="7">
                  <c:v>0.437791407704349</c:v>
                </c:pt>
                <c:pt idx="8">
                  <c:v>0.501127087042454</c:v>
                </c:pt>
                <c:pt idx="9">
                  <c:v>3.510767161037498</c:v>
                </c:pt>
                <c:pt idx="10">
                  <c:v>0.979810816674788</c:v>
                </c:pt>
                <c:pt idx="11">
                  <c:v>0.649167432186333</c:v>
                </c:pt>
                <c:pt idx="12">
                  <c:v>0.650470525402123</c:v>
                </c:pt>
                <c:pt idx="13">
                  <c:v>0.498791079508967</c:v>
                </c:pt>
              </c:numCache>
            </c:numRef>
          </c:val>
        </c:ser>
        <c:ser>
          <c:idx val="1"/>
          <c:order val="1"/>
          <c:spPr>
            <a:solidFill>
              <a:srgbClr val="008000"/>
            </a:solidFill>
          </c:spPr>
          <c:invertIfNegative val="0"/>
          <c:cat>
            <c:strRef>
              <c:f>Sheet2!$A$3:$A$16</c:f>
              <c:strCache>
                <c:ptCount val="14"/>
                <c:pt idx="0">
                  <c:v>BHN</c:v>
                </c:pt>
                <c:pt idx="1">
                  <c:v>Golinski</c:v>
                </c:pt>
                <c:pt idx="2">
                  <c:v>POM3A</c:v>
                </c:pt>
                <c:pt idx="3">
                  <c:v>POM3c</c:v>
                </c:pt>
                <c:pt idx="4">
                  <c:v>POMSB</c:v>
                </c:pt>
                <c:pt idx="5">
                  <c:v>TwoBarTruss</c:v>
                </c:pt>
                <c:pt idx="6">
                  <c:v>Viennet2</c:v>
                </c:pt>
                <c:pt idx="7">
                  <c:v>XOMO FL</c:v>
                </c:pt>
                <c:pt idx="8">
                  <c:v>XOMO GR</c:v>
                </c:pt>
                <c:pt idx="9">
                  <c:v>XOMO O2</c:v>
                </c:pt>
                <c:pt idx="10">
                  <c:v>ZDT1</c:v>
                </c:pt>
                <c:pt idx="11">
                  <c:v>ZDT3</c:v>
                </c:pt>
                <c:pt idx="12">
                  <c:v>ZDT4</c:v>
                </c:pt>
                <c:pt idx="13">
                  <c:v>ZDT6</c:v>
                </c:pt>
              </c:strCache>
            </c:strRef>
          </c:cat>
          <c:val>
            <c:numRef>
              <c:f>Sheet2!$G$3:$G$16</c:f>
              <c:numCache>
                <c:formatCode>0%</c:formatCode>
                <c:ptCount val="14"/>
                <c:pt idx="0">
                  <c:v>1.240505395344944</c:v>
                </c:pt>
                <c:pt idx="1">
                  <c:v>0.856292195291251</c:v>
                </c:pt>
                <c:pt idx="2">
                  <c:v>1.113166927272417</c:v>
                </c:pt>
                <c:pt idx="3">
                  <c:v>0.857788306375913</c:v>
                </c:pt>
                <c:pt idx="4">
                  <c:v>0.906079923263693</c:v>
                </c:pt>
                <c:pt idx="5">
                  <c:v>0.983462769786631</c:v>
                </c:pt>
                <c:pt idx="6">
                  <c:v>0.941729733332308</c:v>
                </c:pt>
                <c:pt idx="7">
                  <c:v>0.32859307663226</c:v>
                </c:pt>
                <c:pt idx="8">
                  <c:v>0.709182919832733</c:v>
                </c:pt>
                <c:pt idx="9">
                  <c:v>0.421526228059819</c:v>
                </c:pt>
                <c:pt idx="10">
                  <c:v>0.979883509998224</c:v>
                </c:pt>
                <c:pt idx="11">
                  <c:v>0.636729279648083</c:v>
                </c:pt>
                <c:pt idx="12">
                  <c:v>0.657071000107007</c:v>
                </c:pt>
                <c:pt idx="13">
                  <c:v>0.114915958046652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290648"/>
        <c:axId val="2074975480"/>
      </c:barChart>
      <c:catAx>
        <c:axId val="2084290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4975480"/>
        <c:crosses val="autoZero"/>
        <c:auto val="1"/>
        <c:lblAlgn val="ctr"/>
        <c:lblOffset val="100"/>
        <c:noMultiLvlLbl val="0"/>
      </c:catAx>
      <c:valAx>
        <c:axId val="2074975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429064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19</xdr:row>
      <xdr:rowOff>102870</xdr:rowOff>
    </xdr:from>
    <xdr:to>
      <xdr:col>13</xdr:col>
      <xdr:colOff>45720</xdr:colOff>
      <xdr:row>27</xdr:row>
      <xdr:rowOff>2540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4</xdr:row>
      <xdr:rowOff>180975</xdr:rowOff>
    </xdr:from>
    <xdr:to>
      <xdr:col>13</xdr:col>
      <xdr:colOff>63500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33"/>
  <sheetViews>
    <sheetView topLeftCell="A6" workbookViewId="0">
      <selection activeCell="S78" sqref="S78"/>
    </sheetView>
  </sheetViews>
  <sheetFormatPr baseColWidth="10" defaultRowHeight="11" x14ac:dyDescent="0"/>
  <cols>
    <col min="1" max="1" width="10.83203125" style="4"/>
    <col min="2" max="2" width="26.83203125" style="4" bestFit="1" customWidth="1"/>
    <col min="3" max="14" width="10.83203125" style="4"/>
    <col min="15" max="16" width="14.33203125" style="4" customWidth="1"/>
    <col min="17" max="17" width="10.83203125" style="4"/>
    <col min="18" max="19" width="12.33203125" style="4" bestFit="1" customWidth="1"/>
    <col min="20" max="16384" width="10.83203125" style="4"/>
  </cols>
  <sheetData>
    <row r="3" spans="2:23">
      <c r="B3" s="1" t="s">
        <v>0</v>
      </c>
      <c r="C3" s="2"/>
      <c r="D3" s="2"/>
      <c r="E3" s="2"/>
      <c r="F3" s="2"/>
      <c r="G3" s="2"/>
      <c r="H3" s="2"/>
      <c r="I3" s="2"/>
      <c r="J3" s="3"/>
      <c r="K3" s="3"/>
      <c r="L3" s="3"/>
      <c r="M3" s="2"/>
      <c r="N3" s="2"/>
      <c r="O3" s="2"/>
      <c r="P3" s="2"/>
    </row>
    <row r="4" spans="2:23">
      <c r="B4" s="5" t="s">
        <v>1</v>
      </c>
      <c r="C4" s="2"/>
      <c r="D4" s="2"/>
      <c r="E4" s="2"/>
      <c r="F4" s="2"/>
      <c r="G4" s="2"/>
      <c r="H4" s="2"/>
      <c r="I4" s="2"/>
      <c r="J4" s="3"/>
      <c r="K4" s="3"/>
      <c r="L4" s="3"/>
      <c r="M4" s="2"/>
      <c r="N4" s="2"/>
      <c r="O4" s="2"/>
      <c r="P4" s="2"/>
      <c r="R4" s="4" t="s">
        <v>52</v>
      </c>
      <c r="T4" s="4" t="s">
        <v>63</v>
      </c>
      <c r="V4" s="4" t="s">
        <v>64</v>
      </c>
    </row>
    <row r="5" spans="2:23">
      <c r="B5" s="6" t="s">
        <v>2</v>
      </c>
      <c r="C5" s="2"/>
      <c r="D5" s="2"/>
      <c r="E5" s="2"/>
      <c r="F5" s="2"/>
      <c r="G5" s="2"/>
      <c r="H5" s="2"/>
      <c r="I5" s="2"/>
      <c r="J5" s="80" t="s">
        <v>3</v>
      </c>
      <c r="K5" s="81"/>
      <c r="L5" s="82"/>
      <c r="M5" s="2"/>
      <c r="N5" s="2"/>
      <c r="O5" s="83" t="s">
        <v>4</v>
      </c>
      <c r="P5" s="84"/>
    </row>
    <row r="6" spans="2:23" ht="92">
      <c r="B6" s="7" t="s">
        <v>5</v>
      </c>
      <c r="C6" s="7" t="s">
        <v>6</v>
      </c>
      <c r="D6" s="7" t="s">
        <v>7</v>
      </c>
      <c r="E6" s="8" t="s">
        <v>57</v>
      </c>
      <c r="F6" s="9" t="s">
        <v>58</v>
      </c>
      <c r="G6" s="8" t="s">
        <v>59</v>
      </c>
      <c r="H6" s="8" t="s">
        <v>8</v>
      </c>
      <c r="I6" s="8" t="s">
        <v>9</v>
      </c>
      <c r="J6" s="10" t="s">
        <v>10</v>
      </c>
      <c r="K6" s="10" t="s">
        <v>11</v>
      </c>
      <c r="L6" s="10" t="s">
        <v>12</v>
      </c>
      <c r="M6" s="8" t="s">
        <v>60</v>
      </c>
      <c r="N6" s="8" t="s">
        <v>61</v>
      </c>
      <c r="O6" s="8" t="s">
        <v>62</v>
      </c>
      <c r="P6" s="8" t="s">
        <v>13</v>
      </c>
      <c r="R6" s="11" t="s">
        <v>55</v>
      </c>
      <c r="S6" s="11" t="s">
        <v>56</v>
      </c>
      <c r="T6" s="11" t="s">
        <v>55</v>
      </c>
      <c r="U6" s="11" t="s">
        <v>56</v>
      </c>
      <c r="V6" s="11" t="s">
        <v>55</v>
      </c>
      <c r="W6" s="11" t="s">
        <v>56</v>
      </c>
    </row>
    <row r="7" spans="2:23">
      <c r="B7" s="12" t="s">
        <v>20</v>
      </c>
      <c r="C7" s="12" t="s">
        <v>14</v>
      </c>
      <c r="D7" s="13">
        <v>1200</v>
      </c>
      <c r="E7" s="14">
        <v>0.96</v>
      </c>
      <c r="F7" s="14">
        <v>0.04</v>
      </c>
      <c r="G7" s="15">
        <v>1.87</v>
      </c>
      <c r="H7" s="12">
        <v>2</v>
      </c>
      <c r="I7" s="12">
        <v>2</v>
      </c>
      <c r="J7" s="16" t="s">
        <v>15</v>
      </c>
      <c r="K7" s="16">
        <v>0.99</v>
      </c>
      <c r="L7" s="16">
        <v>0.05</v>
      </c>
      <c r="M7" s="12">
        <v>2000</v>
      </c>
      <c r="N7" s="17">
        <v>1.16380796616</v>
      </c>
      <c r="O7" s="18">
        <v>15153.537086</v>
      </c>
      <c r="P7" s="16">
        <v>2.7697531104099999</v>
      </c>
      <c r="Q7" s="4" t="s">
        <v>66</v>
      </c>
      <c r="R7" s="76">
        <v>24.64065708</v>
      </c>
      <c r="S7" s="77">
        <f>D9/D8</f>
        <v>21.560574948665298</v>
      </c>
      <c r="T7" s="75">
        <f>N8/N7</f>
        <v>0.93255728412052363</v>
      </c>
      <c r="U7" s="75">
        <f>N8/N9</f>
        <v>0.88605270237316636</v>
      </c>
      <c r="V7" s="75">
        <f>O8/O7</f>
        <v>0.43779140770434904</v>
      </c>
      <c r="W7" s="75">
        <f>O8/O9</f>
        <v>0.32859307663225984</v>
      </c>
    </row>
    <row r="8" spans="2:23">
      <c r="B8" s="12" t="s">
        <v>20</v>
      </c>
      <c r="C8" s="12" t="s">
        <v>16</v>
      </c>
      <c r="D8" s="13">
        <v>48.7</v>
      </c>
      <c r="E8" s="14">
        <v>0.89</v>
      </c>
      <c r="F8" s="14">
        <v>0.05</v>
      </c>
      <c r="G8" s="15">
        <v>2.76</v>
      </c>
      <c r="H8" s="12">
        <v>1</v>
      </c>
      <c r="I8" s="12">
        <v>1</v>
      </c>
      <c r="J8" s="16">
        <v>0.01</v>
      </c>
      <c r="K8" s="16" t="s">
        <v>17</v>
      </c>
      <c r="L8" s="16">
        <v>0</v>
      </c>
      <c r="M8" s="12">
        <v>64</v>
      </c>
      <c r="N8" s="17">
        <v>1.0853175961599999</v>
      </c>
      <c r="O8" s="18">
        <v>6634.0883325799996</v>
      </c>
      <c r="P8" s="16">
        <v>1.2125741132000001</v>
      </c>
      <c r="Q8" s="4" t="s">
        <v>53</v>
      </c>
      <c r="R8" s="77"/>
      <c r="S8" s="77"/>
      <c r="T8" s="75"/>
      <c r="U8" s="75"/>
      <c r="V8" s="75"/>
      <c r="W8" s="75"/>
    </row>
    <row r="9" spans="2:23">
      <c r="B9" s="12" t="s">
        <v>20</v>
      </c>
      <c r="C9" s="12" t="s">
        <v>18</v>
      </c>
      <c r="D9" s="13">
        <v>1050</v>
      </c>
      <c r="E9" s="14">
        <v>0.96</v>
      </c>
      <c r="F9" s="14">
        <v>0.04</v>
      </c>
      <c r="G9" s="15">
        <v>5.65</v>
      </c>
      <c r="H9" s="12">
        <v>2</v>
      </c>
      <c r="I9" s="12">
        <v>2</v>
      </c>
      <c r="J9" s="16">
        <v>0.95</v>
      </c>
      <c r="K9" s="16">
        <v>1</v>
      </c>
      <c r="L9" s="16" t="s">
        <v>19</v>
      </c>
      <c r="M9" s="12">
        <v>2000</v>
      </c>
      <c r="N9" s="17">
        <v>1.22489056605</v>
      </c>
      <c r="O9" s="18">
        <v>20189.373435900001</v>
      </c>
      <c r="P9" s="16">
        <v>3.6901998229099999</v>
      </c>
      <c r="Q9" s="4" t="s">
        <v>53</v>
      </c>
      <c r="R9" s="77"/>
      <c r="S9" s="77"/>
      <c r="T9" s="75"/>
      <c r="U9" s="75"/>
      <c r="V9" s="75"/>
      <c r="W9" s="75"/>
    </row>
    <row r="10" spans="2:23">
      <c r="B10" s="12"/>
      <c r="C10" s="12"/>
      <c r="D10" s="13"/>
      <c r="E10" s="14"/>
      <c r="F10" s="14"/>
      <c r="G10" s="15"/>
      <c r="H10" s="12"/>
      <c r="I10" s="12"/>
      <c r="J10" s="16"/>
      <c r="K10" s="16"/>
      <c r="L10" s="16"/>
      <c r="M10" s="12"/>
      <c r="N10" s="17"/>
      <c r="O10" s="18"/>
      <c r="P10" s="16"/>
      <c r="R10" s="77"/>
      <c r="S10" s="77"/>
      <c r="T10" s="75"/>
      <c r="U10" s="75"/>
      <c r="V10" s="75"/>
      <c r="W10" s="75"/>
    </row>
    <row r="11" spans="2:23">
      <c r="B11" s="12" t="s">
        <v>21</v>
      </c>
      <c r="C11" s="12" t="s">
        <v>14</v>
      </c>
      <c r="D11" s="13">
        <v>1080</v>
      </c>
      <c r="E11" s="14">
        <v>0.97</v>
      </c>
      <c r="F11" s="14">
        <v>0.04</v>
      </c>
      <c r="G11" s="15">
        <v>1.63</v>
      </c>
      <c r="H11" s="12">
        <v>2</v>
      </c>
      <c r="I11" s="12">
        <v>2</v>
      </c>
      <c r="J11" s="16" t="s">
        <v>15</v>
      </c>
      <c r="K11" s="16">
        <v>0.36</v>
      </c>
      <c r="L11" s="16">
        <v>0.27</v>
      </c>
      <c r="M11" s="12">
        <v>2000</v>
      </c>
      <c r="N11" s="17">
        <v>1.1764428628800001</v>
      </c>
      <c r="O11" s="19">
        <v>1093476205100</v>
      </c>
      <c r="P11" s="16">
        <v>1.09494755682</v>
      </c>
      <c r="Q11" s="4" t="s">
        <v>67</v>
      </c>
      <c r="R11" s="76">
        <f>D11/D12</f>
        <v>24.601366742596813</v>
      </c>
      <c r="S11" s="77">
        <f>D13/D12</f>
        <v>27.33485193621868</v>
      </c>
      <c r="T11" s="75">
        <f>N12/N11</f>
        <v>0.92242196027559276</v>
      </c>
      <c r="U11" s="75">
        <f>N12/N13</f>
        <v>0.87253651432881563</v>
      </c>
      <c r="V11" s="75">
        <f>O12/O11</f>
        <v>0.50112708704245401</v>
      </c>
      <c r="W11" s="75">
        <f>O12/O13</f>
        <v>0.70918291983273307</v>
      </c>
    </row>
    <row r="12" spans="2:23">
      <c r="B12" s="12" t="s">
        <v>21</v>
      </c>
      <c r="C12" s="12" t="s">
        <v>16</v>
      </c>
      <c r="D12" s="13">
        <v>43.9</v>
      </c>
      <c r="E12" s="14">
        <v>0.89</v>
      </c>
      <c r="F12" s="14">
        <v>0.05</v>
      </c>
      <c r="G12" s="15">
        <v>2.93</v>
      </c>
      <c r="H12" s="12">
        <v>1</v>
      </c>
      <c r="I12" s="12">
        <v>1</v>
      </c>
      <c r="J12" s="16">
        <v>0.64</v>
      </c>
      <c r="K12" s="16" t="s">
        <v>17</v>
      </c>
      <c r="L12" s="16">
        <v>0.06</v>
      </c>
      <c r="M12" s="12">
        <v>59</v>
      </c>
      <c r="N12" s="17">
        <v>1.0851767317300001</v>
      </c>
      <c r="O12" s="19">
        <v>547970545412</v>
      </c>
      <c r="P12" s="16">
        <v>1.12061470802</v>
      </c>
      <c r="Q12" s="4" t="s">
        <v>53</v>
      </c>
      <c r="R12" s="77"/>
      <c r="S12" s="77"/>
      <c r="T12" s="75"/>
      <c r="U12" s="75"/>
      <c r="V12" s="75"/>
      <c r="W12" s="75"/>
    </row>
    <row r="13" spans="2:23">
      <c r="B13" s="12" t="s">
        <v>21</v>
      </c>
      <c r="C13" s="12" t="s">
        <v>18</v>
      </c>
      <c r="D13" s="13">
        <v>1200</v>
      </c>
      <c r="E13" s="14">
        <v>0.97</v>
      </c>
      <c r="F13" s="14">
        <v>0.04</v>
      </c>
      <c r="G13" s="15">
        <v>6</v>
      </c>
      <c r="H13" s="12">
        <v>2</v>
      </c>
      <c r="I13" s="12">
        <v>2</v>
      </c>
      <c r="J13" s="16">
        <v>0.73</v>
      </c>
      <c r="K13" s="16">
        <v>0.94</v>
      </c>
      <c r="L13" s="16" t="s">
        <v>19</v>
      </c>
      <c r="M13" s="12">
        <v>2000</v>
      </c>
      <c r="N13" s="17">
        <v>1.2437035171699999</v>
      </c>
      <c r="O13" s="19">
        <v>772678712484</v>
      </c>
      <c r="P13" s="16">
        <v>1.16545325131</v>
      </c>
      <c r="Q13" s="4" t="s">
        <v>53</v>
      </c>
      <c r="R13" s="77"/>
      <c r="S13" s="77"/>
      <c r="T13" s="75"/>
      <c r="U13" s="75"/>
      <c r="V13" s="75"/>
      <c r="W13" s="75"/>
    </row>
    <row r="14" spans="2:23">
      <c r="B14" s="12"/>
      <c r="C14" s="12"/>
      <c r="D14" s="13"/>
      <c r="E14" s="14"/>
      <c r="F14" s="14"/>
      <c r="G14" s="15"/>
      <c r="H14" s="12"/>
      <c r="I14" s="12"/>
      <c r="J14" s="16"/>
      <c r="K14" s="16"/>
      <c r="L14" s="16"/>
      <c r="M14" s="12"/>
      <c r="N14" s="17"/>
      <c r="O14" s="19"/>
      <c r="P14" s="16"/>
      <c r="R14" s="77"/>
      <c r="S14" s="77"/>
      <c r="T14" s="75"/>
      <c r="U14" s="75"/>
      <c r="V14" s="75"/>
      <c r="W14" s="75"/>
    </row>
    <row r="15" spans="2:23">
      <c r="B15" s="12" t="s">
        <v>22</v>
      </c>
      <c r="C15" s="12" t="s">
        <v>14</v>
      </c>
      <c r="D15" s="13">
        <v>1210</v>
      </c>
      <c r="E15" s="14">
        <v>0.97</v>
      </c>
      <c r="F15" s="14">
        <v>0.04</v>
      </c>
      <c r="G15" s="15">
        <v>1.76</v>
      </c>
      <c r="H15" s="12">
        <v>2</v>
      </c>
      <c r="I15" s="12">
        <v>2</v>
      </c>
      <c r="J15" s="16" t="s">
        <v>15</v>
      </c>
      <c r="K15" s="16">
        <v>0.95</v>
      </c>
      <c r="L15" s="16">
        <v>0.21</v>
      </c>
      <c r="M15" s="12">
        <v>2000</v>
      </c>
      <c r="N15" s="17">
        <v>1.1943027149800001</v>
      </c>
      <c r="O15" s="19">
        <v>1358070940680</v>
      </c>
      <c r="P15" s="16">
        <v>1.11869524646</v>
      </c>
      <c r="Q15" s="4" t="s">
        <v>54</v>
      </c>
      <c r="R15" s="77" t="s">
        <v>54</v>
      </c>
      <c r="S15" s="77"/>
      <c r="T15" s="75"/>
      <c r="U15" s="75"/>
      <c r="V15" s="75"/>
      <c r="W15" s="75"/>
    </row>
    <row r="16" spans="2:23">
      <c r="B16" s="12" t="s">
        <v>22</v>
      </c>
      <c r="C16" s="12" t="s">
        <v>16</v>
      </c>
      <c r="D16" s="13">
        <v>32.35</v>
      </c>
      <c r="E16" s="14">
        <v>0.88</v>
      </c>
      <c r="F16" s="14">
        <v>0.05</v>
      </c>
      <c r="G16" s="15">
        <v>2.57</v>
      </c>
      <c r="H16" s="12">
        <v>1</v>
      </c>
      <c r="I16" s="12">
        <v>1</v>
      </c>
      <c r="J16" s="16">
        <v>0.05</v>
      </c>
      <c r="K16" s="16" t="s">
        <v>17</v>
      </c>
      <c r="L16" s="16">
        <v>0</v>
      </c>
      <c r="M16" s="12">
        <v>60</v>
      </c>
      <c r="N16" s="17">
        <v>1.1208878496900001</v>
      </c>
      <c r="O16" s="19">
        <v>1298919042120</v>
      </c>
      <c r="P16" s="16">
        <v>1.03525559248</v>
      </c>
      <c r="Q16" s="4" t="s">
        <v>54</v>
      </c>
      <c r="R16" s="77"/>
      <c r="S16" s="77"/>
      <c r="T16" s="75"/>
      <c r="U16" s="75"/>
      <c r="V16" s="75"/>
      <c r="W16" s="75"/>
    </row>
    <row r="17" spans="2:23">
      <c r="B17" s="12" t="s">
        <v>22</v>
      </c>
      <c r="C17" s="12" t="s">
        <v>18</v>
      </c>
      <c r="D17" s="13">
        <v>760</v>
      </c>
      <c r="E17" s="14">
        <v>0.97</v>
      </c>
      <c r="F17" s="14">
        <v>0.04</v>
      </c>
      <c r="G17" s="15">
        <v>5.62</v>
      </c>
      <c r="H17" s="12">
        <v>2</v>
      </c>
      <c r="I17" s="12">
        <v>2</v>
      </c>
      <c r="J17" s="16">
        <v>0.79</v>
      </c>
      <c r="K17" s="16">
        <v>1</v>
      </c>
      <c r="L17" s="16" t="s">
        <v>19</v>
      </c>
      <c r="M17" s="12">
        <v>2000</v>
      </c>
      <c r="N17" s="17">
        <v>1.1974183404600001</v>
      </c>
      <c r="O17" s="19">
        <v>1395891626630</v>
      </c>
      <c r="P17" s="16">
        <v>1.03508956719</v>
      </c>
      <c r="Q17" s="4" t="s">
        <v>54</v>
      </c>
      <c r="R17" s="77"/>
      <c r="S17" s="77"/>
      <c r="T17" s="75"/>
      <c r="U17" s="75"/>
      <c r="V17" s="75"/>
      <c r="W17" s="75"/>
    </row>
    <row r="18" spans="2:23">
      <c r="B18" s="12"/>
      <c r="C18" s="12"/>
      <c r="D18" s="13"/>
      <c r="E18" s="14"/>
      <c r="F18" s="14"/>
      <c r="G18" s="15"/>
      <c r="H18" s="12"/>
      <c r="I18" s="12"/>
      <c r="J18" s="16"/>
      <c r="K18" s="16"/>
      <c r="L18" s="16"/>
      <c r="M18" s="12"/>
      <c r="N18" s="17"/>
      <c r="O18" s="19"/>
      <c r="P18" s="16"/>
      <c r="R18" s="77"/>
      <c r="S18" s="77"/>
      <c r="T18" s="75"/>
      <c r="U18" s="75"/>
      <c r="V18" s="75"/>
      <c r="W18" s="75"/>
    </row>
    <row r="19" spans="2:23">
      <c r="B19" s="12" t="s">
        <v>23</v>
      </c>
      <c r="C19" s="12" t="s">
        <v>14</v>
      </c>
      <c r="D19" s="13">
        <v>1280</v>
      </c>
      <c r="E19" s="14">
        <v>0.96</v>
      </c>
      <c r="F19" s="14">
        <v>0.04</v>
      </c>
      <c r="G19" s="15">
        <v>1.75</v>
      </c>
      <c r="H19" s="12">
        <v>2</v>
      </c>
      <c r="I19" s="12">
        <v>2</v>
      </c>
      <c r="J19" s="16" t="s">
        <v>15</v>
      </c>
      <c r="K19" s="16">
        <v>0.99</v>
      </c>
      <c r="L19" s="16">
        <v>0.28000000000000003</v>
      </c>
      <c r="M19" s="12">
        <v>2000</v>
      </c>
      <c r="N19" s="17">
        <v>1.1446197474099999</v>
      </c>
      <c r="O19" s="19">
        <v>737978674121</v>
      </c>
      <c r="P19" s="16">
        <v>1.1259473069799999</v>
      </c>
      <c r="Q19" s="4" t="s">
        <v>68</v>
      </c>
      <c r="R19" s="76">
        <f>D19/D20</f>
        <v>33.074935400516793</v>
      </c>
      <c r="S19" s="77">
        <f>D21/D20</f>
        <v>20.671834625322997</v>
      </c>
      <c r="T19" s="75">
        <f>N20/N19</f>
        <v>0.81361623535000693</v>
      </c>
      <c r="U19" s="75">
        <f>N20/N21</f>
        <v>0.77940165068248168</v>
      </c>
      <c r="V19" s="75">
        <f>O20/O19</f>
        <v>3.510767161037498</v>
      </c>
      <c r="W19" s="75">
        <f>O20/O21</f>
        <v>0.42152622805981887</v>
      </c>
    </row>
    <row r="20" spans="2:23">
      <c r="B20" s="12" t="s">
        <v>23</v>
      </c>
      <c r="C20" s="12" t="s">
        <v>16</v>
      </c>
      <c r="D20" s="13">
        <v>38.700000000000003</v>
      </c>
      <c r="E20" s="14">
        <v>0.89</v>
      </c>
      <c r="F20" s="14">
        <v>0.06</v>
      </c>
      <c r="G20" s="15">
        <v>2.86</v>
      </c>
      <c r="H20" s="12">
        <v>1</v>
      </c>
      <c r="I20" s="12">
        <v>1</v>
      </c>
      <c r="J20" s="16">
        <v>0.01</v>
      </c>
      <c r="K20" s="16" t="s">
        <v>17</v>
      </c>
      <c r="L20" s="16">
        <v>0.01</v>
      </c>
      <c r="M20" s="12">
        <v>63</v>
      </c>
      <c r="N20" s="17">
        <v>0.93128120979499995</v>
      </c>
      <c r="O20" s="19">
        <v>2590871294650</v>
      </c>
      <c r="P20" s="16">
        <v>0.92462922054700003</v>
      </c>
      <c r="Q20" s="4" t="s">
        <v>53</v>
      </c>
      <c r="R20" s="77"/>
      <c r="S20" s="77"/>
      <c r="T20" s="75"/>
      <c r="U20" s="75"/>
      <c r="V20" s="75"/>
      <c r="W20" s="75"/>
    </row>
    <row r="21" spans="2:23">
      <c r="B21" s="12" t="s">
        <v>23</v>
      </c>
      <c r="C21" s="12" t="s">
        <v>18</v>
      </c>
      <c r="D21" s="13">
        <v>800</v>
      </c>
      <c r="E21" s="14">
        <v>0.97</v>
      </c>
      <c r="F21" s="14">
        <v>0.04</v>
      </c>
      <c r="G21" s="15">
        <v>5.58</v>
      </c>
      <c r="H21" s="12">
        <v>2</v>
      </c>
      <c r="I21" s="12">
        <v>2</v>
      </c>
      <c r="J21" s="16">
        <v>0.72</v>
      </c>
      <c r="K21" s="16">
        <v>0.99</v>
      </c>
      <c r="L21" s="16" t="s">
        <v>19</v>
      </c>
      <c r="M21" s="12">
        <v>2000</v>
      </c>
      <c r="N21" s="17">
        <v>1.1948668686799999</v>
      </c>
      <c r="O21" s="19">
        <v>6146405898810</v>
      </c>
      <c r="P21" s="16">
        <v>1.11240436303</v>
      </c>
      <c r="Q21" s="4" t="s">
        <v>53</v>
      </c>
      <c r="R21" s="77"/>
      <c r="S21" s="77"/>
      <c r="T21" s="75"/>
      <c r="U21" s="75"/>
      <c r="V21" s="75"/>
      <c r="W21" s="75"/>
    </row>
    <row r="22" spans="2:23">
      <c r="B22" s="12"/>
      <c r="C22" s="12"/>
      <c r="D22" s="13"/>
      <c r="E22" s="14"/>
      <c r="F22" s="14"/>
      <c r="G22" s="15"/>
      <c r="H22" s="12"/>
      <c r="I22" s="12"/>
      <c r="J22" s="16"/>
      <c r="K22" s="16"/>
      <c r="L22" s="16"/>
      <c r="M22" s="12"/>
      <c r="N22" s="17"/>
      <c r="O22" s="19"/>
      <c r="P22" s="16"/>
      <c r="Q22" s="4" t="s">
        <v>53</v>
      </c>
      <c r="R22" s="77"/>
      <c r="S22" s="77"/>
      <c r="T22" s="75"/>
      <c r="U22" s="75"/>
      <c r="V22" s="75"/>
      <c r="W22" s="75"/>
    </row>
    <row r="23" spans="2:23">
      <c r="B23" s="12" t="s">
        <v>24</v>
      </c>
      <c r="C23" s="12" t="s">
        <v>14</v>
      </c>
      <c r="D23" s="13">
        <v>660</v>
      </c>
      <c r="E23" s="14">
        <v>0.96</v>
      </c>
      <c r="F23" s="14">
        <v>0.04</v>
      </c>
      <c r="G23" s="15">
        <v>1.67</v>
      </c>
      <c r="H23" s="12">
        <v>2</v>
      </c>
      <c r="I23" s="12">
        <v>2</v>
      </c>
      <c r="J23" s="16" t="s">
        <v>15</v>
      </c>
      <c r="K23" s="16">
        <v>1</v>
      </c>
      <c r="L23" s="16">
        <v>0.14000000000000001</v>
      </c>
      <c r="M23" s="12">
        <v>2000</v>
      </c>
      <c r="N23" s="17">
        <v>1.1532996047699999</v>
      </c>
      <c r="O23" s="19">
        <v>2015094659680</v>
      </c>
      <c r="P23" s="16">
        <v>1.11391410968</v>
      </c>
      <c r="R23" s="77"/>
      <c r="S23" s="77"/>
      <c r="T23" s="75"/>
      <c r="U23" s="75"/>
      <c r="V23" s="75"/>
      <c r="W23" s="75"/>
    </row>
    <row r="24" spans="2:23">
      <c r="B24" s="12" t="s">
        <v>24</v>
      </c>
      <c r="C24" s="12" t="s">
        <v>16</v>
      </c>
      <c r="D24" s="13">
        <v>42</v>
      </c>
      <c r="E24" s="14">
        <v>0.87</v>
      </c>
      <c r="F24" s="14">
        <v>0.05</v>
      </c>
      <c r="G24" s="15">
        <v>2.91</v>
      </c>
      <c r="H24" s="12">
        <v>1</v>
      </c>
      <c r="I24" s="12">
        <v>1</v>
      </c>
      <c r="J24" s="16">
        <v>0</v>
      </c>
      <c r="K24" s="16" t="s">
        <v>17</v>
      </c>
      <c r="L24" s="16">
        <v>0</v>
      </c>
      <c r="M24" s="12">
        <v>61</v>
      </c>
      <c r="N24" s="17">
        <v>1.0244939581900001</v>
      </c>
      <c r="O24" s="19">
        <v>1552700555060</v>
      </c>
      <c r="P24" s="16">
        <v>0.99978911720200003</v>
      </c>
      <c r="R24" s="77"/>
      <c r="S24" s="77"/>
      <c r="T24" s="75"/>
      <c r="U24" s="75"/>
      <c r="V24" s="75"/>
      <c r="W24" s="75"/>
    </row>
    <row r="25" spans="2:23">
      <c r="B25" s="12" t="s">
        <v>24</v>
      </c>
      <c r="C25" s="12" t="s">
        <v>18</v>
      </c>
      <c r="D25" s="13">
        <v>960</v>
      </c>
      <c r="E25" s="14">
        <v>0.96</v>
      </c>
      <c r="F25" s="14">
        <v>0.04</v>
      </c>
      <c r="G25" s="15">
        <v>6.79</v>
      </c>
      <c r="H25" s="12">
        <v>2</v>
      </c>
      <c r="I25" s="12">
        <v>2</v>
      </c>
      <c r="J25" s="16">
        <v>0.85</v>
      </c>
      <c r="K25" s="16">
        <v>1</v>
      </c>
      <c r="L25" s="16" t="s">
        <v>19</v>
      </c>
      <c r="M25" s="12">
        <v>2000</v>
      </c>
      <c r="N25" s="17">
        <v>1.19659488369</v>
      </c>
      <c r="O25" s="19">
        <v>1198735486760</v>
      </c>
      <c r="P25" s="16">
        <v>1.0266578717799999</v>
      </c>
      <c r="R25" s="77"/>
      <c r="S25" s="77"/>
      <c r="T25" s="75"/>
      <c r="U25" s="75"/>
      <c r="V25" s="75"/>
      <c r="W25" s="75"/>
    </row>
    <row r="26" spans="2:23">
      <c r="B26" s="12"/>
      <c r="C26" s="12"/>
      <c r="D26" s="13"/>
      <c r="E26" s="14"/>
      <c r="F26" s="14"/>
      <c r="G26" s="15"/>
      <c r="H26" s="12"/>
      <c r="I26" s="12"/>
      <c r="J26" s="16"/>
      <c r="K26" s="16"/>
      <c r="L26" s="16"/>
      <c r="M26" s="12"/>
      <c r="N26" s="17"/>
      <c r="O26" s="19"/>
      <c r="P26" s="16"/>
      <c r="R26" s="77"/>
      <c r="S26" s="77"/>
      <c r="T26" s="75"/>
      <c r="U26" s="75"/>
      <c r="V26" s="75"/>
      <c r="W26" s="75"/>
    </row>
    <row r="27" spans="2:23">
      <c r="B27" s="20" t="s">
        <v>25</v>
      </c>
      <c r="C27" s="20" t="s">
        <v>14</v>
      </c>
      <c r="D27" s="21">
        <v>950</v>
      </c>
      <c r="E27" s="22">
        <v>0.98</v>
      </c>
      <c r="F27" s="22">
        <v>0.03</v>
      </c>
      <c r="G27" s="23">
        <v>0.41</v>
      </c>
      <c r="H27" s="20">
        <v>3</v>
      </c>
      <c r="I27" s="20">
        <v>3</v>
      </c>
      <c r="J27" s="24" t="s">
        <v>15</v>
      </c>
      <c r="K27" s="24">
        <v>1</v>
      </c>
      <c r="L27" s="24">
        <v>0.1</v>
      </c>
      <c r="M27" s="20">
        <v>2000</v>
      </c>
      <c r="N27" s="25">
        <v>1.3086615203900001</v>
      </c>
      <c r="O27" s="26">
        <v>2972696768150</v>
      </c>
      <c r="P27" s="24">
        <v>1.08448774957</v>
      </c>
      <c r="Q27" s="4" t="s">
        <v>69</v>
      </c>
      <c r="R27" s="76">
        <f>D27/D28</f>
        <v>24.081115335868187</v>
      </c>
      <c r="S27" s="77">
        <f>D29/D28</f>
        <v>34.980988593155892</v>
      </c>
      <c r="T27" s="75">
        <f>N28/N27</f>
        <v>0.59911009278499072</v>
      </c>
      <c r="U27" s="75">
        <f>N28/N29</f>
        <v>0.62511991856018334</v>
      </c>
      <c r="V27" s="75">
        <f>O28/O27</f>
        <v>1.0959377297562323</v>
      </c>
      <c r="W27" s="75">
        <f>O28/O29</f>
        <v>1.2405053953449441</v>
      </c>
    </row>
    <row r="28" spans="2:23">
      <c r="B28" s="20" t="s">
        <v>25</v>
      </c>
      <c r="C28" s="20" t="s">
        <v>16</v>
      </c>
      <c r="D28" s="21">
        <v>39.450000000000003</v>
      </c>
      <c r="E28" s="22">
        <v>0.75</v>
      </c>
      <c r="F28" s="22">
        <v>0.02</v>
      </c>
      <c r="G28" s="23">
        <v>0.47</v>
      </c>
      <c r="H28" s="20">
        <v>1</v>
      </c>
      <c r="I28" s="20">
        <v>1</v>
      </c>
      <c r="J28" s="24">
        <v>0</v>
      </c>
      <c r="K28" s="24" t="s">
        <v>17</v>
      </c>
      <c r="L28" s="24">
        <v>0</v>
      </c>
      <c r="M28" s="20">
        <v>48</v>
      </c>
      <c r="N28" s="25">
        <v>0.78403232490499997</v>
      </c>
      <c r="O28" s="26">
        <v>3257890547340</v>
      </c>
      <c r="P28" s="24">
        <v>1.00889084426</v>
      </c>
      <c r="Q28" s="4" t="s">
        <v>53</v>
      </c>
      <c r="R28" s="77"/>
      <c r="S28" s="77"/>
      <c r="T28" s="75"/>
      <c r="U28" s="75"/>
      <c r="V28" s="75"/>
      <c r="W28" s="75"/>
    </row>
    <row r="29" spans="2:23">
      <c r="B29" s="20" t="s">
        <v>25</v>
      </c>
      <c r="C29" s="20" t="s">
        <v>18</v>
      </c>
      <c r="D29" s="21">
        <v>1380</v>
      </c>
      <c r="E29" s="22">
        <v>0.97</v>
      </c>
      <c r="F29" s="22">
        <v>0.02</v>
      </c>
      <c r="G29" s="23">
        <v>5.98</v>
      </c>
      <c r="H29" s="20">
        <v>2</v>
      </c>
      <c r="I29" s="20">
        <v>2</v>
      </c>
      <c r="J29" s="24">
        <v>0.9</v>
      </c>
      <c r="K29" s="24">
        <v>1</v>
      </c>
      <c r="L29" s="24" t="s">
        <v>19</v>
      </c>
      <c r="M29" s="20">
        <v>2000</v>
      </c>
      <c r="N29" s="25">
        <v>1.2542110747499999</v>
      </c>
      <c r="O29" s="26">
        <v>2626260683400</v>
      </c>
      <c r="P29" s="24">
        <v>1.14834384451</v>
      </c>
      <c r="Q29" s="4" t="s">
        <v>53</v>
      </c>
      <c r="R29" s="77"/>
      <c r="S29" s="77"/>
      <c r="T29" s="75"/>
      <c r="U29" s="75"/>
      <c r="V29" s="75"/>
      <c r="W29" s="75"/>
    </row>
    <row r="30" spans="2:23" hidden="1">
      <c r="B30" s="20"/>
      <c r="C30" s="20"/>
      <c r="D30" s="21"/>
      <c r="E30" s="22"/>
      <c r="F30" s="22"/>
      <c r="G30" s="23"/>
      <c r="H30" s="20"/>
      <c r="I30" s="20"/>
      <c r="J30" s="24"/>
      <c r="K30" s="24"/>
      <c r="L30" s="24"/>
      <c r="M30" s="20"/>
      <c r="N30" s="25"/>
      <c r="O30" s="26"/>
      <c r="P30" s="24"/>
      <c r="R30" s="77"/>
      <c r="S30" s="77"/>
      <c r="T30" s="75"/>
      <c r="U30" s="75"/>
      <c r="V30" s="75"/>
      <c r="W30" s="75"/>
    </row>
    <row r="31" spans="2:23" hidden="1">
      <c r="B31" s="27" t="s">
        <v>26</v>
      </c>
      <c r="C31" s="27" t="s">
        <v>14</v>
      </c>
      <c r="D31" s="28">
        <v>1620</v>
      </c>
      <c r="E31" s="29">
        <v>0.62</v>
      </c>
      <c r="F31" s="29">
        <v>0</v>
      </c>
      <c r="G31" s="30">
        <v>0.54</v>
      </c>
      <c r="H31" s="27">
        <v>2</v>
      </c>
      <c r="I31" s="27">
        <v>2</v>
      </c>
      <c r="J31" s="31" t="s">
        <v>15</v>
      </c>
      <c r="K31" s="31">
        <v>1</v>
      </c>
      <c r="L31" s="31">
        <v>0.03</v>
      </c>
      <c r="M31" s="27">
        <v>2000</v>
      </c>
      <c r="N31" s="32">
        <v>1.82946948341</v>
      </c>
      <c r="O31" s="33">
        <v>3683.8181782299998</v>
      </c>
      <c r="P31" s="31">
        <v>1.0391302206099999</v>
      </c>
      <c r="R31" s="77"/>
      <c r="S31" s="77"/>
      <c r="T31" s="75"/>
      <c r="U31" s="75"/>
      <c r="V31" s="75"/>
      <c r="W31" s="75"/>
    </row>
    <row r="32" spans="2:23" hidden="1">
      <c r="B32" s="27" t="s">
        <v>26</v>
      </c>
      <c r="C32" s="27" t="s">
        <v>16</v>
      </c>
      <c r="D32" s="28">
        <v>17.3</v>
      </c>
      <c r="E32" s="29">
        <v>0.61</v>
      </c>
      <c r="F32" s="29">
        <v>0</v>
      </c>
      <c r="G32" s="30">
        <v>0.39</v>
      </c>
      <c r="H32" s="27">
        <v>1</v>
      </c>
      <c r="I32" s="27">
        <v>1</v>
      </c>
      <c r="J32" s="31">
        <v>0</v>
      </c>
      <c r="K32" s="31" t="s">
        <v>17</v>
      </c>
      <c r="L32" s="31">
        <v>0</v>
      </c>
      <c r="M32" s="27">
        <v>40</v>
      </c>
      <c r="N32" s="32">
        <v>0.99700772822399997</v>
      </c>
      <c r="O32" s="33">
        <v>3122.6421022300001</v>
      </c>
      <c r="P32" s="31">
        <v>0.88083385758900001</v>
      </c>
      <c r="R32" s="77"/>
      <c r="S32" s="77"/>
      <c r="T32" s="75"/>
      <c r="U32" s="75"/>
      <c r="V32" s="75"/>
      <c r="W32" s="75"/>
    </row>
    <row r="33" spans="2:23" hidden="1">
      <c r="B33" s="27" t="s">
        <v>26</v>
      </c>
      <c r="C33" s="27" t="s">
        <v>18</v>
      </c>
      <c r="D33" s="28">
        <v>2520</v>
      </c>
      <c r="E33" s="29">
        <v>0.62</v>
      </c>
      <c r="F33" s="29">
        <v>0.01</v>
      </c>
      <c r="G33" s="30">
        <v>26.45</v>
      </c>
      <c r="H33" s="27">
        <v>2</v>
      </c>
      <c r="I33" s="27">
        <v>2</v>
      </c>
      <c r="J33" s="31">
        <v>0.97</v>
      </c>
      <c r="K33" s="31">
        <v>1</v>
      </c>
      <c r="L33" s="31" t="s">
        <v>19</v>
      </c>
      <c r="M33" s="27">
        <v>2000</v>
      </c>
      <c r="N33" s="32">
        <v>1.7180185932400001</v>
      </c>
      <c r="O33" s="33">
        <v>3685.0746132300001</v>
      </c>
      <c r="P33" s="31">
        <v>1.03948463538</v>
      </c>
      <c r="R33" s="77"/>
      <c r="S33" s="77"/>
      <c r="T33" s="75"/>
      <c r="U33" s="75"/>
      <c r="V33" s="75"/>
      <c r="W33" s="75"/>
    </row>
    <row r="34" spans="2:23" hidden="1">
      <c r="B34" s="27"/>
      <c r="C34" s="27"/>
      <c r="D34" s="28"/>
      <c r="E34" s="29"/>
      <c r="F34" s="29"/>
      <c r="G34" s="30"/>
      <c r="H34" s="27"/>
      <c r="I34" s="27"/>
      <c r="J34" s="31"/>
      <c r="K34" s="31"/>
      <c r="L34" s="31"/>
      <c r="M34" s="27"/>
      <c r="N34" s="32"/>
      <c r="O34" s="33"/>
      <c r="P34" s="31"/>
      <c r="R34" s="77"/>
      <c r="S34" s="77"/>
      <c r="T34" s="75"/>
      <c r="U34" s="75"/>
      <c r="V34" s="75"/>
      <c r="W34" s="75"/>
    </row>
    <row r="35" spans="2:23" hidden="1">
      <c r="B35" s="27" t="s">
        <v>27</v>
      </c>
      <c r="C35" s="27" t="s">
        <v>14</v>
      </c>
      <c r="D35" s="28">
        <v>1690</v>
      </c>
      <c r="E35" s="29">
        <v>0.86</v>
      </c>
      <c r="F35" s="29">
        <v>0.05</v>
      </c>
      <c r="G35" s="30">
        <v>0.34</v>
      </c>
      <c r="H35" s="27">
        <v>2</v>
      </c>
      <c r="I35" s="27">
        <v>2</v>
      </c>
      <c r="J35" s="31" t="s">
        <v>15</v>
      </c>
      <c r="K35" s="31">
        <v>1</v>
      </c>
      <c r="L35" s="31">
        <v>0.17</v>
      </c>
      <c r="M35" s="27">
        <v>2000</v>
      </c>
      <c r="N35" s="32">
        <v>1.7484534977899999</v>
      </c>
      <c r="O35" s="33">
        <v>13183.205432700001</v>
      </c>
      <c r="P35" s="31">
        <v>1.0015087445599999</v>
      </c>
      <c r="R35" s="77"/>
      <c r="S35" s="77"/>
      <c r="T35" s="75"/>
      <c r="U35" s="75"/>
      <c r="V35" s="75"/>
      <c r="W35" s="75"/>
    </row>
    <row r="36" spans="2:23" hidden="1">
      <c r="B36" s="27" t="s">
        <v>27</v>
      </c>
      <c r="C36" s="27" t="s">
        <v>16</v>
      </c>
      <c r="D36" s="28">
        <v>40.700000000000003</v>
      </c>
      <c r="E36" s="29">
        <v>0.64</v>
      </c>
      <c r="F36" s="29">
        <v>0.05</v>
      </c>
      <c r="G36" s="30">
        <v>0.54</v>
      </c>
      <c r="H36" s="27">
        <v>1</v>
      </c>
      <c r="I36" s="27">
        <v>1</v>
      </c>
      <c r="J36" s="31">
        <v>0</v>
      </c>
      <c r="K36" s="31" t="s">
        <v>17</v>
      </c>
      <c r="L36" s="31">
        <v>0</v>
      </c>
      <c r="M36" s="27">
        <v>58</v>
      </c>
      <c r="N36" s="32">
        <v>0.71777041093600003</v>
      </c>
      <c r="O36" s="33">
        <v>13142.359874</v>
      </c>
      <c r="P36" s="31">
        <v>0.99840576749099996</v>
      </c>
      <c r="R36" s="77"/>
      <c r="S36" s="77"/>
      <c r="T36" s="75"/>
      <c r="U36" s="75"/>
      <c r="V36" s="75"/>
      <c r="W36" s="75"/>
    </row>
    <row r="37" spans="2:23" hidden="1">
      <c r="B37" s="27" t="s">
        <v>27</v>
      </c>
      <c r="C37" s="27" t="s">
        <v>18</v>
      </c>
      <c r="D37" s="28">
        <v>1950</v>
      </c>
      <c r="E37" s="29">
        <v>0.88</v>
      </c>
      <c r="F37" s="29">
        <v>0.05</v>
      </c>
      <c r="G37" s="30">
        <v>3.65</v>
      </c>
      <c r="H37" s="27">
        <v>3</v>
      </c>
      <c r="I37" s="27">
        <v>3</v>
      </c>
      <c r="J37" s="31">
        <v>0.83</v>
      </c>
      <c r="K37" s="31">
        <v>1</v>
      </c>
      <c r="L37" s="31" t="s">
        <v>19</v>
      </c>
      <c r="M37" s="27">
        <v>2000</v>
      </c>
      <c r="N37" s="32">
        <v>1.73466701362</v>
      </c>
      <c r="O37" s="33">
        <v>13183.2355327</v>
      </c>
      <c r="P37" s="31">
        <v>1.00151103122</v>
      </c>
      <c r="R37" s="77"/>
      <c r="S37" s="77"/>
      <c r="T37" s="75"/>
      <c r="U37" s="75"/>
      <c r="V37" s="75"/>
      <c r="W37" s="75"/>
    </row>
    <row r="38" spans="2:23" hidden="1">
      <c r="B38" s="27"/>
      <c r="C38" s="27"/>
      <c r="D38" s="28"/>
      <c r="E38" s="29"/>
      <c r="F38" s="29"/>
      <c r="G38" s="30"/>
      <c r="H38" s="27"/>
      <c r="I38" s="27"/>
      <c r="J38" s="31"/>
      <c r="K38" s="31"/>
      <c r="L38" s="31"/>
      <c r="M38" s="27"/>
      <c r="N38" s="32"/>
      <c r="O38" s="33"/>
      <c r="P38" s="31"/>
      <c r="R38" s="77"/>
      <c r="S38" s="77"/>
      <c r="T38" s="75"/>
      <c r="U38" s="75"/>
      <c r="V38" s="75"/>
      <c r="W38" s="75"/>
    </row>
    <row r="39" spans="2:23">
      <c r="B39" s="34" t="s">
        <v>28</v>
      </c>
      <c r="C39" s="34" t="s">
        <v>14</v>
      </c>
      <c r="D39" s="35">
        <v>2170</v>
      </c>
      <c r="E39" s="36">
        <v>0.81</v>
      </c>
      <c r="F39" s="36">
        <v>0.08</v>
      </c>
      <c r="G39" s="37">
        <v>0.89</v>
      </c>
      <c r="H39" s="34">
        <v>2</v>
      </c>
      <c r="I39" s="34">
        <v>2</v>
      </c>
      <c r="J39" s="38" t="s">
        <v>15</v>
      </c>
      <c r="K39" s="38">
        <v>1</v>
      </c>
      <c r="L39" s="38">
        <v>0.38</v>
      </c>
      <c r="M39" s="34">
        <v>2000</v>
      </c>
      <c r="N39" s="39">
        <v>1.4984276863399999</v>
      </c>
      <c r="O39" s="40">
        <v>3.7025707431899999</v>
      </c>
      <c r="P39" s="38">
        <v>1.1229128587799999</v>
      </c>
      <c r="Q39" s="4" t="s">
        <v>70</v>
      </c>
      <c r="R39" s="76">
        <f>D39/D40</f>
        <v>66.158536585365866</v>
      </c>
      <c r="S39" s="77">
        <f>D41/D40</f>
        <v>69.207317073170742</v>
      </c>
      <c r="T39" s="75">
        <f>N40/N39</f>
        <v>0.45821035980258079</v>
      </c>
      <c r="U39" s="75">
        <f>N40/N41</f>
        <v>0.44037621310253988</v>
      </c>
      <c r="V39" s="75">
        <f>O40/O39</f>
        <v>0.84928472526112542</v>
      </c>
      <c r="W39" s="75">
        <f>O40/O41</f>
        <v>0.85629219529125122</v>
      </c>
    </row>
    <row r="40" spans="2:23">
      <c r="B40" s="34" t="s">
        <v>28</v>
      </c>
      <c r="C40" s="34" t="s">
        <v>16</v>
      </c>
      <c r="D40" s="35">
        <v>32.799999999999997</v>
      </c>
      <c r="E40" s="36">
        <v>0.65</v>
      </c>
      <c r="F40" s="36">
        <v>7.0000000000000007E-2</v>
      </c>
      <c r="G40" s="37">
        <v>0.96</v>
      </c>
      <c r="H40" s="34">
        <v>1</v>
      </c>
      <c r="I40" s="34">
        <v>1</v>
      </c>
      <c r="J40" s="38">
        <v>0</v>
      </c>
      <c r="K40" s="38" t="s">
        <v>17</v>
      </c>
      <c r="L40" s="38">
        <v>0</v>
      </c>
      <c r="M40" s="34">
        <v>62</v>
      </c>
      <c r="N40" s="39">
        <v>0.68659508929599999</v>
      </c>
      <c r="O40" s="40">
        <v>3.1445367763899998</v>
      </c>
      <c r="P40" s="38">
        <v>0.95367273876100001</v>
      </c>
      <c r="Q40" s="4" t="s">
        <v>53</v>
      </c>
      <c r="R40" s="77"/>
      <c r="S40" s="77"/>
      <c r="T40" s="75"/>
      <c r="U40" s="75"/>
      <c r="V40" s="75"/>
      <c r="W40" s="75"/>
    </row>
    <row r="41" spans="2:23">
      <c r="B41" s="34" t="s">
        <v>28</v>
      </c>
      <c r="C41" s="34" t="s">
        <v>18</v>
      </c>
      <c r="D41" s="35">
        <v>2270</v>
      </c>
      <c r="E41" s="36">
        <v>0.81</v>
      </c>
      <c r="F41" s="36">
        <v>0.08</v>
      </c>
      <c r="G41" s="37">
        <v>6.1</v>
      </c>
      <c r="H41" s="34">
        <v>2</v>
      </c>
      <c r="I41" s="34">
        <v>2</v>
      </c>
      <c r="J41" s="38">
        <v>0.62</v>
      </c>
      <c r="K41" s="38">
        <v>1</v>
      </c>
      <c r="L41" s="38" t="s">
        <v>19</v>
      </c>
      <c r="M41" s="34">
        <v>2000</v>
      </c>
      <c r="N41" s="39">
        <v>1.5591102990300001</v>
      </c>
      <c r="O41" s="40">
        <v>3.6722707431899999</v>
      </c>
      <c r="P41" s="38">
        <v>1.1137234976599999</v>
      </c>
      <c r="Q41" s="4" t="s">
        <v>53</v>
      </c>
      <c r="R41" s="77"/>
      <c r="S41" s="77"/>
      <c r="T41" s="75"/>
      <c r="U41" s="75"/>
      <c r="V41" s="75"/>
      <c r="W41" s="75"/>
    </row>
    <row r="42" spans="2:23">
      <c r="B42" s="34"/>
      <c r="C42" s="34"/>
      <c r="D42" s="35"/>
      <c r="E42" s="36"/>
      <c r="F42" s="36"/>
      <c r="G42" s="37"/>
      <c r="H42" s="34"/>
      <c r="I42" s="34"/>
      <c r="J42" s="38"/>
      <c r="K42" s="38"/>
      <c r="L42" s="38"/>
      <c r="M42" s="34"/>
      <c r="N42" s="39"/>
      <c r="O42" s="40"/>
      <c r="P42" s="38"/>
      <c r="R42" s="77"/>
      <c r="S42" s="77"/>
      <c r="T42" s="75"/>
      <c r="U42" s="75"/>
      <c r="V42" s="75"/>
      <c r="W42" s="75"/>
    </row>
    <row r="43" spans="2:23">
      <c r="B43" s="20" t="s">
        <v>71</v>
      </c>
      <c r="C43" s="20" t="s">
        <v>14</v>
      </c>
      <c r="D43" s="21">
        <v>3090</v>
      </c>
      <c r="E43" s="22">
        <v>0.77</v>
      </c>
      <c r="F43" s="22">
        <v>0.03</v>
      </c>
      <c r="G43" s="23">
        <v>0.9</v>
      </c>
      <c r="H43" s="20">
        <v>2</v>
      </c>
      <c r="I43" s="20">
        <v>2</v>
      </c>
      <c r="J43" s="24" t="s">
        <v>15</v>
      </c>
      <c r="K43" s="24">
        <v>1</v>
      </c>
      <c r="L43" s="24">
        <v>0.37</v>
      </c>
      <c r="M43" s="20">
        <v>2000</v>
      </c>
      <c r="N43" s="25">
        <v>1.4026707982</v>
      </c>
      <c r="O43" s="41">
        <v>3288578.1779900002</v>
      </c>
      <c r="P43" s="24">
        <v>1.18282304286</v>
      </c>
      <c r="Q43" s="4" t="str">
        <f>B43</f>
        <v>Osyczka2</v>
      </c>
      <c r="R43" s="76">
        <f>D43/D44</f>
        <v>84.426229508196712</v>
      </c>
      <c r="S43" s="77">
        <f>D45/D44</f>
        <v>86.065573770491795</v>
      </c>
      <c r="T43" s="75">
        <f>N44/N43</f>
        <v>0.39186373209690739</v>
      </c>
      <c r="U43" s="75">
        <f>N44/N45</f>
        <v>0.40841590795632277</v>
      </c>
      <c r="V43" s="75">
        <f>O44/O43</f>
        <v>0.88940733550318352</v>
      </c>
      <c r="W43" s="75">
        <f>O44/O45</f>
        <v>0.88598971269768034</v>
      </c>
    </row>
    <row r="44" spans="2:23">
      <c r="B44" s="20" t="s">
        <v>29</v>
      </c>
      <c r="C44" s="20" t="s">
        <v>16</v>
      </c>
      <c r="D44" s="21">
        <v>36.6</v>
      </c>
      <c r="E44" s="22">
        <v>0.69</v>
      </c>
      <c r="F44" s="22">
        <v>0.08</v>
      </c>
      <c r="G44" s="23">
        <v>1.1100000000000001</v>
      </c>
      <c r="H44" s="20">
        <v>1</v>
      </c>
      <c r="I44" s="20">
        <v>1</v>
      </c>
      <c r="J44" s="24">
        <v>0</v>
      </c>
      <c r="K44" s="24" t="s">
        <v>17</v>
      </c>
      <c r="L44" s="24">
        <v>0</v>
      </c>
      <c r="M44" s="20">
        <v>50</v>
      </c>
      <c r="N44" s="25">
        <v>0.54965581388600004</v>
      </c>
      <c r="O44" s="41">
        <v>2924885.5548800002</v>
      </c>
      <c r="P44" s="24">
        <v>1.05201149093</v>
      </c>
      <c r="Q44" s="4" t="s">
        <v>53</v>
      </c>
      <c r="R44" s="77"/>
      <c r="S44" s="77"/>
      <c r="T44" s="75"/>
      <c r="U44" s="75"/>
      <c r="V44" s="75"/>
      <c r="W44" s="75"/>
    </row>
    <row r="45" spans="2:23">
      <c r="B45" s="20" t="s">
        <v>29</v>
      </c>
      <c r="C45" s="20" t="s">
        <v>18</v>
      </c>
      <c r="D45" s="21">
        <v>3150</v>
      </c>
      <c r="E45" s="22">
        <v>0.78</v>
      </c>
      <c r="F45" s="22">
        <v>0.04</v>
      </c>
      <c r="G45" s="23">
        <v>5.58</v>
      </c>
      <c r="H45" s="20">
        <v>2</v>
      </c>
      <c r="I45" s="20">
        <v>2</v>
      </c>
      <c r="J45" s="24">
        <v>0.63</v>
      </c>
      <c r="K45" s="24">
        <v>1</v>
      </c>
      <c r="L45" s="24" t="s">
        <v>19</v>
      </c>
      <c r="M45" s="20">
        <v>2000</v>
      </c>
      <c r="N45" s="25">
        <v>1.34582371347</v>
      </c>
      <c r="O45" s="41">
        <v>3301263.5620499998</v>
      </c>
      <c r="P45" s="24">
        <v>1.1873856726000001</v>
      </c>
      <c r="Q45" s="4" t="s">
        <v>53</v>
      </c>
      <c r="R45" s="77"/>
      <c r="S45" s="77"/>
      <c r="T45" s="75"/>
      <c r="U45" s="75"/>
      <c r="V45" s="75"/>
      <c r="W45" s="75"/>
    </row>
    <row r="46" spans="2:23">
      <c r="B46" s="20"/>
      <c r="C46" s="20"/>
      <c r="D46" s="21"/>
      <c r="E46" s="22"/>
      <c r="F46" s="22"/>
      <c r="G46" s="23"/>
      <c r="H46" s="20"/>
      <c r="I46" s="20"/>
      <c r="J46" s="24"/>
      <c r="K46" s="24"/>
      <c r="L46" s="24"/>
      <c r="M46" s="20"/>
      <c r="N46" s="25"/>
      <c r="O46" s="41"/>
      <c r="P46" s="24"/>
      <c r="R46" s="77"/>
      <c r="S46" s="77"/>
      <c r="T46" s="75"/>
      <c r="U46" s="75"/>
      <c r="V46" s="75"/>
      <c r="W46" s="75"/>
    </row>
    <row r="47" spans="2:23">
      <c r="B47" s="42" t="s">
        <v>30</v>
      </c>
      <c r="C47" s="42" t="s">
        <v>14</v>
      </c>
      <c r="D47" s="43">
        <v>1310</v>
      </c>
      <c r="E47" s="44">
        <v>0.95</v>
      </c>
      <c r="F47" s="44">
        <v>0.01</v>
      </c>
      <c r="G47" s="45">
        <v>0.35</v>
      </c>
      <c r="H47" s="42">
        <v>2</v>
      </c>
      <c r="I47" s="42">
        <v>2</v>
      </c>
      <c r="J47" s="46" t="s">
        <v>15</v>
      </c>
      <c r="K47" s="46">
        <v>1</v>
      </c>
      <c r="L47" s="46">
        <v>0.11</v>
      </c>
      <c r="M47" s="42">
        <v>2000</v>
      </c>
      <c r="N47" s="47">
        <v>1.4223808598000001</v>
      </c>
      <c r="O47" s="48">
        <v>35517.072820000001</v>
      </c>
      <c r="P47" s="46">
        <v>1.65089049641</v>
      </c>
      <c r="R47" s="77"/>
      <c r="S47" s="77"/>
      <c r="T47" s="75"/>
      <c r="U47" s="75"/>
      <c r="V47" s="75"/>
      <c r="W47" s="75"/>
    </row>
    <row r="48" spans="2:23">
      <c r="B48" s="42" t="s">
        <v>30</v>
      </c>
      <c r="C48" s="42" t="s">
        <v>16</v>
      </c>
      <c r="D48" s="43">
        <v>34.6</v>
      </c>
      <c r="E48" s="44">
        <v>0.8</v>
      </c>
      <c r="F48" s="44">
        <v>0.02</v>
      </c>
      <c r="G48" s="45">
        <v>0.47</v>
      </c>
      <c r="H48" s="42">
        <v>1</v>
      </c>
      <c r="I48" s="42">
        <v>1</v>
      </c>
      <c r="J48" s="46">
        <v>0</v>
      </c>
      <c r="K48" s="46" t="s">
        <v>17</v>
      </c>
      <c r="L48" s="46">
        <v>0</v>
      </c>
      <c r="M48" s="42">
        <v>47</v>
      </c>
      <c r="N48" s="47">
        <v>0.79569837608399996</v>
      </c>
      <c r="O48" s="48">
        <v>27917.9094405</v>
      </c>
      <c r="P48" s="46">
        <v>1.2976691972500001</v>
      </c>
      <c r="R48" s="77"/>
      <c r="S48" s="77"/>
      <c r="T48" s="75"/>
      <c r="U48" s="75"/>
      <c r="V48" s="75"/>
      <c r="W48" s="75"/>
    </row>
    <row r="49" spans="2:23">
      <c r="B49" s="42" t="s">
        <v>30</v>
      </c>
      <c r="C49" s="42" t="s">
        <v>18</v>
      </c>
      <c r="D49" s="43">
        <v>1240</v>
      </c>
      <c r="E49" s="44">
        <v>0.95</v>
      </c>
      <c r="F49" s="44">
        <v>0.01</v>
      </c>
      <c r="G49" s="45">
        <v>5.16</v>
      </c>
      <c r="H49" s="42">
        <v>2</v>
      </c>
      <c r="I49" s="42">
        <v>2</v>
      </c>
      <c r="J49" s="46">
        <v>0.89</v>
      </c>
      <c r="K49" s="46">
        <v>1</v>
      </c>
      <c r="L49" s="46" t="s">
        <v>19</v>
      </c>
      <c r="M49" s="42">
        <v>2000</v>
      </c>
      <c r="N49" s="47">
        <v>1.30201503268</v>
      </c>
      <c r="O49" s="48">
        <v>36704.0786935</v>
      </c>
      <c r="P49" s="46">
        <v>1.7060644327700001</v>
      </c>
      <c r="R49" s="77"/>
      <c r="S49" s="77"/>
      <c r="T49" s="75"/>
      <c r="U49" s="75"/>
      <c r="V49" s="75"/>
      <c r="W49" s="75"/>
    </row>
    <row r="50" spans="2:23">
      <c r="B50" s="42"/>
      <c r="C50" s="42"/>
      <c r="D50" s="43"/>
      <c r="E50" s="44"/>
      <c r="F50" s="44"/>
      <c r="G50" s="45"/>
      <c r="H50" s="42"/>
      <c r="I50" s="42"/>
      <c r="J50" s="46"/>
      <c r="K50" s="46"/>
      <c r="L50" s="46"/>
      <c r="M50" s="42"/>
      <c r="N50" s="47"/>
      <c r="O50" s="48"/>
      <c r="P50" s="46"/>
      <c r="R50" s="77"/>
      <c r="S50" s="77"/>
      <c r="T50" s="75"/>
      <c r="U50" s="75"/>
      <c r="V50" s="75"/>
      <c r="W50" s="75"/>
    </row>
    <row r="51" spans="2:23">
      <c r="B51" s="20" t="s">
        <v>31</v>
      </c>
      <c r="C51" s="20" t="s">
        <v>14</v>
      </c>
      <c r="D51" s="21">
        <v>1740</v>
      </c>
      <c r="E51" s="22">
        <v>0.84</v>
      </c>
      <c r="F51" s="22">
        <v>0.05</v>
      </c>
      <c r="G51" s="23">
        <v>0.51</v>
      </c>
      <c r="H51" s="20">
        <v>1</v>
      </c>
      <c r="I51" s="20">
        <v>1</v>
      </c>
      <c r="J51" s="24" t="s">
        <v>15</v>
      </c>
      <c r="K51" s="24">
        <v>0.28000000000000003</v>
      </c>
      <c r="L51" s="24">
        <v>0.35</v>
      </c>
      <c r="M51" s="20">
        <v>2000</v>
      </c>
      <c r="N51" s="25">
        <v>1.9159579789900001</v>
      </c>
      <c r="O51" s="49">
        <v>53331.498312299998</v>
      </c>
      <c r="P51" s="24">
        <v>1.08763307107</v>
      </c>
      <c r="Q51" s="4" t="s">
        <v>72</v>
      </c>
      <c r="R51" s="76">
        <f>D51/D52</f>
        <v>59.896729776247845</v>
      </c>
      <c r="S51" s="77">
        <f>D53/D52</f>
        <v>83.304647160068839</v>
      </c>
      <c r="T51" s="75">
        <f>N52/N51</f>
        <v>0.34011223234212751</v>
      </c>
      <c r="U51" s="75">
        <f>N52/N53</f>
        <v>0.34479350181792023</v>
      </c>
      <c r="V51" s="75">
        <f>O52/O51</f>
        <v>0.94898085494491979</v>
      </c>
      <c r="W51" s="75">
        <f>O52/O53</f>
        <v>0.95023504686687321</v>
      </c>
    </row>
    <row r="52" spans="2:23">
      <c r="B52" s="20" t="s">
        <v>31</v>
      </c>
      <c r="C52" s="20" t="s">
        <v>16</v>
      </c>
      <c r="D52" s="21">
        <v>29.05</v>
      </c>
      <c r="E52" s="22">
        <v>0.85</v>
      </c>
      <c r="F52" s="22">
        <v>0.03</v>
      </c>
      <c r="G52" s="23">
        <v>0.75</v>
      </c>
      <c r="H52" s="20">
        <v>2</v>
      </c>
      <c r="I52" s="20">
        <v>2</v>
      </c>
      <c r="J52" s="24">
        <v>0.72</v>
      </c>
      <c r="K52" s="24" t="s">
        <v>17</v>
      </c>
      <c r="L52" s="24">
        <v>0.59</v>
      </c>
      <c r="M52" s="20">
        <v>51</v>
      </c>
      <c r="N52" s="25">
        <v>0.65164074530799998</v>
      </c>
      <c r="O52" s="49">
        <v>50610.5708639</v>
      </c>
      <c r="P52" s="24">
        <v>1.03214296165</v>
      </c>
      <c r="Q52" s="4" t="s">
        <v>53</v>
      </c>
      <c r="R52" s="77"/>
      <c r="S52" s="77"/>
      <c r="T52" s="75"/>
      <c r="U52" s="75"/>
      <c r="V52" s="75"/>
      <c r="W52" s="75"/>
    </row>
    <row r="53" spans="2:23">
      <c r="B53" s="20" t="s">
        <v>31</v>
      </c>
      <c r="C53" s="20" t="s">
        <v>18</v>
      </c>
      <c r="D53" s="21">
        <v>2420</v>
      </c>
      <c r="E53" s="22">
        <v>0.85</v>
      </c>
      <c r="F53" s="22">
        <v>0.06</v>
      </c>
      <c r="G53" s="23">
        <v>6</v>
      </c>
      <c r="H53" s="20">
        <v>2</v>
      </c>
      <c r="I53" s="20">
        <v>2</v>
      </c>
      <c r="J53" s="24">
        <v>0.65</v>
      </c>
      <c r="K53" s="24">
        <v>0.41</v>
      </c>
      <c r="L53" s="24" t="s">
        <v>19</v>
      </c>
      <c r="M53" s="20">
        <v>2000</v>
      </c>
      <c r="N53" s="25">
        <v>1.8899449724899999</v>
      </c>
      <c r="O53" s="49">
        <v>53261.107376300002</v>
      </c>
      <c r="P53" s="24">
        <v>1.08619753086</v>
      </c>
      <c r="Q53" s="4" t="s">
        <v>53</v>
      </c>
      <c r="R53" s="77"/>
      <c r="S53" s="77"/>
      <c r="T53" s="75"/>
      <c r="U53" s="75"/>
      <c r="V53" s="75"/>
      <c r="W53" s="75"/>
    </row>
    <row r="54" spans="2:23">
      <c r="B54" s="20"/>
      <c r="C54" s="20"/>
      <c r="D54" s="21"/>
      <c r="E54" s="22"/>
      <c r="F54" s="22"/>
      <c r="G54" s="23"/>
      <c r="H54" s="20"/>
      <c r="I54" s="20"/>
      <c r="J54" s="24"/>
      <c r="K54" s="24"/>
      <c r="L54" s="24"/>
      <c r="M54" s="20"/>
      <c r="N54" s="25"/>
      <c r="O54" s="49"/>
      <c r="P54" s="24"/>
      <c r="R54" s="77"/>
      <c r="S54" s="77"/>
      <c r="T54" s="75"/>
      <c r="U54" s="75"/>
      <c r="V54" s="75"/>
      <c r="W54" s="75"/>
    </row>
    <row r="55" spans="2:23">
      <c r="B55" s="42" t="s">
        <v>32</v>
      </c>
      <c r="C55" s="42" t="s">
        <v>14</v>
      </c>
      <c r="D55" s="43">
        <v>1530</v>
      </c>
      <c r="E55" s="44">
        <v>0.95</v>
      </c>
      <c r="F55" s="44">
        <v>0.05</v>
      </c>
      <c r="G55" s="45">
        <v>0.46</v>
      </c>
      <c r="H55" s="42">
        <v>2</v>
      </c>
      <c r="I55" s="42">
        <v>2</v>
      </c>
      <c r="J55" s="46" t="s">
        <v>15</v>
      </c>
      <c r="K55" s="46">
        <v>1</v>
      </c>
      <c r="L55" s="46">
        <v>0.2</v>
      </c>
      <c r="M55" s="42">
        <v>2000</v>
      </c>
      <c r="N55" s="47">
        <v>1.68973025603</v>
      </c>
      <c r="O55" s="50">
        <v>0.59789830700500002</v>
      </c>
      <c r="P55" s="46">
        <v>1.0227939447600001</v>
      </c>
      <c r="Q55" s="4" t="s">
        <v>73</v>
      </c>
      <c r="R55" s="76">
        <f>D55/D56</f>
        <v>52.487135506003433</v>
      </c>
      <c r="S55" s="77">
        <f>D57/D56</f>
        <v>56.260720411663812</v>
      </c>
      <c r="T55" s="75">
        <f>N56/N55</f>
        <v>0.86892459960421775</v>
      </c>
      <c r="U55" s="75">
        <f>N56/N57</f>
        <v>0.888160185219521</v>
      </c>
      <c r="V55" s="75">
        <f>O56/O55</f>
        <v>0.99020672157388967</v>
      </c>
      <c r="W55" s="75">
        <f>O56/O57</f>
        <v>0.98346276978663116</v>
      </c>
    </row>
    <row r="56" spans="2:23">
      <c r="B56" s="42" t="s">
        <v>32</v>
      </c>
      <c r="C56" s="42" t="s">
        <v>16</v>
      </c>
      <c r="D56" s="43">
        <v>29.15</v>
      </c>
      <c r="E56" s="44">
        <v>0.78</v>
      </c>
      <c r="F56" s="44">
        <v>0.05</v>
      </c>
      <c r="G56" s="45">
        <v>0.54</v>
      </c>
      <c r="H56" s="42">
        <v>1</v>
      </c>
      <c r="I56" s="42">
        <v>1</v>
      </c>
      <c r="J56" s="46">
        <v>0</v>
      </c>
      <c r="K56" s="46" t="s">
        <v>17</v>
      </c>
      <c r="L56" s="46">
        <v>0</v>
      </c>
      <c r="M56" s="42">
        <v>54</v>
      </c>
      <c r="N56" s="47">
        <v>1.4682481861600001</v>
      </c>
      <c r="O56" s="50">
        <v>0.59204292241400003</v>
      </c>
      <c r="P56" s="46">
        <v>1.0127774388899999</v>
      </c>
      <c r="Q56" s="4" t="s">
        <v>53</v>
      </c>
      <c r="R56" s="77"/>
      <c r="S56" s="77"/>
      <c r="T56" s="75"/>
      <c r="U56" s="75"/>
      <c r="V56" s="75"/>
      <c r="W56" s="75"/>
    </row>
    <row r="57" spans="2:23">
      <c r="B57" s="42" t="s">
        <v>32</v>
      </c>
      <c r="C57" s="42" t="s">
        <v>18</v>
      </c>
      <c r="D57" s="43">
        <v>1640</v>
      </c>
      <c r="E57" s="44">
        <v>0.95</v>
      </c>
      <c r="F57" s="44">
        <v>0.05</v>
      </c>
      <c r="G57" s="45">
        <v>3.28</v>
      </c>
      <c r="H57" s="42">
        <v>2</v>
      </c>
      <c r="I57" s="42">
        <v>2</v>
      </c>
      <c r="J57" s="46">
        <v>0.8</v>
      </c>
      <c r="K57" s="46">
        <v>1</v>
      </c>
      <c r="L57" s="46" t="s">
        <v>19</v>
      </c>
      <c r="M57" s="42">
        <v>2000</v>
      </c>
      <c r="N57" s="47">
        <v>1.6531344351999999</v>
      </c>
      <c r="O57" s="50">
        <v>0.60199830700500001</v>
      </c>
      <c r="P57" s="46">
        <v>1.02980760431</v>
      </c>
      <c r="Q57" s="4" t="s">
        <v>53</v>
      </c>
      <c r="R57" s="77"/>
      <c r="S57" s="77"/>
      <c r="T57" s="75"/>
      <c r="U57" s="75"/>
      <c r="V57" s="75"/>
      <c r="W57" s="75"/>
    </row>
    <row r="58" spans="2:23">
      <c r="B58" s="42"/>
      <c r="C58" s="42"/>
      <c r="D58" s="43"/>
      <c r="E58" s="44"/>
      <c r="F58" s="44"/>
      <c r="G58" s="45"/>
      <c r="H58" s="42"/>
      <c r="I58" s="42"/>
      <c r="J58" s="46"/>
      <c r="K58" s="46"/>
      <c r="L58" s="46"/>
      <c r="M58" s="42"/>
      <c r="N58" s="47"/>
      <c r="O58" s="50"/>
      <c r="P58" s="46"/>
      <c r="R58" s="77"/>
      <c r="S58" s="77"/>
      <c r="T58" s="75"/>
      <c r="U58" s="75"/>
      <c r="V58" s="75"/>
      <c r="W58" s="75"/>
    </row>
    <row r="59" spans="2:23">
      <c r="B59" s="20" t="s">
        <v>33</v>
      </c>
      <c r="C59" s="20" t="s">
        <v>14</v>
      </c>
      <c r="D59" s="21">
        <v>3230</v>
      </c>
      <c r="E59" s="22">
        <v>0.73</v>
      </c>
      <c r="F59" s="22">
        <v>0</v>
      </c>
      <c r="G59" s="23">
        <v>0.63</v>
      </c>
      <c r="H59" s="20">
        <v>1</v>
      </c>
      <c r="I59" s="20">
        <v>1</v>
      </c>
      <c r="J59" s="24" t="s">
        <v>15</v>
      </c>
      <c r="K59" s="24">
        <v>0.17</v>
      </c>
      <c r="L59" s="24">
        <v>0.03</v>
      </c>
      <c r="M59" s="20">
        <v>2000</v>
      </c>
      <c r="N59" s="25">
        <v>1.70685342671</v>
      </c>
      <c r="O59" s="51">
        <v>5051.2163949899996</v>
      </c>
      <c r="P59" s="24">
        <v>1.0366203925099999</v>
      </c>
      <c r="Q59" s="4" t="s">
        <v>74</v>
      </c>
      <c r="R59" s="76">
        <f>D59/D60</f>
        <v>74.509803921568619</v>
      </c>
      <c r="S59" s="77">
        <f>D61/D60</f>
        <v>68.281430219146486</v>
      </c>
      <c r="T59" s="75">
        <f>N60/N59</f>
        <v>0.37379818961068967</v>
      </c>
      <c r="U59" s="75">
        <f>N60/N61</f>
        <v>0.37958316159203709</v>
      </c>
      <c r="V59" s="75">
        <f>O60/O59</f>
        <v>0.93974330737208467</v>
      </c>
      <c r="W59" s="75">
        <f>O60/O61</f>
        <v>0.94172973333230792</v>
      </c>
    </row>
    <row r="60" spans="2:23">
      <c r="B60" s="20" t="s">
        <v>33</v>
      </c>
      <c r="C60" s="20" t="s">
        <v>16</v>
      </c>
      <c r="D60" s="21">
        <v>43.35</v>
      </c>
      <c r="E60" s="22">
        <v>0.73</v>
      </c>
      <c r="F60" s="22">
        <v>0.02</v>
      </c>
      <c r="G60" s="23">
        <v>0.56999999999999995</v>
      </c>
      <c r="H60" s="20">
        <v>1</v>
      </c>
      <c r="I60" s="20">
        <v>1</v>
      </c>
      <c r="J60" s="24">
        <v>0.83</v>
      </c>
      <c r="K60" s="24" t="s">
        <v>17</v>
      </c>
      <c r="L60" s="24">
        <v>0.22</v>
      </c>
      <c r="M60" s="20">
        <v>52</v>
      </c>
      <c r="N60" s="25">
        <v>0.638018720835</v>
      </c>
      <c r="O60" s="51">
        <v>4746.8468012800004</v>
      </c>
      <c r="P60" s="24">
        <v>0.97415707614400004</v>
      </c>
      <c r="Q60" s="4" t="s">
        <v>53</v>
      </c>
      <c r="R60" s="77"/>
      <c r="S60" s="77"/>
      <c r="T60" s="75"/>
      <c r="U60" s="75"/>
      <c r="V60" s="75"/>
      <c r="W60" s="75"/>
    </row>
    <row r="61" spans="2:23">
      <c r="B61" s="20" t="s">
        <v>33</v>
      </c>
      <c r="C61" s="20" t="s">
        <v>18</v>
      </c>
      <c r="D61" s="21">
        <v>2960</v>
      </c>
      <c r="E61" s="22">
        <v>0.73</v>
      </c>
      <c r="F61" s="22">
        <v>0.01</v>
      </c>
      <c r="G61" s="23">
        <v>16.64</v>
      </c>
      <c r="H61" s="20">
        <v>1</v>
      </c>
      <c r="I61" s="20">
        <v>1</v>
      </c>
      <c r="J61" s="24">
        <v>0.97</v>
      </c>
      <c r="K61" s="24">
        <v>0.78</v>
      </c>
      <c r="L61" s="24" t="s">
        <v>19</v>
      </c>
      <c r="M61" s="20">
        <v>2000</v>
      </c>
      <c r="N61" s="25">
        <v>1.68084042021</v>
      </c>
      <c r="O61" s="51">
        <v>5040.5616741900003</v>
      </c>
      <c r="P61" s="24">
        <v>1.0344338101099999</v>
      </c>
      <c r="Q61" s="4" t="s">
        <v>53</v>
      </c>
      <c r="R61" s="77"/>
      <c r="S61" s="77"/>
      <c r="T61" s="75"/>
      <c r="U61" s="75"/>
      <c r="V61" s="75"/>
      <c r="W61" s="75"/>
    </row>
    <row r="62" spans="2:23">
      <c r="B62" s="20"/>
      <c r="C62" s="20"/>
      <c r="D62" s="21"/>
      <c r="E62" s="22"/>
      <c r="F62" s="22"/>
      <c r="G62" s="23"/>
      <c r="H62" s="20"/>
      <c r="I62" s="20"/>
      <c r="J62" s="24"/>
      <c r="K62" s="24"/>
      <c r="L62" s="24"/>
      <c r="M62" s="20"/>
      <c r="N62" s="25"/>
      <c r="O62" s="51"/>
      <c r="P62" s="24"/>
      <c r="R62" s="77"/>
      <c r="S62" s="77"/>
      <c r="T62" s="75"/>
      <c r="U62" s="75"/>
      <c r="V62" s="75"/>
      <c r="W62" s="75"/>
    </row>
    <row r="63" spans="2:23">
      <c r="B63" s="42" t="s">
        <v>34</v>
      </c>
      <c r="C63" s="42" t="s">
        <v>14</v>
      </c>
      <c r="D63" s="43">
        <v>1950</v>
      </c>
      <c r="E63" s="44">
        <v>0.88</v>
      </c>
      <c r="F63" s="44">
        <v>0.04</v>
      </c>
      <c r="G63" s="45">
        <v>0.55000000000000004</v>
      </c>
      <c r="H63" s="42">
        <v>2</v>
      </c>
      <c r="I63" s="42">
        <v>2</v>
      </c>
      <c r="J63" s="46" t="s">
        <v>15</v>
      </c>
      <c r="K63" s="46">
        <v>0.95</v>
      </c>
      <c r="L63" s="46">
        <v>0.26</v>
      </c>
      <c r="M63" s="42">
        <v>2000</v>
      </c>
      <c r="N63" s="47">
        <v>1.5245970953000001</v>
      </c>
      <c r="O63" s="50">
        <v>921.27149986799998</v>
      </c>
      <c r="P63" s="46">
        <v>1.0089539984</v>
      </c>
      <c r="Q63" s="4" t="s">
        <v>75</v>
      </c>
      <c r="R63" s="76">
        <f>D63/D64</f>
        <v>42.951541850220266</v>
      </c>
      <c r="S63" s="77">
        <f>D65/D64</f>
        <v>42.731277533039652</v>
      </c>
      <c r="T63" s="75">
        <f>N64/N63</f>
        <v>0.53201478569811622</v>
      </c>
      <c r="U63" s="75">
        <f>N64/N65</f>
        <v>0.53503629612186765</v>
      </c>
      <c r="V63" s="75">
        <f>O64/O63</f>
        <v>0.99596942337570193</v>
      </c>
      <c r="W63" s="75">
        <f>O64/O65</f>
        <v>0.99596603373022452</v>
      </c>
    </row>
    <row r="64" spans="2:23">
      <c r="B64" s="42" t="s">
        <v>34</v>
      </c>
      <c r="C64" s="42" t="s">
        <v>16</v>
      </c>
      <c r="D64" s="43">
        <v>45.4</v>
      </c>
      <c r="E64" s="44">
        <v>0.78</v>
      </c>
      <c r="F64" s="44">
        <v>0.05</v>
      </c>
      <c r="G64" s="45">
        <v>0.55000000000000004</v>
      </c>
      <c r="H64" s="42">
        <v>1</v>
      </c>
      <c r="I64" s="42">
        <v>1</v>
      </c>
      <c r="J64" s="46">
        <v>0.05</v>
      </c>
      <c r="K64" s="46" t="s">
        <v>17</v>
      </c>
      <c r="L64" s="46">
        <v>0.02</v>
      </c>
      <c r="M64" s="42">
        <v>56</v>
      </c>
      <c r="N64" s="47">
        <v>0.81110819693199998</v>
      </c>
      <c r="O64" s="50">
        <v>917.55824449600004</v>
      </c>
      <c r="P64" s="46">
        <v>1.004887332</v>
      </c>
      <c r="Q64" s="4" t="s">
        <v>53</v>
      </c>
      <c r="R64" s="77"/>
      <c r="S64" s="77"/>
      <c r="T64" s="75"/>
      <c r="U64" s="75"/>
      <c r="V64" s="75"/>
      <c r="W64" s="75"/>
    </row>
    <row r="65" spans="2:23">
      <c r="B65" s="42" t="s">
        <v>34</v>
      </c>
      <c r="C65" s="42" t="s">
        <v>18</v>
      </c>
      <c r="D65" s="43">
        <v>1940</v>
      </c>
      <c r="E65" s="44">
        <v>0.88</v>
      </c>
      <c r="F65" s="44">
        <v>0.03</v>
      </c>
      <c r="G65" s="45">
        <v>11.82</v>
      </c>
      <c r="H65" s="42">
        <v>2</v>
      </c>
      <c r="I65" s="42">
        <v>2</v>
      </c>
      <c r="J65" s="46">
        <v>0.74</v>
      </c>
      <c r="K65" s="46">
        <v>0.98</v>
      </c>
      <c r="L65" s="46" t="s">
        <v>19</v>
      </c>
      <c r="M65" s="42">
        <v>2000</v>
      </c>
      <c r="N65" s="47">
        <v>1.5159872382699999</v>
      </c>
      <c r="O65" s="50">
        <v>921.2746353</v>
      </c>
      <c r="P65" s="46">
        <v>1.0089574322499999</v>
      </c>
      <c r="Q65" s="4" t="s">
        <v>53</v>
      </c>
      <c r="R65" s="77"/>
      <c r="S65" s="77"/>
      <c r="T65" s="75"/>
      <c r="U65" s="75"/>
      <c r="V65" s="75"/>
      <c r="W65" s="75"/>
    </row>
    <row r="66" spans="2:23">
      <c r="B66" s="42"/>
      <c r="C66" s="42"/>
      <c r="D66" s="43"/>
      <c r="E66" s="44"/>
      <c r="F66" s="44"/>
      <c r="G66" s="45"/>
      <c r="H66" s="42"/>
      <c r="I66" s="42"/>
      <c r="J66" s="46"/>
      <c r="K66" s="46"/>
      <c r="L66" s="46"/>
      <c r="M66" s="42"/>
      <c r="N66" s="47"/>
      <c r="O66" s="50"/>
      <c r="P66" s="46"/>
      <c r="R66" s="77"/>
      <c r="S66" s="77"/>
      <c r="T66" s="75"/>
      <c r="U66" s="75"/>
      <c r="V66" s="75"/>
      <c r="W66" s="75"/>
    </row>
    <row r="67" spans="2:23">
      <c r="B67" s="20" t="s">
        <v>35</v>
      </c>
      <c r="C67" s="20" t="s">
        <v>14</v>
      </c>
      <c r="D67" s="21">
        <v>1940</v>
      </c>
      <c r="E67" s="22">
        <v>0.9</v>
      </c>
      <c r="F67" s="22">
        <v>0.05</v>
      </c>
      <c r="G67" s="23">
        <v>0.52</v>
      </c>
      <c r="H67" s="20">
        <v>3</v>
      </c>
      <c r="I67" s="20">
        <v>3</v>
      </c>
      <c r="J67" s="24" t="s">
        <v>15</v>
      </c>
      <c r="K67" s="24">
        <v>1</v>
      </c>
      <c r="L67" s="24">
        <v>0.4</v>
      </c>
      <c r="M67" s="20">
        <v>2000</v>
      </c>
      <c r="N67" s="25">
        <v>1.3821242165800001</v>
      </c>
      <c r="O67" s="51">
        <v>91.393066394100003</v>
      </c>
      <c r="P67" s="24">
        <v>1.74792480219</v>
      </c>
      <c r="R67" s="77"/>
      <c r="S67" s="77"/>
      <c r="T67" s="75"/>
      <c r="U67" s="75"/>
      <c r="V67" s="75"/>
      <c r="W67" s="75"/>
    </row>
    <row r="68" spans="2:23">
      <c r="B68" s="20" t="s">
        <v>35</v>
      </c>
      <c r="C68" s="20" t="s">
        <v>16</v>
      </c>
      <c r="D68" s="21">
        <v>36.700000000000003</v>
      </c>
      <c r="E68" s="22">
        <v>0.77</v>
      </c>
      <c r="F68" s="22">
        <v>0.02</v>
      </c>
      <c r="G68" s="23">
        <v>0.55000000000000004</v>
      </c>
      <c r="H68" s="20">
        <v>1</v>
      </c>
      <c r="I68" s="20">
        <v>1</v>
      </c>
      <c r="J68" s="24">
        <v>0</v>
      </c>
      <c r="K68" s="24" t="s">
        <v>17</v>
      </c>
      <c r="L68" s="24">
        <v>0</v>
      </c>
      <c r="M68" s="20">
        <v>49</v>
      </c>
      <c r="N68" s="25">
        <v>0.64848547136000001</v>
      </c>
      <c r="O68" s="51">
        <v>91.320119515000002</v>
      </c>
      <c r="P68" s="24">
        <v>1.7465296672599999</v>
      </c>
      <c r="R68" s="77"/>
      <c r="S68" s="77"/>
      <c r="T68" s="75"/>
      <c r="U68" s="75"/>
      <c r="V68" s="75"/>
      <c r="W68" s="75"/>
    </row>
    <row r="69" spans="2:23">
      <c r="B69" s="20" t="s">
        <v>35</v>
      </c>
      <c r="C69" s="20" t="s">
        <v>18</v>
      </c>
      <c r="D69" s="21">
        <v>2190</v>
      </c>
      <c r="E69" s="22">
        <v>0.89</v>
      </c>
      <c r="F69" s="22">
        <v>0.04</v>
      </c>
      <c r="G69" s="23">
        <v>14.73</v>
      </c>
      <c r="H69" s="20">
        <v>2</v>
      </c>
      <c r="I69" s="20">
        <v>2</v>
      </c>
      <c r="J69" s="24">
        <v>0.6</v>
      </c>
      <c r="K69" s="24">
        <v>1</v>
      </c>
      <c r="L69" s="24" t="s">
        <v>19</v>
      </c>
      <c r="M69" s="20">
        <v>2000</v>
      </c>
      <c r="N69" s="25">
        <v>1.3266014580500001</v>
      </c>
      <c r="O69" s="51">
        <v>91.435005795199999</v>
      </c>
      <c r="P69" s="24">
        <v>1.7487269081100001</v>
      </c>
      <c r="R69" s="77"/>
      <c r="S69" s="77"/>
      <c r="T69" s="75"/>
      <c r="U69" s="75"/>
      <c r="V69" s="75"/>
      <c r="W69" s="75"/>
    </row>
    <row r="70" spans="2:23">
      <c r="B70" s="20"/>
      <c r="C70" s="20"/>
      <c r="D70" s="21"/>
      <c r="E70" s="22"/>
      <c r="F70" s="22"/>
      <c r="G70" s="23"/>
      <c r="H70" s="20"/>
      <c r="I70" s="20"/>
      <c r="J70" s="24"/>
      <c r="K70" s="24"/>
      <c r="L70" s="24"/>
      <c r="M70" s="20"/>
      <c r="N70" s="25"/>
      <c r="O70" s="51"/>
      <c r="P70" s="24"/>
      <c r="R70" s="77"/>
      <c r="S70" s="77"/>
      <c r="T70" s="75"/>
      <c r="U70" s="75"/>
      <c r="V70" s="75"/>
      <c r="W70" s="75"/>
    </row>
    <row r="71" spans="2:23">
      <c r="B71" s="42" t="s">
        <v>36</v>
      </c>
      <c r="C71" s="42" t="s">
        <v>14</v>
      </c>
      <c r="D71" s="43">
        <v>3400</v>
      </c>
      <c r="E71" s="44">
        <v>0.85</v>
      </c>
      <c r="F71" s="44">
        <v>0.04</v>
      </c>
      <c r="G71" s="45">
        <v>0.83</v>
      </c>
      <c r="H71" s="42">
        <v>2</v>
      </c>
      <c r="I71" s="42">
        <v>2</v>
      </c>
      <c r="J71" s="46" t="s">
        <v>15</v>
      </c>
      <c r="K71" s="46">
        <v>0.28000000000000003</v>
      </c>
      <c r="L71" s="46">
        <v>0.28000000000000003</v>
      </c>
      <c r="M71" s="42">
        <v>2000</v>
      </c>
      <c r="N71" s="47">
        <v>1.42482414692</v>
      </c>
      <c r="O71" s="50">
        <v>5449.39745743</v>
      </c>
      <c r="P71" s="46">
        <v>1.01531192497</v>
      </c>
      <c r="Q71" s="4" t="s">
        <v>76</v>
      </c>
      <c r="R71" s="76">
        <f>D71/D72</f>
        <v>87.29139922978176</v>
      </c>
      <c r="S71" s="77">
        <f>D73/D72</f>
        <v>65.982028241335044</v>
      </c>
      <c r="T71" s="75">
        <f>N72/N71</f>
        <v>0.42901260194274421</v>
      </c>
      <c r="U71" s="75">
        <f>N72/N73</f>
        <v>0.4286578596785795</v>
      </c>
      <c r="V71" s="75">
        <f>O72/O71</f>
        <v>0.97981081667478775</v>
      </c>
      <c r="W71" s="75">
        <f>O72/O73</f>
        <v>0.97988350999822427</v>
      </c>
    </row>
    <row r="72" spans="2:23">
      <c r="B72" s="42" t="s">
        <v>36</v>
      </c>
      <c r="C72" s="42" t="s">
        <v>16</v>
      </c>
      <c r="D72" s="43">
        <v>38.950000000000003</v>
      </c>
      <c r="E72" s="44">
        <v>0.81</v>
      </c>
      <c r="F72" s="44">
        <v>7.0000000000000007E-2</v>
      </c>
      <c r="G72" s="45">
        <v>2.8</v>
      </c>
      <c r="H72" s="42">
        <v>1</v>
      </c>
      <c r="I72" s="42">
        <v>1</v>
      </c>
      <c r="J72" s="46">
        <v>0.72</v>
      </c>
      <c r="K72" s="46" t="s">
        <v>17</v>
      </c>
      <c r="L72" s="46">
        <v>0.18</v>
      </c>
      <c r="M72" s="42">
        <v>66</v>
      </c>
      <c r="N72" s="47">
        <v>0.61126751458100004</v>
      </c>
      <c r="O72" s="50">
        <v>5339.3785731500002</v>
      </c>
      <c r="P72" s="46">
        <v>0.994813606387</v>
      </c>
      <c r="Q72" s="4" t="s">
        <v>53</v>
      </c>
      <c r="R72" s="77"/>
      <c r="S72" s="77"/>
      <c r="T72" s="75"/>
      <c r="U72" s="75"/>
      <c r="V72" s="75"/>
      <c r="W72" s="75"/>
    </row>
    <row r="73" spans="2:23">
      <c r="B73" s="42" t="s">
        <v>36</v>
      </c>
      <c r="C73" s="42" t="s">
        <v>18</v>
      </c>
      <c r="D73" s="43">
        <v>2570</v>
      </c>
      <c r="E73" s="44">
        <v>0.85</v>
      </c>
      <c r="F73" s="44">
        <v>0.04</v>
      </c>
      <c r="G73" s="45">
        <v>4.09</v>
      </c>
      <c r="H73" s="42">
        <v>2</v>
      </c>
      <c r="I73" s="42">
        <v>2</v>
      </c>
      <c r="J73" s="46">
        <v>0.72</v>
      </c>
      <c r="K73" s="46">
        <v>0.82</v>
      </c>
      <c r="L73" s="46" t="s">
        <v>19</v>
      </c>
      <c r="M73" s="42">
        <v>2000</v>
      </c>
      <c r="N73" s="47">
        <v>1.4260032815899999</v>
      </c>
      <c r="O73" s="50">
        <v>5448.9931901800001</v>
      </c>
      <c r="P73" s="46">
        <v>1.01523660337</v>
      </c>
      <c r="Q73" s="4" t="s">
        <v>53</v>
      </c>
      <c r="R73" s="77"/>
      <c r="S73" s="77"/>
      <c r="T73" s="75"/>
      <c r="U73" s="75"/>
      <c r="V73" s="75"/>
      <c r="W73" s="75"/>
    </row>
    <row r="74" spans="2:23">
      <c r="B74" s="42"/>
      <c r="C74" s="42"/>
      <c r="D74" s="43"/>
      <c r="E74" s="44"/>
      <c r="F74" s="44"/>
      <c r="G74" s="45"/>
      <c r="H74" s="42"/>
      <c r="I74" s="42"/>
      <c r="J74" s="46"/>
      <c r="K74" s="46"/>
      <c r="L74" s="46"/>
      <c r="M74" s="42"/>
      <c r="N74" s="47"/>
      <c r="O74" s="50"/>
      <c r="P74" s="46"/>
      <c r="R74" s="77"/>
      <c r="S74" s="77"/>
      <c r="T74" s="75"/>
      <c r="U74" s="75"/>
      <c r="V74" s="75"/>
      <c r="W74" s="75"/>
    </row>
    <row r="75" spans="2:23">
      <c r="B75" s="20" t="s">
        <v>37</v>
      </c>
      <c r="C75" s="20" t="s">
        <v>14</v>
      </c>
      <c r="D75" s="21">
        <v>3520</v>
      </c>
      <c r="E75" s="22">
        <v>0.73</v>
      </c>
      <c r="F75" s="22">
        <v>0.05</v>
      </c>
      <c r="G75" s="23">
        <v>0.97</v>
      </c>
      <c r="H75" s="20">
        <v>1</v>
      </c>
      <c r="I75" s="20">
        <v>1</v>
      </c>
      <c r="J75" s="24" t="s">
        <v>15</v>
      </c>
      <c r="K75" s="24">
        <v>0.54</v>
      </c>
      <c r="L75" s="24">
        <v>0.23</v>
      </c>
      <c r="M75" s="20">
        <v>2000</v>
      </c>
      <c r="N75" s="25">
        <v>1.52239949867</v>
      </c>
      <c r="O75" s="51">
        <v>3.7221895570400001</v>
      </c>
      <c r="P75" s="24">
        <v>1.7483578764300001</v>
      </c>
      <c r="Q75" s="4" t="s">
        <v>65</v>
      </c>
      <c r="R75" s="76">
        <f>D75/D76</f>
        <v>74.893617021276597</v>
      </c>
      <c r="S75" s="77">
        <f>D77/D76</f>
        <v>67.234042553191486</v>
      </c>
      <c r="T75" s="75">
        <f>N76/N75</f>
        <v>0.43489022823470708</v>
      </c>
      <c r="U75" s="75">
        <f>N76/N77</f>
        <v>0.41767623145176008</v>
      </c>
      <c r="V75" s="75">
        <f>O76/O75</f>
        <v>0.67168889147015909</v>
      </c>
      <c r="W75" s="75">
        <f>O76/O77</f>
        <v>0.64709910476917021</v>
      </c>
    </row>
    <row r="76" spans="2:23">
      <c r="B76" s="20" t="s">
        <v>37</v>
      </c>
      <c r="C76" s="20" t="s">
        <v>16</v>
      </c>
      <c r="D76" s="21">
        <v>47</v>
      </c>
      <c r="E76" s="22">
        <v>0.72</v>
      </c>
      <c r="F76" s="22">
        <v>0.11</v>
      </c>
      <c r="G76" s="23">
        <v>2.97</v>
      </c>
      <c r="H76" s="20">
        <v>1</v>
      </c>
      <c r="I76" s="20">
        <v>1</v>
      </c>
      <c r="J76" s="24">
        <v>0.46</v>
      </c>
      <c r="K76" s="24" t="s">
        <v>17</v>
      </c>
      <c r="L76" s="24">
        <v>0.34</v>
      </c>
      <c r="M76" s="20">
        <v>60</v>
      </c>
      <c r="N76" s="25">
        <v>0.66207666544099997</v>
      </c>
      <c r="O76" s="51">
        <v>2.5001533774100002</v>
      </c>
      <c r="P76" s="24">
        <v>1.1743525639100001</v>
      </c>
      <c r="Q76" s="4" t="s">
        <v>53</v>
      </c>
      <c r="R76" s="77"/>
      <c r="S76" s="77"/>
      <c r="T76" s="75"/>
      <c r="U76" s="75"/>
      <c r="V76" s="75"/>
      <c r="W76" s="75"/>
    </row>
    <row r="77" spans="2:23">
      <c r="B77" s="20" t="s">
        <v>37</v>
      </c>
      <c r="C77" s="20" t="s">
        <v>18</v>
      </c>
      <c r="D77" s="21">
        <v>3160</v>
      </c>
      <c r="E77" s="22">
        <v>0.73</v>
      </c>
      <c r="F77" s="22">
        <v>7.0000000000000007E-2</v>
      </c>
      <c r="G77" s="23">
        <v>5.92</v>
      </c>
      <c r="H77" s="20">
        <v>1</v>
      </c>
      <c r="I77" s="20">
        <v>1</v>
      </c>
      <c r="J77" s="24">
        <v>0.77</v>
      </c>
      <c r="K77" s="24">
        <v>0.66</v>
      </c>
      <c r="L77" s="24" t="s">
        <v>19</v>
      </c>
      <c r="M77" s="20">
        <v>2000</v>
      </c>
      <c r="N77" s="25">
        <v>1.58514326549</v>
      </c>
      <c r="O77" s="51">
        <v>3.8636328793899999</v>
      </c>
      <c r="P77" s="24">
        <v>1.81479553172</v>
      </c>
      <c r="Q77" s="4" t="s">
        <v>53</v>
      </c>
      <c r="R77" s="77"/>
      <c r="S77" s="77"/>
      <c r="T77" s="75"/>
      <c r="U77" s="75"/>
      <c r="V77" s="75"/>
      <c r="W77" s="75"/>
    </row>
    <row r="78" spans="2:23">
      <c r="B78" s="20"/>
      <c r="C78" s="20"/>
      <c r="D78" s="21"/>
      <c r="E78" s="22"/>
      <c r="F78" s="22"/>
      <c r="G78" s="23"/>
      <c r="H78" s="20"/>
      <c r="I78" s="20"/>
      <c r="J78" s="24"/>
      <c r="K78" s="24"/>
      <c r="L78" s="24"/>
      <c r="M78" s="20"/>
      <c r="N78" s="25"/>
      <c r="O78" s="51"/>
      <c r="P78" s="24"/>
      <c r="R78" s="77"/>
      <c r="S78" s="77"/>
      <c r="T78" s="75"/>
      <c r="U78" s="75"/>
      <c r="V78" s="75"/>
      <c r="W78" s="75"/>
    </row>
    <row r="79" spans="2:23">
      <c r="B79" s="42" t="s">
        <v>38</v>
      </c>
      <c r="C79" s="42" t="s">
        <v>14</v>
      </c>
      <c r="D79" s="43">
        <v>3040</v>
      </c>
      <c r="E79" s="44">
        <v>0.84</v>
      </c>
      <c r="F79" s="44">
        <v>0.04</v>
      </c>
      <c r="G79" s="45">
        <v>0.75</v>
      </c>
      <c r="H79" s="42">
        <v>2</v>
      </c>
      <c r="I79" s="42">
        <v>2</v>
      </c>
      <c r="J79" s="46" t="s">
        <v>15</v>
      </c>
      <c r="K79" s="46">
        <v>0.47</v>
      </c>
      <c r="L79" s="46">
        <v>0.2</v>
      </c>
      <c r="M79" s="42">
        <v>2000</v>
      </c>
      <c r="N79" s="47">
        <v>1.4690059074099999</v>
      </c>
      <c r="O79" s="50">
        <v>4.0201948682799999</v>
      </c>
      <c r="P79" s="46">
        <v>1.90489762473</v>
      </c>
      <c r="Q79" s="4" t="s">
        <v>77</v>
      </c>
      <c r="R79" s="76">
        <f>D79/D80</f>
        <v>90.476190476190467</v>
      </c>
      <c r="S79" s="77">
        <f>D81/D80</f>
        <v>71.13095238095238</v>
      </c>
      <c r="T79" s="75">
        <f>N80/N79</f>
        <v>0.49001451432155069</v>
      </c>
      <c r="U79" s="75">
        <f>N80/N81</f>
        <v>0.49451570804848322</v>
      </c>
      <c r="V79" s="75">
        <f>O80/O79</f>
        <v>0.64916743218633277</v>
      </c>
      <c r="W79" s="75">
        <f>O80/O81</f>
        <v>0.63672927964808279</v>
      </c>
    </row>
    <row r="80" spans="2:23">
      <c r="B80" s="42" t="s">
        <v>38</v>
      </c>
      <c r="C80" s="42" t="s">
        <v>16</v>
      </c>
      <c r="D80" s="43">
        <v>33.6</v>
      </c>
      <c r="E80" s="44">
        <v>0.8</v>
      </c>
      <c r="F80" s="44">
        <v>0.06</v>
      </c>
      <c r="G80" s="45">
        <v>2.63</v>
      </c>
      <c r="H80" s="42">
        <v>1</v>
      </c>
      <c r="I80" s="42">
        <v>1</v>
      </c>
      <c r="J80" s="46">
        <v>0.53</v>
      </c>
      <c r="K80" s="46" t="s">
        <v>17</v>
      </c>
      <c r="L80" s="46">
        <v>0.12</v>
      </c>
      <c r="M80" s="42">
        <v>65</v>
      </c>
      <c r="N80" s="47">
        <v>0.71983421625499999</v>
      </c>
      <c r="O80" s="50">
        <v>2.6097795795300001</v>
      </c>
      <c r="P80" s="46">
        <v>1.23659749962</v>
      </c>
      <c r="Q80" s="4" t="s">
        <v>53</v>
      </c>
      <c r="R80" s="77"/>
      <c r="S80" s="77"/>
      <c r="T80" s="75"/>
      <c r="U80" s="75"/>
      <c r="V80" s="75"/>
      <c r="W80" s="75"/>
    </row>
    <row r="81" spans="2:23">
      <c r="B81" s="42" t="s">
        <v>38</v>
      </c>
      <c r="C81" s="42" t="s">
        <v>18</v>
      </c>
      <c r="D81" s="43">
        <v>2390</v>
      </c>
      <c r="E81" s="44">
        <v>0.85</v>
      </c>
      <c r="F81" s="44">
        <v>0.04</v>
      </c>
      <c r="G81" s="45">
        <v>3.91</v>
      </c>
      <c r="H81" s="42">
        <v>2</v>
      </c>
      <c r="I81" s="42">
        <v>2</v>
      </c>
      <c r="J81" s="46">
        <v>0.8</v>
      </c>
      <c r="K81" s="46">
        <v>0.88</v>
      </c>
      <c r="L81" s="46" t="s">
        <v>19</v>
      </c>
      <c r="M81" s="42">
        <v>2000</v>
      </c>
      <c r="N81" s="47">
        <v>1.45563468367</v>
      </c>
      <c r="O81" s="50">
        <v>4.0987271403200003</v>
      </c>
      <c r="P81" s="46">
        <v>1.94210874095</v>
      </c>
      <c r="Q81" s="4" t="s">
        <v>53</v>
      </c>
      <c r="R81" s="77"/>
      <c r="S81" s="77"/>
      <c r="T81" s="75"/>
      <c r="U81" s="75"/>
      <c r="V81" s="75"/>
      <c r="W81" s="75"/>
    </row>
    <row r="82" spans="2:23">
      <c r="B82" s="42"/>
      <c r="C82" s="42"/>
      <c r="D82" s="43"/>
      <c r="E82" s="44"/>
      <c r="F82" s="44"/>
      <c r="G82" s="45"/>
      <c r="H82" s="42"/>
      <c r="I82" s="42"/>
      <c r="J82" s="46"/>
      <c r="K82" s="46"/>
      <c r="L82" s="46"/>
      <c r="M82" s="42"/>
      <c r="N82" s="47"/>
      <c r="O82" s="50"/>
      <c r="P82" s="46"/>
      <c r="R82" s="77"/>
      <c r="S82" s="77"/>
      <c r="T82" s="75"/>
      <c r="U82" s="75"/>
      <c r="V82" s="75"/>
      <c r="W82" s="75"/>
    </row>
    <row r="83" spans="2:23">
      <c r="B83" s="20" t="s">
        <v>39</v>
      </c>
      <c r="C83" s="20" t="s">
        <v>14</v>
      </c>
      <c r="D83" s="21">
        <v>3610</v>
      </c>
      <c r="E83" s="22">
        <v>0.68</v>
      </c>
      <c r="F83" s="22">
        <v>0.04</v>
      </c>
      <c r="G83" s="23">
        <v>0.84</v>
      </c>
      <c r="H83" s="20">
        <v>1</v>
      </c>
      <c r="I83" s="20">
        <v>1</v>
      </c>
      <c r="J83" s="24" t="s">
        <v>15</v>
      </c>
      <c r="K83" s="24">
        <v>0.15</v>
      </c>
      <c r="L83" s="24">
        <v>0.28999999999999998</v>
      </c>
      <c r="M83" s="20">
        <v>2000</v>
      </c>
      <c r="N83" s="25">
        <v>1.65536176356</v>
      </c>
      <c r="O83" s="51">
        <v>4.4526267180200003</v>
      </c>
      <c r="P83" s="24">
        <v>1.5568591544899999</v>
      </c>
      <c r="Q83" s="4" t="s">
        <v>78</v>
      </c>
      <c r="R83" s="76">
        <f>D83/D84</f>
        <v>97.173620457604315</v>
      </c>
      <c r="S83" s="77">
        <f>D85/D84</f>
        <v>90.713324360699872</v>
      </c>
      <c r="T83" s="75">
        <f>N84/N83</f>
        <v>0.35674952815629357</v>
      </c>
      <c r="U83" s="75">
        <f>N84/N85</f>
        <v>0.35805645688860926</v>
      </c>
      <c r="V83" s="75">
        <f>O84/O83</f>
        <v>0.65047052540212291</v>
      </c>
      <c r="W83" s="75">
        <f>O84/O85</f>
        <v>0.65707100010700759</v>
      </c>
    </row>
    <row r="84" spans="2:23">
      <c r="B84" s="20" t="s">
        <v>39</v>
      </c>
      <c r="C84" s="20" t="s">
        <v>16</v>
      </c>
      <c r="D84" s="21">
        <v>37.15</v>
      </c>
      <c r="E84" s="22">
        <v>0.74</v>
      </c>
      <c r="F84" s="22">
        <v>0.1</v>
      </c>
      <c r="G84" s="23">
        <v>1.05</v>
      </c>
      <c r="H84" s="20">
        <v>2</v>
      </c>
      <c r="I84" s="20">
        <v>2</v>
      </c>
      <c r="J84" s="24">
        <v>0.85</v>
      </c>
      <c r="K84" s="24" t="s">
        <v>17</v>
      </c>
      <c r="L84" s="24">
        <v>0.72</v>
      </c>
      <c r="M84" s="20">
        <v>59</v>
      </c>
      <c r="N84" s="25">
        <v>0.59054952807799999</v>
      </c>
      <c r="O84" s="51">
        <v>2.89630244069</v>
      </c>
      <c r="P84" s="24">
        <v>1.0126909922</v>
      </c>
      <c r="Q84" s="4" t="s">
        <v>53</v>
      </c>
      <c r="R84" s="77"/>
      <c r="S84" s="77"/>
      <c r="T84" s="75"/>
      <c r="U84" s="75"/>
      <c r="V84" s="75"/>
      <c r="W84" s="75"/>
    </row>
    <row r="85" spans="2:23">
      <c r="B85" s="20" t="s">
        <v>39</v>
      </c>
      <c r="C85" s="20" t="s">
        <v>18</v>
      </c>
      <c r="D85" s="21">
        <v>3370</v>
      </c>
      <c r="E85" s="22">
        <v>0.69</v>
      </c>
      <c r="F85" s="22">
        <v>0.06</v>
      </c>
      <c r="G85" s="23">
        <v>5.8</v>
      </c>
      <c r="H85" s="20">
        <v>1</v>
      </c>
      <c r="I85" s="20">
        <v>1</v>
      </c>
      <c r="J85" s="24">
        <v>0.71</v>
      </c>
      <c r="K85" s="24">
        <v>0.28000000000000003</v>
      </c>
      <c r="L85" s="24" t="s">
        <v>19</v>
      </c>
      <c r="M85" s="20">
        <v>2000</v>
      </c>
      <c r="N85" s="25">
        <v>1.64931958834</v>
      </c>
      <c r="O85" s="51">
        <v>4.4078987510000003</v>
      </c>
      <c r="P85" s="24">
        <v>1.5412200386699999</v>
      </c>
      <c r="Q85" s="4" t="s">
        <v>53</v>
      </c>
      <c r="R85" s="77"/>
      <c r="S85" s="77"/>
      <c r="T85" s="75"/>
      <c r="U85" s="75"/>
      <c r="V85" s="75"/>
      <c r="W85" s="75"/>
    </row>
    <row r="86" spans="2:23">
      <c r="B86" s="20"/>
      <c r="C86" s="20"/>
      <c r="D86" s="21"/>
      <c r="E86" s="22"/>
      <c r="F86" s="22"/>
      <c r="G86" s="23"/>
      <c r="H86" s="20"/>
      <c r="I86" s="20"/>
      <c r="J86" s="24"/>
      <c r="K86" s="24"/>
      <c r="L86" s="24"/>
      <c r="M86" s="20"/>
      <c r="N86" s="25"/>
      <c r="O86" s="51"/>
      <c r="P86" s="24"/>
      <c r="Q86" s="4" t="s">
        <v>54</v>
      </c>
      <c r="R86" s="77"/>
      <c r="S86" s="77"/>
      <c r="T86" s="75"/>
      <c r="U86" s="75"/>
      <c r="V86" s="75"/>
      <c r="W86" s="75"/>
    </row>
    <row r="87" spans="2:23">
      <c r="B87" s="42" t="s">
        <v>40</v>
      </c>
      <c r="C87" s="42" t="s">
        <v>14</v>
      </c>
      <c r="D87" s="43">
        <v>3470</v>
      </c>
      <c r="E87" s="44">
        <v>0.71</v>
      </c>
      <c r="F87" s="44">
        <v>0.08</v>
      </c>
      <c r="G87" s="45">
        <v>0.85</v>
      </c>
      <c r="H87" s="42">
        <v>2</v>
      </c>
      <c r="I87" s="42">
        <v>2</v>
      </c>
      <c r="J87" s="46" t="s">
        <v>15</v>
      </c>
      <c r="K87" s="46">
        <v>0.26</v>
      </c>
      <c r="L87" s="46">
        <v>0.43</v>
      </c>
      <c r="M87" s="42">
        <v>2000</v>
      </c>
      <c r="N87" s="47">
        <v>1.52136419112</v>
      </c>
      <c r="O87" s="50">
        <v>212.44107176899999</v>
      </c>
      <c r="P87" s="46">
        <v>1.5661675581500001</v>
      </c>
      <c r="Q87" s="4" t="s">
        <v>65</v>
      </c>
      <c r="R87" s="76">
        <f>D87/D88</f>
        <v>85.04901960784315</v>
      </c>
      <c r="S87" s="77">
        <f>D89/D88</f>
        <v>85.784313725490208</v>
      </c>
      <c r="T87" s="75">
        <f>N88/N87</f>
        <v>0.49624534597150288</v>
      </c>
      <c r="U87" s="75">
        <f>N88/N89</f>
        <v>0.48523011766662838</v>
      </c>
      <c r="V87" s="75">
        <f>O88/O87</f>
        <v>0.75852442185576596</v>
      </c>
      <c r="W87" s="75">
        <f>O88/O89</f>
        <v>0.75527420128477951</v>
      </c>
    </row>
    <row r="88" spans="2:23">
      <c r="B88" s="42" t="s">
        <v>40</v>
      </c>
      <c r="C88" s="42" t="s">
        <v>16</v>
      </c>
      <c r="D88" s="43">
        <v>40.799999999999997</v>
      </c>
      <c r="E88" s="44">
        <v>0.72</v>
      </c>
      <c r="F88" s="44">
        <v>0.08</v>
      </c>
      <c r="G88" s="45">
        <v>1.17</v>
      </c>
      <c r="H88" s="42">
        <v>2</v>
      </c>
      <c r="I88" s="42">
        <v>2</v>
      </c>
      <c r="J88" s="46">
        <v>0.74</v>
      </c>
      <c r="K88" s="46" t="s">
        <v>17</v>
      </c>
      <c r="L88" s="46">
        <v>0.57999999999999996</v>
      </c>
      <c r="M88" s="42">
        <v>53</v>
      </c>
      <c r="N88" s="47">
        <v>0.75496989937100001</v>
      </c>
      <c r="O88" s="50">
        <v>161.141741142</v>
      </c>
      <c r="P88" s="46">
        <v>1.18797634158</v>
      </c>
      <c r="Q88" s="4" t="s">
        <v>53</v>
      </c>
      <c r="R88" s="77"/>
      <c r="S88" s="77"/>
      <c r="T88" s="75"/>
      <c r="U88" s="75"/>
      <c r="V88" s="75"/>
      <c r="W88" s="75"/>
    </row>
    <row r="89" spans="2:23">
      <c r="B89" s="42" t="s">
        <v>40</v>
      </c>
      <c r="C89" s="42" t="s">
        <v>18</v>
      </c>
      <c r="D89" s="43">
        <v>3500</v>
      </c>
      <c r="E89" s="44">
        <v>0.69</v>
      </c>
      <c r="F89" s="44">
        <v>0.09</v>
      </c>
      <c r="G89" s="45">
        <v>5.76</v>
      </c>
      <c r="H89" s="42">
        <v>1</v>
      </c>
      <c r="I89" s="42">
        <v>1</v>
      </c>
      <c r="J89" s="46">
        <v>0.56999999999999995</v>
      </c>
      <c r="K89" s="46">
        <v>0.42</v>
      </c>
      <c r="L89" s="46" t="s">
        <v>19</v>
      </c>
      <c r="M89" s="42">
        <v>2000</v>
      </c>
      <c r="N89" s="47">
        <v>1.55590074046</v>
      </c>
      <c r="O89" s="50">
        <v>213.35528324399999</v>
      </c>
      <c r="P89" s="46">
        <v>1.5729073488200001</v>
      </c>
      <c r="Q89" s="4" t="s">
        <v>53</v>
      </c>
      <c r="R89" s="77"/>
      <c r="S89" s="77"/>
      <c r="T89" s="75"/>
      <c r="U89" s="75"/>
      <c r="V89" s="75"/>
      <c r="W89" s="75"/>
    </row>
    <row r="90" spans="2:23">
      <c r="B90" s="42"/>
      <c r="C90" s="42"/>
      <c r="D90" s="43"/>
      <c r="E90" s="44"/>
      <c r="F90" s="44"/>
      <c r="G90" s="45"/>
      <c r="H90" s="42"/>
      <c r="I90" s="42"/>
      <c r="J90" s="46"/>
      <c r="K90" s="46"/>
      <c r="L90" s="46"/>
      <c r="M90" s="42"/>
      <c r="N90" s="47"/>
      <c r="O90" s="50"/>
      <c r="P90" s="46"/>
      <c r="R90" s="77"/>
      <c r="S90" s="77"/>
      <c r="T90" s="75"/>
      <c r="U90" s="75"/>
      <c r="V90" s="75"/>
      <c r="W90" s="75"/>
    </row>
    <row r="91" spans="2:23" hidden="1">
      <c r="B91" s="52">
        <v>7</v>
      </c>
      <c r="C91" s="52" t="s">
        <v>14</v>
      </c>
      <c r="D91" s="53">
        <v>1320</v>
      </c>
      <c r="E91" s="54">
        <v>0.84</v>
      </c>
      <c r="F91" s="54">
        <v>0.08</v>
      </c>
      <c r="G91" s="55">
        <v>0.3</v>
      </c>
      <c r="H91" s="52">
        <v>2</v>
      </c>
      <c r="I91" s="52">
        <v>2</v>
      </c>
      <c r="J91" s="56" t="s">
        <v>15</v>
      </c>
      <c r="K91" s="56">
        <v>0.79</v>
      </c>
      <c r="L91" s="56">
        <v>0.28000000000000003</v>
      </c>
      <c r="M91" s="52">
        <v>2000</v>
      </c>
      <c r="N91" s="57">
        <v>1.5659862304000001</v>
      </c>
      <c r="O91" s="58">
        <v>2.9890532556</v>
      </c>
      <c r="P91" s="56">
        <v>3.2916242040300001</v>
      </c>
      <c r="R91" s="77"/>
      <c r="S91" s="77"/>
      <c r="T91" s="75"/>
      <c r="U91" s="75"/>
      <c r="V91" s="75"/>
      <c r="W91" s="75"/>
    </row>
    <row r="92" spans="2:23" hidden="1">
      <c r="B92" s="52" t="s">
        <v>41</v>
      </c>
      <c r="C92" s="52" t="s">
        <v>16</v>
      </c>
      <c r="D92" s="53">
        <v>30.8</v>
      </c>
      <c r="E92" s="54">
        <v>0.79</v>
      </c>
      <c r="F92" s="54">
        <v>7.0000000000000007E-2</v>
      </c>
      <c r="G92" s="55">
        <v>0.34</v>
      </c>
      <c r="H92" s="52">
        <v>1</v>
      </c>
      <c r="I92" s="52">
        <v>1</v>
      </c>
      <c r="J92" s="56">
        <v>0.21</v>
      </c>
      <c r="K92" s="56" t="s">
        <v>17</v>
      </c>
      <c r="L92" s="56">
        <v>0.06</v>
      </c>
      <c r="M92" s="52">
        <v>52</v>
      </c>
      <c r="N92" s="57">
        <v>0.78936692056699997</v>
      </c>
      <c r="O92" s="58">
        <v>1.2704532581600001</v>
      </c>
      <c r="P92" s="56">
        <v>1.39905660322</v>
      </c>
      <c r="R92" s="77"/>
      <c r="S92" s="77"/>
      <c r="T92" s="75"/>
      <c r="U92" s="75"/>
      <c r="V92" s="75"/>
      <c r="W92" s="75"/>
    </row>
    <row r="93" spans="2:23" hidden="1">
      <c r="B93" s="52" t="s">
        <v>41</v>
      </c>
      <c r="C93" s="52" t="s">
        <v>18</v>
      </c>
      <c r="D93" s="53">
        <v>1180</v>
      </c>
      <c r="E93" s="54">
        <v>0.85</v>
      </c>
      <c r="F93" s="54">
        <v>0.08</v>
      </c>
      <c r="G93" s="55">
        <v>4.75</v>
      </c>
      <c r="H93" s="52">
        <v>2</v>
      </c>
      <c r="I93" s="52">
        <v>2</v>
      </c>
      <c r="J93" s="56">
        <v>0.72</v>
      </c>
      <c r="K93" s="56">
        <v>0.94</v>
      </c>
      <c r="L93" s="56" t="s">
        <v>19</v>
      </c>
      <c r="M93" s="52">
        <v>2000</v>
      </c>
      <c r="N93" s="57">
        <v>1.5668019496700001</v>
      </c>
      <c r="O93" s="58">
        <v>3.3263532542599998</v>
      </c>
      <c r="P93" s="56">
        <v>3.66306785012</v>
      </c>
      <c r="R93" s="77"/>
      <c r="S93" s="77"/>
      <c r="T93" s="75"/>
      <c r="U93" s="75"/>
      <c r="V93" s="75"/>
      <c r="W93" s="75"/>
    </row>
    <row r="94" spans="2:23" hidden="1">
      <c r="B94" s="52"/>
      <c r="C94" s="52"/>
      <c r="D94" s="53"/>
      <c r="E94" s="54"/>
      <c r="F94" s="54"/>
      <c r="G94" s="55"/>
      <c r="H94" s="52"/>
      <c r="I94" s="52"/>
      <c r="J94" s="56"/>
      <c r="K94" s="56"/>
      <c r="L94" s="56"/>
      <c r="M94" s="52"/>
      <c r="N94" s="57"/>
      <c r="O94" s="58"/>
      <c r="P94" s="56"/>
      <c r="R94" s="77"/>
      <c r="S94" s="77"/>
      <c r="T94" s="75"/>
      <c r="U94" s="75"/>
      <c r="V94" s="75"/>
      <c r="W94" s="75"/>
    </row>
    <row r="95" spans="2:23" hidden="1">
      <c r="B95" s="52" t="s">
        <v>42</v>
      </c>
      <c r="C95" s="52" t="s">
        <v>14</v>
      </c>
      <c r="D95" s="53">
        <v>2020</v>
      </c>
      <c r="E95" s="54">
        <v>0.71</v>
      </c>
      <c r="F95" s="54">
        <v>0.02</v>
      </c>
      <c r="G95" s="55">
        <v>0.32</v>
      </c>
      <c r="H95" s="52">
        <v>1</v>
      </c>
      <c r="I95" s="52">
        <v>1</v>
      </c>
      <c r="J95" s="56" t="s">
        <v>15</v>
      </c>
      <c r="K95" s="56">
        <v>0.16</v>
      </c>
      <c r="L95" s="56">
        <v>0.36</v>
      </c>
      <c r="M95" s="52">
        <v>2000</v>
      </c>
      <c r="N95" s="57">
        <v>1.64657110953</v>
      </c>
      <c r="O95" s="58">
        <v>1421.7252051</v>
      </c>
      <c r="P95" s="56">
        <v>1.19678162127</v>
      </c>
      <c r="R95" s="77"/>
      <c r="S95" s="77"/>
      <c r="T95" s="75"/>
      <c r="U95" s="75"/>
      <c r="V95" s="75"/>
      <c r="W95" s="75"/>
    </row>
    <row r="96" spans="2:23" hidden="1">
      <c r="B96" s="52" t="s">
        <v>42</v>
      </c>
      <c r="C96" s="52" t="s">
        <v>16</v>
      </c>
      <c r="D96" s="53">
        <v>28.95</v>
      </c>
      <c r="E96" s="54">
        <v>0.76</v>
      </c>
      <c r="F96" s="54">
        <v>0.09</v>
      </c>
      <c r="G96" s="55">
        <v>0.39</v>
      </c>
      <c r="H96" s="52">
        <v>2</v>
      </c>
      <c r="I96" s="52">
        <v>2</v>
      </c>
      <c r="J96" s="56">
        <v>0.84</v>
      </c>
      <c r="K96" s="56" t="s">
        <v>17</v>
      </c>
      <c r="L96" s="56">
        <v>0.76</v>
      </c>
      <c r="M96" s="52">
        <v>49</v>
      </c>
      <c r="N96" s="57">
        <v>0.59869682441299998</v>
      </c>
      <c r="O96" s="58">
        <v>752.20800379599996</v>
      </c>
      <c r="P96" s="56">
        <v>0.63319459420599999</v>
      </c>
      <c r="R96" s="77"/>
      <c r="S96" s="77"/>
      <c r="T96" s="75"/>
      <c r="U96" s="75"/>
      <c r="V96" s="75"/>
      <c r="W96" s="75"/>
    </row>
    <row r="97" spans="2:23" hidden="1">
      <c r="B97" s="52" t="s">
        <v>42</v>
      </c>
      <c r="C97" s="52" t="s">
        <v>18</v>
      </c>
      <c r="D97" s="53">
        <v>1980</v>
      </c>
      <c r="E97" s="54">
        <v>0.71</v>
      </c>
      <c r="F97" s="54">
        <v>0.02</v>
      </c>
      <c r="G97" s="55">
        <v>3.04</v>
      </c>
      <c r="H97" s="52">
        <v>1</v>
      </c>
      <c r="I97" s="52">
        <v>1</v>
      </c>
      <c r="J97" s="56">
        <v>0.64</v>
      </c>
      <c r="K97" s="56">
        <v>0.24</v>
      </c>
      <c r="L97" s="56" t="s">
        <v>19</v>
      </c>
      <c r="M97" s="52">
        <v>2000</v>
      </c>
      <c r="N97" s="57">
        <v>1.54194517333</v>
      </c>
      <c r="O97" s="58">
        <v>1412.8808383600001</v>
      </c>
      <c r="P97" s="56">
        <v>1.18933659918</v>
      </c>
      <c r="R97" s="77"/>
      <c r="S97" s="77"/>
      <c r="T97" s="75"/>
      <c r="U97" s="75"/>
      <c r="V97" s="75"/>
      <c r="W97" s="75"/>
    </row>
    <row r="98" spans="2:23" hidden="1">
      <c r="B98" s="52"/>
      <c r="C98" s="52"/>
      <c r="D98" s="53"/>
      <c r="E98" s="54"/>
      <c r="F98" s="54"/>
      <c r="G98" s="55"/>
      <c r="H98" s="52"/>
      <c r="I98" s="52"/>
      <c r="J98" s="56"/>
      <c r="K98" s="56"/>
      <c r="L98" s="56"/>
      <c r="M98" s="52"/>
      <c r="N98" s="57"/>
      <c r="O98" s="58"/>
      <c r="P98" s="56"/>
      <c r="R98" s="77"/>
      <c r="S98" s="77"/>
      <c r="T98" s="75"/>
      <c r="U98" s="75"/>
      <c r="V98" s="75"/>
      <c r="W98" s="75"/>
    </row>
    <row r="99" spans="2:23" hidden="1">
      <c r="B99" s="52" t="s">
        <v>43</v>
      </c>
      <c r="C99" s="52" t="s">
        <v>14</v>
      </c>
      <c r="D99" s="53">
        <v>1900</v>
      </c>
      <c r="E99" s="54">
        <v>0.79</v>
      </c>
      <c r="F99" s="54">
        <v>0.05</v>
      </c>
      <c r="G99" s="55">
        <v>0.4</v>
      </c>
      <c r="H99" s="52">
        <v>2</v>
      </c>
      <c r="I99" s="52">
        <v>2</v>
      </c>
      <c r="J99" s="56" t="s">
        <v>15</v>
      </c>
      <c r="K99" s="56">
        <v>0.88</v>
      </c>
      <c r="L99" s="56">
        <v>0.1</v>
      </c>
      <c r="M99" s="52">
        <v>2000</v>
      </c>
      <c r="N99" s="57">
        <v>1.61398211533</v>
      </c>
      <c r="O99" s="58">
        <v>421.89452133499998</v>
      </c>
      <c r="P99" s="56">
        <v>1.28490493292</v>
      </c>
      <c r="R99" s="77"/>
      <c r="S99" s="77"/>
      <c r="T99" s="75"/>
      <c r="U99" s="75"/>
      <c r="V99" s="75"/>
      <c r="W99" s="75"/>
    </row>
    <row r="100" spans="2:23" hidden="1">
      <c r="B100" s="52" t="s">
        <v>43</v>
      </c>
      <c r="C100" s="52" t="s">
        <v>16</v>
      </c>
      <c r="D100" s="53">
        <v>34.450000000000003</v>
      </c>
      <c r="E100" s="54">
        <v>0.74</v>
      </c>
      <c r="F100" s="54">
        <v>0.09</v>
      </c>
      <c r="G100" s="55">
        <v>0.51</v>
      </c>
      <c r="H100" s="52">
        <v>1</v>
      </c>
      <c r="I100" s="52">
        <v>1</v>
      </c>
      <c r="J100" s="56">
        <v>0.12</v>
      </c>
      <c r="K100" s="56" t="s">
        <v>17</v>
      </c>
      <c r="L100" s="56">
        <v>0.01</v>
      </c>
      <c r="M100" s="52">
        <v>53</v>
      </c>
      <c r="N100" s="57">
        <v>0.78962768291600005</v>
      </c>
      <c r="O100" s="58">
        <v>340.26574893100002</v>
      </c>
      <c r="P100" s="56">
        <v>1.0362996369899999</v>
      </c>
      <c r="R100" s="77"/>
      <c r="S100" s="77"/>
      <c r="T100" s="75"/>
      <c r="U100" s="75"/>
      <c r="V100" s="75"/>
      <c r="W100" s="75"/>
    </row>
    <row r="101" spans="2:23" hidden="1">
      <c r="B101" s="52" t="s">
        <v>43</v>
      </c>
      <c r="C101" s="52" t="s">
        <v>18</v>
      </c>
      <c r="D101" s="53">
        <v>1790</v>
      </c>
      <c r="E101" s="54">
        <v>0.79</v>
      </c>
      <c r="F101" s="54">
        <v>0.05</v>
      </c>
      <c r="G101" s="55">
        <v>3.44</v>
      </c>
      <c r="H101" s="52">
        <v>2</v>
      </c>
      <c r="I101" s="52">
        <v>2</v>
      </c>
      <c r="J101" s="56">
        <v>0.9</v>
      </c>
      <c r="K101" s="56">
        <v>0.99</v>
      </c>
      <c r="L101" s="56" t="s">
        <v>19</v>
      </c>
      <c r="M101" s="52">
        <v>2000</v>
      </c>
      <c r="N101" s="57">
        <v>1.5243000199600001</v>
      </c>
      <c r="O101" s="58">
        <v>415.65367981899999</v>
      </c>
      <c r="P101" s="56">
        <v>1.26589807779</v>
      </c>
      <c r="R101" s="77"/>
      <c r="S101" s="77"/>
      <c r="T101" s="75"/>
      <c r="U101" s="75"/>
      <c r="V101" s="75"/>
      <c r="W101" s="75"/>
    </row>
    <row r="102" spans="2:23" hidden="1">
      <c r="B102" s="52"/>
      <c r="C102" s="52"/>
      <c r="D102" s="53"/>
      <c r="E102" s="54"/>
      <c r="F102" s="54"/>
      <c r="G102" s="55"/>
      <c r="H102" s="52"/>
      <c r="I102" s="52"/>
      <c r="J102" s="56"/>
      <c r="K102" s="56"/>
      <c r="L102" s="56"/>
      <c r="M102" s="52"/>
      <c r="N102" s="57"/>
      <c r="O102" s="58"/>
      <c r="P102" s="56"/>
      <c r="R102" s="77"/>
      <c r="S102" s="77"/>
      <c r="T102" s="75"/>
      <c r="U102" s="75"/>
      <c r="V102" s="75"/>
      <c r="W102" s="75"/>
    </row>
    <row r="103" spans="2:23">
      <c r="B103" s="42" t="s">
        <v>44</v>
      </c>
      <c r="C103" s="42" t="s">
        <v>14</v>
      </c>
      <c r="D103" s="43">
        <v>2570</v>
      </c>
      <c r="E103" s="44">
        <v>0.95</v>
      </c>
      <c r="F103" s="44">
        <v>0.03</v>
      </c>
      <c r="G103" s="45">
        <v>0.81</v>
      </c>
      <c r="H103" s="42">
        <v>2</v>
      </c>
      <c r="I103" s="42">
        <v>2</v>
      </c>
      <c r="J103" s="46" t="s">
        <v>15</v>
      </c>
      <c r="K103" s="46">
        <v>1</v>
      </c>
      <c r="L103" s="46">
        <v>0.17</v>
      </c>
      <c r="M103" s="42">
        <v>2000</v>
      </c>
      <c r="N103" s="47">
        <v>0.96044824187699995</v>
      </c>
      <c r="O103" s="59">
        <v>1.1455826535100001E+21</v>
      </c>
      <c r="P103" s="46">
        <v>6.1786110515899999</v>
      </c>
      <c r="Q103" s="4" t="s">
        <v>79</v>
      </c>
      <c r="R103" s="76">
        <f>D103/D104</f>
        <v>62.759462759462757</v>
      </c>
      <c r="S103" s="77">
        <f>D105/D104</f>
        <v>62.759462759462757</v>
      </c>
      <c r="T103" s="75">
        <f>N104/N103</f>
        <v>0.63774522106568932</v>
      </c>
      <c r="U103" s="75">
        <f>N104/N105</f>
        <v>0.72843275154848142</v>
      </c>
      <c r="V103" s="75">
        <f>O104/O103</f>
        <v>0.49879107950896717</v>
      </c>
      <c r="W103" s="75">
        <f>O104/O105</f>
        <v>0.11491595804665207</v>
      </c>
    </row>
    <row r="104" spans="2:23">
      <c r="B104" s="42" t="s">
        <v>44</v>
      </c>
      <c r="C104" s="42" t="s">
        <v>16</v>
      </c>
      <c r="D104" s="43">
        <v>40.950000000000003</v>
      </c>
      <c r="E104" s="44">
        <v>0.9</v>
      </c>
      <c r="F104" s="44">
        <v>0.03</v>
      </c>
      <c r="G104" s="45">
        <v>0.71</v>
      </c>
      <c r="H104" s="42">
        <v>1</v>
      </c>
      <c r="I104" s="42">
        <v>1</v>
      </c>
      <c r="J104" s="46">
        <v>0</v>
      </c>
      <c r="K104" s="46" t="s">
        <v>17</v>
      </c>
      <c r="L104" s="46">
        <v>0</v>
      </c>
      <c r="M104" s="42">
        <v>54</v>
      </c>
      <c r="N104" s="47">
        <v>0.61252127633800002</v>
      </c>
      <c r="O104" s="59">
        <v>5.7140640841100001E+20</v>
      </c>
      <c r="P104" s="46">
        <v>3.0818360762800001</v>
      </c>
      <c r="Q104" s="4" t="s">
        <v>53</v>
      </c>
      <c r="R104" s="77"/>
      <c r="S104" s="77"/>
      <c r="T104" s="75"/>
      <c r="U104" s="75"/>
      <c r="V104" s="75"/>
      <c r="W104" s="75"/>
    </row>
    <row r="105" spans="2:23">
      <c r="B105" s="42" t="s">
        <v>44</v>
      </c>
      <c r="C105" s="42" t="s">
        <v>18</v>
      </c>
      <c r="D105" s="43">
        <v>2570</v>
      </c>
      <c r="E105" s="44">
        <v>0.95</v>
      </c>
      <c r="F105" s="44">
        <v>0.02</v>
      </c>
      <c r="G105" s="45">
        <v>23.48</v>
      </c>
      <c r="H105" s="42">
        <v>2</v>
      </c>
      <c r="I105" s="42">
        <v>2</v>
      </c>
      <c r="J105" s="46">
        <v>0.83</v>
      </c>
      <c r="K105" s="46">
        <v>1</v>
      </c>
      <c r="L105" s="46" t="s">
        <v>19</v>
      </c>
      <c r="M105" s="42">
        <v>2000</v>
      </c>
      <c r="N105" s="47">
        <v>0.84087553042600005</v>
      </c>
      <c r="O105" s="59">
        <v>4.9723851945699998E+21</v>
      </c>
      <c r="P105" s="46">
        <v>26.818173286499999</v>
      </c>
      <c r="Q105" s="4" t="s">
        <v>53</v>
      </c>
      <c r="R105" s="77"/>
      <c r="S105" s="77"/>
      <c r="T105" s="75"/>
      <c r="U105" s="75"/>
      <c r="V105" s="75"/>
      <c r="W105" s="75"/>
    </row>
    <row r="106" spans="2:23">
      <c r="B106" s="42"/>
      <c r="C106" s="42"/>
      <c r="D106" s="43"/>
      <c r="E106" s="44"/>
      <c r="F106" s="44"/>
      <c r="G106" s="45"/>
      <c r="H106" s="42"/>
      <c r="I106" s="42"/>
      <c r="J106" s="46"/>
      <c r="K106" s="46"/>
      <c r="L106" s="46"/>
      <c r="M106" s="42"/>
      <c r="N106" s="47"/>
      <c r="O106" s="59"/>
      <c r="P106" s="46"/>
      <c r="R106" s="77"/>
      <c r="S106" s="77"/>
      <c r="T106" s="75"/>
      <c r="U106" s="75"/>
      <c r="V106" s="75"/>
      <c r="W106" s="75"/>
    </row>
    <row r="107" spans="2:23">
      <c r="B107" s="60" t="s">
        <v>45</v>
      </c>
      <c r="C107" s="60" t="s">
        <v>14</v>
      </c>
      <c r="D107" s="61">
        <v>3170</v>
      </c>
      <c r="E107" s="62">
        <v>0.92</v>
      </c>
      <c r="F107" s="62">
        <v>0.03</v>
      </c>
      <c r="G107" s="63">
        <v>251.72</v>
      </c>
      <c r="H107" s="60">
        <v>2</v>
      </c>
      <c r="I107" s="60">
        <v>2</v>
      </c>
      <c r="J107" s="64" t="s">
        <v>15</v>
      </c>
      <c r="K107" s="64">
        <v>0.48</v>
      </c>
      <c r="L107" s="64">
        <v>0.8</v>
      </c>
      <c r="M107" s="60">
        <v>2000</v>
      </c>
      <c r="N107" s="65">
        <v>1.53024025209</v>
      </c>
      <c r="O107" s="66">
        <v>3827.3598059999999</v>
      </c>
      <c r="P107" s="64">
        <v>1.1187319368599999</v>
      </c>
      <c r="Q107" s="4" t="s">
        <v>82</v>
      </c>
      <c r="R107" s="76">
        <f>D107/D108</f>
        <v>66.596638655462186</v>
      </c>
      <c r="S107" s="77">
        <f>D109/D108</f>
        <v>69.117647058823522</v>
      </c>
      <c r="T107" s="75">
        <f>N108/N107</f>
        <v>0.71410875188880485</v>
      </c>
      <c r="U107" s="75">
        <f>N108/N109</f>
        <v>0.67299702071052847</v>
      </c>
      <c r="V107" s="75">
        <f>O108/O107</f>
        <v>1.032090328912233</v>
      </c>
      <c r="W107" s="75">
        <f>O108/O109</f>
        <v>1.1131669272724167</v>
      </c>
    </row>
    <row r="108" spans="2:23">
      <c r="B108" s="60" t="s">
        <v>45</v>
      </c>
      <c r="C108" s="60" t="s">
        <v>16</v>
      </c>
      <c r="D108" s="61">
        <v>47.6</v>
      </c>
      <c r="E108" s="62">
        <v>0.91</v>
      </c>
      <c r="F108" s="62">
        <v>0.04</v>
      </c>
      <c r="G108" s="63">
        <v>23.14</v>
      </c>
      <c r="H108" s="60">
        <v>2</v>
      </c>
      <c r="I108" s="60">
        <v>2</v>
      </c>
      <c r="J108" s="64">
        <v>0.52</v>
      </c>
      <c r="K108" s="64" t="s">
        <v>17</v>
      </c>
      <c r="L108" s="64">
        <v>0.56999999999999995</v>
      </c>
      <c r="M108" s="60">
        <v>63</v>
      </c>
      <c r="N108" s="65">
        <v>1.0927579565100001</v>
      </c>
      <c r="O108" s="66">
        <v>3950.1810410399999</v>
      </c>
      <c r="P108" s="64">
        <v>1.0461377891000001</v>
      </c>
      <c r="Q108" s="4" t="s">
        <v>53</v>
      </c>
      <c r="R108" s="77"/>
      <c r="S108" s="77"/>
      <c r="T108" s="75"/>
      <c r="U108" s="75"/>
      <c r="V108" s="75"/>
      <c r="W108" s="75"/>
    </row>
    <row r="109" spans="2:23">
      <c r="B109" s="60" t="s">
        <v>45</v>
      </c>
      <c r="C109" s="60" t="s">
        <v>18</v>
      </c>
      <c r="D109" s="61">
        <v>3290</v>
      </c>
      <c r="E109" s="62">
        <v>0.89</v>
      </c>
      <c r="F109" s="62">
        <v>0.02</v>
      </c>
      <c r="G109" s="63">
        <v>261.89999999999998</v>
      </c>
      <c r="H109" s="60">
        <v>1</v>
      </c>
      <c r="I109" s="60">
        <v>1</v>
      </c>
      <c r="J109" s="64">
        <v>0.2</v>
      </c>
      <c r="K109" s="64">
        <v>0.43</v>
      </c>
      <c r="L109" s="64" t="s">
        <v>19</v>
      </c>
      <c r="M109" s="60">
        <v>2000</v>
      </c>
      <c r="N109" s="65">
        <v>1.62371886187</v>
      </c>
      <c r="O109" s="66">
        <v>3548.5971998099999</v>
      </c>
      <c r="P109" s="64">
        <v>1.0970227110099999</v>
      </c>
      <c r="Q109" s="4" t="s">
        <v>53</v>
      </c>
      <c r="R109" s="77"/>
      <c r="S109" s="77"/>
      <c r="T109" s="75"/>
      <c r="U109" s="75"/>
      <c r="V109" s="75"/>
      <c r="W109" s="75"/>
    </row>
    <row r="110" spans="2:23">
      <c r="B110" s="60"/>
      <c r="C110" s="60"/>
      <c r="D110" s="61"/>
      <c r="E110" s="62"/>
      <c r="F110" s="62"/>
      <c r="G110" s="63"/>
      <c r="H110" s="60"/>
      <c r="I110" s="60"/>
      <c r="J110" s="64"/>
      <c r="K110" s="64"/>
      <c r="L110" s="64"/>
      <c r="M110" s="60"/>
      <c r="N110" s="65"/>
      <c r="O110" s="66"/>
      <c r="P110" s="64"/>
      <c r="R110" s="77"/>
      <c r="S110" s="77"/>
      <c r="T110" s="75"/>
      <c r="U110" s="75"/>
      <c r="V110" s="75"/>
      <c r="W110" s="75"/>
    </row>
    <row r="111" spans="2:23">
      <c r="B111" s="60" t="s">
        <v>46</v>
      </c>
      <c r="C111" s="60" t="s">
        <v>14</v>
      </c>
      <c r="D111" s="61">
        <v>3310</v>
      </c>
      <c r="E111" s="62">
        <v>0.92</v>
      </c>
      <c r="F111" s="62">
        <v>0.03</v>
      </c>
      <c r="G111" s="63">
        <v>10.49</v>
      </c>
      <c r="H111" s="60">
        <v>2</v>
      </c>
      <c r="I111" s="60">
        <v>2</v>
      </c>
      <c r="J111" s="64" t="s">
        <v>15</v>
      </c>
      <c r="K111" s="64">
        <v>0.54</v>
      </c>
      <c r="L111" s="64">
        <v>0.84</v>
      </c>
      <c r="M111" s="60">
        <v>2000</v>
      </c>
      <c r="N111" s="65">
        <v>1.6588983831799999</v>
      </c>
      <c r="O111" s="66">
        <v>31393.363199300002</v>
      </c>
      <c r="P111" s="64">
        <v>1.19055524877</v>
      </c>
      <c r="Q111" s="4" t="s">
        <v>80</v>
      </c>
      <c r="R111" s="76">
        <f>D111/D112</f>
        <v>69.174503657262278</v>
      </c>
      <c r="S111" s="77">
        <f>D113/D112</f>
        <v>73.98119122257053</v>
      </c>
      <c r="T111" s="75">
        <f>N112/N111</f>
        <v>0.79834557531562678</v>
      </c>
      <c r="U111" s="75">
        <f>N112/N113</f>
        <v>0.8022864641054348</v>
      </c>
      <c r="V111" s="75">
        <f>O112/O111</f>
        <v>1.1690996426537177</v>
      </c>
      <c r="W111" s="75">
        <f>O112/O113</f>
        <v>0.90607992326369258</v>
      </c>
    </row>
    <row r="112" spans="2:23">
      <c r="B112" s="60" t="s">
        <v>46</v>
      </c>
      <c r="C112" s="60" t="s">
        <v>16</v>
      </c>
      <c r="D112" s="61">
        <v>47.85</v>
      </c>
      <c r="E112" s="62">
        <v>0.9</v>
      </c>
      <c r="F112" s="62">
        <v>0.04</v>
      </c>
      <c r="G112" s="63">
        <v>1.86</v>
      </c>
      <c r="H112" s="60">
        <v>1</v>
      </c>
      <c r="I112" s="60">
        <v>1</v>
      </c>
      <c r="J112" s="64">
        <v>0.46</v>
      </c>
      <c r="K112" s="64" t="s">
        <v>17</v>
      </c>
      <c r="L112" s="64">
        <v>0.37</v>
      </c>
      <c r="M112" s="60">
        <v>57</v>
      </c>
      <c r="N112" s="65">
        <v>1.3243741841100001</v>
      </c>
      <c r="O112" s="66">
        <v>36701.969698000001</v>
      </c>
      <c r="P112" s="64">
        <v>1.11842795525</v>
      </c>
      <c r="Q112" s="4" t="s">
        <v>53</v>
      </c>
      <c r="R112" s="77"/>
      <c r="S112" s="77"/>
      <c r="T112" s="75"/>
      <c r="U112" s="75"/>
      <c r="V112" s="75"/>
      <c r="W112" s="75"/>
    </row>
    <row r="113" spans="2:23">
      <c r="B113" s="60" t="s">
        <v>46</v>
      </c>
      <c r="C113" s="60" t="s">
        <v>18</v>
      </c>
      <c r="D113" s="61">
        <v>3540</v>
      </c>
      <c r="E113" s="62">
        <v>0.89</v>
      </c>
      <c r="F113" s="62">
        <v>0.02</v>
      </c>
      <c r="G113" s="63">
        <v>16.43</v>
      </c>
      <c r="H113" s="60">
        <v>1</v>
      </c>
      <c r="I113" s="60">
        <v>1</v>
      </c>
      <c r="J113" s="64">
        <v>0.16</v>
      </c>
      <c r="K113" s="64">
        <v>0.63</v>
      </c>
      <c r="L113" s="64" t="s">
        <v>19</v>
      </c>
      <c r="M113" s="60">
        <v>2000</v>
      </c>
      <c r="N113" s="65">
        <v>1.6507497550600001</v>
      </c>
      <c r="O113" s="66">
        <v>40506.327042099998</v>
      </c>
      <c r="P113" s="64">
        <v>1.1464717751</v>
      </c>
      <c r="Q113" s="4" t="s">
        <v>53</v>
      </c>
      <c r="R113" s="77"/>
      <c r="S113" s="77"/>
      <c r="T113" s="75"/>
      <c r="U113" s="75"/>
      <c r="V113" s="75"/>
      <c r="W113" s="75"/>
    </row>
    <row r="114" spans="2:23">
      <c r="B114" s="60"/>
      <c r="C114" s="60"/>
      <c r="D114" s="61"/>
      <c r="E114" s="62"/>
      <c r="F114" s="62"/>
      <c r="G114" s="63"/>
      <c r="H114" s="60"/>
      <c r="I114" s="60"/>
      <c r="J114" s="64"/>
      <c r="K114" s="64"/>
      <c r="L114" s="64"/>
      <c r="M114" s="60"/>
      <c r="N114" s="65"/>
      <c r="O114" s="66"/>
      <c r="P114" s="64"/>
      <c r="R114" s="77"/>
      <c r="S114" s="77"/>
      <c r="T114" s="75"/>
      <c r="U114" s="75"/>
      <c r="V114" s="75"/>
      <c r="W114" s="75"/>
    </row>
    <row r="115" spans="2:23">
      <c r="B115" s="60" t="s">
        <v>47</v>
      </c>
      <c r="C115" s="60" t="s">
        <v>14</v>
      </c>
      <c r="D115" s="61">
        <v>2910</v>
      </c>
      <c r="E115" s="62">
        <v>0.96</v>
      </c>
      <c r="F115" s="62">
        <v>0.02</v>
      </c>
      <c r="G115" s="63">
        <v>632</v>
      </c>
      <c r="H115" s="60">
        <v>2</v>
      </c>
      <c r="I115" s="60">
        <v>2</v>
      </c>
      <c r="J115" s="64" t="s">
        <v>15</v>
      </c>
      <c r="K115" s="64">
        <v>0.55000000000000004</v>
      </c>
      <c r="L115" s="64">
        <v>0.21</v>
      </c>
      <c r="M115" s="60">
        <v>2000</v>
      </c>
      <c r="N115" s="65">
        <v>1.5512109359399999</v>
      </c>
      <c r="O115" s="66">
        <v>2655.9753052000001</v>
      </c>
      <c r="P115" s="64">
        <v>1.20585348759</v>
      </c>
      <c r="Q115" s="4" t="s">
        <v>81</v>
      </c>
      <c r="R115" s="76">
        <f>D115/D116</f>
        <v>69.285714285714292</v>
      </c>
      <c r="S115" s="77">
        <f>D117/D116</f>
        <v>63.80952380952381</v>
      </c>
      <c r="T115" s="75">
        <f>N116/N115</f>
        <v>0.72890409952843083</v>
      </c>
      <c r="U115" s="75">
        <f>N116/N117</f>
        <v>0.73580462555126847</v>
      </c>
      <c r="V115" s="75">
        <f>O116/O115</f>
        <v>0.90756467229972493</v>
      </c>
      <c r="W115" s="75">
        <f>O116/O117</f>
        <v>0.85778830637591297</v>
      </c>
    </row>
    <row r="116" spans="2:23">
      <c r="B116" s="60" t="s">
        <v>47</v>
      </c>
      <c r="C116" s="60" t="s">
        <v>16</v>
      </c>
      <c r="D116" s="61">
        <v>42</v>
      </c>
      <c r="E116" s="62">
        <v>0.94</v>
      </c>
      <c r="F116" s="62">
        <v>0.04</v>
      </c>
      <c r="G116" s="63">
        <v>44.63</v>
      </c>
      <c r="H116" s="60">
        <v>1</v>
      </c>
      <c r="I116" s="60">
        <v>1</v>
      </c>
      <c r="J116" s="64">
        <v>0.45</v>
      </c>
      <c r="K116" s="64" t="s">
        <v>17</v>
      </c>
      <c r="L116" s="64">
        <v>0.19</v>
      </c>
      <c r="M116" s="60">
        <v>60</v>
      </c>
      <c r="N116" s="65">
        <v>1.13068401044</v>
      </c>
      <c r="O116" s="66">
        <v>2410.4693575000001</v>
      </c>
      <c r="P116" s="64">
        <v>1.0309977084299999</v>
      </c>
      <c r="Q116" s="4" t="s">
        <v>53</v>
      </c>
    </row>
    <row r="117" spans="2:23">
      <c r="B117" s="60" t="s">
        <v>47</v>
      </c>
      <c r="C117" s="60" t="s">
        <v>18</v>
      </c>
      <c r="D117" s="61">
        <v>2680</v>
      </c>
      <c r="E117" s="62">
        <v>0.96</v>
      </c>
      <c r="F117" s="62">
        <v>0.02</v>
      </c>
      <c r="G117" s="63">
        <v>2544.9299999999998</v>
      </c>
      <c r="H117" s="60">
        <v>2</v>
      </c>
      <c r="I117" s="60">
        <v>2</v>
      </c>
      <c r="J117" s="64">
        <v>0.79</v>
      </c>
      <c r="K117" s="64">
        <v>0.81</v>
      </c>
      <c r="L117" s="64" t="s">
        <v>19</v>
      </c>
      <c r="M117" s="60">
        <v>2000</v>
      </c>
      <c r="N117" s="65">
        <v>1.53666336304</v>
      </c>
      <c r="O117" s="66">
        <v>2810.09817875</v>
      </c>
      <c r="P117" s="64">
        <v>1.1972559058600001</v>
      </c>
      <c r="Q117" s="4" t="s">
        <v>53</v>
      </c>
    </row>
    <row r="118" spans="2:23">
      <c r="B118" s="60"/>
      <c r="C118" s="60"/>
      <c r="D118" s="61"/>
      <c r="E118" s="62"/>
      <c r="F118" s="62"/>
      <c r="G118" s="63"/>
      <c r="H118" s="60"/>
      <c r="I118" s="60"/>
      <c r="J118" s="64"/>
      <c r="K118" s="64"/>
      <c r="L118" s="64"/>
      <c r="M118" s="60"/>
      <c r="N118" s="65"/>
      <c r="O118" s="66"/>
      <c r="P118" s="64"/>
    </row>
    <row r="119" spans="2:23">
      <c r="B119" s="67" t="s">
        <v>48</v>
      </c>
      <c r="C119" s="67" t="s">
        <v>14</v>
      </c>
      <c r="D119" s="68">
        <v>3430</v>
      </c>
      <c r="E119" s="69">
        <v>0.62</v>
      </c>
      <c r="F119" s="69">
        <v>0.01</v>
      </c>
      <c r="G119" s="70">
        <v>0.6</v>
      </c>
      <c r="H119" s="67">
        <v>1</v>
      </c>
      <c r="I119" s="71">
        <v>1</v>
      </c>
      <c r="J119" s="72" t="s">
        <v>15</v>
      </c>
      <c r="K119" s="72">
        <v>0.22</v>
      </c>
      <c r="L119" s="72">
        <v>0.2</v>
      </c>
      <c r="M119" s="67">
        <v>2000</v>
      </c>
      <c r="N119" s="67">
        <v>1.9839919960000001</v>
      </c>
      <c r="O119" s="73">
        <v>1.9031239788400001</v>
      </c>
      <c r="P119" s="74">
        <v>1.00043278143</v>
      </c>
    </row>
    <row r="120" spans="2:23">
      <c r="B120" s="67" t="s">
        <v>48</v>
      </c>
      <c r="C120" s="67" t="s">
        <v>16</v>
      </c>
      <c r="D120" s="68">
        <v>89.3</v>
      </c>
      <c r="E120" s="69">
        <v>0.61</v>
      </c>
      <c r="F120" s="69">
        <v>0</v>
      </c>
      <c r="G120" s="70">
        <v>1.17</v>
      </c>
      <c r="H120" s="67">
        <v>1</v>
      </c>
      <c r="I120" s="71">
        <v>1</v>
      </c>
      <c r="J120" s="72">
        <v>0.78</v>
      </c>
      <c r="K120" s="72" t="s">
        <v>17</v>
      </c>
      <c r="L120" s="72">
        <v>7.0000000000000007E-2</v>
      </c>
      <c r="M120" s="67">
        <v>40</v>
      </c>
      <c r="N120" s="67">
        <v>1.4358974359000001</v>
      </c>
      <c r="O120" s="73">
        <v>1.9031239788400001</v>
      </c>
      <c r="P120" s="74">
        <v>1.00043278143</v>
      </c>
    </row>
    <row r="121" spans="2:23">
      <c r="B121" s="67" t="s">
        <v>48</v>
      </c>
      <c r="C121" s="67" t="s">
        <v>18</v>
      </c>
      <c r="D121" s="68">
        <v>3550</v>
      </c>
      <c r="E121" s="69">
        <v>0.62</v>
      </c>
      <c r="F121" s="69">
        <v>0.01</v>
      </c>
      <c r="G121" s="70">
        <v>9.64</v>
      </c>
      <c r="H121" s="67">
        <v>1</v>
      </c>
      <c r="I121" s="71">
        <v>1</v>
      </c>
      <c r="J121" s="72">
        <v>0.8</v>
      </c>
      <c r="K121" s="72">
        <v>0.93</v>
      </c>
      <c r="L121" s="72" t="s">
        <v>19</v>
      </c>
      <c r="M121" s="67">
        <v>2000</v>
      </c>
      <c r="N121" s="67">
        <v>1.9939969984999999</v>
      </c>
      <c r="O121" s="73">
        <v>1.9031239788400001</v>
      </c>
      <c r="P121" s="74">
        <v>1.00043278143</v>
      </c>
    </row>
    <row r="122" spans="2:23">
      <c r="B122" s="67"/>
      <c r="C122" s="67"/>
      <c r="D122" s="68"/>
      <c r="E122" s="69"/>
      <c r="F122" s="69"/>
      <c r="G122" s="70"/>
      <c r="H122" s="67"/>
      <c r="I122" s="71"/>
      <c r="J122" s="72"/>
      <c r="K122" s="72"/>
      <c r="L122" s="72"/>
      <c r="M122" s="67"/>
      <c r="N122" s="67"/>
      <c r="O122" s="73"/>
      <c r="P122" s="74"/>
    </row>
    <row r="123" spans="2:23">
      <c r="B123" s="67" t="s">
        <v>49</v>
      </c>
      <c r="C123" s="67" t="s">
        <v>14</v>
      </c>
      <c r="D123" s="68">
        <v>1910</v>
      </c>
      <c r="E123" s="69">
        <v>0.62</v>
      </c>
      <c r="F123" s="69">
        <v>0</v>
      </c>
      <c r="G123" s="70">
        <v>0.57999999999999996</v>
      </c>
      <c r="H123" s="67">
        <v>1</v>
      </c>
      <c r="I123" s="71">
        <v>1</v>
      </c>
      <c r="J123" s="72" t="s">
        <v>15</v>
      </c>
      <c r="K123" s="72">
        <v>0.12</v>
      </c>
      <c r="L123" s="72">
        <v>0.12</v>
      </c>
      <c r="M123" s="67">
        <v>2000</v>
      </c>
      <c r="N123" s="67">
        <v>1.98699349675</v>
      </c>
      <c r="O123" s="73">
        <v>1.9430373009299999</v>
      </c>
      <c r="P123" s="74">
        <v>1.0006650021700001</v>
      </c>
    </row>
    <row r="124" spans="2:23">
      <c r="B124" s="67" t="s">
        <v>49</v>
      </c>
      <c r="C124" s="67" t="s">
        <v>16</v>
      </c>
      <c r="D124" s="68">
        <v>66.349999999999994</v>
      </c>
      <c r="E124" s="69">
        <v>0.61</v>
      </c>
      <c r="F124" s="69">
        <v>0</v>
      </c>
      <c r="G124" s="70">
        <v>1.18</v>
      </c>
      <c r="H124" s="67">
        <v>1</v>
      </c>
      <c r="I124" s="71">
        <v>1</v>
      </c>
      <c r="J124" s="72">
        <v>0.88</v>
      </c>
      <c r="K124" s="72" t="s">
        <v>17</v>
      </c>
      <c r="L124" s="72">
        <v>0.02</v>
      </c>
      <c r="M124" s="67">
        <v>41</v>
      </c>
      <c r="N124" s="67">
        <v>1.55</v>
      </c>
      <c r="O124" s="73">
        <v>1.9430373009299999</v>
      </c>
      <c r="P124" s="74">
        <v>1.0006650021700001</v>
      </c>
    </row>
    <row r="125" spans="2:23">
      <c r="B125" s="67" t="s">
        <v>49</v>
      </c>
      <c r="C125" s="67" t="s">
        <v>18</v>
      </c>
      <c r="D125" s="68">
        <v>1910</v>
      </c>
      <c r="E125" s="69">
        <v>0.62</v>
      </c>
      <c r="F125" s="69">
        <v>0.01</v>
      </c>
      <c r="G125" s="70">
        <v>25.59</v>
      </c>
      <c r="H125" s="67">
        <v>1</v>
      </c>
      <c r="I125" s="71">
        <v>1</v>
      </c>
      <c r="J125" s="72">
        <v>0.88</v>
      </c>
      <c r="K125" s="72">
        <v>0.98</v>
      </c>
      <c r="L125" s="72" t="s">
        <v>19</v>
      </c>
      <c r="M125" s="67">
        <v>2000</v>
      </c>
      <c r="N125" s="67">
        <v>1.9839919960000001</v>
      </c>
      <c r="O125" s="73">
        <v>1.9430373009299999</v>
      </c>
      <c r="P125" s="74">
        <v>1.0006650021700001</v>
      </c>
    </row>
    <row r="126" spans="2:23">
      <c r="B126" s="67"/>
      <c r="C126" s="67"/>
      <c r="D126" s="68"/>
      <c r="E126" s="69"/>
      <c r="F126" s="69"/>
      <c r="G126" s="70"/>
      <c r="H126" s="67"/>
      <c r="I126" s="71"/>
      <c r="J126" s="72"/>
      <c r="K126" s="72"/>
      <c r="L126" s="72"/>
      <c r="M126" s="67"/>
      <c r="N126" s="67"/>
      <c r="O126" s="73"/>
      <c r="P126" s="74"/>
    </row>
    <row r="127" spans="2:23">
      <c r="B127" s="67" t="s">
        <v>50</v>
      </c>
      <c r="C127" s="67" t="s">
        <v>14</v>
      </c>
      <c r="D127" s="68">
        <v>3920</v>
      </c>
      <c r="E127" s="69">
        <v>0.61</v>
      </c>
      <c r="F127" s="69">
        <v>0</v>
      </c>
      <c r="G127" s="70">
        <v>0.67</v>
      </c>
      <c r="H127" s="67">
        <v>1</v>
      </c>
      <c r="I127" s="71">
        <v>1</v>
      </c>
      <c r="J127" s="72" t="s">
        <v>15</v>
      </c>
      <c r="K127" s="72">
        <v>0.01</v>
      </c>
      <c r="L127" s="72">
        <v>0.03</v>
      </c>
      <c r="M127" s="67">
        <v>2000</v>
      </c>
      <c r="N127" s="67">
        <v>1.987993997</v>
      </c>
      <c r="O127" s="73">
        <v>451.18396706999999</v>
      </c>
      <c r="P127" s="74">
        <v>1.09725746188</v>
      </c>
    </row>
    <row r="128" spans="2:23">
      <c r="B128" s="67" t="s">
        <v>50</v>
      </c>
      <c r="C128" s="67" t="s">
        <v>16</v>
      </c>
      <c r="D128" s="68">
        <v>35.1</v>
      </c>
      <c r="E128" s="69">
        <v>0.63</v>
      </c>
      <c r="F128" s="69">
        <v>0.05</v>
      </c>
      <c r="G128" s="70">
        <v>0.49</v>
      </c>
      <c r="H128" s="67">
        <v>2</v>
      </c>
      <c r="I128" s="71">
        <v>2</v>
      </c>
      <c r="J128" s="72">
        <v>0.99</v>
      </c>
      <c r="K128" s="72" t="s">
        <v>17</v>
      </c>
      <c r="L128" s="72">
        <v>0.76</v>
      </c>
      <c r="M128" s="67">
        <v>52</v>
      </c>
      <c r="N128" s="67">
        <v>0.81409985863199996</v>
      </c>
      <c r="O128" s="73">
        <v>436.60515181199997</v>
      </c>
      <c r="P128" s="74">
        <v>1.0618024923</v>
      </c>
    </row>
    <row r="129" spans="2:16">
      <c r="B129" s="67" t="s">
        <v>50</v>
      </c>
      <c r="C129" s="67" t="s">
        <v>18</v>
      </c>
      <c r="D129" s="68">
        <v>3890</v>
      </c>
      <c r="E129" s="69">
        <v>0.61</v>
      </c>
      <c r="F129" s="69">
        <v>0</v>
      </c>
      <c r="G129" s="70">
        <v>7.08</v>
      </c>
      <c r="H129" s="67">
        <v>1</v>
      </c>
      <c r="I129" s="71">
        <v>1</v>
      </c>
      <c r="J129" s="72">
        <v>0.97</v>
      </c>
      <c r="K129" s="72">
        <v>0.24</v>
      </c>
      <c r="L129" s="72" t="s">
        <v>19</v>
      </c>
      <c r="M129" s="67">
        <v>2000</v>
      </c>
      <c r="N129" s="67">
        <v>1.9979989995</v>
      </c>
      <c r="O129" s="73">
        <v>451.18396706999999</v>
      </c>
      <c r="P129" s="74">
        <v>1.09725746188</v>
      </c>
    </row>
    <row r="130" spans="2:16">
      <c r="B130" s="67"/>
      <c r="C130" s="67"/>
      <c r="D130" s="68"/>
      <c r="E130" s="69"/>
      <c r="F130" s="69"/>
      <c r="G130" s="70"/>
      <c r="H130" s="67"/>
      <c r="I130" s="71"/>
      <c r="J130" s="72"/>
      <c r="K130" s="72"/>
      <c r="L130" s="72"/>
      <c r="M130" s="67"/>
      <c r="N130" s="67"/>
      <c r="O130" s="73"/>
      <c r="P130" s="74"/>
    </row>
    <row r="131" spans="2:16">
      <c r="B131" s="67" t="s">
        <v>51</v>
      </c>
      <c r="C131" s="67" t="s">
        <v>14</v>
      </c>
      <c r="D131" s="68">
        <v>3890</v>
      </c>
      <c r="E131" s="69">
        <v>0.61</v>
      </c>
      <c r="F131" s="69">
        <v>0</v>
      </c>
      <c r="G131" s="70">
        <v>0.68</v>
      </c>
      <c r="H131" s="67">
        <v>1</v>
      </c>
      <c r="I131" s="71">
        <v>1</v>
      </c>
      <c r="J131" s="72" t="s">
        <v>15</v>
      </c>
      <c r="K131" s="72">
        <v>0.01</v>
      </c>
      <c r="L131" s="72">
        <v>0.03</v>
      </c>
      <c r="M131" s="67">
        <v>2000</v>
      </c>
      <c r="N131" s="67">
        <v>1.9969984992500001</v>
      </c>
      <c r="O131" s="73">
        <v>130.974146042</v>
      </c>
      <c r="P131" s="74">
        <v>1.0953584750600001</v>
      </c>
    </row>
    <row r="132" spans="2:16">
      <c r="B132" s="67" t="s">
        <v>51</v>
      </c>
      <c r="C132" s="67" t="s">
        <v>16</v>
      </c>
      <c r="D132" s="68">
        <v>20.9</v>
      </c>
      <c r="E132" s="69">
        <v>0.61</v>
      </c>
      <c r="F132" s="69">
        <v>0.02</v>
      </c>
      <c r="G132" s="70">
        <v>0.39</v>
      </c>
      <c r="H132" s="67">
        <v>2</v>
      </c>
      <c r="I132" s="71">
        <v>2</v>
      </c>
      <c r="J132" s="72">
        <v>0.99</v>
      </c>
      <c r="K132" s="72" t="s">
        <v>17</v>
      </c>
      <c r="L132" s="72">
        <v>0.46</v>
      </c>
      <c r="M132" s="67">
        <v>52</v>
      </c>
      <c r="N132" s="67">
        <v>0.84887616581400005</v>
      </c>
      <c r="O132" s="73">
        <v>125.48118659399999</v>
      </c>
      <c r="P132" s="74">
        <v>1.0494199454599999</v>
      </c>
    </row>
    <row r="133" spans="2:16">
      <c r="B133" s="67" t="s">
        <v>51</v>
      </c>
      <c r="C133" s="67" t="s">
        <v>18</v>
      </c>
      <c r="D133" s="68">
        <v>3970</v>
      </c>
      <c r="E133" s="69">
        <v>0.61</v>
      </c>
      <c r="F133" s="69">
        <v>0</v>
      </c>
      <c r="G133" s="70">
        <v>6.27</v>
      </c>
      <c r="H133" s="67">
        <v>1</v>
      </c>
      <c r="I133" s="71">
        <v>1</v>
      </c>
      <c r="J133" s="72">
        <v>0.97</v>
      </c>
      <c r="K133" s="72">
        <v>0.54</v>
      </c>
      <c r="L133" s="72" t="s">
        <v>19</v>
      </c>
      <c r="M133" s="67">
        <v>2000</v>
      </c>
      <c r="N133" s="67">
        <v>0</v>
      </c>
      <c r="O133" s="73">
        <v>130.974146042</v>
      </c>
      <c r="P133" s="74">
        <v>1.0953584750600001</v>
      </c>
    </row>
  </sheetData>
  <mergeCells count="2">
    <mergeCell ref="J5:L5"/>
    <mergeCell ref="O5:P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B1" zoomScale="200" zoomScaleNormal="200" zoomScalePageLayoutView="200" workbookViewId="0">
      <selection activeCell="O15" sqref="O15"/>
    </sheetView>
  </sheetViews>
  <sheetFormatPr baseColWidth="10" defaultRowHeight="15" x14ac:dyDescent="0"/>
  <sheetData>
    <row r="1" spans="1:15">
      <c r="A1" t="s">
        <v>54</v>
      </c>
      <c r="B1" t="s">
        <v>87</v>
      </c>
      <c r="D1" t="s">
        <v>88</v>
      </c>
      <c r="F1" t="s">
        <v>64</v>
      </c>
    </row>
    <row r="2" spans="1:15">
      <c r="A2" t="s">
        <v>83</v>
      </c>
      <c r="B2" t="s">
        <v>84</v>
      </c>
      <c r="C2" t="s">
        <v>56</v>
      </c>
      <c r="D2" t="s">
        <v>85</v>
      </c>
      <c r="E2" t="s">
        <v>86</v>
      </c>
      <c r="F2" t="s">
        <v>85</v>
      </c>
      <c r="G2" t="s">
        <v>86</v>
      </c>
    </row>
    <row r="3" spans="1:15">
      <c r="A3" t="s">
        <v>69</v>
      </c>
      <c r="B3" s="78">
        <v>24.081115335868187</v>
      </c>
      <c r="C3" s="78">
        <v>34.980988593155892</v>
      </c>
      <c r="D3" s="79">
        <v>0.59911009278499072</v>
      </c>
      <c r="E3" s="79">
        <v>0.62511991856018334</v>
      </c>
      <c r="F3" s="79">
        <v>1.0959377297562323</v>
      </c>
      <c r="G3" s="79">
        <v>1.2405053953449441</v>
      </c>
    </row>
    <row r="4" spans="1:15">
      <c r="A4" t="s">
        <v>70</v>
      </c>
      <c r="B4" s="78">
        <v>66.158536585365866</v>
      </c>
      <c r="C4" s="78">
        <v>69.207317073170742</v>
      </c>
      <c r="D4" s="79">
        <v>0.45821035980258079</v>
      </c>
      <c r="E4" s="79">
        <v>0.44037621310253988</v>
      </c>
      <c r="F4" s="79">
        <v>0.84928472526112542</v>
      </c>
      <c r="G4" s="79">
        <v>0.85629219529125122</v>
      </c>
    </row>
    <row r="5" spans="1:15">
      <c r="A5" t="s">
        <v>82</v>
      </c>
      <c r="B5" s="78">
        <v>66.596638655462186</v>
      </c>
      <c r="C5" s="78">
        <v>69.117647058823522</v>
      </c>
      <c r="D5" s="79">
        <v>0.71410875188880485</v>
      </c>
      <c r="E5" s="79">
        <v>0.67299702071052847</v>
      </c>
      <c r="F5" s="79">
        <v>1.032090328912233</v>
      </c>
      <c r="G5" s="79">
        <v>1.1131669272724167</v>
      </c>
    </row>
    <row r="6" spans="1:15">
      <c r="A6" t="s">
        <v>81</v>
      </c>
      <c r="B6" s="78">
        <v>69.285714285714292</v>
      </c>
      <c r="C6" s="78">
        <v>63.80952380952381</v>
      </c>
      <c r="D6" s="79">
        <v>0.72890409952843083</v>
      </c>
      <c r="E6" s="79">
        <v>0.73580462555126847</v>
      </c>
      <c r="F6" s="79">
        <v>0.90756467229972493</v>
      </c>
      <c r="G6" s="79">
        <v>0.85778830637591297</v>
      </c>
    </row>
    <row r="7" spans="1:15">
      <c r="A7" t="s">
        <v>80</v>
      </c>
      <c r="B7" s="78">
        <v>69.174503657262278</v>
      </c>
      <c r="C7" s="78">
        <v>73.98119122257053</v>
      </c>
      <c r="D7" s="79">
        <v>0.79834557531562678</v>
      </c>
      <c r="E7" s="79">
        <v>0.8022864641054348</v>
      </c>
      <c r="F7" s="79">
        <v>1.1690996426537177</v>
      </c>
      <c r="G7" s="79">
        <v>0.90607992326369258</v>
      </c>
    </row>
    <row r="8" spans="1:15">
      <c r="A8" t="s">
        <v>73</v>
      </c>
      <c r="B8" s="78">
        <v>52.487135506003433</v>
      </c>
      <c r="C8" s="78">
        <v>56.260720411663812</v>
      </c>
      <c r="D8" s="79">
        <v>0.86892459960421775</v>
      </c>
      <c r="E8" s="79">
        <v>0.888160185219521</v>
      </c>
      <c r="F8" s="79">
        <v>0.99020672157388967</v>
      </c>
      <c r="G8" s="79">
        <v>0.98346276978663116</v>
      </c>
    </row>
    <row r="9" spans="1:15">
      <c r="A9" t="s">
        <v>74</v>
      </c>
      <c r="B9" s="78">
        <v>74.509803921568619</v>
      </c>
      <c r="C9" s="78">
        <v>68.281430219146486</v>
      </c>
      <c r="D9" s="79">
        <v>0.37379818961068967</v>
      </c>
      <c r="E9" s="79">
        <v>0.37958316159203709</v>
      </c>
      <c r="F9" s="79">
        <v>0.93974330737208467</v>
      </c>
      <c r="G9" s="79">
        <v>0.94172973333230792</v>
      </c>
      <c r="O9" s="85"/>
    </row>
    <row r="10" spans="1:15">
      <c r="A10" t="s">
        <v>66</v>
      </c>
      <c r="B10" s="78">
        <v>24.64065708</v>
      </c>
      <c r="C10" s="78">
        <v>21.560574948665298</v>
      </c>
      <c r="D10" s="79">
        <v>0.93255728412052363</v>
      </c>
      <c r="E10" s="79">
        <v>0.88605270237316636</v>
      </c>
      <c r="F10" s="79">
        <v>0.43779140770434904</v>
      </c>
      <c r="G10" s="79">
        <v>0.32859307663225984</v>
      </c>
    </row>
    <row r="11" spans="1:15">
      <c r="A11" t="s">
        <v>67</v>
      </c>
      <c r="B11" s="78">
        <v>24.601366742596813</v>
      </c>
      <c r="C11" s="78">
        <v>27.33485193621868</v>
      </c>
      <c r="D11" s="79">
        <v>0.92242196027559276</v>
      </c>
      <c r="E11" s="79">
        <v>0.87253651432881563</v>
      </c>
      <c r="F11" s="79">
        <v>0.50112708704245401</v>
      </c>
      <c r="G11" s="79">
        <v>0.70918291983273307</v>
      </c>
    </row>
    <row r="12" spans="1:15">
      <c r="A12" t="s">
        <v>68</v>
      </c>
      <c r="B12" s="78">
        <v>33.074935400516793</v>
      </c>
      <c r="C12" s="78">
        <v>20.671834625322997</v>
      </c>
      <c r="D12" s="79">
        <v>0.81361623535000693</v>
      </c>
      <c r="E12" s="79">
        <v>0.77940165068248168</v>
      </c>
      <c r="F12" s="79">
        <v>3.510767161037498</v>
      </c>
      <c r="G12" s="79">
        <v>0.42152622805981887</v>
      </c>
    </row>
    <row r="13" spans="1:15">
      <c r="A13" t="s">
        <v>76</v>
      </c>
      <c r="B13" s="78">
        <v>87.29139922978176</v>
      </c>
      <c r="C13" s="78">
        <v>65.982028241335044</v>
      </c>
      <c r="D13" s="79">
        <v>0.42901260194274421</v>
      </c>
      <c r="E13" s="79">
        <v>0.4286578596785795</v>
      </c>
      <c r="F13" s="79">
        <v>0.97981081667478775</v>
      </c>
      <c r="G13" s="79">
        <v>0.97988350999822427</v>
      </c>
    </row>
    <row r="14" spans="1:15">
      <c r="A14" t="s">
        <v>77</v>
      </c>
      <c r="B14" s="78">
        <v>90.476190476190467</v>
      </c>
      <c r="C14" s="78">
        <v>71.13095238095238</v>
      </c>
      <c r="D14" s="79">
        <v>0.49001451432155069</v>
      </c>
      <c r="E14" s="79">
        <v>0.49451570804848322</v>
      </c>
      <c r="F14" s="79">
        <v>0.64916743218633277</v>
      </c>
      <c r="G14" s="79">
        <v>0.63672927964808279</v>
      </c>
    </row>
    <row r="15" spans="1:15">
      <c r="A15" t="s">
        <v>78</v>
      </c>
      <c r="B15" s="78">
        <v>97.173620457604315</v>
      </c>
      <c r="C15" s="78">
        <v>90.713324360699872</v>
      </c>
      <c r="D15" s="79">
        <v>0.35674952815629357</v>
      </c>
      <c r="E15" s="79">
        <v>0.35805645688860926</v>
      </c>
      <c r="F15" s="79">
        <v>0.65047052540212291</v>
      </c>
      <c r="G15" s="79">
        <v>0.65707100010700759</v>
      </c>
    </row>
    <row r="16" spans="1:15">
      <c r="A16" t="s">
        <v>79</v>
      </c>
      <c r="B16" s="78">
        <v>62.759462759462757</v>
      </c>
      <c r="C16" s="78">
        <v>62.759462759462757</v>
      </c>
      <c r="D16" s="79">
        <v>0.63774522106568932</v>
      </c>
      <c r="E16" s="79">
        <v>0.72843275154848142</v>
      </c>
      <c r="F16" s="79">
        <v>0.49879107950896717</v>
      </c>
      <c r="G16" s="79">
        <v>0.11491595804665207</v>
      </c>
    </row>
    <row r="24" spans="3:3">
      <c r="C24" t="s">
        <v>89</v>
      </c>
    </row>
    <row r="25" spans="3:3">
      <c r="C25" t="s">
        <v>90</v>
      </c>
    </row>
    <row r="26" spans="3:3">
      <c r="C26" t="s">
        <v>91</v>
      </c>
    </row>
    <row r="27" spans="3:3">
      <c r="C27" t="s">
        <v>92</v>
      </c>
    </row>
    <row r="28" spans="3:3">
      <c r="C28" t="s">
        <v>93</v>
      </c>
    </row>
    <row r="29" spans="3:3">
      <c r="C29" t="s">
        <v>94</v>
      </c>
    </row>
    <row r="30" spans="3:3">
      <c r="C30" t="s">
        <v>95</v>
      </c>
    </row>
  </sheetData>
  <sortState ref="A2:G131">
    <sortCondition ref="A2:A13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Krall</dc:creator>
  <cp:lastModifiedBy>Tim Menzies</cp:lastModifiedBy>
  <dcterms:created xsi:type="dcterms:W3CDTF">2014-11-10T19:09:44Z</dcterms:created>
  <dcterms:modified xsi:type="dcterms:W3CDTF">2014-11-17T03:15:11Z</dcterms:modified>
</cp:coreProperties>
</file>