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a351198208daf396/Documents/Concordia University/SOEN 341/Project/"/>
    </mc:Choice>
  </mc:AlternateContent>
  <xr:revisionPtr revIDLastSave="1167" documentId="8_{7AA3D587-8EB8-43B0-862E-972F18C56F97}" xr6:coauthVersionLast="47" xr6:coauthVersionMax="47" xr10:uidLastSave="{AE1E0F11-9DAA-4538-8757-15047106C0A4}"/>
  <bookViews>
    <workbookView xWindow="-120" yWindow="-120" windowWidth="38640" windowHeight="21120" xr2:uid="{BA86BA27-A737-41DB-9963-64DAB31EA9BC}"/>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1" i="1" l="1"/>
  <c r="F67" i="1"/>
  <c r="F68" i="1"/>
  <c r="F59" i="1"/>
  <c r="F56" i="1"/>
  <c r="F64" i="1"/>
  <c r="F62" i="1"/>
  <c r="F66" i="1"/>
  <c r="F69" i="1"/>
  <c r="F65" i="1"/>
  <c r="F63" i="1"/>
  <c r="F61" i="1"/>
  <c r="F60" i="1"/>
  <c r="F70" i="1"/>
  <c r="F58" i="1"/>
  <c r="F57" i="1"/>
  <c r="F55" i="1"/>
  <c r="F54" i="1"/>
  <c r="F49" i="1"/>
  <c r="F50" i="1"/>
  <c r="F48" i="1"/>
  <c r="F53" i="1"/>
  <c r="F52" i="1"/>
  <c r="F51" i="1"/>
  <c r="F40" i="1"/>
  <c r="F43" i="1"/>
  <c r="F38" i="1"/>
  <c r="F31" i="1"/>
  <c r="F39" i="1"/>
  <c r="F36" i="1"/>
  <c r="F42" i="1"/>
  <c r="F45" i="1"/>
  <c r="F34" i="1"/>
  <c r="F44" i="1"/>
  <c r="F41" i="1"/>
  <c r="F46" i="1"/>
  <c r="F37" i="1"/>
  <c r="F35" i="1"/>
  <c r="F47" i="1"/>
  <c r="F33" i="1"/>
  <c r="F32" i="1"/>
  <c r="F23" i="1"/>
  <c r="F24" i="1"/>
  <c r="F29" i="1"/>
  <c r="F22" i="1"/>
  <c r="F8" i="1"/>
  <c r="F21" i="1"/>
  <c r="F11" i="1"/>
  <c r="F5" i="1"/>
  <c r="F28" i="1"/>
  <c r="F19" i="1"/>
  <c r="F17" i="1"/>
  <c r="F16" i="1"/>
  <c r="F12" i="1"/>
  <c r="F10" i="1"/>
  <c r="F7" i="1"/>
  <c r="F30" i="1"/>
  <c r="F9" i="1"/>
  <c r="F13" i="1"/>
  <c r="F15" i="1"/>
  <c r="F18" i="1"/>
  <c r="F25" i="1"/>
  <c r="F3" i="1"/>
  <c r="F6" i="1"/>
  <c r="F14" i="1"/>
  <c r="F20" i="1"/>
  <c r="F26" i="1"/>
  <c r="F27" i="1"/>
  <c r="F4" i="1"/>
  <c r="F72" i="1" l="1"/>
</calcChain>
</file>

<file path=xl/sharedStrings.xml><?xml version="1.0" encoding="utf-8"?>
<sst xmlns="http://schemas.openxmlformats.org/spreadsheetml/2006/main" count="218" uniqueCount="90">
  <si>
    <t>Work Log</t>
  </si>
  <si>
    <t>Date</t>
  </si>
  <si>
    <t>Team Member</t>
  </si>
  <si>
    <t>Activity Description</t>
  </si>
  <si>
    <t>Start Time</t>
  </si>
  <si>
    <t>End Time</t>
  </si>
  <si>
    <t>Time Spent (hrs)</t>
  </si>
  <si>
    <t>Sprint</t>
  </si>
  <si>
    <t>Nicholas Papamakarios</t>
  </si>
  <si>
    <t>Created the Outline for user minutes for future organization</t>
  </si>
  <si>
    <t>Sprint 1</t>
  </si>
  <si>
    <t>Alessandro Condina</t>
  </si>
  <si>
    <t>learned how to use gitHub and created new branch on Github (views) to work on the front end deliverables for Sprint1</t>
  </si>
  <si>
    <t>Olivier Constanzo de Oliveira</t>
  </si>
  <si>
    <t>Created the sprint planning appendix outline and set up my Git workflow on my pc</t>
  </si>
  <si>
    <t>Filled in the information on user minutes of each team members tasks and accomplishments for meeting 1 .</t>
  </si>
  <si>
    <t>Gregory Sacciadis</t>
  </si>
  <si>
    <t>Created a basic skeleton for the web app (login page, get route, dependencies, .gitignore)</t>
  </si>
  <si>
    <t>Started a web development bootcamp to join the development team in sprint 2</t>
  </si>
  <si>
    <t>Styled the login and register pages and created a css directory for all of the style sheets + webdev research</t>
  </si>
  <si>
    <t xml:space="preserve"> Added a basic user model, a register page, and a home page. Post routes have been started. Implemented basic authorization routes with passport.</t>
  </si>
  <si>
    <t>Nicholas Gallacher</t>
  </si>
  <si>
    <t>Created a README.txt file with a comprehensive description of the project, the first sprint activities, and team member's roles.</t>
  </si>
  <si>
    <t>Added proper login and logout routes and started "isLogginIn" middleware (needs fixing)</t>
  </si>
  <si>
    <t>Restructured the login page and generated a course roster with 90 random first and last names for testing the app.</t>
  </si>
  <si>
    <t>Started to learn how to code in CSS to eventually  join the front end team</t>
  </si>
  <si>
    <t>Merged main into views to work with new changes, and made some changes to register page css</t>
  </si>
  <si>
    <t>Finished login, register, and logout logic. Reformatted login page &amp; got rid of the unnecessary 'secret' routes and page</t>
  </si>
  <si>
    <t>Added team model. Created instructor dashboard page with create empty teams &amp; show teams functionality</t>
  </si>
  <si>
    <t>Created an instructor dashboard and styled it, and worked on general structure of the web app. Merged more changes into Views branch and integrated them into frontend</t>
  </si>
  <si>
    <t>Fixed instructor 'make teams' functionality. Instructors and students can now see their assigned teams. Fixed sign out bug.</t>
  </si>
  <si>
    <t>Familiarized myself with the current codebase that was worked on by Gregory and Alessandro.</t>
  </si>
  <si>
    <t>Reviewing some html, css and javascript to prepare for future development and code review.</t>
  </si>
  <si>
    <t>Discussed user stories and story points for sprint 1</t>
  </si>
  <si>
    <t>Reviewed the codebase and ran the code with the necessary plugins for development</t>
  </si>
  <si>
    <t xml:space="preserve">Created a team management, course roster, and structured the instructor dashboard. merged more changes and routed the newly created pages. Did research on webdev to learn more backend and frontend. </t>
  </si>
  <si>
    <t>Started to learn how HMTL  in order to attain better understanding of the backend, which in turn allows for better intergration of the website.</t>
  </si>
  <si>
    <t>Timothy Moore</t>
  </si>
  <si>
    <t>Developed GitHub workflow for creation and organization of user stories and tasks using GitHub Issues. Created the necessary labels and milestones in GitHub to better categorize issues. Restructured GitHub Projects agile board to better reflect scrum workflow. Assisted Nick G. with the creation of some user stories and tasks</t>
  </si>
  <si>
    <t>Reorganized all work tasks done thus far and created user stories and tasks via GitHub issues. Created relevant acceptance criteria for each story, linked them to the tasks, assigned roles, and moved items to project board.</t>
  </si>
  <si>
    <t>Finished the sprint planning appendix to include the agreed upon story points and issues</t>
  </si>
  <si>
    <t>Added formatting to README.md and created GitHub Issue templates to streamline creation of new User Stories and tasks. Groomed user stories and task descriptions with Nick G.</t>
  </si>
  <si>
    <t>Updated teams meeting minutes for all team members and jotted team meetings</t>
  </si>
  <si>
    <t>Sprint 2</t>
  </si>
  <si>
    <t>Estimated risk and story points for all previous user stories (sprint 1); updated github story format.</t>
  </si>
  <si>
    <t>Reviewed user requirements for sprint 2; created user stories with descriptions, priority/risk levels, and story points; created relevant dev tasks and grouped them under respective user stories; added/updated GitHub issues according to template.</t>
  </si>
  <si>
    <t>Added search students functionality, as well as the option to import a student roster csv and create teams based on that</t>
  </si>
  <si>
    <t>Pair programmed with Greg to implement get and post routes for student assessment funtionality to create evaluations in database</t>
  </si>
  <si>
    <t>Pair programmed with Olivier to implement get and post routes for student assessment funtionality to create evaluations in database</t>
  </si>
  <si>
    <t>added html and css for navbar and peer assessment</t>
  </si>
  <si>
    <t xml:space="preserve">Paired programming with nico, finishing up the frontend </t>
  </si>
  <si>
    <t>Pair programmed with alessandro to implement print 2 front end</t>
  </si>
  <si>
    <t>Created 2 acceptance tests.</t>
  </si>
  <si>
    <t>Fixed merge conflicts</t>
  </si>
  <si>
    <t xml:space="preserve">Updated descriptions to tasks in issues </t>
  </si>
  <si>
    <t>Researched CI/CD workflow setup for GitHub and options for Node.js automated testing that are simple to use. Selected Jest as the top candidate for automated testing.</t>
  </si>
  <si>
    <t>Created basic GitHub workflow YAML script for Node.js CI that is triggered upon pushes and pull requests to any branch. Built upon the script to checkout code to a GitHub workspace, install dependencies, and run a basic assertion test.</t>
  </si>
  <si>
    <t>Reworked the testing models to be automated with Jest. Debugged issues with open handles revealed by Jest tests. Added basic test for the /register GET route. Will add more comprehensive route testing in the future.</t>
  </si>
  <si>
    <t>Added Jest tests for middleware function validation.</t>
  </si>
  <si>
    <t xml:space="preserve">Brainstorming for sprint 3 </t>
  </si>
  <si>
    <t>Sprint 3</t>
  </si>
  <si>
    <t>Created user stories 8 and 9 and tasks for each one, along with their descriptions. Also revisited user story 7's tasks to update the description.</t>
  </si>
  <si>
    <t>Created acceptance tests for user stories 8 and 9 of sprint 3. Ensured that tests were successful.</t>
  </si>
  <si>
    <t>Pair programmed with Olivier to add both summarized &amp; detailed view of student assessments for instructors. Also, refactored the evaluation model by adding an average score field &amp; double-checked all evaluation logic in respective routes</t>
  </si>
  <si>
    <t>Pair programmed with Greg to add both summarized &amp; detailed view of student assessments for instructors. Also, refactored the evaluation model by adding an average score field &amp; double-checked all evaluation logic in respective routes</t>
  </si>
  <si>
    <t>Added a student view page for their own evaluations (done by their peers). Also added an instructor dashboard for the assessments, where the instructor can see either: 1) detailed assessments; 2) summarized assessments; or 3) Search a student &amp; see only their evaluation (both summarized &amp; detailed)</t>
  </si>
  <si>
    <t xml:space="preserve">Added css for the instructor dashboard, generate team, edit teams, student assessment pages. </t>
  </si>
  <si>
    <t>20:00</t>
  </si>
  <si>
    <t>22:00</t>
  </si>
  <si>
    <t xml:space="preserve">Added Css for the instuctor assessment sumaries and detailed views. modified the html to added a page count feasture for the student evaluations as well as some more css for that. </t>
  </si>
  <si>
    <t>Paired programming to add the intstructor assesment sunmmaries aswell as a page counter for the studrent evaulations.</t>
  </si>
  <si>
    <t>Created user stories 10,11, and 12 for sprint 4. Created tasks and provided descriptions.</t>
  </si>
  <si>
    <t>Sprint 4</t>
  </si>
  <si>
    <t>Created acceptance tests for Sprint 4 as well as missing ones for Sprint 2.</t>
  </si>
  <si>
    <t>Reviewed refactoring of codebase for Sprint 4.</t>
  </si>
  <si>
    <t>handled merge conflicts for the frontend styling.</t>
  </si>
  <si>
    <t>Paired programmed to handled merge conflicts for the frontend styling.</t>
  </si>
  <si>
    <t>sprint 4</t>
  </si>
  <si>
    <t xml:space="preserve">created css for frontend styling, and refactoring css for final features added in sprint4 </t>
  </si>
  <si>
    <t xml:space="preserve">Paired Programmed and created css for frontend styling, and refactoring css for final features added in sprint4 </t>
  </si>
  <si>
    <t>Pair programmed with Olivier to refactor the codebase, coupling the existing functionality to individual classes, and separating by classes.</t>
  </si>
  <si>
    <t>Pair programmed with Greg to refactor the codebase, coupling the existing functionality to individual classes, and separating by classes.</t>
  </si>
  <si>
    <t>Created unit tests for various methods from sprint 4.</t>
  </si>
  <si>
    <t xml:space="preserve">Added remaining features (light touches): functionality to update password, flash alert messages &amp; deleting teams/team members functionality for instructors. </t>
  </si>
  <si>
    <t>Validated all remaining acceptance tests (for stories 4, 5, 6, 7, 10, 11, and 12)</t>
  </si>
  <si>
    <t>Total</t>
  </si>
  <si>
    <t>CI/CD development: Performed research on and added static analysis tools ESLint for code quality and Prettier to standardize code style.</t>
  </si>
  <si>
    <t>Performed entire file system and code base refactoring. Restructured directories to match a standard Node.js web application file system. Refactored Blob index.js file into modular components for easier component testing and scaling. Separated app.js module from index.js application entry point, separated routes into dedicated files.</t>
  </si>
  <si>
    <t>Adding coding standards information to README. Fixed linting issues preventing merge of feature branch into main for Sprint 4 demo. Added husky and eslint-staged to web application to enfore pre-commit linting and testing checks.</t>
  </si>
  <si>
    <t xml:space="preserve"> Performed project management duties on GitHub including product backlog pruning, generating burndown data for Final Presentation, updating the .gitignore, solving merge conflicts with feature branch integrations into main, adding a GitHub Issue template for Work Items. Researched and began implementing testing the enforcing of coding standards and test status for commits and added rules forcing pull requests with code reviews for branch merges.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</si>
</sst>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h:mm;@"/>
  </numFmts>
  <fonts count="8" x14ac:knownFonts="1">
    <font>
      <sz val="11"/>
      <color theme="1"/>
      <name val="Aptos Narrow"/>
      <family val="2"/>
      <scheme val="minor"/>
    </font>
    <font>
      <sz val="18"/>
      <color theme="3"/>
      <name val="Aptos Display"/>
      <scheme val="major"/>
    </font>
    <font>
      <b/>
      <sz val="18"/>
      <color rgb="FF0E2841"/>
      <name val="Aptos Display"/>
      <scheme val="major"/>
    </font>
    <font>
      <sz val="8"/>
      <name val="Aptos Narrow"/>
      <family val="2"/>
      <scheme val="minor"/>
    </font>
    <font>
      <sz val="11"/>
      <color rgb="FF000000"/>
      <name val="Aptos Narrow"/>
      <family val="2"/>
    </font>
    <font>
      <u/>
      <sz val="11"/>
      <color theme="10"/>
      <name val="Aptos Narrow"/>
      <family val="2"/>
      <scheme val="minor"/>
    </font>
    <font>
      <b/>
      <sz val="24"/>
      <color theme="1"/>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rgb="FFC0E6F5"/>
        <bgColor rgb="FFC0E6F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s>
  <cellStyleXfs count="3">
    <xf numFmtId="0" fontId="0" fillId="0" borderId="0"/>
    <xf numFmtId="0" fontId="1" fillId="0" borderId="0" applyNumberFormat="0" applyFill="0" applyBorder="0" applyAlignment="0" applyProtection="0"/>
    <xf numFmtId="0" fontId="5" fillId="0" borderId="0" applyNumberFormat="0" applyFill="0" applyBorder="0" applyAlignment="0" applyProtection="0"/>
  </cellStyleXfs>
  <cellXfs count="33">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165" fontId="0" fillId="0" borderId="1" xfId="0" applyNumberFormat="1" applyBorder="1" applyAlignment="1">
      <alignment horizontal="center" vertical="center" wrapText="1"/>
    </xf>
    <xf numFmtId="2"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64" fontId="0" fillId="0" borderId="2" xfId="0" applyNumberFormat="1" applyBorder="1" applyAlignment="1">
      <alignment horizontal="center" vertical="center" wrapText="1"/>
    </xf>
    <xf numFmtId="165" fontId="0" fillId="0" borderId="2" xfId="0" applyNumberFormat="1" applyBorder="1" applyAlignment="1">
      <alignment horizontal="center" vertical="center" wrapText="1"/>
    </xf>
    <xf numFmtId="2" fontId="0" fillId="0" borderId="2" xfId="0" applyNumberFormat="1" applyBorder="1" applyAlignment="1">
      <alignment horizontal="center" vertical="center" wrapText="1"/>
    </xf>
    <xf numFmtId="2" fontId="0" fillId="0" borderId="3" xfId="0" applyNumberFormat="1" applyBorder="1" applyAlignment="1">
      <alignment horizontal="center" vertical="center" wrapText="1"/>
    </xf>
    <xf numFmtId="0" fontId="0" fillId="0" borderId="4"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0" fontId="0" fillId="0" borderId="5" xfId="0" applyBorder="1" applyAlignment="1">
      <alignment horizontal="center" vertical="center" wrapText="1"/>
    </xf>
    <xf numFmtId="0" fontId="4" fillId="0" borderId="1" xfId="0" applyFont="1" applyBorder="1" applyAlignment="1">
      <alignment horizontal="center" vertical="center" wrapText="1"/>
    </xf>
    <xf numFmtId="2" fontId="4" fillId="2" borderId="1" xfId="0" applyNumberFormat="1" applyFont="1" applyFill="1" applyBorder="1" applyAlignment="1">
      <alignment horizontal="center" vertical="center" wrapText="1"/>
    </xf>
    <xf numFmtId="0" fontId="2" fillId="0" borderId="0" xfId="1" applyFont="1" applyAlignment="1">
      <alignment horizontal="center" vertical="center" wrapText="1"/>
    </xf>
    <xf numFmtId="0" fontId="0" fillId="0" borderId="0" xfId="0" applyAlignment="1">
      <alignment horizontal="center" vertical="center" wrapText="1"/>
    </xf>
    <xf numFmtId="165" fontId="0" fillId="0" borderId="0" xfId="0" applyNumberFormat="1" applyAlignment="1">
      <alignment horizontal="center" vertical="center" wrapText="1"/>
    </xf>
    <xf numFmtId="2" fontId="0" fillId="0" borderId="0" xfId="0" applyNumberFormat="1" applyAlignment="1">
      <alignment horizontal="center" vertical="center" wrapText="1"/>
    </xf>
    <xf numFmtId="14" fontId="0" fillId="0" borderId="0" xfId="0" applyNumberFormat="1" applyAlignment="1">
      <alignment horizontal="center" vertical="center" wrapText="1"/>
    </xf>
    <xf numFmtId="20" fontId="0" fillId="0" borderId="0" xfId="0" applyNumberFormat="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5" fillId="0" borderId="0" xfId="2" applyAlignment="1">
      <alignment horizontal="left" vertical="center" wrapText="1"/>
    </xf>
    <xf numFmtId="0" fontId="4" fillId="2" borderId="1" xfId="0" applyFont="1" applyFill="1" applyBorder="1" applyAlignment="1">
      <alignment horizontal="center" vertical="center" wrapText="1"/>
    </xf>
    <xf numFmtId="0" fontId="0" fillId="0" borderId="0" xfId="0" applyBorder="1" applyAlignment="1">
      <alignment horizontal="center" vertical="center" wrapText="1"/>
    </xf>
    <xf numFmtId="20" fontId="0" fillId="0" borderId="2" xfId="0" applyNumberFormat="1" applyBorder="1" applyAlignment="1">
      <alignment horizontal="center" vertical="center" wrapText="1"/>
    </xf>
    <xf numFmtId="2" fontId="0" fillId="0" borderId="0" xfId="0" applyNumberFormat="1" applyBorder="1" applyAlignment="1">
      <alignment horizontal="center" vertical="center" wrapText="1"/>
    </xf>
    <xf numFmtId="164" fontId="0" fillId="0" borderId="0" xfId="0" applyNumberFormat="1" applyBorder="1" applyAlignment="1">
      <alignment horizontal="center" vertical="center" wrapText="1"/>
    </xf>
  </cellXfs>
  <cellStyles count="3">
    <cellStyle name="Hyperlink" xfId="2" builtinId="8"/>
    <cellStyle name="Normal" xfId="0" builtinId="0"/>
    <cellStyle name="Title" xfId="1" builtinId="15"/>
  </cellStyles>
  <dxfs count="18">
    <dxf>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5" formatCode="h:mm"/>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5" formatCode="h:mm"/>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19" formatCode="m/d/yyyy"/>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165" formatCode="h:mm;@"/>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165" formatCode="h:mm;@"/>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rgb="FF000000"/>
        </bottom>
      </border>
    </dxf>
  </dxfs>
  <tableStyles count="0" defaultTableStyle="TableStyleMedium2" defaultPivotStyle="PivotStyleLight16"/>
  <colors>
    <mruColors>
      <color rgb="FFFF93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D9EA1B-829C-4D30-A523-5D4F583CA2B9}" name="Table2" displayName="Table2" ref="A2:G72" totalsRowCount="1" headerRowDxfId="16" dataDxfId="14" totalsRowDxfId="15" tableBorderDxfId="17">
  <autoFilter ref="A2:G71" xr:uid="{81D9EA1B-829C-4D30-A523-5D4F583CA2B9}"/>
  <sortState xmlns:xlrd2="http://schemas.microsoft.com/office/spreadsheetml/2017/richdata2" ref="A3:G71">
    <sortCondition ref="A2:A71"/>
  </sortState>
  <tableColumns count="7">
    <tableColumn id="1" xr3:uid="{8D87F16F-6F7B-481C-828D-095856E5E66A}" name="Date" dataDxfId="13" totalsRowDxfId="6"/>
    <tableColumn id="2" xr3:uid="{1ECAAC90-4FBC-4BDC-B32C-7594F6758112}" name="Team Member" totalsRowLabel="Total" dataDxfId="12" totalsRowDxfId="5"/>
    <tableColumn id="3" xr3:uid="{D332DE99-9289-488C-95E0-24A7927B9EFE}" name="Activity Description" dataDxfId="11" totalsRowDxfId="4"/>
    <tableColumn id="4" xr3:uid="{B4AA94E3-0BF5-4AA5-BB8E-ADCF20C768BD}" name="Start Time" dataDxfId="10" totalsRowDxfId="3"/>
    <tableColumn id="5" xr3:uid="{EB47D0FC-9545-4D44-A955-6F98F9CE63B1}" name="End Time" dataDxfId="9" totalsRowDxfId="2"/>
    <tableColumn id="6" xr3:uid="{CA2E9783-4F57-4221-B2B7-6044EEA23AA6}" name="Time Spent (hrs)" totalsRowFunction="sum" dataDxfId="8" totalsRowDxfId="1">
      <calculatedColumnFormula>IF(Table2[[#This Row],[Start Time]]&lt;&gt;"",(Table2[[#This Row],[End Time]]-Table2[[#This Row],[Start Time]]) * 24, "")</calculatedColumnFormula>
    </tableColumn>
    <tableColumn id="7" xr3:uid="{CE2ACD24-D177-4461-B901-62611BA777E5}" name="Sprint" dataDxfId="7"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00B9A-3758-45EA-AA57-0C9A801C6022}">
  <dimension ref="A1:M85"/>
  <sheetViews>
    <sheetView tabSelected="1" topLeftCell="A26" workbookViewId="0">
      <selection activeCell="A71" sqref="A71"/>
    </sheetView>
  </sheetViews>
  <sheetFormatPr defaultColWidth="8.85546875" defaultRowHeight="15" x14ac:dyDescent="0.25"/>
  <cols>
    <col min="1" max="1" width="12.85546875" style="17" customWidth="1"/>
    <col min="2" max="2" width="26.28515625" style="17" bestFit="1" customWidth="1"/>
    <col min="3" max="3" width="75.28515625" style="22" customWidth="1"/>
    <col min="4" max="4" width="15" style="17" customWidth="1"/>
    <col min="5" max="5" width="14.140625" style="17" customWidth="1"/>
    <col min="6" max="6" width="20.140625" style="17" customWidth="1"/>
    <col min="7" max="7" width="11" style="17" customWidth="1"/>
    <col min="8" max="9" width="8.85546875" style="17"/>
    <col min="10" max="10" width="9.42578125" style="17" bestFit="1" customWidth="1"/>
    <col min="11" max="11" width="8.85546875" style="17"/>
    <col min="12" max="12" width="9.42578125" style="17" bestFit="1" customWidth="1"/>
    <col min="13" max="16384" width="8.85546875" style="17"/>
  </cols>
  <sheetData>
    <row r="1" spans="1:13" ht="51" customHeight="1" x14ac:dyDescent="0.25">
      <c r="A1" s="16" t="s">
        <v>0</v>
      </c>
    </row>
    <row r="2" spans="1:13" x14ac:dyDescent="0.25">
      <c r="A2" s="17" t="s">
        <v>1</v>
      </c>
      <c r="B2" s="17" t="s">
        <v>2</v>
      </c>
      <c r="C2" s="22" t="s">
        <v>3</v>
      </c>
      <c r="D2" s="18" t="s">
        <v>4</v>
      </c>
      <c r="E2" s="18" t="s">
        <v>5</v>
      </c>
      <c r="F2" s="19" t="s">
        <v>6</v>
      </c>
      <c r="G2" s="19" t="s">
        <v>7</v>
      </c>
    </row>
    <row r="3" spans="1:13" x14ac:dyDescent="0.25">
      <c r="A3" s="32">
        <v>45551</v>
      </c>
      <c r="B3" s="1" t="s">
        <v>8</v>
      </c>
      <c r="C3" s="23" t="s">
        <v>9</v>
      </c>
      <c r="D3" s="3">
        <v>0.75</v>
      </c>
      <c r="E3" s="3">
        <v>0.78125</v>
      </c>
      <c r="F3" s="4">
        <f>IF(Table2[[#This Row],[Start Time]]&lt;&gt;"",(Table2[[#This Row],[End Time]]-Table2[[#This Row],[Start Time]]) * 24, "")</f>
        <v>0.75</v>
      </c>
      <c r="G3" s="9" t="s">
        <v>10</v>
      </c>
      <c r="K3" s="20"/>
      <c r="M3" s="20"/>
    </row>
    <row r="4" spans="1:13" ht="30" x14ac:dyDescent="0.25">
      <c r="A4" s="32">
        <v>45552</v>
      </c>
      <c r="B4" s="1" t="s">
        <v>11</v>
      </c>
      <c r="C4" s="23" t="s">
        <v>12</v>
      </c>
      <c r="D4" s="3">
        <v>0.70833333333333337</v>
      </c>
      <c r="E4" s="3">
        <v>0.75</v>
      </c>
      <c r="F4" s="4">
        <f>IF(Table2[[#This Row],[Start Time]]&lt;&gt;"",(Table2[[#This Row],[End Time]]-Table2[[#This Row],[Start Time]]) * 24, "")</f>
        <v>0.99999999999999911</v>
      </c>
      <c r="G4" s="9" t="s">
        <v>10</v>
      </c>
      <c r="K4" s="20"/>
      <c r="M4" s="20"/>
    </row>
    <row r="5" spans="1:13" ht="30" x14ac:dyDescent="0.25">
      <c r="A5" s="5">
        <v>45554</v>
      </c>
      <c r="B5" s="1" t="s">
        <v>13</v>
      </c>
      <c r="C5" s="23" t="s">
        <v>14</v>
      </c>
      <c r="D5" s="3">
        <v>0.70833333333333337</v>
      </c>
      <c r="E5" s="3">
        <v>0.77083333333333337</v>
      </c>
      <c r="F5" s="4">
        <f>IF(Table2[[#This Row],[Start Time]]&lt;&gt;"",(Table2[[#This Row],[End Time]]-Table2[[#This Row],[Start Time]]) * 24, "")</f>
        <v>1.5</v>
      </c>
      <c r="G5" s="9" t="s">
        <v>10</v>
      </c>
      <c r="K5" s="20"/>
      <c r="M5" s="20"/>
    </row>
    <row r="6" spans="1:13" ht="30" x14ac:dyDescent="0.25">
      <c r="A6" s="32">
        <v>45554</v>
      </c>
      <c r="B6" s="1" t="s">
        <v>8</v>
      </c>
      <c r="C6" s="23" t="s">
        <v>15</v>
      </c>
      <c r="D6" s="3">
        <v>0.79166666666666663</v>
      </c>
      <c r="E6" s="3">
        <v>0.83333333333333337</v>
      </c>
      <c r="F6" s="4">
        <f>IF(Table2[[#This Row],[Start Time]]&lt;&gt;"",(Table2[[#This Row],[End Time]]-Table2[[#This Row],[Start Time]]) * 24, "")</f>
        <v>1.0000000000000018</v>
      </c>
      <c r="G6" s="9" t="s">
        <v>10</v>
      </c>
      <c r="K6" s="20"/>
      <c r="M6" s="20"/>
    </row>
    <row r="7" spans="1:13" ht="30" x14ac:dyDescent="0.25">
      <c r="A7" s="32">
        <v>45554</v>
      </c>
      <c r="B7" s="1" t="s">
        <v>16</v>
      </c>
      <c r="C7" s="23" t="s">
        <v>17</v>
      </c>
      <c r="D7" s="3">
        <v>0.83333333333333337</v>
      </c>
      <c r="E7" s="3">
        <v>0.85416666666666663</v>
      </c>
      <c r="F7" s="4">
        <f>IF(Table2[[#This Row],[Start Time]]&lt;&gt;"",(Table2[[#This Row],[End Time]]-Table2[[#This Row],[Start Time]]) * 24, "")</f>
        <v>0.49999999999999822</v>
      </c>
      <c r="G7" s="9" t="s">
        <v>10</v>
      </c>
      <c r="K7" s="20"/>
      <c r="M7" s="20"/>
    </row>
    <row r="8" spans="1:13" ht="30" x14ac:dyDescent="0.25">
      <c r="A8" s="5">
        <v>45556</v>
      </c>
      <c r="B8" s="1" t="s">
        <v>13</v>
      </c>
      <c r="C8" s="23" t="s">
        <v>18</v>
      </c>
      <c r="D8" s="3">
        <v>0.54166666666666663</v>
      </c>
      <c r="E8" s="3">
        <v>0.58333333333333337</v>
      </c>
      <c r="F8" s="4">
        <f>IF(Table2[[#This Row],[Start Time]]&lt;&gt;"",(Table2[[#This Row],[End Time]]-Table2[[#This Row],[Start Time]]) * 24, "")</f>
        <v>1.0000000000000018</v>
      </c>
      <c r="G8" s="9" t="s">
        <v>10</v>
      </c>
      <c r="K8" s="20"/>
      <c r="M8" s="20"/>
    </row>
    <row r="9" spans="1:13" ht="30" x14ac:dyDescent="0.25">
      <c r="A9" s="32">
        <v>45557</v>
      </c>
      <c r="B9" s="1" t="s">
        <v>11</v>
      </c>
      <c r="C9" s="23" t="s">
        <v>19</v>
      </c>
      <c r="D9" s="3">
        <v>0.5</v>
      </c>
      <c r="E9" s="3">
        <v>0.625</v>
      </c>
      <c r="F9" s="4">
        <f>IF(Table2[[#This Row],[Start Time]]&lt;&gt;"",(Table2[[#This Row],[End Time]]-Table2[[#This Row],[Start Time]]) * 24, "")</f>
        <v>3</v>
      </c>
      <c r="G9" s="9" t="s">
        <v>10</v>
      </c>
      <c r="K9" s="20"/>
      <c r="M9" s="20"/>
    </row>
    <row r="10" spans="1:13" ht="30" x14ac:dyDescent="0.25">
      <c r="A10" s="32">
        <v>45557</v>
      </c>
      <c r="B10" s="1" t="s">
        <v>16</v>
      </c>
      <c r="C10" s="23" t="s">
        <v>20</v>
      </c>
      <c r="D10" s="3">
        <v>0.5</v>
      </c>
      <c r="E10" s="3">
        <v>0.60416666666666663</v>
      </c>
      <c r="F10" s="4">
        <f>IF(Table2[[#This Row],[Start Time]]&lt;&gt;"",(Table2[[#This Row],[End Time]]-Table2[[#This Row],[Start Time]]) * 24, "")</f>
        <v>2.4999999999999991</v>
      </c>
      <c r="G10" s="9" t="s">
        <v>10</v>
      </c>
      <c r="K10" s="20"/>
      <c r="M10" s="20"/>
    </row>
    <row r="11" spans="1:13" ht="30" x14ac:dyDescent="0.25">
      <c r="A11" s="5">
        <v>45557</v>
      </c>
      <c r="B11" s="1" t="s">
        <v>21</v>
      </c>
      <c r="C11" s="23" t="s">
        <v>22</v>
      </c>
      <c r="D11" s="3">
        <v>0.75</v>
      </c>
      <c r="E11" s="3">
        <v>0.8125</v>
      </c>
      <c r="F11" s="4">
        <f>IF(Table2[[#This Row],[Start Time]]&lt;&gt;"",(Table2[[#This Row],[End Time]]-Table2[[#This Row],[Start Time]]) * 24, "")</f>
        <v>1.5</v>
      </c>
      <c r="G11" s="9" t="s">
        <v>10</v>
      </c>
    </row>
    <row r="12" spans="1:13" ht="30" x14ac:dyDescent="0.25">
      <c r="A12" s="32">
        <v>45557</v>
      </c>
      <c r="B12" s="1" t="s">
        <v>16</v>
      </c>
      <c r="C12" s="23" t="s">
        <v>23</v>
      </c>
      <c r="D12" s="3">
        <v>0.9375</v>
      </c>
      <c r="E12" s="3">
        <v>0.95833333333333337</v>
      </c>
      <c r="F12" s="4">
        <f>IF(Table2[[#This Row],[Start Time]]&lt;&gt;"",(Table2[[#This Row],[End Time]]-Table2[[#This Row],[Start Time]]) * 24, "")</f>
        <v>0.50000000000000089</v>
      </c>
      <c r="G12" s="9" t="s">
        <v>10</v>
      </c>
    </row>
    <row r="13" spans="1:13" ht="30" x14ac:dyDescent="0.25">
      <c r="A13" s="32">
        <v>45558</v>
      </c>
      <c r="B13" s="1" t="s">
        <v>11</v>
      </c>
      <c r="C13" s="23" t="s">
        <v>24</v>
      </c>
      <c r="D13" s="3">
        <v>0.5</v>
      </c>
      <c r="E13" s="3">
        <v>0.54166666666666663</v>
      </c>
      <c r="F13" s="4">
        <f>IF(Table2[[#This Row],[Start Time]]&lt;&gt;"",(Table2[[#This Row],[End Time]]-Table2[[#This Row],[Start Time]]) * 24, "")</f>
        <v>0.99999999999999911</v>
      </c>
      <c r="G13" s="9" t="s">
        <v>10</v>
      </c>
    </row>
    <row r="14" spans="1:13" x14ac:dyDescent="0.25">
      <c r="A14" s="32">
        <v>45558</v>
      </c>
      <c r="B14" s="1" t="s">
        <v>8</v>
      </c>
      <c r="C14" s="23" t="s">
        <v>25</v>
      </c>
      <c r="D14" s="3">
        <v>0.79166666666666663</v>
      </c>
      <c r="E14" s="3">
        <v>0.875</v>
      </c>
      <c r="F14" s="4">
        <f>IF(Table2[[#This Row],[Start Time]]&lt;&gt;"",(Table2[[#This Row],[End Time]]-Table2[[#This Row],[Start Time]]) * 24, "")</f>
        <v>2.0000000000000009</v>
      </c>
      <c r="G14" s="9" t="s">
        <v>10</v>
      </c>
    </row>
    <row r="15" spans="1:13" ht="30" x14ac:dyDescent="0.25">
      <c r="A15" s="32">
        <v>45559</v>
      </c>
      <c r="B15" s="1" t="s">
        <v>11</v>
      </c>
      <c r="C15" s="23" t="s">
        <v>26</v>
      </c>
      <c r="D15" s="3">
        <v>0.625</v>
      </c>
      <c r="E15" s="3">
        <v>0.66666666666666663</v>
      </c>
      <c r="F15" s="4">
        <f>IF(Table2[[#This Row],[Start Time]]&lt;&gt;"",(Table2[[#This Row],[End Time]]-Table2[[#This Row],[Start Time]]) * 24, "")</f>
        <v>0.99999999999999911</v>
      </c>
      <c r="G15" s="9" t="s">
        <v>10</v>
      </c>
    </row>
    <row r="16" spans="1:13" ht="30" x14ac:dyDescent="0.25">
      <c r="A16" s="32">
        <v>45559</v>
      </c>
      <c r="B16" s="1" t="s">
        <v>16</v>
      </c>
      <c r="C16" s="23" t="s">
        <v>27</v>
      </c>
      <c r="D16" s="3">
        <v>0.54166666666666663</v>
      </c>
      <c r="E16" s="3">
        <v>0.60416666666666663</v>
      </c>
      <c r="F16" s="4">
        <f>IF(Table2[[#This Row],[Start Time]]&lt;&gt;"",(Table2[[#This Row],[End Time]]-Table2[[#This Row],[Start Time]]) * 24, "")</f>
        <v>1.5</v>
      </c>
      <c r="G16" s="9" t="s">
        <v>10</v>
      </c>
    </row>
    <row r="17" spans="1:7" ht="30" x14ac:dyDescent="0.25">
      <c r="A17" s="5">
        <v>45559</v>
      </c>
      <c r="B17" s="1" t="s">
        <v>16</v>
      </c>
      <c r="C17" s="23" t="s">
        <v>28</v>
      </c>
      <c r="D17" s="3">
        <v>0.79166666666666663</v>
      </c>
      <c r="E17" s="3">
        <v>0.875</v>
      </c>
      <c r="F17" s="4">
        <f>IF(Table2[[#This Row],[Start Time]]&lt;&gt;"",(Table2[[#This Row],[End Time]]-Table2[[#This Row],[Start Time]]) * 24, "")</f>
        <v>2.0000000000000009</v>
      </c>
      <c r="G17" s="9" t="s">
        <v>10</v>
      </c>
    </row>
    <row r="18" spans="1:7" ht="45" x14ac:dyDescent="0.25">
      <c r="A18" s="6">
        <v>45560</v>
      </c>
      <c r="B18" s="2" t="s">
        <v>11</v>
      </c>
      <c r="C18" s="24" t="s">
        <v>29</v>
      </c>
      <c r="D18" s="7">
        <v>0.70833333333333337</v>
      </c>
      <c r="E18" s="7">
        <v>0.79166666666666663</v>
      </c>
      <c r="F18" s="8">
        <f>IF(Table2[[#This Row],[Start Time]]&lt;&gt;"",(Table2[[#This Row],[End Time]]-Table2[[#This Row],[Start Time]]) * 24, "")</f>
        <v>1.9999999999999982</v>
      </c>
      <c r="G18" s="9" t="s">
        <v>10</v>
      </c>
    </row>
    <row r="19" spans="1:7" ht="30" x14ac:dyDescent="0.25">
      <c r="A19" s="6">
        <v>45561</v>
      </c>
      <c r="B19" s="2" t="s">
        <v>16</v>
      </c>
      <c r="C19" s="24" t="s">
        <v>30</v>
      </c>
      <c r="D19" s="7">
        <v>0</v>
      </c>
      <c r="E19" s="7">
        <v>4.1666666666666664E-2</v>
      </c>
      <c r="F19" s="8">
        <f>IF(Table2[[#This Row],[Start Time]]&lt;&gt;"",(Table2[[#This Row],[End Time]]-Table2[[#This Row],[Start Time]]) * 24, "")</f>
        <v>1</v>
      </c>
      <c r="G19" s="9" t="s">
        <v>10</v>
      </c>
    </row>
    <row r="20" spans="1:7" ht="30" x14ac:dyDescent="0.25">
      <c r="A20" s="5">
        <v>45561</v>
      </c>
      <c r="B20" s="1" t="s">
        <v>8</v>
      </c>
      <c r="C20" s="23" t="s">
        <v>15</v>
      </c>
      <c r="D20" s="3">
        <v>0.79166666666666663</v>
      </c>
      <c r="E20" s="3">
        <v>0.83333333333333337</v>
      </c>
      <c r="F20" s="4">
        <f>IF(Table2[[#This Row],[Start Time]]&lt;&gt;"",(Table2[[#This Row],[End Time]]-Table2[[#This Row],[Start Time]]) * 24, "")</f>
        <v>1.0000000000000018</v>
      </c>
      <c r="G20" s="9" t="s">
        <v>10</v>
      </c>
    </row>
    <row r="21" spans="1:7" ht="30" x14ac:dyDescent="0.25">
      <c r="A21" s="5">
        <v>45561</v>
      </c>
      <c r="B21" s="1" t="s">
        <v>21</v>
      </c>
      <c r="C21" s="23" t="s">
        <v>31</v>
      </c>
      <c r="D21" s="3">
        <v>0.70833333333333337</v>
      </c>
      <c r="E21" s="3">
        <v>0.75</v>
      </c>
      <c r="F21" s="4">
        <f>IF(Table2[[#This Row],[Start Time]]&lt;&gt;"",(Table2[[#This Row],[End Time]]-Table2[[#This Row],[Start Time]]) * 24, "")</f>
        <v>0.99999999999999911</v>
      </c>
      <c r="G21" s="9" t="s">
        <v>10</v>
      </c>
    </row>
    <row r="22" spans="1:7" ht="30" x14ac:dyDescent="0.25">
      <c r="A22" s="5">
        <v>45561</v>
      </c>
      <c r="B22" s="1" t="s">
        <v>21</v>
      </c>
      <c r="C22" s="23" t="s">
        <v>32</v>
      </c>
      <c r="D22" s="3">
        <v>0.75</v>
      </c>
      <c r="E22" s="3">
        <v>0.875</v>
      </c>
      <c r="F22" s="4">
        <f>IF(Table2[[#This Row],[Start Time]]&lt;&gt;"",(Table2[[#This Row],[End Time]]-Table2[[#This Row],[Start Time]]) * 24, "")</f>
        <v>3</v>
      </c>
      <c r="G22" s="9" t="s">
        <v>10</v>
      </c>
    </row>
    <row r="23" spans="1:7" ht="30" x14ac:dyDescent="0.25">
      <c r="A23" s="5">
        <v>45561</v>
      </c>
      <c r="B23" s="1" t="s">
        <v>13</v>
      </c>
      <c r="C23" s="23" t="s">
        <v>33</v>
      </c>
      <c r="D23" s="3">
        <v>0.66666666666666663</v>
      </c>
      <c r="E23" s="3">
        <v>0.70833333333333337</v>
      </c>
      <c r="F23" s="4">
        <f>IF(Table2[[#This Row],[Start Time]]&lt;&gt;"",(Table2[[#This Row],[End Time]]-Table2[[#This Row],[Start Time]]) * 24, "")</f>
        <v>1.0000000000000018</v>
      </c>
      <c r="G23" s="9" t="s">
        <v>10</v>
      </c>
    </row>
    <row r="24" spans="1:7" ht="30" x14ac:dyDescent="0.25">
      <c r="A24" s="5">
        <v>45561</v>
      </c>
      <c r="B24" s="1" t="s">
        <v>13</v>
      </c>
      <c r="C24" s="23" t="s">
        <v>34</v>
      </c>
      <c r="D24" s="3">
        <v>0.70833333333333337</v>
      </c>
      <c r="E24" s="3">
        <v>0.79166666666666663</v>
      </c>
      <c r="F24" s="4">
        <f>IF(Table2[[#This Row],[Start Time]]&lt;&gt;"",(Table2[[#This Row],[End Time]]-Table2[[#This Row],[Start Time]]) * 24, "")</f>
        <v>1.9999999999999982</v>
      </c>
      <c r="G24" s="9" t="s">
        <v>10</v>
      </c>
    </row>
    <row r="25" spans="1:7" ht="45" x14ac:dyDescent="0.25">
      <c r="A25" s="6">
        <v>45562</v>
      </c>
      <c r="B25" s="2" t="s">
        <v>11</v>
      </c>
      <c r="C25" s="24" t="s">
        <v>35</v>
      </c>
      <c r="D25" s="7">
        <v>0.58333333333333337</v>
      </c>
      <c r="E25" s="7">
        <v>0.75</v>
      </c>
      <c r="F25" s="8">
        <f>IF(Table2[[#This Row],[Start Time]]&lt;&gt;"",(Table2[[#This Row],[End Time]]-Table2[[#This Row],[Start Time]]) * 24, "")</f>
        <v>3.9999999999999991</v>
      </c>
      <c r="G25" s="9" t="s">
        <v>10</v>
      </c>
    </row>
    <row r="26" spans="1:7" ht="30" x14ac:dyDescent="0.25">
      <c r="A26" s="6">
        <v>45562</v>
      </c>
      <c r="B26" s="2" t="s">
        <v>8</v>
      </c>
      <c r="C26" s="24" t="s">
        <v>36</v>
      </c>
      <c r="D26" s="7">
        <v>0.79166666666666663</v>
      </c>
      <c r="E26" s="7">
        <v>0.875</v>
      </c>
      <c r="F26" s="8">
        <f>IF(Table2[[#This Row],[Start Time]]&lt;&gt;"",(Table2[[#This Row],[End Time]]-Table2[[#This Row],[Start Time]]) * 24, "")</f>
        <v>2.0000000000000009</v>
      </c>
      <c r="G26" s="9" t="s">
        <v>10</v>
      </c>
    </row>
    <row r="27" spans="1:7" ht="75" x14ac:dyDescent="0.25">
      <c r="A27" s="6">
        <v>45563</v>
      </c>
      <c r="B27" s="2" t="s">
        <v>37</v>
      </c>
      <c r="C27" s="24" t="s">
        <v>38</v>
      </c>
      <c r="D27" s="7">
        <v>0.5</v>
      </c>
      <c r="E27" s="7">
        <v>0.75</v>
      </c>
      <c r="F27" s="8">
        <f>IF(Table2[[#This Row],[Start Time]]&lt;&gt;"",(Table2[[#This Row],[End Time]]-Table2[[#This Row],[Start Time]]) * 24, "")</f>
        <v>6</v>
      </c>
      <c r="G27" s="9" t="s">
        <v>10</v>
      </c>
    </row>
    <row r="28" spans="1:7" ht="45" x14ac:dyDescent="0.25">
      <c r="A28" s="5">
        <v>45563</v>
      </c>
      <c r="B28" s="1" t="s">
        <v>21</v>
      </c>
      <c r="C28" s="23" t="s">
        <v>39</v>
      </c>
      <c r="D28" s="3">
        <v>0.75</v>
      </c>
      <c r="E28" s="3">
        <v>0.95833333333333337</v>
      </c>
      <c r="F28" s="4">
        <f>IF(Table2[[#This Row],[Start Time]]&lt;&gt;"",(Table2[[#This Row],[End Time]]-Table2[[#This Row],[Start Time]]) * 24, "")</f>
        <v>5.0000000000000009</v>
      </c>
      <c r="G28" s="9" t="s">
        <v>10</v>
      </c>
    </row>
    <row r="29" spans="1:7" ht="30" x14ac:dyDescent="0.25">
      <c r="A29" s="5">
        <v>45564</v>
      </c>
      <c r="B29" s="1" t="s">
        <v>13</v>
      </c>
      <c r="C29" s="23" t="s">
        <v>40</v>
      </c>
      <c r="D29" s="3">
        <v>0.79166666666666663</v>
      </c>
      <c r="E29" s="3">
        <v>0.875</v>
      </c>
      <c r="F29" s="4">
        <f>IF(Table2[[#This Row],[Start Time]]&lt;&gt;"",(Table2[[#This Row],[End Time]]-Table2[[#This Row],[Start Time]]) * 24, "")</f>
        <v>2.0000000000000009</v>
      </c>
      <c r="G29" s="9" t="s">
        <v>10</v>
      </c>
    </row>
    <row r="30" spans="1:7" ht="45" x14ac:dyDescent="0.25">
      <c r="A30" s="6">
        <v>45564</v>
      </c>
      <c r="B30" s="2" t="s">
        <v>37</v>
      </c>
      <c r="C30" s="24" t="s">
        <v>41</v>
      </c>
      <c r="D30" s="7">
        <v>0.66666666666666663</v>
      </c>
      <c r="E30" s="7">
        <v>0.83333333333333337</v>
      </c>
      <c r="F30" s="8">
        <f>IF(Table2[[#This Row],[Start Time]]&lt;&gt;"",(Table2[[#This Row],[End Time]]-Table2[[#This Row],[Start Time]]) * 24, "")</f>
        <v>4.0000000000000018</v>
      </c>
      <c r="G30" s="9" t="s">
        <v>10</v>
      </c>
    </row>
    <row r="31" spans="1:7" x14ac:dyDescent="0.25">
      <c r="A31" s="5">
        <v>45570</v>
      </c>
      <c r="B31" s="1" t="s">
        <v>8</v>
      </c>
      <c r="C31" s="23" t="s">
        <v>42</v>
      </c>
      <c r="D31" s="3">
        <v>0.58333333333333337</v>
      </c>
      <c r="E31" s="3">
        <v>0.625</v>
      </c>
      <c r="F31" s="4">
        <f>IF(Table2[[#This Row],[Start Time]]&lt;&gt;"",(Table2[[#This Row],[End Time]]-Table2[[#This Row],[Start Time]]) * 24, "")</f>
        <v>0.99999999999999911</v>
      </c>
      <c r="G31" s="4" t="s">
        <v>43</v>
      </c>
    </row>
    <row r="32" spans="1:7" ht="30" x14ac:dyDescent="0.25">
      <c r="A32" s="5">
        <v>45578</v>
      </c>
      <c r="B32" s="1" t="s">
        <v>21</v>
      </c>
      <c r="C32" s="23" t="s">
        <v>44</v>
      </c>
      <c r="D32" s="3">
        <v>0.70833333333333337</v>
      </c>
      <c r="E32" s="3">
        <v>0.75</v>
      </c>
      <c r="F32" s="4">
        <f>IF(Table2[[#This Row],[Start Time]]&lt;&gt;"",(Table2[[#This Row],[End Time]]-Table2[[#This Row],[Start Time]]) * 24, "")</f>
        <v>0.99999999999999911</v>
      </c>
      <c r="G32" s="4" t="s">
        <v>43</v>
      </c>
    </row>
    <row r="33" spans="1:7" ht="60" x14ac:dyDescent="0.25">
      <c r="A33" s="5">
        <v>45579</v>
      </c>
      <c r="B33" s="1" t="s">
        <v>21</v>
      </c>
      <c r="C33" s="23" t="s">
        <v>45</v>
      </c>
      <c r="D33" s="3">
        <v>0.75</v>
      </c>
      <c r="E33" s="3">
        <v>0.875</v>
      </c>
      <c r="F33" s="4">
        <f>IF(Table2[[#This Row],[Start Time]]&lt;&gt;"",(Table2[[#This Row],[End Time]]-Table2[[#This Row],[Start Time]]) * 24, "")</f>
        <v>3</v>
      </c>
      <c r="G33" s="4" t="s">
        <v>43</v>
      </c>
    </row>
    <row r="34" spans="1:7" ht="30" x14ac:dyDescent="0.25">
      <c r="A34" s="5">
        <v>45587</v>
      </c>
      <c r="B34" s="1" t="s">
        <v>16</v>
      </c>
      <c r="C34" s="23" t="s">
        <v>46</v>
      </c>
      <c r="D34" s="3">
        <v>0.83333333333333337</v>
      </c>
      <c r="E34" s="3">
        <v>0.90625</v>
      </c>
      <c r="F34" s="4">
        <f>IF(Table2[[#This Row],[Start Time]]&lt;&gt;"",(Table2[[#This Row],[End Time]]-Table2[[#This Row],[Start Time]]) * 24, "")</f>
        <v>1.7499999999999991</v>
      </c>
      <c r="G34" s="4" t="s">
        <v>43</v>
      </c>
    </row>
    <row r="35" spans="1:7" ht="30" x14ac:dyDescent="0.25">
      <c r="A35" s="5">
        <v>45590</v>
      </c>
      <c r="B35" s="1" t="s">
        <v>13</v>
      </c>
      <c r="C35" s="23" t="s">
        <v>47</v>
      </c>
      <c r="D35" s="3">
        <v>0.66666666666666663</v>
      </c>
      <c r="E35" s="3">
        <v>0.72569444444444442</v>
      </c>
      <c r="F35" s="4">
        <f>IF(Table2[[#This Row],[Start Time]]&lt;&gt;"",(Table2[[#This Row],[End Time]]-Table2[[#This Row],[Start Time]]) * 24, "")</f>
        <v>1.416666666666667</v>
      </c>
      <c r="G35" s="4" t="s">
        <v>43</v>
      </c>
    </row>
    <row r="36" spans="1:7" ht="30" x14ac:dyDescent="0.25">
      <c r="A36" s="5">
        <v>45590</v>
      </c>
      <c r="B36" s="1" t="s">
        <v>16</v>
      </c>
      <c r="C36" s="23" t="s">
        <v>48</v>
      </c>
      <c r="D36" s="3">
        <v>0.66666666666666663</v>
      </c>
      <c r="E36" s="3">
        <v>0.72569444444444442</v>
      </c>
      <c r="F36" s="4">
        <f>IF(Table2[[#This Row],[Start Time]]&lt;&gt;"",(Table2[[#This Row],[End Time]]-Table2[[#This Row],[Start Time]]) * 24, "")</f>
        <v>1.416666666666667</v>
      </c>
      <c r="G36" s="4" t="s">
        <v>43</v>
      </c>
    </row>
    <row r="37" spans="1:7" x14ac:dyDescent="0.25">
      <c r="A37" s="5">
        <v>45591</v>
      </c>
      <c r="B37" s="1" t="s">
        <v>11</v>
      </c>
      <c r="C37" s="23" t="s">
        <v>49</v>
      </c>
      <c r="D37" s="3">
        <v>0.83333333333333337</v>
      </c>
      <c r="E37" s="3">
        <v>0.91666666666666663</v>
      </c>
      <c r="F37" s="4">
        <f>IF(Table2[[#This Row],[Start Time]]&lt;&gt;"",(Table2[[#This Row],[End Time]]-Table2[[#This Row],[Start Time]]) * 24, "")</f>
        <v>1.9999999999999982</v>
      </c>
      <c r="G37" s="4" t="s">
        <v>43</v>
      </c>
    </row>
    <row r="38" spans="1:7" x14ac:dyDescent="0.25">
      <c r="A38" s="5">
        <v>45592</v>
      </c>
      <c r="B38" s="1" t="s">
        <v>11</v>
      </c>
      <c r="C38" s="23" t="s">
        <v>50</v>
      </c>
      <c r="D38" s="3">
        <v>0.54166666666666663</v>
      </c>
      <c r="E38" s="3">
        <v>0.72916666666666663</v>
      </c>
      <c r="F38" s="4">
        <f>IF(Table2[[#This Row],[Start Time]]&lt;&gt;"",(Table2[[#This Row],[End Time]]-Table2[[#This Row],[Start Time]]) * 24, "")</f>
        <v>4.5</v>
      </c>
      <c r="G38" s="4" t="s">
        <v>43</v>
      </c>
    </row>
    <row r="39" spans="1:7" x14ac:dyDescent="0.25">
      <c r="A39" s="5">
        <v>45592</v>
      </c>
      <c r="B39" s="1" t="s">
        <v>8</v>
      </c>
      <c r="C39" s="23" t="s">
        <v>51</v>
      </c>
      <c r="D39" s="3">
        <v>0.54166666666666663</v>
      </c>
      <c r="E39" s="3">
        <v>0.72916666666666663</v>
      </c>
      <c r="F39" s="4">
        <f>IF(Table2[[#This Row],[Start Time]]&lt;&gt;"",(Table2[[#This Row],[End Time]]-Table2[[#This Row],[Start Time]]) * 24, "")</f>
        <v>4.5</v>
      </c>
      <c r="G39" s="4" t="s">
        <v>43</v>
      </c>
    </row>
    <row r="40" spans="1:7" x14ac:dyDescent="0.25">
      <c r="A40" s="5">
        <v>45592</v>
      </c>
      <c r="B40" s="1" t="s">
        <v>21</v>
      </c>
      <c r="C40" s="23" t="s">
        <v>52</v>
      </c>
      <c r="D40" s="3">
        <v>0.75</v>
      </c>
      <c r="E40" s="3">
        <v>0.83333333333333337</v>
      </c>
      <c r="F40" s="4">
        <f>IF(Table2[[#This Row],[Start Time]]&lt;&gt;"",(Table2[[#This Row],[End Time]]-Table2[[#This Row],[Start Time]]) * 24, "")</f>
        <v>2.0000000000000009</v>
      </c>
      <c r="G40" s="4" t="s">
        <v>43</v>
      </c>
    </row>
    <row r="41" spans="1:7" x14ac:dyDescent="0.25">
      <c r="A41" s="5">
        <v>45592</v>
      </c>
      <c r="B41" s="1" t="s">
        <v>16</v>
      </c>
      <c r="C41" s="23" t="s">
        <v>53</v>
      </c>
      <c r="D41" s="3">
        <v>0.875</v>
      </c>
      <c r="E41" s="3">
        <v>0.92708333333333337</v>
      </c>
      <c r="F41" s="4">
        <f>IF(Table2[[#This Row],[Start Time]]&lt;&gt;"",(Table2[[#This Row],[End Time]]-Table2[[#This Row],[Start Time]]) * 24, "")</f>
        <v>1.2500000000000009</v>
      </c>
      <c r="G41" s="4" t="s">
        <v>43</v>
      </c>
    </row>
    <row r="42" spans="1:7" ht="30" x14ac:dyDescent="0.25">
      <c r="A42" s="5">
        <v>45592</v>
      </c>
      <c r="B42" s="1" t="s">
        <v>13</v>
      </c>
      <c r="C42" s="23" t="s">
        <v>54</v>
      </c>
      <c r="D42" s="3">
        <v>0.91666666666666663</v>
      </c>
      <c r="E42" s="3">
        <v>0.97916666666666663</v>
      </c>
      <c r="F42" s="4">
        <f>IF(Table2[[#This Row],[Start Time]]&lt;&gt;"",(Table2[[#This Row],[End Time]]-Table2[[#This Row],[Start Time]]) * 24, "")</f>
        <v>1.5</v>
      </c>
      <c r="G42" s="4" t="s">
        <v>43</v>
      </c>
    </row>
    <row r="43" spans="1:7" ht="45" x14ac:dyDescent="0.25">
      <c r="A43" s="5">
        <v>45592</v>
      </c>
      <c r="B43" s="1" t="s">
        <v>37</v>
      </c>
      <c r="C43" s="23" t="s">
        <v>55</v>
      </c>
      <c r="D43" s="3">
        <v>0.66666666666666663</v>
      </c>
      <c r="E43" s="3">
        <v>0.83333333333333337</v>
      </c>
      <c r="F43" s="4">
        <f>IF(Table2[[#This Row],[Start Time]]&lt;&gt;"",(Table2[[#This Row],[End Time]]-Table2[[#This Row],[Start Time]]) * 24, "")</f>
        <v>4.0000000000000018</v>
      </c>
      <c r="G43" s="4" t="s">
        <v>43</v>
      </c>
    </row>
    <row r="44" spans="1:7" ht="45" x14ac:dyDescent="0.25">
      <c r="A44" s="5">
        <v>45594</v>
      </c>
      <c r="B44" s="1" t="s">
        <v>37</v>
      </c>
      <c r="C44" s="23" t="s">
        <v>56</v>
      </c>
      <c r="D44" s="3">
        <v>0.48958333333333331</v>
      </c>
      <c r="E44" s="3">
        <v>0.70833333333333337</v>
      </c>
      <c r="F44" s="4">
        <f>IF(Table2[[#This Row],[Start Time]]&lt;&gt;"",(Table2[[#This Row],[End Time]]-Table2[[#This Row],[Start Time]]) * 24, "")</f>
        <v>5.2500000000000018</v>
      </c>
      <c r="G44" s="4" t="s">
        <v>43</v>
      </c>
    </row>
    <row r="45" spans="1:7" ht="45" x14ac:dyDescent="0.25">
      <c r="A45" s="5">
        <v>45595</v>
      </c>
      <c r="B45" s="1" t="s">
        <v>37</v>
      </c>
      <c r="C45" s="23" t="s">
        <v>57</v>
      </c>
      <c r="D45" s="3">
        <v>0.8125</v>
      </c>
      <c r="E45" s="3">
        <v>0.97916666666666663</v>
      </c>
      <c r="F45" s="4">
        <f>IF(Table2[[#This Row],[Start Time]]&lt;&gt;"",(Table2[[#This Row],[End Time]]-Table2[[#This Row],[Start Time]]) * 24, "")</f>
        <v>3.9999999999999991</v>
      </c>
      <c r="G45" s="4" t="s">
        <v>43</v>
      </c>
    </row>
    <row r="46" spans="1:7" x14ac:dyDescent="0.25">
      <c r="A46" s="5">
        <v>45596</v>
      </c>
      <c r="B46" s="1" t="s">
        <v>37</v>
      </c>
      <c r="C46" s="23" t="s">
        <v>58</v>
      </c>
      <c r="D46" s="3">
        <v>0.45833333333333331</v>
      </c>
      <c r="E46" s="3">
        <v>0.54166666666666663</v>
      </c>
      <c r="F46" s="4">
        <f>IF(Table2[[#This Row],[Start Time]]&lt;&gt;"",(Table2[[#This Row],[End Time]]-Table2[[#This Row],[Start Time]]) * 24, "")</f>
        <v>1.9999999999999996</v>
      </c>
      <c r="G46" s="4" t="s">
        <v>43</v>
      </c>
    </row>
    <row r="47" spans="1:7" x14ac:dyDescent="0.25">
      <c r="A47" s="6">
        <v>45603</v>
      </c>
      <c r="B47" s="1" t="s">
        <v>11</v>
      </c>
      <c r="C47" s="23" t="s">
        <v>59</v>
      </c>
      <c r="D47" s="3">
        <v>0.52083333333333337</v>
      </c>
      <c r="E47" s="3">
        <v>0.54166666666666663</v>
      </c>
      <c r="F47" s="4">
        <f>IF(Table2[[#This Row],[Start Time]]&lt;&gt;"",(Table2[[#This Row],[End Time]]-Table2[[#This Row],[Start Time]]) * 24, "")</f>
        <v>0.49999999999999822</v>
      </c>
      <c r="G47" s="8" t="s">
        <v>60</v>
      </c>
    </row>
    <row r="48" spans="1:7" ht="30" x14ac:dyDescent="0.25">
      <c r="A48" s="6">
        <v>45604</v>
      </c>
      <c r="B48" s="10" t="s">
        <v>21</v>
      </c>
      <c r="C48" s="23" t="s">
        <v>61</v>
      </c>
      <c r="D48" s="3">
        <v>0.29166666666666669</v>
      </c>
      <c r="E48" s="3">
        <v>0.35416666666666669</v>
      </c>
      <c r="F48" s="4">
        <f>IF(Table2[[#This Row],[Start Time]]&lt;&gt;"",(Table2[[#This Row],[End Time]]-Table2[[#This Row],[Start Time]]) * 24, "")</f>
        <v>1.5</v>
      </c>
      <c r="G48" s="8" t="s">
        <v>60</v>
      </c>
    </row>
    <row r="49" spans="1:7" ht="30" x14ac:dyDescent="0.25">
      <c r="A49" s="6">
        <v>45604</v>
      </c>
      <c r="B49" s="13" t="s">
        <v>11</v>
      </c>
      <c r="C49" s="24" t="s">
        <v>66</v>
      </c>
      <c r="D49" s="30" t="s">
        <v>67</v>
      </c>
      <c r="E49" s="30" t="s">
        <v>68</v>
      </c>
      <c r="F49" s="8">
        <f>IF(Table2[[#This Row],[Start Time]]&lt;&gt;"",(Table2[[#This Row],[End Time]]-Table2[[#This Row],[Start Time]]) * 24, "")</f>
        <v>1.9999999999999982</v>
      </c>
      <c r="G49" s="8" t="s">
        <v>60</v>
      </c>
    </row>
    <row r="50" spans="1:7" ht="45" x14ac:dyDescent="0.25">
      <c r="A50" s="5">
        <v>45606</v>
      </c>
      <c r="B50" s="1" t="s">
        <v>21</v>
      </c>
      <c r="C50" s="23" t="s">
        <v>62</v>
      </c>
      <c r="D50" s="3">
        <v>0.70833333333333337</v>
      </c>
      <c r="E50" s="3">
        <v>0.75</v>
      </c>
      <c r="F50" s="4">
        <f>IF(Table2[[#This Row],[Start Time]]&lt;&gt;"",(Table2[[#This Row],[End Time]]-Table2[[#This Row],[Start Time]]) * 24, "")</f>
        <v>0.99999999999999911</v>
      </c>
      <c r="G50" s="4" t="s">
        <v>60</v>
      </c>
    </row>
    <row r="51" spans="1:7" ht="45" x14ac:dyDescent="0.25">
      <c r="A51" s="5">
        <v>45607</v>
      </c>
      <c r="B51" s="1" t="s">
        <v>16</v>
      </c>
      <c r="C51" s="23" t="s">
        <v>63</v>
      </c>
      <c r="D51" s="3">
        <v>0.79166666666666663</v>
      </c>
      <c r="E51" s="3">
        <v>0.91666666666666663</v>
      </c>
      <c r="F51" s="4">
        <f>IF(Table2[[#This Row],[Start Time]]&lt;&gt;"",(Table2[[#This Row],[End Time]]-Table2[[#This Row],[Start Time]]) * 24, "")</f>
        <v>3</v>
      </c>
      <c r="G51" s="4" t="s">
        <v>60</v>
      </c>
    </row>
    <row r="52" spans="1:7" ht="60" x14ac:dyDescent="0.25">
      <c r="A52" s="5">
        <v>45607</v>
      </c>
      <c r="B52" s="1" t="s">
        <v>13</v>
      </c>
      <c r="C52" s="23" t="s">
        <v>64</v>
      </c>
      <c r="D52" s="3">
        <v>0.79166666666666663</v>
      </c>
      <c r="E52" s="3">
        <v>0.91666666666666663</v>
      </c>
      <c r="F52" s="4">
        <f>IF(Table2[[#This Row],[Start Time]]&lt;&gt;"",(Table2[[#This Row],[End Time]]-Table2[[#This Row],[Start Time]]) * 24, "")</f>
        <v>3</v>
      </c>
      <c r="G52" s="4" t="s">
        <v>60</v>
      </c>
    </row>
    <row r="53" spans="1:7" ht="45" x14ac:dyDescent="0.25">
      <c r="A53" s="5">
        <v>45608</v>
      </c>
      <c r="B53" s="1" t="s">
        <v>16</v>
      </c>
      <c r="C53" s="23" t="s">
        <v>65</v>
      </c>
      <c r="D53" s="3">
        <v>0.83333333333333337</v>
      </c>
      <c r="E53" s="3">
        <v>0.89583333333333337</v>
      </c>
      <c r="F53" s="4">
        <f>IF(Table2[[#This Row],[Start Time]]&lt;&gt;"",(Table2[[#This Row],[End Time]]-Table2[[#This Row],[Start Time]]) * 24, "")</f>
        <v>1.5</v>
      </c>
      <c r="G53" s="4" t="s">
        <v>60</v>
      </c>
    </row>
    <row r="54" spans="1:7" ht="30" x14ac:dyDescent="0.25">
      <c r="A54" s="5">
        <v>45609</v>
      </c>
      <c r="B54" s="1" t="s">
        <v>11</v>
      </c>
      <c r="C54" s="23" t="s">
        <v>69</v>
      </c>
      <c r="D54" s="12">
        <v>0.75</v>
      </c>
      <c r="E54" s="12">
        <v>0.875</v>
      </c>
      <c r="F54" s="4">
        <f>IF(Table2[[#This Row],[Start Time]]&lt;&gt;"",(Table2[[#This Row],[End Time]]-Table2[[#This Row],[Start Time]]) * 24, "")</f>
        <v>3</v>
      </c>
      <c r="G54" s="4" t="s">
        <v>60</v>
      </c>
    </row>
    <row r="55" spans="1:7" ht="35.25" customHeight="1" x14ac:dyDescent="0.25">
      <c r="A55" s="5">
        <v>45609</v>
      </c>
      <c r="B55" s="1" t="s">
        <v>8</v>
      </c>
      <c r="C55" s="23" t="s">
        <v>70</v>
      </c>
      <c r="D55" s="12">
        <v>0.75</v>
      </c>
      <c r="E55" s="12">
        <v>0.875</v>
      </c>
      <c r="F55" s="4">
        <f>IF(Table2[[#This Row],[Start Time]]&lt;&gt;"",(Table2[[#This Row],[End Time]]-Table2[[#This Row],[Start Time]]) * 24, "")</f>
        <v>3</v>
      </c>
      <c r="G55" s="4" t="s">
        <v>60</v>
      </c>
    </row>
    <row r="56" spans="1:7" ht="30" x14ac:dyDescent="0.25">
      <c r="A56" s="5">
        <v>45609</v>
      </c>
      <c r="B56" s="14" t="s">
        <v>37</v>
      </c>
      <c r="C56" s="23" t="s">
        <v>86</v>
      </c>
      <c r="D56" s="3">
        <v>0.58333333333333337</v>
      </c>
      <c r="E56" s="3">
        <v>0.83333333333333337</v>
      </c>
      <c r="F56" s="4">
        <f>IF(Table2[[#This Row],[Start Time]]&lt;&gt;"",(Table2[[#This Row],[End Time]]-Table2[[#This Row],[Start Time]]) * 24, "")</f>
        <v>6</v>
      </c>
      <c r="G56" s="15" t="s">
        <v>60</v>
      </c>
    </row>
    <row r="57" spans="1:7" x14ac:dyDescent="0.25">
      <c r="A57" s="5">
        <v>45618</v>
      </c>
      <c r="B57" s="1" t="s">
        <v>21</v>
      </c>
      <c r="C57" s="23" t="s">
        <v>71</v>
      </c>
      <c r="D57" s="3">
        <v>0.66666666666666663</v>
      </c>
      <c r="E57" s="3">
        <v>0.8125</v>
      </c>
      <c r="F57" s="4">
        <f>IF(Table2[[#This Row],[Start Time]]&lt;&gt;"",(Table2[[#This Row],[End Time]]-Table2[[#This Row],[Start Time]]) * 24, "")</f>
        <v>3.5000000000000009</v>
      </c>
      <c r="G57" s="4" t="s">
        <v>72</v>
      </c>
    </row>
    <row r="58" spans="1:7" ht="75" x14ac:dyDescent="0.25">
      <c r="A58" s="5">
        <v>45619</v>
      </c>
      <c r="B58" s="1" t="s">
        <v>21</v>
      </c>
      <c r="C58" s="23" t="s">
        <v>73</v>
      </c>
      <c r="D58" s="3">
        <v>0.58333333333333337</v>
      </c>
      <c r="E58" s="3">
        <v>0.66666666666666663</v>
      </c>
      <c r="F58" s="4">
        <f>IF(Table2[[#This Row],[Start Time]]&lt;&gt;"",(Table2[[#This Row],[End Time]]-Table2[[#This Row],[Start Time]]) * 24, "")</f>
        <v>1.9999999999999982</v>
      </c>
      <c r="G58" s="4" t="s">
        <v>72</v>
      </c>
    </row>
    <row r="59" spans="1:7" x14ac:dyDescent="0.25">
      <c r="A59" s="5">
        <v>45620</v>
      </c>
      <c r="B59" s="14" t="s">
        <v>37</v>
      </c>
      <c r="C59" s="23" t="s">
        <v>87</v>
      </c>
      <c r="D59" s="3">
        <v>0.5</v>
      </c>
      <c r="E59" s="3">
        <v>0.83333333333333337</v>
      </c>
      <c r="F59" s="4">
        <f>IF(Table2[[#This Row],[Start Time]]&lt;&gt;"",(Table2[[#This Row],[End Time]]-Table2[[#This Row],[Start Time]]) * 24, "")</f>
        <v>8</v>
      </c>
      <c r="G59" s="15" t="s">
        <v>72</v>
      </c>
    </row>
    <row r="60" spans="1:7" x14ac:dyDescent="0.25">
      <c r="A60" s="5">
        <v>45623</v>
      </c>
      <c r="B60" s="1" t="s">
        <v>21</v>
      </c>
      <c r="C60" s="23" t="s">
        <v>74</v>
      </c>
      <c r="D60" s="3">
        <v>0.66666666666666663</v>
      </c>
      <c r="E60" s="3">
        <v>0.69791666666666663</v>
      </c>
      <c r="F60" s="4">
        <f>IF(Table2[[#This Row],[Start Time]]&lt;&gt;"",(Table2[[#This Row],[End Time]]-Table2[[#This Row],[Start Time]]) * 24, "")</f>
        <v>0.75</v>
      </c>
      <c r="G60" s="4" t="s">
        <v>72</v>
      </c>
    </row>
    <row r="61" spans="1:7" x14ac:dyDescent="0.25">
      <c r="A61" s="5">
        <v>45623</v>
      </c>
      <c r="B61" s="29" t="s">
        <v>11</v>
      </c>
      <c r="C61" s="23" t="s">
        <v>75</v>
      </c>
      <c r="D61" s="12">
        <v>0.66666666666666663</v>
      </c>
      <c r="E61" s="12">
        <v>0.70833333333333337</v>
      </c>
      <c r="F61" s="4">
        <f>IF(Table2[[#This Row],[Start Time]]&lt;&gt;"",(Table2[[#This Row],[End Time]]-Table2[[#This Row],[Start Time]]) * 24, "")</f>
        <v>1.0000000000000018</v>
      </c>
      <c r="G61" s="31" t="s">
        <v>72</v>
      </c>
    </row>
    <row r="62" spans="1:7" ht="30" x14ac:dyDescent="0.25">
      <c r="A62" s="5">
        <v>45623</v>
      </c>
      <c r="B62" s="14" t="s">
        <v>8</v>
      </c>
      <c r="C62" s="23" t="s">
        <v>76</v>
      </c>
      <c r="D62" s="3">
        <v>0.66666666666666663</v>
      </c>
      <c r="E62" s="3">
        <v>0.70833333333333337</v>
      </c>
      <c r="F62" s="4">
        <f>IF(Table2[[#This Row],[Start Time]]&lt;&gt;"",(Table2[[#This Row],[End Time]]-Table2[[#This Row],[Start Time]]) * 24, "")</f>
        <v>1.0000000000000018</v>
      </c>
      <c r="G62" s="15" t="s">
        <v>77</v>
      </c>
    </row>
    <row r="63" spans="1:7" ht="30" x14ac:dyDescent="0.25">
      <c r="A63" s="5">
        <v>45623</v>
      </c>
      <c r="B63" s="14" t="s">
        <v>11</v>
      </c>
      <c r="C63" s="23" t="s">
        <v>78</v>
      </c>
      <c r="D63" s="3">
        <v>0.70833333333333337</v>
      </c>
      <c r="E63" s="3">
        <v>0.875</v>
      </c>
      <c r="F63" s="4">
        <f>IF(Table2[[#This Row],[Start Time]]&lt;&gt;"",(Table2[[#This Row],[End Time]]-Table2[[#This Row],[Start Time]]) * 24, "")</f>
        <v>3.9999999999999991</v>
      </c>
      <c r="G63" s="28" t="s">
        <v>72</v>
      </c>
    </row>
    <row r="64" spans="1:7" ht="30" x14ac:dyDescent="0.25">
      <c r="A64" s="5">
        <v>45623</v>
      </c>
      <c r="B64" s="14" t="s">
        <v>8</v>
      </c>
      <c r="C64" s="23" t="s">
        <v>79</v>
      </c>
      <c r="D64" s="3">
        <v>0.70833333333333337</v>
      </c>
      <c r="E64" s="3">
        <v>0.875</v>
      </c>
      <c r="F64" s="4">
        <f>IF(Table2[[#This Row],[Start Time]]&lt;&gt;"",(Table2[[#This Row],[End Time]]-Table2[[#This Row],[Start Time]]) * 24, "")</f>
        <v>3.9999999999999991</v>
      </c>
      <c r="G64" s="15" t="s">
        <v>72</v>
      </c>
    </row>
    <row r="65" spans="1:7" ht="30" x14ac:dyDescent="0.25">
      <c r="A65" s="5">
        <v>45623</v>
      </c>
      <c r="B65" s="14" t="s">
        <v>16</v>
      </c>
      <c r="C65" s="23" t="s">
        <v>80</v>
      </c>
      <c r="D65" s="3">
        <v>0.79166666666666663</v>
      </c>
      <c r="E65" s="3">
        <v>0.99930555555555556</v>
      </c>
      <c r="F65" s="4">
        <f>IF(Table2[[#This Row],[Start Time]]&lt;&gt;"",(Table2[[#This Row],[End Time]]-Table2[[#This Row],[Start Time]]) * 24, "")</f>
        <v>4.9833333333333343</v>
      </c>
      <c r="G65" s="15" t="s">
        <v>72</v>
      </c>
    </row>
    <row r="66" spans="1:7" ht="105" x14ac:dyDescent="0.25">
      <c r="A66" s="5">
        <v>45623</v>
      </c>
      <c r="B66" s="14" t="s">
        <v>13</v>
      </c>
      <c r="C66" s="23" t="s">
        <v>81</v>
      </c>
      <c r="D66" s="3">
        <v>0.79166666666666663</v>
      </c>
      <c r="E66" s="3">
        <v>0.99930555555555556</v>
      </c>
      <c r="F66" s="4">
        <f>IF(Table2[[#This Row],[Start Time]]&lt;&gt;"",(Table2[[#This Row],[End Time]]-Table2[[#This Row],[Start Time]]) * 24, "")</f>
        <v>4.9833333333333343</v>
      </c>
      <c r="G66" s="15" t="s">
        <v>72</v>
      </c>
    </row>
    <row r="67" spans="1:7" x14ac:dyDescent="0.25">
      <c r="A67" s="5">
        <v>45623</v>
      </c>
      <c r="B67" s="14" t="s">
        <v>37</v>
      </c>
      <c r="C67" s="23" t="s">
        <v>89</v>
      </c>
      <c r="D67" s="3">
        <v>0.5</v>
      </c>
      <c r="E67" s="3">
        <v>0.91666666666666663</v>
      </c>
      <c r="F67" s="4">
        <f>IF(Table2[[#This Row],[Start Time]]&lt;&gt;"",(Table2[[#This Row],[End Time]]-Table2[[#This Row],[Start Time]]) * 24, "")</f>
        <v>10</v>
      </c>
      <c r="G67" s="15" t="s">
        <v>72</v>
      </c>
    </row>
    <row r="68" spans="1:7" ht="45" x14ac:dyDescent="0.25">
      <c r="A68" s="5">
        <v>45624</v>
      </c>
      <c r="B68" s="14" t="s">
        <v>21</v>
      </c>
      <c r="C68" s="23" t="s">
        <v>82</v>
      </c>
      <c r="D68" s="3">
        <v>2.0833333333333332E-2</v>
      </c>
      <c r="E68" s="3">
        <v>0.10416666666666667</v>
      </c>
      <c r="F68" s="4">
        <f>IF(Table2[[#This Row],[Start Time]]&lt;&gt;"",(Table2[[#This Row],[End Time]]-Table2[[#This Row],[Start Time]]) * 24, "")</f>
        <v>2</v>
      </c>
      <c r="G68" s="15" t="s">
        <v>72</v>
      </c>
    </row>
    <row r="69" spans="1:7" x14ac:dyDescent="0.25">
      <c r="A69" s="5">
        <v>45624</v>
      </c>
      <c r="B69" s="14" t="s">
        <v>16</v>
      </c>
      <c r="C69" s="23" t="s">
        <v>83</v>
      </c>
      <c r="D69" s="3">
        <v>0.5</v>
      </c>
      <c r="E69" s="3">
        <v>0.54166666666666663</v>
      </c>
      <c r="F69" s="4">
        <f>IF(Table2[[#This Row],[Start Time]]&lt;&gt;"",(Table2[[#This Row],[End Time]]-Table2[[#This Row],[Start Time]]) * 24, "")</f>
        <v>0.99999999999999911</v>
      </c>
      <c r="G69" s="15" t="s">
        <v>72</v>
      </c>
    </row>
    <row r="70" spans="1:7" ht="29.25" customHeight="1" x14ac:dyDescent="0.25">
      <c r="A70" s="5">
        <v>45624</v>
      </c>
      <c r="B70" s="1" t="s">
        <v>21</v>
      </c>
      <c r="C70" s="23" t="s">
        <v>84</v>
      </c>
      <c r="D70" s="3">
        <v>0.45833333333333331</v>
      </c>
      <c r="E70" s="3">
        <v>0.54166666666666663</v>
      </c>
      <c r="F70" s="4">
        <f>IF(Table2[[#This Row],[Start Time]]&lt;&gt;"",(Table2[[#This Row],[End Time]]-Table2[[#This Row],[Start Time]]) * 24, "")</f>
        <v>1.9999999999999996</v>
      </c>
      <c r="G70" s="4" t="s">
        <v>72</v>
      </c>
    </row>
    <row r="71" spans="1:7" ht="43.5" customHeight="1" x14ac:dyDescent="0.25">
      <c r="A71" s="5">
        <v>45624</v>
      </c>
      <c r="B71" s="14" t="s">
        <v>37</v>
      </c>
      <c r="C71" s="23" t="s">
        <v>88</v>
      </c>
      <c r="D71" s="3">
        <v>0.45833333333333331</v>
      </c>
      <c r="E71" s="3">
        <v>0.64583333333333337</v>
      </c>
      <c r="F71" s="4">
        <f>IF(Table2[[#This Row],[Start Time]]&lt;&gt;"",(Table2[[#This Row],[End Time]]-Table2[[#This Row],[Start Time]]) * 24, "")</f>
        <v>4.5000000000000018</v>
      </c>
      <c r="G71" s="15" t="s">
        <v>72</v>
      </c>
    </row>
    <row r="72" spans="1:7" x14ac:dyDescent="0.25">
      <c r="A72" s="11"/>
      <c r="B72" s="1" t="s">
        <v>85</v>
      </c>
      <c r="C72" s="23"/>
      <c r="D72" s="12"/>
      <c r="E72" s="12"/>
      <c r="F72" s="4">
        <f>SUBTOTAL(109,Table2[Time Spent (hrs)])</f>
        <v>173.55</v>
      </c>
      <c r="G72" s="1"/>
    </row>
    <row r="73" spans="1:7" x14ac:dyDescent="0.25">
      <c r="A73" s="20"/>
      <c r="D73" s="21"/>
      <c r="E73" s="21"/>
    </row>
    <row r="78" spans="1:7" ht="31.5" x14ac:dyDescent="0.25">
      <c r="C78" s="25"/>
    </row>
    <row r="79" spans="1:7" x14ac:dyDescent="0.25">
      <c r="C79" s="26"/>
    </row>
    <row r="85" spans="3:3" x14ac:dyDescent="0.25">
      <c r="C85" s="27"/>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Timothy Moore</dc:creator>
  <cp:keywords/>
  <dc:description/>
  <cp:lastModifiedBy>Timothy Moore</cp:lastModifiedBy>
  <cp:revision/>
  <dcterms:created xsi:type="dcterms:W3CDTF">2024-09-28T22:02:21Z</dcterms:created>
  <dcterms:modified xsi:type="dcterms:W3CDTF">2024-12-01T04:55:02Z</dcterms:modified>
  <cp:category/>
  <cp:contentStatus/>
</cp:coreProperties>
</file>