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imodaehler/Desktop/COVID19-DOMINANCE/Data/"/>
    </mc:Choice>
  </mc:AlternateContent>
  <xr:revisionPtr revIDLastSave="0" documentId="13_ncr:1_{BBD94179-8BEE-894A-8A23-C048F06A7A47}" xr6:coauthVersionLast="45" xr6:coauthVersionMax="45" xr10:uidLastSave="{00000000-0000-0000-0000-000000000000}"/>
  <bookViews>
    <workbookView xWindow="0" yWindow="0" windowWidth="38400" windowHeight="21600" activeTab="4" xr2:uid="{00000000-000D-0000-FFFF-FFFF00000000}"/>
  </bookViews>
  <sheets>
    <sheet name="1_RAW_International Liquidity" sheetId="1" r:id="rId1"/>
    <sheet name="2_RAW_GDP" sheetId="4" r:id="rId2"/>
    <sheet name="ReserveRatio" sheetId="3" r:id="rId3"/>
    <sheet name="ReserveTS" sheetId="5" r:id="rId4"/>
    <sheet name="ReserveRatioTS" sheetId="6" r:id="rId5"/>
    <sheet name="Source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2" i="2" l="1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AH11" i="2"/>
  <c r="AG11" i="2"/>
  <c r="AF3" i="6" s="1"/>
  <c r="AF11" i="2"/>
  <c r="AE11" i="2"/>
  <c r="AD11" i="2"/>
  <c r="AC11" i="2"/>
  <c r="AB3" i="6" s="1"/>
  <c r="AB11" i="2"/>
  <c r="AA11" i="2"/>
  <c r="Z11" i="2"/>
  <c r="Y11" i="2"/>
  <c r="X3" i="6" s="1"/>
  <c r="X11" i="2"/>
  <c r="W11" i="2"/>
  <c r="V11" i="2"/>
  <c r="U11" i="2"/>
  <c r="T3" i="6" s="1"/>
  <c r="T11" i="2"/>
  <c r="S11" i="2"/>
  <c r="R11" i="2"/>
  <c r="Q11" i="2"/>
  <c r="P3" i="6" s="1"/>
  <c r="P11" i="2"/>
  <c r="O11" i="2"/>
  <c r="N11" i="2"/>
  <c r="M11" i="2"/>
  <c r="L3" i="6" s="1"/>
  <c r="L11" i="2"/>
  <c r="K11" i="2"/>
  <c r="J11" i="2"/>
  <c r="I11" i="2"/>
  <c r="H11" i="2"/>
  <c r="G11" i="2"/>
  <c r="F11" i="2"/>
  <c r="E11" i="2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I3" i="6"/>
  <c r="J3" i="6"/>
  <c r="K3" i="6"/>
  <c r="M3" i="6"/>
  <c r="N3" i="6"/>
  <c r="O3" i="6"/>
  <c r="Q3" i="6"/>
  <c r="R3" i="6"/>
  <c r="S3" i="6"/>
  <c r="U3" i="6"/>
  <c r="V3" i="6"/>
  <c r="W3" i="6"/>
  <c r="Y3" i="6"/>
  <c r="Z3" i="6"/>
  <c r="AA3" i="6"/>
  <c r="AC3" i="6"/>
  <c r="AD3" i="6"/>
  <c r="AE3" i="6"/>
  <c r="AG3" i="6"/>
  <c r="I4" i="6"/>
  <c r="J4" i="6"/>
  <c r="K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I5" i="6"/>
  <c r="J5" i="6"/>
  <c r="K5" i="6"/>
  <c r="M5" i="6"/>
  <c r="N5" i="6"/>
  <c r="O5" i="6"/>
  <c r="Q5" i="6"/>
  <c r="R5" i="6"/>
  <c r="S5" i="6"/>
  <c r="U5" i="6"/>
  <c r="V5" i="6"/>
  <c r="W5" i="6"/>
  <c r="Y5" i="6"/>
  <c r="Z5" i="6"/>
  <c r="AA5" i="6"/>
  <c r="AC5" i="6"/>
  <c r="AD5" i="6"/>
  <c r="AE5" i="6"/>
  <c r="AG5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I7" i="6"/>
  <c r="J7" i="6"/>
  <c r="K7" i="6"/>
  <c r="M7" i="6"/>
  <c r="N7" i="6"/>
  <c r="O7" i="6"/>
  <c r="Q7" i="6"/>
  <c r="R7" i="6"/>
  <c r="S7" i="6"/>
  <c r="U7" i="6"/>
  <c r="V7" i="6"/>
  <c r="W7" i="6"/>
  <c r="Y7" i="6"/>
  <c r="Z7" i="6"/>
  <c r="AA7" i="6"/>
  <c r="AC7" i="6"/>
  <c r="AD7" i="6"/>
  <c r="AE7" i="6"/>
  <c r="AG7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I9" i="6"/>
  <c r="J9" i="6"/>
  <c r="K9" i="6"/>
  <c r="M9" i="6"/>
  <c r="N9" i="6"/>
  <c r="O9" i="6"/>
  <c r="Q9" i="6"/>
  <c r="R9" i="6"/>
  <c r="S9" i="6"/>
  <c r="U9" i="6"/>
  <c r="V9" i="6"/>
  <c r="W9" i="6"/>
  <c r="Y9" i="6"/>
  <c r="Z9" i="6"/>
  <c r="AA9" i="6"/>
  <c r="AC9" i="6"/>
  <c r="AD9" i="6"/>
  <c r="AE9" i="6"/>
  <c r="AG9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I11" i="6"/>
  <c r="J11" i="6"/>
  <c r="K11" i="6"/>
  <c r="M11" i="6"/>
  <c r="N11" i="6"/>
  <c r="O11" i="6"/>
  <c r="Q11" i="6"/>
  <c r="R11" i="6"/>
  <c r="S11" i="6"/>
  <c r="U11" i="6"/>
  <c r="V11" i="6"/>
  <c r="W11" i="6"/>
  <c r="Y11" i="6"/>
  <c r="Z11" i="6"/>
  <c r="AA11" i="6"/>
  <c r="AC11" i="6"/>
  <c r="AD11" i="6"/>
  <c r="AE11" i="6"/>
  <c r="AG11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I13" i="6"/>
  <c r="J13" i="6"/>
  <c r="K13" i="6"/>
  <c r="M13" i="6"/>
  <c r="N13" i="6"/>
  <c r="O13" i="6"/>
  <c r="Q13" i="6"/>
  <c r="R13" i="6"/>
  <c r="S13" i="6"/>
  <c r="U13" i="6"/>
  <c r="V13" i="6"/>
  <c r="W13" i="6"/>
  <c r="Y13" i="6"/>
  <c r="Z13" i="6"/>
  <c r="AA13" i="6"/>
  <c r="AB13" i="6"/>
  <c r="AC13" i="6"/>
  <c r="AD13" i="6"/>
  <c r="AE13" i="6"/>
  <c r="AF13" i="6"/>
  <c r="AG13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" i="6"/>
  <c r="E13" i="6"/>
  <c r="E3" i="6"/>
  <c r="E4" i="6"/>
  <c r="E5" i="6"/>
  <c r="E6" i="6"/>
  <c r="E7" i="6"/>
  <c r="E8" i="6"/>
  <c r="E9" i="6"/>
  <c r="E10" i="6"/>
  <c r="E11" i="6"/>
  <c r="E12" i="6"/>
  <c r="E14" i="6"/>
  <c r="E15" i="6"/>
  <c r="E16" i="6"/>
  <c r="E17" i="6"/>
  <c r="E18" i="6"/>
  <c r="E19" i="6"/>
  <c r="E20" i="6"/>
  <c r="E2" i="6"/>
  <c r="D2" i="6"/>
  <c r="D20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" i="5"/>
  <c r="X13" i="6" l="1"/>
  <c r="T13" i="6"/>
  <c r="P13" i="6"/>
  <c r="L13" i="6"/>
  <c r="AF9" i="6"/>
  <c r="AB9" i="6"/>
  <c r="X9" i="6"/>
  <c r="T9" i="6"/>
  <c r="P9" i="6"/>
  <c r="L9" i="6"/>
  <c r="AF5" i="6"/>
  <c r="AB5" i="6"/>
  <c r="X5" i="6"/>
  <c r="T5" i="6"/>
  <c r="P5" i="6"/>
  <c r="L5" i="6"/>
  <c r="L4" i="6"/>
  <c r="AF11" i="6"/>
  <c r="AB11" i="6"/>
  <c r="X11" i="6"/>
  <c r="T11" i="6"/>
  <c r="P11" i="6"/>
  <c r="L11" i="6"/>
  <c r="AF7" i="6"/>
  <c r="AB7" i="6"/>
  <c r="X7" i="6"/>
  <c r="T7" i="6"/>
  <c r="P7" i="6"/>
  <c r="L7" i="6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</calcChain>
</file>

<file path=xl/sharedStrings.xml><?xml version="1.0" encoding="utf-8"?>
<sst xmlns="http://schemas.openxmlformats.org/spreadsheetml/2006/main" count="2263" uniqueCount="1281">
  <si>
    <t>International Liquidity selected indicators</t>
  </si>
  <si>
    <t>Total Reserves excluding Gold, US Dollars</t>
  </si>
  <si>
    <t>getSelectionEl(0,7,"Indicator")</t>
  </si>
  <si>
    <t>getSelectionEl(0,7,"Indicator")</t>
  </si>
  <si>
    <t>getSelectionEl(0,7,"Indicator")</t>
  </si>
  <si>
    <t>Source: International Financial Statistics (IFS)</t>
  </si>
  <si>
    <t>Country</t>
  </si>
  <si>
    <t>Scale</t>
  </si>
  <si>
    <t>Base Year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</si>
  <si>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</si>
  <si>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</si>
  <si>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</si>
  <si>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</si>
  <si>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</si>
  <si>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</si>
  <si>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</si>
  <si>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</si>
  <si>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</si>
  <si>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</si>
  <si>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</si>
  <si>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</si>
  <si>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</si>
  <si>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</si>
  <si>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</si>
  <si>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</si>
  <si>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</si>
  <si>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</si>
  <si>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</si>
  <si>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Afghanistan, Islamic Rep. of</t>
  </si>
  <si>
    <t>Millions</t>
  </si>
  <si>
    <t>...</t>
  </si>
  <si>
    <t>...</t>
  </si>
  <si>
    <t>Albania</t>
  </si>
  <si>
    <t>Millions</t>
  </si>
  <si>
    <t>...</t>
  </si>
  <si>
    <t>Algeria</t>
  </si>
  <si>
    <t>Millions</t>
  </si>
  <si>
    <t>Angola</t>
  </si>
  <si>
    <t>Millions</t>
  </si>
  <si>
    <t>Anguilla</t>
  </si>
  <si>
    <t>Millions</t>
  </si>
  <si>
    <t>...</t>
  </si>
  <si>
    <t>...</t>
  </si>
  <si>
    <t>...</t>
  </si>
  <si>
    <t>...</t>
  </si>
  <si>
    <t>...</t>
  </si>
  <si>
    <t>...</t>
  </si>
  <si>
    <t>Antigua and Barbuda</t>
  </si>
  <si>
    <t>Millions</t>
  </si>
  <si>
    <t>...</t>
  </si>
  <si>
    <t>...</t>
  </si>
  <si>
    <t>...</t>
  </si>
  <si>
    <t>...</t>
  </si>
  <si>
    <t>...</t>
  </si>
  <si>
    <t>...</t>
  </si>
  <si>
    <t>Argentina</t>
  </si>
  <si>
    <t>Millions</t>
  </si>
  <si>
    <t>Armenia, Rep. of</t>
  </si>
  <si>
    <t>Millions</t>
  </si>
  <si>
    <t>Aruba, Kingdom of the Netherlands</t>
  </si>
  <si>
    <t>Millions</t>
  </si>
  <si>
    <t>Australia</t>
  </si>
  <si>
    <t>Millions</t>
  </si>
  <si>
    <t>Austria</t>
  </si>
  <si>
    <t>Millions</t>
  </si>
  <si>
    <t>Azerbaijan, Rep. of</t>
  </si>
  <si>
    <t>Millions</t>
  </si>
  <si>
    <t>...</t>
  </si>
  <si>
    <t>Bahamas, The</t>
  </si>
  <si>
    <t>Millions</t>
  </si>
  <si>
    <t>...</t>
  </si>
  <si>
    <t>Millions</t>
  </si>
  <si>
    <t>...</t>
  </si>
  <si>
    <t>...</t>
  </si>
  <si>
    <t>...</t>
  </si>
  <si>
    <t>...</t>
  </si>
  <si>
    <t>Bangladesh</t>
  </si>
  <si>
    <t>Millions</t>
  </si>
  <si>
    <t>Belarus, Rep. of</t>
  </si>
  <si>
    <t>Millions</t>
  </si>
  <si>
    <t>Belgium</t>
  </si>
  <si>
    <t>Millions</t>
  </si>
  <si>
    <t>Belize</t>
  </si>
  <si>
    <t>Millions</t>
  </si>
  <si>
    <t>Bhutan</t>
  </si>
  <si>
    <t>Millions</t>
  </si>
  <si>
    <t>...</t>
  </si>
  <si>
    <t>...</t>
  </si>
  <si>
    <t>Bolivia</t>
  </si>
  <si>
    <t>Millions</t>
  </si>
  <si>
    <t>Bosnia and Herzegovina</t>
  </si>
  <si>
    <t>Millions</t>
  </si>
  <si>
    <t>...</t>
  </si>
  <si>
    <t>Botswana</t>
  </si>
  <si>
    <t>Millions</t>
  </si>
  <si>
    <t>...</t>
  </si>
  <si>
    <t>Brazil</t>
  </si>
  <si>
    <t>Millions</t>
  </si>
  <si>
    <t>Brunei Darussalam</t>
  </si>
  <si>
    <t>Millions</t>
  </si>
  <si>
    <t>...</t>
  </si>
  <si>
    <t>...</t>
  </si>
  <si>
    <t>...</t>
  </si>
  <si>
    <t>Bulgaria</t>
  </si>
  <si>
    <t>Millions</t>
  </si>
  <si>
    <t>Burundi</t>
  </si>
  <si>
    <t>Millions</t>
  </si>
  <si>
    <t>...</t>
  </si>
  <si>
    <t>...</t>
  </si>
  <si>
    <t>Cabo Verde</t>
  </si>
  <si>
    <t>Millions</t>
  </si>
  <si>
    <t>Cambodia</t>
  </si>
  <si>
    <t>Millions</t>
  </si>
  <si>
    <t>...</t>
  </si>
  <si>
    <t>...</t>
  </si>
  <si>
    <t>...</t>
  </si>
  <si>
    <t>Cameroon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</si>
  <si>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</si>
  <si>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</si>
  <si>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</si>
  <si>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</si>
  <si>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</si>
  <si>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</si>
  <si>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</si>
  <si>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</si>
  <si>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</si>
  <si>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</si>
  <si>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</si>
  <si>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</si>
  <si>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</si>
  <si>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</si>
  <si>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</si>
  <si>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</si>
  <si>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Canada</t>
  </si>
  <si>
    <t>Millions</t>
  </si>
  <si>
    <t>Cayman Islands</t>
  </si>
  <si>
    <t>Millions</t>
  </si>
  <si>
    <t>...</t>
  </si>
  <si>
    <t>...</t>
  </si>
  <si>
    <t>...</t>
  </si>
  <si>
    <t>Central African Rep.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</si>
  <si>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</si>
  <si>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</si>
  <si>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</si>
  <si>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</si>
  <si>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</si>
  <si>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</si>
  <si>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</si>
  <si>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</si>
  <si>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</si>
  <si>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</si>
  <si>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</si>
  <si>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</si>
  <si>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</si>
  <si>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</si>
  <si>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</si>
  <si>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</si>
  <si>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Chad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</si>
  <si>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</si>
  <si>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</si>
  <si>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</si>
  <si>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</si>
  <si>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</si>
  <si>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</si>
  <si>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</si>
  <si>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</si>
  <si>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</si>
  <si>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</si>
  <si>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</si>
  <si>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</si>
  <si>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</si>
  <si>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</si>
  <si>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</si>
  <si>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</si>
  <si>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</si>
  <si>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</si>
  <si>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</si>
  <si>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Chile</t>
  </si>
  <si>
    <t>Millions</t>
  </si>
  <si>
    <t>...</t>
  </si>
  <si>
    <t>...</t>
  </si>
  <si>
    <t>...</t>
  </si>
  <si>
    <t>...</t>
  </si>
  <si>
    <t>China, P.R.: Hong Kong</t>
  </si>
  <si>
    <t>Millions</t>
  </si>
  <si>
    <t>...</t>
  </si>
  <si>
    <t>China, P.R.: Macao</t>
  </si>
  <si>
    <t>Millions</t>
  </si>
  <si>
    <t>...</t>
  </si>
  <si>
    <t>Millions</t>
  </si>
  <si>
    <t>Colombia</t>
  </si>
  <si>
    <t>Millions</t>
  </si>
  <si>
    <t>Comoros, Union of the</t>
  </si>
  <si>
    <t>Millions</t>
  </si>
  <si>
    <t>Congo, Dem. Rep. of the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</si>
  <si>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</si>
  <si>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</si>
  <si>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</si>
  <si>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</si>
  <si>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</si>
  <si>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</si>
  <si>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</si>
  <si>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</si>
  <si>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</si>
  <si>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</si>
  <si>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</si>
  <si>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</si>
  <si>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</si>
  <si>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</si>
  <si>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</si>
  <si>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</si>
  <si>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</si>
  <si>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</si>
  <si>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</si>
  <si>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Congo, Rep. of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</si>
  <si>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</si>
  <si>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</si>
  <si>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</si>
  <si>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</si>
  <si>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</si>
  <si>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</si>
  <si>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</si>
  <si>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</si>
  <si>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</si>
  <si>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</si>
  <si>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</si>
  <si>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</si>
  <si>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</si>
  <si>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</si>
  <si>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</si>
  <si>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</si>
  <si>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Costa Rica</t>
  </si>
  <si>
    <t>Millions</t>
  </si>
  <si>
    <t>Croatia, Rep. of</t>
  </si>
  <si>
    <t>Millions</t>
  </si>
  <si>
    <t>Curaçao and Sint Maarten</t>
  </si>
  <si>
    <t>Millions</t>
  </si>
  <si>
    <t>...</t>
  </si>
  <si>
    <t>...</t>
  </si>
  <si>
    <t>...</t>
  </si>
  <si>
    <t>Cyprus</t>
  </si>
  <si>
    <t>Millions</t>
  </si>
  <si>
    <t>Millions</t>
  </si>
  <si>
    <t>Denmark</t>
  </si>
  <si>
    <t>Millions</t>
  </si>
  <si>
    <t>...</t>
  </si>
  <si>
    <t>Djibouti</t>
  </si>
  <si>
    <t>Millions</t>
  </si>
  <si>
    <t>...</t>
  </si>
  <si>
    <t>...</t>
  </si>
  <si>
    <t>...</t>
  </si>
  <si>
    <t>Dominica</t>
  </si>
  <si>
    <t>Millions</t>
  </si>
  <si>
    <t>...</t>
  </si>
  <si>
    <t>...</t>
  </si>
  <si>
    <t>...</t>
  </si>
  <si>
    <t>...</t>
  </si>
  <si>
    <t>...</t>
  </si>
  <si>
    <t>...</t>
  </si>
  <si>
    <t>Millions</t>
  </si>
  <si>
    <t>Ecuador</t>
  </si>
  <si>
    <t>Millions</t>
  </si>
  <si>
    <t>Millions</t>
  </si>
  <si>
    <t>...</t>
  </si>
  <si>
    <t>El Salvador</t>
  </si>
  <si>
    <t>Millions</t>
  </si>
  <si>
    <t>Equatorial Guinea, Rep. of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</si>
  <si>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</si>
  <si>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</si>
  <si>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</si>
  <si>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</si>
  <si>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</si>
  <si>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</si>
  <si>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</si>
  <si>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</si>
  <si>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</si>
  <si>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</si>
  <si>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</si>
  <si>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</si>
  <si>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</si>
  <si>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</si>
  <si>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</si>
  <si>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</si>
  <si>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Eritrea, The State of</t>
  </si>
  <si>
    <t>Millions</t>
  </si>
  <si>
    <t>...</t>
  </si>
  <si>
    <t>...</t>
  </si>
  <si>
    <t>...</t>
  </si>
  <si>
    <t>...</t>
  </si>
  <si>
    <t>...</t>
  </si>
  <si>
    <t>...</t>
  </si>
  <si>
    <t>Estonia, Rep. of</t>
  </si>
  <si>
    <t>Millions</t>
  </si>
  <si>
    <t>Eswatini, Kingdom of</t>
  </si>
  <si>
    <t>Millions</t>
  </si>
  <si>
    <t>...</t>
  </si>
  <si>
    <t>Ethiopia, The Federal Dem. Rep. of</t>
  </si>
  <si>
    <t>Millions</t>
  </si>
  <si>
    <t>...</t>
  </si>
  <si>
    <t>...</t>
  </si>
  <si>
    <t>...</t>
  </si>
  <si>
    <t>...</t>
  </si>
  <si>
    <t>...</t>
  </si>
  <si>
    <t>Euro Area</t>
  </si>
  <si>
    <t>Millions</t>
  </si>
  <si>
    <t>European Central Bank</t>
  </si>
  <si>
    <t>Millions</t>
  </si>
  <si>
    <t>Fiji, Rep. of</t>
  </si>
  <si>
    <t>Millions</t>
  </si>
  <si>
    <t>...</t>
  </si>
  <si>
    <t>Finland</t>
  </si>
  <si>
    <t>Millions</t>
  </si>
  <si>
    <t>France</t>
  </si>
  <si>
    <t>Millions</t>
  </si>
  <si>
    <t>Gabon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</si>
  <si>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</si>
  <si>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</si>
  <si>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</si>
  <si>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</si>
  <si>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</si>
  <si>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</si>
  <si>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</si>
  <si>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</si>
  <si>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</si>
  <si>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</si>
  <si>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</si>
  <si>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</si>
  <si>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</si>
  <si>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</si>
  <si>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</si>
  <si>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</si>
  <si>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</si>
  <si>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</si>
  <si>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Gambia, The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</si>
  <si>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</si>
  <si>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</si>
  <si>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</si>
  <si>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</si>
  <si>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</si>
  <si>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</si>
  <si>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</si>
  <si>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</si>
  <si>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</si>
  <si>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Georgia</t>
  </si>
  <si>
    <t>Millions</t>
  </si>
  <si>
    <t>...</t>
  </si>
  <si>
    <t>...</t>
  </si>
  <si>
    <t>Germany</t>
  </si>
  <si>
    <t>Millions</t>
  </si>
  <si>
    <t>Ghana</t>
  </si>
  <si>
    <t>Millions</t>
  </si>
  <si>
    <t>...</t>
  </si>
  <si>
    <t>Greece</t>
  </si>
  <si>
    <t>Millions</t>
  </si>
  <si>
    <t>Grenada</t>
  </si>
  <si>
    <t>Millions</t>
  </si>
  <si>
    <t>...</t>
  </si>
  <si>
    <t>...</t>
  </si>
  <si>
    <t>...</t>
  </si>
  <si>
    <t>...</t>
  </si>
  <si>
    <t>...</t>
  </si>
  <si>
    <t>...</t>
  </si>
  <si>
    <t>Guatemala</t>
  </si>
  <si>
    <t>Millions</t>
  </si>
  <si>
    <t>Guinea</t>
  </si>
  <si>
    <t>Millions</t>
  </si>
  <si>
    <t>...</t>
  </si>
  <si>
    <t>...</t>
  </si>
  <si>
    <t>...</t>
  </si>
  <si>
    <t>...</t>
  </si>
  <si>
    <t>...</t>
  </si>
  <si>
    <t>...</t>
  </si>
  <si>
    <t>Guyana</t>
  </si>
  <si>
    <t>Millions</t>
  </si>
  <si>
    <t>Haiti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</si>
  <si>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</si>
  <si>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</si>
  <si>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</si>
  <si>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</si>
  <si>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</si>
  <si>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</si>
  <si>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</si>
  <si>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</si>
  <si>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</si>
  <si>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</si>
  <si>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</si>
  <si>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</si>
  <si>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Honduras</t>
  </si>
  <si>
    <t>Millions</t>
  </si>
  <si>
    <t>...</t>
  </si>
  <si>
    <t>Hungary</t>
  </si>
  <si>
    <t>Millions</t>
  </si>
  <si>
    <t>Iceland</t>
  </si>
  <si>
    <t>Millions</t>
  </si>
  <si>
    <t>India</t>
  </si>
  <si>
    <t>Millions</t>
  </si>
  <si>
    <t>Indonesia</t>
  </si>
  <si>
    <t>Millions</t>
  </si>
  <si>
    <t>...</t>
  </si>
  <si>
    <t>Iraq</t>
  </si>
  <si>
    <t>Millions</t>
  </si>
  <si>
    <t>...</t>
  </si>
  <si>
    <t>...</t>
  </si>
  <si>
    <t>...</t>
  </si>
  <si>
    <t>...</t>
  </si>
  <si>
    <t>...</t>
  </si>
  <si>
    <t>...</t>
  </si>
  <si>
    <t>Ireland</t>
  </si>
  <si>
    <t>Millions</t>
  </si>
  <si>
    <t>Israel</t>
  </si>
  <si>
    <t>Millions</t>
  </si>
  <si>
    <t>Italy</t>
  </si>
  <si>
    <t>Millions</t>
  </si>
  <si>
    <t>Jamaica</t>
  </si>
  <si>
    <t>Millions</t>
  </si>
  <si>
    <t>...</t>
  </si>
  <si>
    <t>Japan</t>
  </si>
  <si>
    <t>Millions</t>
  </si>
  <si>
    <t>Millions</t>
  </si>
  <si>
    <t>Kenya</t>
  </si>
  <si>
    <t>Millions</t>
  </si>
  <si>
    <t>Korea, Rep. of</t>
  </si>
  <si>
    <t>Millions</t>
  </si>
  <si>
    <t>Kosovo, Rep. of</t>
  </si>
  <si>
    <t>Millions</t>
  </si>
  <si>
    <t>...</t>
  </si>
  <si>
    <t>...</t>
  </si>
  <si>
    <t>...</t>
  </si>
  <si>
    <t>...</t>
  </si>
  <si>
    <t>Kuwait</t>
  </si>
  <si>
    <t>Millions</t>
  </si>
  <si>
    <t>...</t>
  </si>
  <si>
    <t>Kyrgyz Rep.</t>
  </si>
  <si>
    <t>Millions</t>
  </si>
  <si>
    <t>...</t>
  </si>
  <si>
    <t>Lao People's Dem. Rep.</t>
  </si>
  <si>
    <t>Millions</t>
  </si>
  <si>
    <t>...</t>
  </si>
  <si>
    <t>Latvia</t>
  </si>
  <si>
    <t>Millions</t>
  </si>
  <si>
    <t>Lebanon</t>
  </si>
  <si>
    <t>Millions</t>
  </si>
  <si>
    <t>...</t>
  </si>
  <si>
    <t>...</t>
  </si>
  <si>
    <t>Lesotho, Kingdom of</t>
  </si>
  <si>
    <t>Millions</t>
  </si>
  <si>
    <t>...</t>
  </si>
  <si>
    <t>...</t>
  </si>
  <si>
    <t>Liberia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</si>
  <si>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</si>
  <si>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</si>
  <si>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</si>
  <si>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</si>
  <si>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</si>
  <si>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</si>
  <si>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</si>
  <si>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</si>
  <si>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</si>
  <si>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</si>
  <si>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Libya</t>
  </si>
  <si>
    <t>Millions</t>
  </si>
  <si>
    <t>...</t>
  </si>
  <si>
    <t>...</t>
  </si>
  <si>
    <t>...</t>
  </si>
  <si>
    <t>Lithuania</t>
  </si>
  <si>
    <t>Millions</t>
  </si>
  <si>
    <t>Luxembourg</t>
  </si>
  <si>
    <t>Millions</t>
  </si>
  <si>
    <t>Madagascar, Rep. of</t>
  </si>
  <si>
    <t>Millions</t>
  </si>
  <si>
    <t>...</t>
  </si>
  <si>
    <t>Malawi</t>
  </si>
  <si>
    <t>Millions</t>
  </si>
  <si>
    <t>...</t>
  </si>
  <si>
    <t>...</t>
  </si>
  <si>
    <t>Malaysia</t>
  </si>
  <si>
    <t>Millions</t>
  </si>
  <si>
    <t>Maldives</t>
  </si>
  <si>
    <t>Millions</t>
  </si>
  <si>
    <t>Malta</t>
  </si>
  <si>
    <t>Millions</t>
  </si>
  <si>
    <t>Mauritania, Islamic Rep. of</t>
  </si>
  <si>
    <t>Millions</t>
  </si>
  <si>
    <t>...</t>
  </si>
  <si>
    <t>...</t>
  </si>
  <si>
    <t>...</t>
  </si>
  <si>
    <t>...</t>
  </si>
  <si>
    <t>Mauritius</t>
  </si>
  <si>
    <t>Millions</t>
  </si>
  <si>
    <t>Mexico</t>
  </si>
  <si>
    <t>Millions</t>
  </si>
  <si>
    <t>Micronesia, Federated States of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</si>
  <si>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</si>
  <si>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</si>
  <si>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</si>
  <si>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</si>
  <si>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</si>
  <si>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</si>
  <si>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</si>
  <si>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</si>
  <si>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</si>
  <si>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</si>
  <si>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</si>
  <si>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</si>
  <si>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</si>
  <si>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</si>
  <si>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</si>
  <si>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</si>
  <si>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</si>
  <si>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</si>
  <si>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Moldova, Rep. of</t>
  </si>
  <si>
    <t>Millions</t>
  </si>
  <si>
    <t>Mongolia</t>
  </si>
  <si>
    <t>Millions</t>
  </si>
  <si>
    <t>Montenegro</t>
  </si>
  <si>
    <t>Millions</t>
  </si>
  <si>
    <t>Montserrat</t>
  </si>
  <si>
    <t>Millions</t>
  </si>
  <si>
    <t>...</t>
  </si>
  <si>
    <t>...</t>
  </si>
  <si>
    <t>...</t>
  </si>
  <si>
    <t>...</t>
  </si>
  <si>
    <t>...</t>
  </si>
  <si>
    <t>...</t>
  </si>
  <si>
    <t>Morocco</t>
  </si>
  <si>
    <t>Millions</t>
  </si>
  <si>
    <t>Mozambique, Rep. of</t>
  </si>
  <si>
    <t>Millions</t>
  </si>
  <si>
    <t>Myanmar</t>
  </si>
  <si>
    <t>Millions</t>
  </si>
  <si>
    <t>...</t>
  </si>
  <si>
    <t>...</t>
  </si>
  <si>
    <t>Namibia</t>
  </si>
  <si>
    <t>Millions</t>
  </si>
  <si>
    <t>Nepal</t>
  </si>
  <si>
    <t>Millions</t>
  </si>
  <si>
    <t>...</t>
  </si>
  <si>
    <t>...</t>
  </si>
  <si>
    <t>...</t>
  </si>
  <si>
    <t>Netherlands, The</t>
  </si>
  <si>
    <t>Millions</t>
  </si>
  <si>
    <t>New Zealand</t>
  </si>
  <si>
    <t>Millions</t>
  </si>
  <si>
    <t>...</t>
  </si>
  <si>
    <t>Nicaragua</t>
  </si>
  <si>
    <t>Millions</t>
  </si>
  <si>
    <t>...</t>
  </si>
  <si>
    <t>...</t>
  </si>
  <si>
    <t>Nigeria</t>
  </si>
  <si>
    <t>Millions</t>
  </si>
  <si>
    <t>North Macedonia, Republic of</t>
  </si>
  <si>
    <t>Millions</t>
  </si>
  <si>
    <t>Norway</t>
  </si>
  <si>
    <t>Millions</t>
  </si>
  <si>
    <t>Oman</t>
  </si>
  <si>
    <t>Millions</t>
  </si>
  <si>
    <t>...</t>
  </si>
  <si>
    <t>...</t>
  </si>
  <si>
    <t>Pakistan</t>
  </si>
  <si>
    <t>Millions</t>
  </si>
  <si>
    <t>...</t>
  </si>
  <si>
    <t>...</t>
  </si>
  <si>
    <t>Panama</t>
  </si>
  <si>
    <t>Millions</t>
  </si>
  <si>
    <t>Papua New Guinea</t>
  </si>
  <si>
    <t>Millions</t>
  </si>
  <si>
    <t>...</t>
  </si>
  <si>
    <t>...</t>
  </si>
  <si>
    <t>...</t>
  </si>
  <si>
    <t>Paraguay</t>
  </si>
  <si>
    <t>Millions</t>
  </si>
  <si>
    <t>...</t>
  </si>
  <si>
    <t>Peru</t>
  </si>
  <si>
    <t>Millions</t>
  </si>
  <si>
    <t>...</t>
  </si>
  <si>
    <t>...</t>
  </si>
  <si>
    <t>...</t>
  </si>
  <si>
    <t>...</t>
  </si>
  <si>
    <t>Philippines</t>
  </si>
  <si>
    <t>Millions</t>
  </si>
  <si>
    <t>...</t>
  </si>
  <si>
    <t>Millions</t>
  </si>
  <si>
    <t>Portugal</t>
  </si>
  <si>
    <t>Millions</t>
  </si>
  <si>
    <t>Qatar</t>
  </si>
  <si>
    <t>Millions</t>
  </si>
  <si>
    <t>Romania</t>
  </si>
  <si>
    <t>Millions</t>
  </si>
  <si>
    <t>Millions</t>
  </si>
  <si>
    <t>Rwanda</t>
  </si>
  <si>
    <t>Millions</t>
  </si>
  <si>
    <t>Samoa</t>
  </si>
  <si>
    <t>Millions</t>
  </si>
  <si>
    <t>...</t>
  </si>
  <si>
    <t>San Marino, Rep. of</t>
  </si>
  <si>
    <t>Millions</t>
  </si>
  <si>
    <t>...</t>
  </si>
  <si>
    <t>...</t>
  </si>
  <si>
    <t>...</t>
  </si>
  <si>
    <t>...</t>
  </si>
  <si>
    <t>...</t>
  </si>
  <si>
    <t>...</t>
  </si>
  <si>
    <t>São Tomé and Príncipe, Dem. Rep. of</t>
  </si>
  <si>
    <t>Millions</t>
  </si>
  <si>
    <t>...</t>
  </si>
  <si>
    <t>...</t>
  </si>
  <si>
    <t>...</t>
  </si>
  <si>
    <t>...</t>
  </si>
  <si>
    <t>Saudi Arabia</t>
  </si>
  <si>
    <t>Millions</t>
  </si>
  <si>
    <t>Serbia, Rep. of</t>
  </si>
  <si>
    <t>Millions</t>
  </si>
  <si>
    <t>Seychelles</t>
  </si>
  <si>
    <t>Millions</t>
  </si>
  <si>
    <t>...</t>
  </si>
  <si>
    <t>Sierra Leone</t>
  </si>
  <si>
    <t>Millions</t>
  </si>
  <si>
    <t>...</t>
  </si>
  <si>
    <t>Singapore</t>
  </si>
  <si>
    <t>Millions</t>
  </si>
  <si>
    <t>...</t>
  </si>
  <si>
    <t>Slovak Rep.</t>
  </si>
  <si>
    <t>Millions</t>
  </si>
  <si>
    <t>Slovenia, Rep. of</t>
  </si>
  <si>
    <t>Millions</t>
  </si>
  <si>
    <t>Solomon Islands</t>
  </si>
  <si>
    <t>Millions</t>
  </si>
  <si>
    <t>...</t>
  </si>
  <si>
    <t>...</t>
  </si>
  <si>
    <t>...</t>
  </si>
  <si>
    <t>South Africa</t>
  </si>
  <si>
    <t>Millions</t>
  </si>
  <si>
    <t>Spain</t>
  </si>
  <si>
    <t>Millions</t>
  </si>
  <si>
    <t>Sri Lanka</t>
  </si>
  <si>
    <t>Millions</t>
  </si>
  <si>
    <t>...</t>
  </si>
  <si>
    <t>...</t>
  </si>
  <si>
    <t>...</t>
  </si>
  <si>
    <t>...</t>
  </si>
  <si>
    <t>St. Kitts and Nevis</t>
  </si>
  <si>
    <t>Millions</t>
  </si>
  <si>
    <t>...</t>
  </si>
  <si>
    <t>...</t>
  </si>
  <si>
    <t>...</t>
  </si>
  <si>
    <t>...</t>
  </si>
  <si>
    <t>...</t>
  </si>
  <si>
    <t>...</t>
  </si>
  <si>
    <t>St. Lucia</t>
  </si>
  <si>
    <t>Millions</t>
  </si>
  <si>
    <t>...</t>
  </si>
  <si>
    <t>...</t>
  </si>
  <si>
    <t>...</t>
  </si>
  <si>
    <t>...</t>
  </si>
  <si>
    <t>...</t>
  </si>
  <si>
    <t>...</t>
  </si>
  <si>
    <t>St. Vincent and the Grenadines</t>
  </si>
  <si>
    <t>Millions</t>
  </si>
  <si>
    <t>...</t>
  </si>
  <si>
    <t>...</t>
  </si>
  <si>
    <t>...</t>
  </si>
  <si>
    <t>...</t>
  </si>
  <si>
    <t>...</t>
  </si>
  <si>
    <t>...</t>
  </si>
  <si>
    <t>Suriname</t>
  </si>
  <si>
    <t>Millions</t>
  </si>
  <si>
    <t>Sweden</t>
  </si>
  <si>
    <t>Millions</t>
  </si>
  <si>
    <t>Switzerland</t>
  </si>
  <si>
    <t>Millions</t>
  </si>
  <si>
    <t>Taiwan Province of China</t>
  </si>
  <si>
    <t>Millions</t>
  </si>
  <si>
    <t>...</t>
  </si>
  <si>
    <t>Tajikistan, Rep. of</t>
  </si>
  <si>
    <t>Millions</t>
  </si>
  <si>
    <t>Tanzania, United Rep. of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</si>
  <si>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</si>
  <si>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</si>
  <si>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</si>
  <si>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</si>
  <si>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</si>
  <si>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</si>
  <si>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</si>
  <si>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</si>
  <si>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</si>
  <si>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</si>
  <si>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</si>
  <si>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</si>
  <si>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</si>
  <si>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</si>
  <si>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</si>
  <si>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</si>
  <si>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</si>
  <si>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Thailand</t>
  </si>
  <si>
    <t>Millions</t>
  </si>
  <si>
    <t>Timor-Leste, Dem. Rep. of</t>
  </si>
  <si>
    <t>Millions</t>
  </si>
  <si>
    <t>...</t>
  </si>
  <si>
    <t>Tonga</t>
  </si>
  <si>
    <t>Millions</t>
  </si>
  <si>
    <t>...</t>
  </si>
  <si>
    <t>...</t>
  </si>
  <si>
    <t>Trinidad and Tobago</t>
  </si>
  <si>
    <t>Millions</t>
  </si>
  <si>
    <t>Tunisia</t>
  </si>
  <si>
    <t>Millions</t>
  </si>
  <si>
    <t>...</t>
  </si>
  <si>
    <t>...</t>
  </si>
  <si>
    <t>...</t>
  </si>
  <si>
    <t>...</t>
  </si>
  <si>
    <t>Turkey</t>
  </si>
  <si>
    <t>Millions</t>
  </si>
  <si>
    <t>...</t>
  </si>
  <si>
    <t>Uganda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</si>
  <si>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</si>
  <si>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</si>
  <si>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</si>
  <si>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</si>
  <si>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</si>
  <si>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</si>
  <si>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</si>
  <si>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</si>
  <si>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</si>
  <si>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</si>
  <si>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</si>
  <si>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</si>
  <si>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</si>
  <si>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</si>
  <si>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</si>
  <si>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Ukraine</t>
  </si>
  <si>
    <t>Millions</t>
  </si>
  <si>
    <t>United Arab Emirates</t>
  </si>
  <si>
    <t>Millions</t>
  </si>
  <si>
    <t>United Kingdom</t>
  </si>
  <si>
    <t>Millions</t>
  </si>
  <si>
    <t>United States</t>
  </si>
  <si>
    <t>Millions</t>
  </si>
  <si>
    <t>Uruguay</t>
  </si>
  <si>
    <t>Millions</t>
  </si>
  <si>
    <t>...</t>
  </si>
  <si>
    <t>Uzbekistan, Rep. of</t>
  </si>
  <si>
    <t>Millions</t>
  </si>
  <si>
    <t>Vanuatu</t>
  </si>
  <si>
    <t>Millions</t>
  </si>
  <si>
    <t>...</t>
  </si>
  <si>
    <t>Vietnam</t>
  </si>
  <si>
    <t>Millions</t>
  </si>
  <si>
    <t>...</t>
  </si>
  <si>
    <t>West Bank and Gaza</t>
  </si>
  <si>
    <t>Millions</t>
  </si>
  <si>
    <t>...</t>
  </si>
  <si>
    <t>Zambia</t>
  </si>
  <si>
    <t>Millions</t>
  </si>
  <si>
    <t>Zimbabwe</t>
  </si>
  <si>
    <t>Millions</t>
  </si>
  <si>
    <t>...</t>
  </si>
  <si>
    <t>Advanced Economies</t>
  </si>
  <si>
    <t>Millions</t>
  </si>
  <si>
    <t>...</t>
  </si>
  <si>
    <t>All Countries and International Organizations</t>
  </si>
  <si>
    <t>Millions</t>
  </si>
  <si>
    <t>...</t>
  </si>
  <si>
    <t>Eastern Caribbean Currency Union (ECCU)</t>
  </si>
  <si>
    <t>Millions</t>
  </si>
  <si>
    <t>...</t>
  </si>
  <si>
    <t>...</t>
  </si>
  <si>
    <t>...</t>
  </si>
  <si>
    <t>...</t>
  </si>
  <si>
    <t>...</t>
  </si>
  <si>
    <t>...</t>
  </si>
  <si>
    <t>Emerging and Developing Asia</t>
  </si>
  <si>
    <t>Millions</t>
  </si>
  <si>
    <t>...</t>
  </si>
  <si>
    <t>Emerging and Developing Countries</t>
  </si>
  <si>
    <t>Millions</t>
  </si>
  <si>
    <t>...</t>
  </si>
  <si>
    <t>Emerging and Developing Europe</t>
  </si>
  <si>
    <t>Millions</t>
  </si>
  <si>
    <t>...</t>
  </si>
  <si>
    <t>Middle East and Central Asia</t>
  </si>
  <si>
    <t>Millions</t>
  </si>
  <si>
    <t>...</t>
  </si>
  <si>
    <t>Sub-Saharan Africa</t>
  </si>
  <si>
    <t>Millions</t>
  </si>
  <si>
    <t>...</t>
  </si>
  <si>
    <t>West African Economic and Monetary Union (WAEMU)</t>
  </si>
  <si>
    <t>Millions</t>
  </si>
  <si>
    <t>...</t>
  </si>
  <si>
    <t>Western Hemisphere</t>
  </si>
  <si>
    <t>Millions</t>
  </si>
  <si>
    <t>...</t>
  </si>
  <si>
    <t>World</t>
  </si>
  <si>
    <t>Millions</t>
  </si>
  <si>
    <t>...</t>
  </si>
  <si>
    <t/>
  </si>
  <si>
    <t>https://data.imf.org/regular.aspx?key=61545869</t>
  </si>
  <si>
    <t>Date</t>
  </si>
  <si>
    <t>COUNTRY</t>
  </si>
  <si>
    <t>Bahrain</t>
  </si>
  <si>
    <t>China</t>
  </si>
  <si>
    <t>Dominican Republic</t>
  </si>
  <si>
    <t>Egypt</t>
  </si>
  <si>
    <t>Kazakhstan</t>
  </si>
  <si>
    <t>Poland</t>
  </si>
  <si>
    <t>Russia</t>
  </si>
  <si>
    <t>Czechia</t>
  </si>
  <si>
    <t>IR_12_2018</t>
  </si>
  <si>
    <t>IR_2_2020</t>
  </si>
  <si>
    <t>IR_4_2020</t>
  </si>
  <si>
    <t>IR_3_2020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</si>
  <si>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</si>
  <si>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</si>
  <si>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</si>
  <si>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</si>
  <si>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</si>
  <si>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</si>
  <si>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</si>
  <si>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</si>
  <si>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</si>
  <si>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</si>
  <si>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</si>
  <si>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</si>
  <si>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</si>
  <si>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</si>
  <si>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</si>
  <si>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</si>
  <si>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</si>
  <si>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</si>
  <si>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</si>
  <si>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</si>
  <si>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</si>
  <si>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</si>
  <si>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</si>
  <si>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</si>
  <si>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</si>
  <si>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</si>
  <si>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</si>
  <si>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</si>
  <si>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</si>
  <si>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</si>
  <si>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</si>
  <si>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</si>
  <si>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</si>
  <si>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</si>
  <si>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</si>
  <si>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</si>
  <si>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</si>
  <si>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</si>
  <si>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</si>
  <si>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</si>
  <si>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</si>
  <si>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</si>
  <si>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</si>
  <si>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</si>
  <si>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</si>
  <si>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</si>
  <si>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</si>
  <si>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</si>
  <si>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</si>
  <si>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</si>
  <si>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</si>
  <si>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</si>
  <si>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</si>
  <si>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</si>
  <si>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</si>
  <si>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</si>
  <si>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</si>
  <si>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</si>
  <si>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</si>
  <si>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</si>
  <si>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</si>
  <si>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</si>
  <si>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</si>
  <si>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</si>
  <si>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</si>
  <si>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</si>
  <si>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</si>
  <si>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Aruba</t>
  </si>
  <si>
    <t>ABW</t>
  </si>
  <si>
    <t>GDP (current US$)</t>
  </si>
  <si>
    <t>NY.GDP.MKTP.CD</t>
  </si>
  <si>
    <t>Afghanistan</t>
  </si>
  <si>
    <t>AFG</t>
  </si>
  <si>
    <t>AGO</t>
  </si>
  <si>
    <t>ALB</t>
  </si>
  <si>
    <t>Andorra</t>
  </si>
  <si>
    <t>AND</t>
  </si>
  <si>
    <t>Arab World</t>
  </si>
  <si>
    <t>ARB</t>
  </si>
  <si>
    <t>ARE</t>
  </si>
  <si>
    <t>ARG</t>
  </si>
  <si>
    <t>Armenia</t>
  </si>
  <si>
    <t>ARM</t>
  </si>
  <si>
    <t>American Samoa</t>
  </si>
  <si>
    <t>ASM</t>
  </si>
  <si>
    <t>ATG</t>
  </si>
  <si>
    <t>AUS</t>
  </si>
  <si>
    <t>AUT</t>
  </si>
  <si>
    <t>Azerbaijan</t>
  </si>
  <si>
    <t>AZE</t>
  </si>
  <si>
    <t>BDI</t>
  </si>
  <si>
    <t>BEL</t>
  </si>
  <si>
    <t>Benin</t>
  </si>
  <si>
    <t>BEN</t>
  </si>
  <si>
    <t>Burkina Faso</t>
  </si>
  <si>
    <t>BFA</t>
  </si>
  <si>
    <t>BGD</t>
  </si>
  <si>
    <t>BGR</t>
  </si>
  <si>
    <t>BHR</t>
  </si>
  <si>
    <t>BHS</t>
  </si>
  <si>
    <t>BIH</t>
  </si>
  <si>
    <t>Belarus</t>
  </si>
  <si>
    <t>BLR</t>
  </si>
  <si>
    <t>BLZ</t>
  </si>
  <si>
    <t>Bermuda</t>
  </si>
  <si>
    <t>BMU</t>
  </si>
  <si>
    <t>BOL</t>
  </si>
  <si>
    <t>BRA</t>
  </si>
  <si>
    <t>Barbados</t>
  </si>
  <si>
    <t>BRB</t>
  </si>
  <si>
    <t>BRN</t>
  </si>
  <si>
    <t>BTN</t>
  </si>
  <si>
    <t>BWA</t>
  </si>
  <si>
    <t>Central African Republic</t>
  </si>
  <si>
    <t>CAF</t>
  </si>
  <si>
    <t>CAN</t>
  </si>
  <si>
    <t>Central Europe and the Baltics</t>
  </si>
  <si>
    <t>CEB</t>
  </si>
  <si>
    <t>CHE</t>
  </si>
  <si>
    <t>Channel Islands</t>
  </si>
  <si>
    <t>CHI</t>
  </si>
  <si>
    <t>CHL</t>
  </si>
  <si>
    <t>CHN</t>
  </si>
  <si>
    <t>Cote d'Ivoire</t>
  </si>
  <si>
    <t>CIV</t>
  </si>
  <si>
    <t>CMR</t>
  </si>
  <si>
    <t>Congo, Dem. Rep.</t>
  </si>
  <si>
    <t>COD</t>
  </si>
  <si>
    <t>Congo, Rep.</t>
  </si>
  <si>
    <t>COG</t>
  </si>
  <si>
    <t>COL</t>
  </si>
  <si>
    <t>Comoros</t>
  </si>
  <si>
    <t>COM</t>
  </si>
  <si>
    <t>CPV</t>
  </si>
  <si>
    <t>CRI</t>
  </si>
  <si>
    <t>Caribbean small states</t>
  </si>
  <si>
    <t>CSS</t>
  </si>
  <si>
    <t>Cuba</t>
  </si>
  <si>
    <t>CUB</t>
  </si>
  <si>
    <t>Curacao</t>
  </si>
  <si>
    <t>CUW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</si>
  <si>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</si>
  <si>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</si>
  <si>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</si>
  <si>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</si>
  <si>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</si>
  <si>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</si>
  <si>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</si>
  <si>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</si>
  <si>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</si>
  <si>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</si>
  <si>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</si>
  <si>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</si>
  <si>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</si>
  <si>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</si>
  <si>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</si>
  <si>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</si>
  <si>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</si>
  <si>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</si>
  <si>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</si>
  <si>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</t>
  </si>
  <si>
    <t>EGY</t>
  </si>
  <si>
    <t>Euro area</t>
  </si>
  <si>
    <t>EMU</t>
  </si>
  <si>
    <t>Eritrea</t>
  </si>
  <si>
    <t>ERI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</si>
  <si>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</si>
  <si>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</si>
  <si>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</si>
  <si>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</si>
  <si>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</si>
  <si>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</si>
  <si>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</si>
  <si>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</si>
  <si>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</si>
  <si>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</t>
  </si>
  <si>
    <t>Fiji</t>
  </si>
  <si>
    <t>FJI</t>
  </si>
  <si>
    <t>FRA</t>
  </si>
  <si>
    <t>Faroe Islands</t>
  </si>
  <si>
    <t>FRO</t>
  </si>
  <si>
    <t>Micronesia, Fed. Sts.</t>
  </si>
  <si>
    <t>FSM</t>
  </si>
  <si>
    <t>GAB</t>
  </si>
  <si>
    <t>GBR</t>
  </si>
  <si>
    <t>GEO</t>
  </si>
  <si>
    <t>GHA</t>
  </si>
  <si>
    <t>Gibraltar</t>
  </si>
  <si>
    <t>GIB</t>
  </si>
  <si>
    <t>GIN</t>
  </si>
  <si>
    <t>GMB</t>
  </si>
  <si>
    <t>Guinea-Bissau</t>
  </si>
  <si>
    <t>GNB</t>
  </si>
  <si>
    <t>Equatorial Guinea</t>
  </si>
  <si>
    <t>GNQ</t>
  </si>
  <si>
    <t>GRC</t>
  </si>
  <si>
    <t>GRD</t>
  </si>
  <si>
    <t>Greenland</t>
  </si>
  <si>
    <t>GRL</t>
  </si>
  <si>
    <t>GTM</t>
  </si>
  <si>
    <t>Guam</t>
  </si>
  <si>
    <t>GUM</t>
  </si>
  <si>
    <t>GUY</t>
  </si>
  <si>
    <t>High income</t>
  </si>
  <si>
    <t>HIC</t>
  </si>
  <si>
    <t>Hong Kong SAR, China</t>
  </si>
  <si>
    <t>HKG</t>
  </si>
  <si>
    <t>HND</t>
  </si>
  <si>
    <t>Heavily indebted poor countries (HIPC)</t>
  </si>
  <si>
    <t>HPC</t>
  </si>
  <si>
    <t>Croatia</t>
  </si>
  <si>
    <t>HRV</t>
  </si>
  <si>
    <t>HTI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</si>
  <si>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</si>
  <si>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</si>
  <si>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</si>
  <si>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</si>
  <si>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</si>
  <si>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</si>
  <si>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</si>
  <si>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</si>
  <si>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</si>
  <si>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IDN</t>
  </si>
  <si>
    <t>IDA only</t>
  </si>
  <si>
    <t>IDX</t>
  </si>
  <si>
    <t>Isle of Man</t>
  </si>
  <si>
    <t>IMN</t>
  </si>
  <si>
    <t>IND</t>
  </si>
  <si>
    <t>Not classified</t>
  </si>
  <si>
    <t>INX</t>
  </si>
  <si>
    <t>IRL</t>
  </si>
  <si>
    <t>Iran, Islamic Rep.</t>
  </si>
  <si>
    <t>IRN</t>
  </si>
  <si>
    <t>IRQ</t>
  </si>
  <si>
    <t>ISL</t>
  </si>
  <si>
    <t>ISR</t>
  </si>
  <si>
    <t>ITA</t>
  </si>
  <si>
    <t>JAM</t>
  </si>
  <si>
    <t>Jordan</t>
  </si>
  <si>
    <t>JOR</t>
  </si>
  <si>
    <t>JPN</t>
  </si>
  <si>
    <t>KAZ</t>
  </si>
  <si>
    <t>KEN</t>
  </si>
  <si>
    <t>Kyrgyz Republic</t>
  </si>
  <si>
    <t>KGZ</t>
  </si>
  <si>
    <t>KHM</t>
  </si>
  <si>
    <t>Kiribati</t>
  </si>
  <si>
    <t>KIR</t>
  </si>
  <si>
    <t>KNA</t>
  </si>
  <si>
    <t>Korea, Rep.</t>
  </si>
  <si>
    <t>KOR</t>
  </si>
  <si>
    <t>KWT</t>
  </si>
  <si>
    <t>Latin America &amp; Caribbean (excluding high income)</t>
  </si>
  <si>
    <t>LAC</t>
  </si>
  <si>
    <t>Lao PDR</t>
  </si>
  <si>
    <t>LAO</t>
  </si>
  <si>
    <t>LBN</t>
  </si>
  <si>
    <t>LBR</t>
  </si>
  <si>
    <t>LBY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</si>
  <si>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</si>
  <si>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</si>
  <si>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</si>
  <si>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</si>
  <si>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</si>
  <si>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</si>
  <si>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</si>
  <si>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</si>
  <si>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</si>
  <si>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</si>
  <si>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</si>
  <si>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</si>
  <si>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</si>
  <si>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</si>
  <si>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</si>
  <si>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</si>
  <si>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</si>
  <si>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</si>
  <si>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LTU</t>
  </si>
  <si>
    <t>LUX</t>
  </si>
  <si>
    <t>LVA</t>
  </si>
  <si>
    <t>Macao SAR, China</t>
  </si>
  <si>
    <t>MAC</t>
  </si>
  <si>
    <t>St. Martin (French part)</t>
  </si>
  <si>
    <t>MAF</t>
  </si>
  <si>
    <t>MAR</t>
  </si>
  <si>
    <t>Monaco</t>
  </si>
  <si>
    <t>MCO</t>
  </si>
  <si>
    <t>Moldova</t>
  </si>
  <si>
    <t>MDA</t>
  </si>
  <si>
    <t>Madagascar</t>
  </si>
  <si>
    <t>MDG</t>
  </si>
  <si>
    <t>MDV</t>
  </si>
  <si>
    <t>Middle East &amp; North Africa</t>
  </si>
  <si>
    <t>MEA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</si>
  <si>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</si>
  <si>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</si>
  <si>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</si>
  <si>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</si>
  <si>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</si>
  <si>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</si>
  <si>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</si>
  <si>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</si>
  <si>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</si>
  <si>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MLT</t>
  </si>
  <si>
    <t>MMR</t>
  </si>
  <si>
    <t>Middle East &amp; North Africa (excluding high income)</t>
  </si>
  <si>
    <t>MNA</t>
  </si>
  <si>
    <t>MNE</t>
  </si>
  <si>
    <t>MNG</t>
  </si>
  <si>
    <t>Northern Mariana Islands</t>
  </si>
  <si>
    <t>MNP</t>
  </si>
  <si>
    <t>Mozambique</t>
  </si>
  <si>
    <t>MOZ</t>
  </si>
  <si>
    <t>Mauritania</t>
  </si>
  <si>
    <t>MRT</t>
  </si>
  <si>
    <t>MUS</t>
  </si>
  <si>
    <t>MWI</t>
  </si>
  <si>
    <t>MYS</t>
  </si>
  <si>
    <t>North America</t>
  </si>
  <si>
    <t>NAC</t>
  </si>
  <si>
    <t>NAM</t>
  </si>
  <si>
    <t>New Caledonia</t>
  </si>
  <si>
    <t>NCL</t>
  </si>
  <si>
    <t>Niger</t>
  </si>
  <si>
    <t>NER</t>
  </si>
  <si>
    <t>NGA</t>
  </si>
  <si>
    <t>NIC</t>
  </si>
  <si>
    <t>Netherlands</t>
  </si>
  <si>
    <t>NLD</t>
  </si>
  <si>
    <t>NOR</t>
  </si>
  <si>
    <t>NPL</t>
  </si>
  <si>
    <t>Nauru</t>
  </si>
  <si>
    <t>NRU</t>
  </si>
  <si>
    <t>NZL</t>
  </si>
  <si>
    <t>OECD members</t>
  </si>
  <si>
    <t>OED</t>
  </si>
  <si>
    <t>OMN</t>
  </si>
  <si>
    <t>Other small states</t>
  </si>
  <si>
    <t>OSS</t>
  </si>
  <si>
    <t>PAK</t>
  </si>
  <si>
    <t>PAN</t>
  </si>
  <si>
    <t>PER</t>
  </si>
  <si>
    <t>PHL</t>
  </si>
  <si>
    <t>Palau</t>
  </si>
  <si>
    <t>PLW</t>
  </si>
  <si>
    <t>PNG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</si>
  <si>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</si>
  <si>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</si>
  <si>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</si>
  <si>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</si>
  <si>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</si>
  <si>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</si>
  <si>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</si>
  <si>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PRT</t>
  </si>
  <si>
    <t>PRY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</si>
  <si>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</si>
  <si>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</si>
  <si>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</si>
  <si>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</si>
  <si>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</si>
  <si>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</si>
  <si>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</si>
  <si>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</t>
  </si>
  <si>
    <t>ROU</t>
  </si>
  <si>
    <t>RUS</t>
  </si>
  <si>
    <t>RWA</t>
  </si>
  <si>
    <t>South Asia</t>
  </si>
  <si>
    <t>SAS</t>
  </si>
  <si>
    <t>SAU</t>
  </si>
  <si>
    <t>Sudan</t>
  </si>
  <si>
    <t>SDN</t>
  </si>
  <si>
    <t>Senegal</t>
  </si>
  <si>
    <t>SEN</t>
  </si>
  <si>
    <t>SGP</t>
  </si>
  <si>
    <t>SLB</t>
  </si>
  <si>
    <t>SLE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</si>
  <si>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</si>
  <si>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</si>
  <si>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</si>
  <si>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</si>
  <si>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</si>
  <si>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</si>
  <si>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</si>
  <si>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</si>
  <si>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</si>
  <si>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</si>
  <si>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</si>
  <si>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SSF</t>
  </si>
  <si>
    <t>Small states</t>
  </si>
  <si>
    <t>SST</t>
  </si>
  <si>
    <t>Sao Tome and Principe</t>
  </si>
  <si>
    <t>STP</t>
  </si>
  <si>
    <t>SUR</t>
  </si>
  <si>
    <t>Slovak Republic</t>
  </si>
  <si>
    <t>SVK</t>
  </si>
  <si>
    <t>Slovenia</t>
  </si>
  <si>
    <t>SVN</t>
  </si>
  <si>
    <t>SWE</t>
  </si>
  <si>
    <t>Eswatini</t>
  </si>
  <si>
    <t>SWZ</t>
  </si>
  <si>
    <t>Sint Maarten (Dutch part)</t>
  </si>
  <si>
    <t>SXM</t>
  </si>
  <si>
    <t>SYC</t>
  </si>
  <si>
    <t>Syrian Arab Republic</t>
  </si>
  <si>
    <t>SYR</t>
  </si>
  <si>
    <t>Turks and Caicos Islands</t>
  </si>
  <si>
    <t>TCA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</si>
  <si>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</si>
  <si>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</si>
  <si>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</si>
  <si>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</si>
  <si>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</si>
  <si>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</si>
  <si>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</si>
  <si>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</si>
  <si>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</si>
  <si>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</si>
  <si>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</si>
  <si>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</si>
  <si>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</si>
  <si>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</si>
  <si>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</si>
  <si>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</si>
  <si>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</si>
  <si>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</si>
  <si>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</t>
  </si>
  <si>
    <t>South Asia (IDA &amp; IBRD)</t>
  </si>
  <si>
    <t>TSA</t>
  </si>
  <si>
    <t>Sub-Saharan Africa (IDA &amp; IBRD countries)</t>
  </si>
  <si>
    <t>TSS</t>
  </si>
  <si>
    <t>TTO</t>
  </si>
  <si>
    <t>TUN</t>
  </si>
  <si>
    <t>TUR</t>
  </si>
  <si>
    <t>Tuvalu</t>
  </si>
  <si>
    <t>TUV</t>
  </si>
  <si>
    <t>Tanzania</t>
  </si>
  <si>
    <t>TZA</t>
  </si>
  <si>
    <t>UGA</t>
  </si>
  <si>
    <t>UKR</t>
  </si>
  <si>
    <t>Upper middle income</t>
  </si>
  <si>
    <t>UMC</t>
  </si>
  <si>
    <t>URY</t>
  </si>
  <si>
    <t>USA</t>
  </si>
  <si>
    <t>Uzbekistan</t>
  </si>
  <si>
    <t>UZB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</si>
  <si>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</si>
  <si>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</si>
  <si>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</si>
  <si>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</si>
  <si>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</si>
  <si>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</si>
  <si>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</si>
  <si>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VNM</t>
  </si>
  <si>
    <t>VUT</t>
  </si>
  <si>
    <t>WLD</t>
  </si>
  <si>
    <t>WSM</t>
  </si>
  <si>
    <t>Kosovo</t>
  </si>
  <si>
    <t>XKX</t>
  </si>
  <si>
    <t>Yemen, Rep.</t>
  </si>
  <si>
    <t>YEM</t>
  </si>
  <si>
    <t>ZAF</t>
  </si>
  <si>
    <t>ZMB</t>
  </si>
  <si>
    <t>ZWE</t>
  </si>
  <si>
    <t>https://data.worldbank.org/indicator/NY.GDP.MKTP.CD</t>
  </si>
  <si>
    <t>Source for GDP</t>
  </si>
  <si>
    <t>Source for Liquidity</t>
  </si>
  <si>
    <t>GDP2018</t>
  </si>
  <si>
    <t>GDP2019</t>
  </si>
  <si>
    <t>Month</t>
  </si>
  <si>
    <t>DateBeginOfMonth</t>
  </si>
  <si>
    <t>Please leave these boxes below. I need them to construct the V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</si>
</sst>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6" formatCode="#,##0.000"/>
  </numFmts>
  <fonts count="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BBBBB"/>
      </bottom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FFFFFF"/>
      </right>
      <top style="thin">
        <color rgb="FFBBBBBB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BBBBBB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40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top" wrapText="1"/>
      <protection locked="0"/>
    </xf>
    <xf numFmtId="0" fontId="3" fillId="2" borderId="5" xfId="0" applyFont="1" applyFill="1" applyBorder="1" applyAlignment="1" applyProtection="1">
      <alignment horizontal="center" vertical="top" wrapText="1"/>
      <protection locked="0"/>
    </xf>
    <xf numFmtId="0" fontId="3" fillId="2" borderId="6" xfId="0" applyFont="1" applyFill="1" applyBorder="1" applyAlignment="1" applyProtection="1">
      <alignment horizontal="center" vertical="top" wrapText="1"/>
      <protection locked="0"/>
    </xf>
    <xf numFmtId="0" fontId="3" fillId="3" borderId="7" xfId="0" applyFont="1" applyFill="1" applyBorder="1" applyAlignment="1" applyProtection="1">
      <alignment horizontal="left" vertical="top" wrapText="1"/>
      <protection locked="0"/>
    </xf>
    <xf numFmtId="0" fontId="3" fillId="3" borderId="8" xfId="0" applyFont="1" applyFill="1" applyBorder="1" applyAlignment="1" applyProtection="1">
      <alignment horizontal="left" vertical="top" wrapText="1"/>
      <protection locked="0"/>
    </xf>
    <xf numFmtId="0" fontId="3" fillId="3" borderId="9" xfId="0" applyFont="1" applyFill="1" applyBorder="1" applyAlignment="1" applyProtection="1">
      <alignment horizontal="left" vertical="top" wrapTex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1" xfId="0" applyNumberFormat="1" applyFont="1" applyBorder="1" applyAlignment="1" applyProtection="1">
      <alignment horizontal="right" vertical="top" wrapText="1"/>
      <protection locked="0"/>
    </xf>
    <xf numFmtId="0" fontId="3" fillId="3" borderId="12" xfId="0" applyFont="1" applyFill="1" applyBorder="1" applyAlignment="1" applyProtection="1">
      <alignment horizontal="left" vertical="top" wrapText="1"/>
      <protection locked="0"/>
    </xf>
    <xf numFmtId="0" fontId="3" fillId="3" borderId="13" xfId="0" applyFont="1" applyFill="1" applyBorder="1" applyAlignment="1" applyProtection="1">
      <alignment horizontal="left" vertical="top" wrapText="1"/>
      <protection locked="0"/>
    </xf>
    <xf numFmtId="0" fontId="3" fillId="3" borderId="14" xfId="0" applyFont="1" applyFill="1" applyBorder="1" applyAlignment="1" applyProtection="1">
      <alignment horizontal="left" vertical="top" wrapText="1"/>
      <protection locked="0"/>
    </xf>
    <xf numFmtId="4" fontId="1" fillId="3" borderId="15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4" fontId="1" fillId="0" borderId="15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3" fillId="3" borderId="16" xfId="0" applyFont="1" applyFill="1" applyBorder="1" applyAlignment="1" applyProtection="1">
      <alignment horizontal="left" vertical="top" wrapText="1"/>
      <protection locked="0"/>
    </xf>
    <xf numFmtId="0" fontId="3" fillId="3" borderId="17" xfId="0" applyFont="1" applyFill="1" applyBorder="1" applyAlignment="1" applyProtection="1">
      <alignment horizontal="left" vertical="top" wrapText="1"/>
      <protection locked="0"/>
    </xf>
    <xf numFmtId="0" fontId="3" fillId="3" borderId="18" xfId="0" applyFont="1" applyFill="1" applyBorder="1" applyAlignment="1" applyProtection="1">
      <alignment horizontal="left" vertical="top" wrapText="1"/>
      <protection locked="0"/>
    </xf>
    <xf numFmtId="14" fontId="0" fillId="0" borderId="0" xfId="0" applyNumberFormat="1" applyProtection="1">
      <protection locked="0"/>
    </xf>
    <xf numFmtId="17" fontId="0" fillId="0" borderId="0" xfId="0" applyNumberFormat="1" applyProtection="1">
      <protection locked="0"/>
    </xf>
    <xf numFmtId="0" fontId="0" fillId="4" borderId="0" xfId="0" applyFill="1"/>
    <xf numFmtId="0" fontId="3" fillId="5" borderId="12" xfId="0" applyFont="1" applyFill="1" applyBorder="1" applyAlignment="1" applyProtection="1">
      <alignment horizontal="left" vertical="top" wrapText="1"/>
      <protection locked="0"/>
    </xf>
    <xf numFmtId="0" fontId="0" fillId="0" borderId="0" xfId="0"/>
    <xf numFmtId="14" fontId="0" fillId="0" borderId="0" xfId="0" applyNumberFormat="1"/>
    <xf numFmtId="0" fontId="0" fillId="5" borderId="0" xfId="0" applyFill="1"/>
    <xf numFmtId="17" fontId="4" fillId="0" borderId="0" xfId="0" applyNumberFormat="1" applyFont="1" applyProtection="1">
      <protection locked="0"/>
    </xf>
    <xf numFmtId="3" fontId="0" fillId="0" borderId="0" xfId="0" applyNumberFormat="1" applyProtection="1"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vertical="top" wrapText="1"/>
      <protection locked="0"/>
    </xf>
    <xf numFmtId="0" fontId="2" fillId="0" borderId="1" xfId="0" applyFont="1" applyBorder="1" applyAlignment="1" applyProtection="1">
      <alignment vertical="top" wrapText="1"/>
      <protection locked="0"/>
    </xf>
    <xf numFmtId="0" fontId="4" fillId="0" borderId="0" xfId="0" applyFont="1" applyProtection="1">
      <protection locked="0"/>
    </xf>
    <xf numFmtId="164" fontId="3" fillId="2" borderId="5" xfId="0" applyNumberFormat="1" applyFont="1" applyFill="1" applyBorder="1" applyAlignment="1" applyProtection="1">
      <alignment horizontal="center" vertical="top" wrapText="1"/>
      <protection locked="0"/>
    </xf>
    <xf numFmtId="3" fontId="1" fillId="0" borderId="5" xfId="0" applyNumberFormat="1" applyFont="1" applyFill="1" applyBorder="1" applyAlignment="1" applyProtection="1">
      <alignment horizontal="center" vertical="top" wrapText="1"/>
      <protection locked="0"/>
    </xf>
    <xf numFmtId="3" fontId="0" fillId="0" borderId="0" xfId="0" applyNumberFormat="1" applyFill="1" applyProtection="1">
      <protection locked="0"/>
    </xf>
    <xf numFmtId="166" fontId="1" fillId="0" borderId="5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5"/>
  <sheetViews>
    <sheetView showGridLines="0" zoomScale="120" zoomScaleNormal="120" workbookViewId="0">
      <pane xSplit="4" ySplit="7" topLeftCell="T8" activePane="bottomRight" state="frozen"/>
      <selection pane="topRight"/>
      <selection pane="bottomLeft"/>
      <selection pane="bottomRight" activeCell="Z8" sqref="Z8"/>
    </sheetView>
  </sheetViews>
  <sheetFormatPr baseColWidth="10" defaultColWidth="10.1640625" defaultRowHeight="14.5" customHeight="1" x14ac:dyDescent="0.15"/>
  <cols>
    <col min="1" max="1" width="3.33203125" customWidth="1"/>
    <col min="2" max="2" width="22.1640625" customWidth="1"/>
    <col min="3" max="3" width="8.5" customWidth="1"/>
    <col min="4" max="4" width="10.33203125" customWidth="1"/>
    <col min="5" max="22" width="12.6640625" customWidth="1"/>
    <col min="23" max="23" width="11.83203125" customWidth="1"/>
  </cols>
  <sheetData>
    <row r="1" spans="1:23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9.5" customHeight="1" x14ac:dyDescent="0.15">
      <c r="A2" s="1"/>
      <c r="B2" s="34" t="s">
        <v>0</v>
      </c>
      <c r="C2" s="34"/>
      <c r="D2" s="34"/>
      <c r="E2" s="3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1" customHeight="1" x14ac:dyDescent="0.15">
      <c r="A3" s="1"/>
      <c r="B3" s="31" t="s">
        <v>1</v>
      </c>
      <c r="C3" s="31" t="s">
        <v>2</v>
      </c>
      <c r="D3" s="31" t="s">
        <v>3</v>
      </c>
      <c r="E3" s="31" t="s">
        <v>4</v>
      </c>
      <c r="F3" s="31"/>
      <c r="G3" s="31"/>
      <c r="H3" s="31"/>
      <c r="I3" s="31"/>
      <c r="J3" s="31"/>
      <c r="K3" s="3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6.5" customHeight="1" x14ac:dyDescent="0.15">
      <c r="A4" s="1"/>
      <c r="B4" s="32"/>
      <c r="C4" s="32"/>
      <c r="D4" s="32"/>
      <c r="E4" s="3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4.25" customHeight="1" x14ac:dyDescent="0.15">
      <c r="A5" s="1"/>
      <c r="B5" s="33" t="s">
        <v>5</v>
      </c>
      <c r="C5" s="33"/>
      <c r="D5" s="33"/>
      <c r="E5" s="3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3.5" customHeight="1" x14ac:dyDescent="0.15">
      <c r="A6" s="1"/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1">
        <v>9</v>
      </c>
      <c r="K6" s="1">
        <v>10</v>
      </c>
      <c r="L6" s="1">
        <v>11</v>
      </c>
      <c r="M6" s="1">
        <v>12</v>
      </c>
      <c r="N6" s="1">
        <v>13</v>
      </c>
      <c r="O6" s="1">
        <v>14</v>
      </c>
      <c r="P6" s="1">
        <v>15</v>
      </c>
      <c r="Q6" s="1">
        <v>16</v>
      </c>
      <c r="R6" s="1">
        <v>17</v>
      </c>
      <c r="S6" s="1">
        <v>18</v>
      </c>
      <c r="T6" s="1">
        <v>19</v>
      </c>
      <c r="U6" s="1">
        <v>20</v>
      </c>
      <c r="V6" s="1">
        <v>21</v>
      </c>
      <c r="W6" s="1">
        <v>22</v>
      </c>
    </row>
    <row r="7" spans="1:23" ht="14.25" customHeight="1" x14ac:dyDescent="0.15">
      <c r="A7" s="1"/>
      <c r="B7" s="2" t="s">
        <v>6</v>
      </c>
      <c r="C7" s="2" t="s">
        <v>7</v>
      </c>
      <c r="D7" s="3" t="s">
        <v>8</v>
      </c>
      <c r="E7" s="4" t="s">
        <v>9</v>
      </c>
      <c r="F7" s="5" t="s">
        <v>10</v>
      </c>
      <c r="G7" s="5" t="s">
        <v>11</v>
      </c>
      <c r="H7" s="5" t="s">
        <v>12</v>
      </c>
      <c r="I7" s="5" t="s">
        <v>13</v>
      </c>
      <c r="J7" s="5" t="s">
        <v>14</v>
      </c>
      <c r="K7" s="5" t="s">
        <v>15</v>
      </c>
      <c r="L7" s="5" t="s">
        <v>16</v>
      </c>
      <c r="M7" s="5" t="s">
        <v>17</v>
      </c>
      <c r="N7" s="5" t="s">
        <v>18</v>
      </c>
      <c r="O7" s="5" t="s">
        <v>19</v>
      </c>
      <c r="P7" s="5" t="s">
        <v>20</v>
      </c>
      <c r="Q7" s="5" t="s">
        <v>21</v>
      </c>
      <c r="R7" s="5" t="s">
        <v>22</v>
      </c>
      <c r="S7" s="5" t="s">
        <v>23</v>
      </c>
      <c r="T7" s="5" t="s">
        <v>24</v>
      </c>
      <c r="U7" s="5" t="s">
        <v>25</v>
      </c>
      <c r="V7" s="5" t="s">
        <v>26</v>
      </c>
      <c r="W7" s="6" t="s">
        <v>27</v>
      </c>
    </row>
    <row r="8" spans="1:23" ht="24" customHeight="1" x14ac:dyDescent="0.15">
      <c r="A8" s="1"/>
      <c r="B8" s="7" t="s">
        <v>28</v>
      </c>
      <c r="C8" s="8" t="s">
        <v>29</v>
      </c>
      <c r="D8" s="9" t="s">
        <v>794</v>
      </c>
      <c r="E8" s="10">
        <v>7305.6758198418602</v>
      </c>
      <c r="F8" s="11">
        <v>7140.1623138062805</v>
      </c>
      <c r="G8" s="11">
        <v>7205.2844596611303</v>
      </c>
      <c r="H8" s="11">
        <v>7304.0166554172802</v>
      </c>
      <c r="I8" s="11">
        <v>7367.2493997413794</v>
      </c>
      <c r="J8" s="11">
        <v>7343.2756028711592</v>
      </c>
      <c r="K8" s="11">
        <v>7372.2574969283996</v>
      </c>
      <c r="L8" s="11">
        <v>7488.8722878547806</v>
      </c>
      <c r="M8" s="11">
        <v>7410.7871698477802</v>
      </c>
      <c r="N8" s="11">
        <v>7519.3484903670105</v>
      </c>
      <c r="O8" s="11">
        <v>7577.2693476856202</v>
      </c>
      <c r="P8" s="11">
        <v>7443.7805662553301</v>
      </c>
      <c r="Q8" s="11">
        <v>7426.9792656352902</v>
      </c>
      <c r="R8" s="11">
        <v>7432.0704630890195</v>
      </c>
      <c r="S8" s="11">
        <v>7332.3437325803206</v>
      </c>
      <c r="T8" s="11">
        <v>7236.9205909183602</v>
      </c>
      <c r="U8" s="11">
        <v>7422.0876407833503</v>
      </c>
      <c r="V8" s="11" t="s">
        <v>30</v>
      </c>
      <c r="W8" s="11" t="s">
        <v>31</v>
      </c>
    </row>
    <row r="9" spans="1:23" ht="14.25" customHeight="1" x14ac:dyDescent="0.15">
      <c r="A9" s="1"/>
      <c r="B9" s="12" t="s">
        <v>32</v>
      </c>
      <c r="C9" s="13" t="s">
        <v>33</v>
      </c>
      <c r="D9" s="14" t="s">
        <v>794</v>
      </c>
      <c r="E9" s="15">
        <v>3829.4775310668101</v>
      </c>
      <c r="F9" s="16">
        <v>3725.9128997801699</v>
      </c>
      <c r="G9" s="16">
        <v>3684.89636049515</v>
      </c>
      <c r="H9" s="16">
        <v>3699.4398304113001</v>
      </c>
      <c r="I9" s="16">
        <v>3585.5894434513202</v>
      </c>
      <c r="J9" s="16">
        <v>3596.2607989119601</v>
      </c>
      <c r="K9" s="16">
        <v>3659.5588637926799</v>
      </c>
      <c r="L9" s="16">
        <v>3499.3141345048198</v>
      </c>
      <c r="M9" s="16">
        <v>3623.0172117627903</v>
      </c>
      <c r="N9" s="16">
        <v>3663.14669729561</v>
      </c>
      <c r="O9" s="16">
        <v>3619.6800208682598</v>
      </c>
      <c r="P9" s="16">
        <v>3513.9644220432901</v>
      </c>
      <c r="Q9" s="16">
        <v>3626.5910586774403</v>
      </c>
      <c r="R9" s="16">
        <v>3531.3537629330203</v>
      </c>
      <c r="S9" s="16">
        <v>3532.4690509116504</v>
      </c>
      <c r="T9" s="16">
        <v>3502.5114657251402</v>
      </c>
      <c r="U9" s="16">
        <v>3731.5328377301898</v>
      </c>
      <c r="V9" s="16">
        <v>3713.3453103849502</v>
      </c>
      <c r="W9" s="16" t="s">
        <v>34</v>
      </c>
    </row>
    <row r="10" spans="1:23" ht="14.25" customHeight="1" x14ac:dyDescent="0.15">
      <c r="A10" s="1"/>
      <c r="B10" s="12" t="s">
        <v>35</v>
      </c>
      <c r="C10" s="13" t="s">
        <v>36</v>
      </c>
      <c r="D10" s="14" t="s">
        <v>794</v>
      </c>
      <c r="E10" s="17">
        <v>80227.698867582993</v>
      </c>
      <c r="F10" s="18">
        <v>78588.793628313797</v>
      </c>
      <c r="G10" s="18">
        <v>76241.869703945995</v>
      </c>
      <c r="H10" s="18">
        <v>74478.718404354207</v>
      </c>
      <c r="I10" s="18">
        <v>73046.285508869507</v>
      </c>
      <c r="J10" s="18">
        <v>70804.337427847204</v>
      </c>
      <c r="K10" s="18">
        <v>70187.2766051035</v>
      </c>
      <c r="L10" s="18">
        <v>67197.986928032595</v>
      </c>
      <c r="M10" s="18">
        <v>66298.862389297894</v>
      </c>
      <c r="N10" s="18">
        <v>65529.017062470804</v>
      </c>
      <c r="O10" s="18">
        <v>65437.362836605695</v>
      </c>
      <c r="P10" s="18">
        <v>64331.481352787298</v>
      </c>
      <c r="Q10" s="18">
        <v>63297.610714948503</v>
      </c>
      <c r="R10" s="18">
        <v>62422.940367728697</v>
      </c>
      <c r="S10" s="18">
        <v>61153.230813421898</v>
      </c>
      <c r="T10" s="18">
        <v>59460.365621058299</v>
      </c>
      <c r="U10" s="18">
        <v>58637.335113281602</v>
      </c>
      <c r="V10" s="18">
        <v>57057.524507589304</v>
      </c>
      <c r="W10" s="18">
        <v>55445.927949044199</v>
      </c>
    </row>
    <row r="11" spans="1:23" ht="14.25" customHeight="1" x14ac:dyDescent="0.15">
      <c r="A11" s="1"/>
      <c r="B11" s="12" t="s">
        <v>37</v>
      </c>
      <c r="C11" s="13" t="s">
        <v>38</v>
      </c>
      <c r="D11" s="14" t="s">
        <v>794</v>
      </c>
      <c r="E11" s="15">
        <v>15410.40536547</v>
      </c>
      <c r="F11" s="16">
        <v>15884.651650706401</v>
      </c>
      <c r="G11" s="16">
        <v>15206.8365922589</v>
      </c>
      <c r="H11" s="16">
        <v>15024.5447127771</v>
      </c>
      <c r="I11" s="16">
        <v>15539.4122777376</v>
      </c>
      <c r="J11" s="16">
        <v>15049.8225693859</v>
      </c>
      <c r="K11" s="16">
        <v>15188.2173563053</v>
      </c>
      <c r="L11" s="16">
        <v>14819.373050825501</v>
      </c>
      <c r="M11" s="16">
        <v>15172.5274060632</v>
      </c>
      <c r="N11" s="16">
        <v>14473.4493912449</v>
      </c>
      <c r="O11" s="16">
        <v>14570.050981107501</v>
      </c>
      <c r="P11" s="16">
        <v>16764.246636388398</v>
      </c>
      <c r="Q11" s="16">
        <v>16334.8537840603</v>
      </c>
      <c r="R11" s="16">
        <v>15926.2245396203</v>
      </c>
      <c r="S11" s="16">
        <v>15481.007273735901</v>
      </c>
      <c r="T11" s="16">
        <v>15498.565625695801</v>
      </c>
      <c r="U11" s="16">
        <v>15440.2365177758</v>
      </c>
      <c r="V11" s="16">
        <v>15258.275389545601</v>
      </c>
      <c r="W11" s="16">
        <v>14546.030091209101</v>
      </c>
    </row>
    <row r="12" spans="1:23" ht="14.25" customHeight="1" x14ac:dyDescent="0.15">
      <c r="A12" s="1"/>
      <c r="B12" s="12" t="s">
        <v>39</v>
      </c>
      <c r="C12" s="13" t="s">
        <v>40</v>
      </c>
      <c r="D12" s="14" t="s">
        <v>794</v>
      </c>
      <c r="E12" s="17">
        <v>65.509963999999997</v>
      </c>
      <c r="F12" s="18">
        <v>72.265583000000007</v>
      </c>
      <c r="G12" s="18">
        <v>69.974517000000006</v>
      </c>
      <c r="H12" s="18">
        <v>47.992440999999999</v>
      </c>
      <c r="I12" s="18">
        <v>48.536833000000001</v>
      </c>
      <c r="J12" s="18">
        <v>47.318344000000003</v>
      </c>
      <c r="K12" s="18">
        <v>47.225484999999999</v>
      </c>
      <c r="L12" s="18">
        <v>48.521304000000001</v>
      </c>
      <c r="M12" s="18">
        <v>48.855947999999998</v>
      </c>
      <c r="N12" s="18">
        <v>48.857033000000001</v>
      </c>
      <c r="O12" s="18">
        <v>55.364319000000002</v>
      </c>
      <c r="P12" s="18">
        <v>68.341626000000005</v>
      </c>
      <c r="Q12" s="18">
        <v>58.705843999999999</v>
      </c>
      <c r="R12" s="18" t="s">
        <v>41</v>
      </c>
      <c r="S12" s="18" t="s">
        <v>42</v>
      </c>
      <c r="T12" s="18" t="s">
        <v>43</v>
      </c>
      <c r="U12" s="18" t="s">
        <v>44</v>
      </c>
      <c r="V12" s="18" t="s">
        <v>45</v>
      </c>
      <c r="W12" s="18" t="s">
        <v>46</v>
      </c>
    </row>
    <row r="13" spans="1:23" ht="14.25" customHeight="1" x14ac:dyDescent="0.15">
      <c r="A13" s="1"/>
      <c r="B13" s="12" t="s">
        <v>47</v>
      </c>
      <c r="C13" s="13" t="s">
        <v>48</v>
      </c>
      <c r="D13" s="14" t="s">
        <v>794</v>
      </c>
      <c r="E13" s="15">
        <v>328.65974750254901</v>
      </c>
      <c r="F13" s="16">
        <v>341.77197731130497</v>
      </c>
      <c r="G13" s="16">
        <v>342.30504488324101</v>
      </c>
      <c r="H13" s="16">
        <v>319.73379802458498</v>
      </c>
      <c r="I13" s="16">
        <v>321.06799568316001</v>
      </c>
      <c r="J13" s="16">
        <v>305.81302484751097</v>
      </c>
      <c r="K13" s="16">
        <v>273.16699443793101</v>
      </c>
      <c r="L13" s="16">
        <v>283.54585341187698</v>
      </c>
      <c r="M13" s="16">
        <v>289.528588882127</v>
      </c>
      <c r="N13" s="16">
        <v>249.95743680006302</v>
      </c>
      <c r="O13" s="16">
        <v>282.56562200855501</v>
      </c>
      <c r="P13" s="16">
        <v>285.307822573831</v>
      </c>
      <c r="Q13" s="16">
        <v>279.04763171369802</v>
      </c>
      <c r="R13" s="16" t="s">
        <v>49</v>
      </c>
      <c r="S13" s="16" t="s">
        <v>50</v>
      </c>
      <c r="T13" s="16" t="s">
        <v>51</v>
      </c>
      <c r="U13" s="16" t="s">
        <v>52</v>
      </c>
      <c r="V13" s="16" t="s">
        <v>53</v>
      </c>
      <c r="W13" s="16" t="s">
        <v>54</v>
      </c>
    </row>
    <row r="14" spans="1:23" ht="14.25" customHeight="1" x14ac:dyDescent="0.15">
      <c r="A14" s="1"/>
      <c r="B14" s="12" t="s">
        <v>55</v>
      </c>
      <c r="C14" s="13" t="s">
        <v>56</v>
      </c>
      <c r="D14" s="14" t="s">
        <v>794</v>
      </c>
      <c r="E14" s="17">
        <v>63963.922085100698</v>
      </c>
      <c r="F14" s="18">
        <v>64236.209945642797</v>
      </c>
      <c r="G14" s="18">
        <v>65128.417192936897</v>
      </c>
      <c r="H14" s="18">
        <v>63774.752424902399</v>
      </c>
      <c r="I14" s="18">
        <v>69032.569005404497</v>
      </c>
      <c r="J14" s="18">
        <v>62492.178733021596</v>
      </c>
      <c r="K14" s="18">
        <v>62018.582102984801</v>
      </c>
      <c r="L14" s="18">
        <v>64930.707861026494</v>
      </c>
      <c r="M14" s="18">
        <v>51158.103467713205</v>
      </c>
      <c r="N14" s="18">
        <v>45763.519076547302</v>
      </c>
      <c r="O14" s="18">
        <v>40264.5247473493</v>
      </c>
      <c r="P14" s="18">
        <v>40855.223762105503</v>
      </c>
      <c r="Q14" s="18">
        <v>42192.526746957301</v>
      </c>
      <c r="R14" s="18">
        <v>41831.385649252996</v>
      </c>
      <c r="S14" s="18">
        <v>41766.085473081599</v>
      </c>
      <c r="T14" s="18">
        <v>40534.170815769401</v>
      </c>
      <c r="U14" s="18">
        <v>40251.726298271002</v>
      </c>
      <c r="V14" s="18">
        <v>39141.565499489101</v>
      </c>
      <c r="W14" s="18">
        <v>39706.590035361602</v>
      </c>
    </row>
    <row r="15" spans="1:23" ht="14.25" customHeight="1" x14ac:dyDescent="0.15">
      <c r="A15" s="1"/>
      <c r="B15" s="12" t="s">
        <v>57</v>
      </c>
      <c r="C15" s="13" t="s">
        <v>58</v>
      </c>
      <c r="D15" s="14" t="s">
        <v>794</v>
      </c>
      <c r="E15" s="15">
        <v>2259.3218685319698</v>
      </c>
      <c r="F15" s="16">
        <v>1994.2237123319198</v>
      </c>
      <c r="G15" s="16">
        <v>2074.2683318035502</v>
      </c>
      <c r="H15" s="16">
        <v>2154.2374478016</v>
      </c>
      <c r="I15" s="16">
        <v>2150.7408396713499</v>
      </c>
      <c r="J15" s="16">
        <v>2126.4605160326601</v>
      </c>
      <c r="K15" s="16">
        <v>2220.3973277207697</v>
      </c>
      <c r="L15" s="16">
        <v>2203.3329645683898</v>
      </c>
      <c r="M15" s="16">
        <v>2297.8955535365699</v>
      </c>
      <c r="N15" s="16">
        <v>2407.3926623490402</v>
      </c>
      <c r="O15" s="16">
        <v>2468.46295846157</v>
      </c>
      <c r="P15" s="16">
        <v>2374.7720900398599</v>
      </c>
      <c r="Q15" s="16">
        <v>2849.6451824783003</v>
      </c>
      <c r="R15" s="16">
        <v>2671.0290077992399</v>
      </c>
      <c r="S15" s="16">
        <v>2658.8783031276798</v>
      </c>
      <c r="T15" s="16">
        <v>2582.0677651830902</v>
      </c>
      <c r="U15" s="16">
        <v>2491.0054647120901</v>
      </c>
      <c r="V15" s="16">
        <v>2704.0505245428499</v>
      </c>
      <c r="W15" s="16">
        <v>2648.2055342819499</v>
      </c>
    </row>
    <row r="16" spans="1:23" ht="24" customHeight="1" x14ac:dyDescent="0.15">
      <c r="A16" s="1"/>
      <c r="B16" s="12" t="s">
        <v>59</v>
      </c>
      <c r="C16" s="13" t="s">
        <v>60</v>
      </c>
      <c r="D16" s="14" t="s">
        <v>794</v>
      </c>
      <c r="E16" s="17">
        <v>852.08267999999998</v>
      </c>
      <c r="F16" s="18">
        <v>862.97429999999997</v>
      </c>
      <c r="G16" s="18">
        <v>925.60726</v>
      </c>
      <c r="H16" s="18">
        <v>920.95307000000003</v>
      </c>
      <c r="I16" s="18">
        <v>937.06983000000002</v>
      </c>
      <c r="J16" s="18">
        <v>886.62513999999999</v>
      </c>
      <c r="K16" s="18">
        <v>882.27263000000005</v>
      </c>
      <c r="L16" s="18">
        <v>868.22681999999998</v>
      </c>
      <c r="M16" s="18">
        <v>881.03520000000003</v>
      </c>
      <c r="N16" s="18">
        <v>853.62458000000004</v>
      </c>
      <c r="O16" s="18">
        <v>835.13072999999997</v>
      </c>
      <c r="P16" s="18">
        <v>786.27653999999995</v>
      </c>
      <c r="Q16" s="18">
        <v>830</v>
      </c>
      <c r="R16" s="18">
        <v>865.64189999999996</v>
      </c>
      <c r="S16" s="18">
        <v>871.63575000000003</v>
      </c>
      <c r="T16" s="18">
        <v>866.45419000000004</v>
      </c>
      <c r="U16" s="18">
        <v>869.12010999999995</v>
      </c>
      <c r="V16" s="18">
        <v>910.63408000000004</v>
      </c>
      <c r="W16" s="18">
        <v>1024.4854700000001</v>
      </c>
    </row>
    <row r="17" spans="1:23" ht="14.25" customHeight="1" x14ac:dyDescent="0.15">
      <c r="A17" s="1"/>
      <c r="B17" s="12" t="s">
        <v>61</v>
      </c>
      <c r="C17" s="13" t="s">
        <v>62</v>
      </c>
      <c r="D17" s="14" t="s">
        <v>794</v>
      </c>
      <c r="E17" s="15">
        <v>51048.086920300695</v>
      </c>
      <c r="F17" s="16">
        <v>41656.407017494697</v>
      </c>
      <c r="G17" s="16">
        <v>46030.908308169797</v>
      </c>
      <c r="H17" s="16">
        <v>51772.409801882699</v>
      </c>
      <c r="I17" s="16">
        <v>50442.752346783498</v>
      </c>
      <c r="J17" s="16">
        <v>52410.761232418095</v>
      </c>
      <c r="K17" s="16">
        <v>51216.931762857697</v>
      </c>
      <c r="L17" s="16">
        <v>41848.641165968802</v>
      </c>
      <c r="M17" s="16">
        <v>45125.5335742522</v>
      </c>
      <c r="N17" s="16">
        <v>43307.724593087194</v>
      </c>
      <c r="O17" s="16">
        <v>43802.687409477498</v>
      </c>
      <c r="P17" s="16">
        <v>49543.344967290701</v>
      </c>
      <c r="Q17" s="16">
        <v>56363.575703477894</v>
      </c>
      <c r="R17" s="16">
        <v>46147.218494661596</v>
      </c>
      <c r="S17" s="16">
        <v>50996.233883515502</v>
      </c>
      <c r="T17" s="16">
        <v>52598.177047095101</v>
      </c>
      <c r="U17" s="16">
        <v>37976.856109661901</v>
      </c>
      <c r="V17" s="16">
        <v>37153.875648450303</v>
      </c>
      <c r="W17" s="16">
        <v>39028.141620982104</v>
      </c>
    </row>
    <row r="18" spans="1:23" ht="14.25" customHeight="1" x14ac:dyDescent="0.15">
      <c r="A18" s="1"/>
      <c r="B18" s="12" t="s">
        <v>63</v>
      </c>
      <c r="C18" s="13" t="s">
        <v>64</v>
      </c>
      <c r="D18" s="14" t="s">
        <v>794</v>
      </c>
      <c r="E18" s="17">
        <v>11653.251921065599</v>
      </c>
      <c r="F18" s="18">
        <v>12059.2965167005</v>
      </c>
      <c r="G18" s="18">
        <v>11928.287841827399</v>
      </c>
      <c r="H18" s="18">
        <v>11761.1426777127</v>
      </c>
      <c r="I18" s="18">
        <v>11835.032085647699</v>
      </c>
      <c r="J18" s="18">
        <v>11738.6571602075</v>
      </c>
      <c r="K18" s="18">
        <v>11951.6338941215</v>
      </c>
      <c r="L18" s="18">
        <v>11832.272525010001</v>
      </c>
      <c r="M18" s="18">
        <v>11667.9582972137</v>
      </c>
      <c r="N18" s="18">
        <v>11454.241177792999</v>
      </c>
      <c r="O18" s="18">
        <v>10776.950466315</v>
      </c>
      <c r="P18" s="18">
        <v>9954.1379579494496</v>
      </c>
      <c r="Q18" s="18">
        <v>9906.3514378114305</v>
      </c>
      <c r="R18" s="18">
        <v>11181.811402522</v>
      </c>
      <c r="S18" s="18">
        <v>11914.150320697901</v>
      </c>
      <c r="T18" s="18">
        <v>11430.778546756201</v>
      </c>
      <c r="U18" s="18">
        <v>11111.353042638599</v>
      </c>
      <c r="V18" s="18">
        <v>11325.9103115037</v>
      </c>
      <c r="W18" s="18">
        <v>11362.0074241283</v>
      </c>
    </row>
    <row r="19" spans="1:23" ht="14.25" customHeight="1" x14ac:dyDescent="0.15">
      <c r="A19" s="1"/>
      <c r="B19" s="12" t="s">
        <v>65</v>
      </c>
      <c r="C19" s="13" t="s">
        <v>66</v>
      </c>
      <c r="D19" s="14" t="s">
        <v>794</v>
      </c>
      <c r="E19" s="15">
        <v>6665.9075263554696</v>
      </c>
      <c r="F19" s="16">
        <v>6599.8261844133194</v>
      </c>
      <c r="G19" s="16">
        <v>6676.86667396146</v>
      </c>
      <c r="H19" s="16">
        <v>6680.2044913620302</v>
      </c>
      <c r="I19" s="16">
        <v>6490.82848627161</v>
      </c>
      <c r="J19" s="16">
        <v>6786.0774714818999</v>
      </c>
      <c r="K19" s="16">
        <v>6713.1978071335498</v>
      </c>
      <c r="L19" s="16">
        <v>6844.4276461113905</v>
      </c>
      <c r="M19" s="16">
        <v>6929.3105119791098</v>
      </c>
      <c r="N19" s="16">
        <v>6981.8151137066097</v>
      </c>
      <c r="O19" s="16">
        <v>7338.6331454403999</v>
      </c>
      <c r="P19" s="16">
        <v>7160.1558215445802</v>
      </c>
      <c r="Q19" s="16">
        <v>7042.8987810373401</v>
      </c>
      <c r="R19" s="16">
        <v>7285.4541206084805</v>
      </c>
      <c r="S19" s="16">
        <v>7518.3862567690094</v>
      </c>
      <c r="T19" s="16">
        <v>7516.2317789445797</v>
      </c>
      <c r="U19" s="16">
        <v>7886.6471458668302</v>
      </c>
      <c r="V19" s="16">
        <v>7736.9601399667699</v>
      </c>
      <c r="W19" s="16" t="s">
        <v>67</v>
      </c>
    </row>
    <row r="20" spans="1:23" ht="14.25" customHeight="1" x14ac:dyDescent="0.15">
      <c r="A20" s="1"/>
      <c r="B20" s="12" t="s">
        <v>68</v>
      </c>
      <c r="C20" s="13" t="s">
        <v>69</v>
      </c>
      <c r="D20" s="14" t="s">
        <v>794</v>
      </c>
      <c r="E20" s="17">
        <v>1345.34467414449</v>
      </c>
      <c r="F20" s="18">
        <v>1279.3602946087101</v>
      </c>
      <c r="G20" s="18">
        <v>1312.4189974912601</v>
      </c>
      <c r="H20" s="18">
        <v>1436.6425664679898</v>
      </c>
      <c r="I20" s="18">
        <v>1571.7676342817099</v>
      </c>
      <c r="J20" s="18">
        <v>1593.3399772053001</v>
      </c>
      <c r="K20" s="18">
        <v>1557.36342176687</v>
      </c>
      <c r="L20" s="18">
        <v>1580.9714771168399</v>
      </c>
      <c r="M20" s="18">
        <v>1527.2790245624399</v>
      </c>
      <c r="N20" s="18">
        <v>1558.5256709380201</v>
      </c>
      <c r="O20" s="18">
        <v>1564.3792949874698</v>
      </c>
      <c r="P20" s="18">
        <v>1651.2107740533099</v>
      </c>
      <c r="Q20" s="18">
        <v>1757.7827535002798</v>
      </c>
      <c r="R20" s="18">
        <v>1883.5047864522301</v>
      </c>
      <c r="S20" s="18">
        <v>1976.4698807476</v>
      </c>
      <c r="T20" s="18">
        <v>2060.0217377990402</v>
      </c>
      <c r="U20" s="18">
        <v>2037.8718373508</v>
      </c>
      <c r="V20" s="18">
        <v>1967.60549174311</v>
      </c>
      <c r="W20" s="18" t="s">
        <v>70</v>
      </c>
    </row>
    <row r="21" spans="1:23" ht="14.25" customHeight="1" x14ac:dyDescent="0.15">
      <c r="A21" s="1"/>
      <c r="B21" s="25" t="s">
        <v>798</v>
      </c>
      <c r="C21" s="13" t="s">
        <v>71</v>
      </c>
      <c r="D21" s="14" t="s">
        <v>794</v>
      </c>
      <c r="E21" s="15">
        <v>2142.0308700096698</v>
      </c>
      <c r="F21" s="16">
        <v>2087.3311010883399</v>
      </c>
      <c r="G21" s="16">
        <v>2504.8678563440099</v>
      </c>
      <c r="H21" s="16">
        <v>3221.80216622636</v>
      </c>
      <c r="I21" s="16">
        <v>2722.39591810716</v>
      </c>
      <c r="J21" s="16">
        <v>4131.4355811486603</v>
      </c>
      <c r="K21" s="16">
        <v>3666.8834029597601</v>
      </c>
      <c r="L21" s="16">
        <v>3208.59009616919</v>
      </c>
      <c r="M21" s="16">
        <v>3054.0340835480501</v>
      </c>
      <c r="N21" s="16">
        <v>3916.8147290224701</v>
      </c>
      <c r="O21" s="16">
        <v>3889.47230984416</v>
      </c>
      <c r="P21" s="16">
        <v>3769.2888774480502</v>
      </c>
      <c r="Q21" s="16">
        <v>3674.2007424390604</v>
      </c>
      <c r="R21" s="16">
        <v>3586.3100542243501</v>
      </c>
      <c r="S21" s="16">
        <v>3712.3657877209403</v>
      </c>
      <c r="T21" s="16" t="s">
        <v>72</v>
      </c>
      <c r="U21" s="16" t="s">
        <v>73</v>
      </c>
      <c r="V21" s="16" t="s">
        <v>74</v>
      </c>
      <c r="W21" s="16" t="s">
        <v>75</v>
      </c>
    </row>
    <row r="22" spans="1:23" ht="14.25" customHeight="1" x14ac:dyDescent="0.15">
      <c r="A22" s="1"/>
      <c r="B22" s="12" t="s">
        <v>76</v>
      </c>
      <c r="C22" s="13" t="s">
        <v>77</v>
      </c>
      <c r="D22" s="14" t="s">
        <v>794</v>
      </c>
      <c r="E22" s="17">
        <v>31452.739129250902</v>
      </c>
      <c r="F22" s="18">
        <v>30694.716460899101</v>
      </c>
      <c r="G22" s="18">
        <v>31645.830879997699</v>
      </c>
      <c r="H22" s="18">
        <v>31171.416708743</v>
      </c>
      <c r="I22" s="18">
        <v>31551.692667377301</v>
      </c>
      <c r="J22" s="18">
        <v>30768.427618378602</v>
      </c>
      <c r="K22" s="18">
        <v>32083.675657293999</v>
      </c>
      <c r="L22" s="18">
        <v>31452.731137340303</v>
      </c>
      <c r="M22" s="18">
        <v>32082.728809881599</v>
      </c>
      <c r="N22" s="18">
        <v>31161.724535666199</v>
      </c>
      <c r="O22" s="18">
        <v>31770.295930253298</v>
      </c>
      <c r="P22" s="18">
        <v>31077.265357866698</v>
      </c>
      <c r="Q22" s="18">
        <v>32012.890650712503</v>
      </c>
      <c r="R22" s="18">
        <v>31676.423675773302</v>
      </c>
      <c r="S22" s="18">
        <v>32259.512342526403</v>
      </c>
      <c r="T22" s="18">
        <v>31858.922186138599</v>
      </c>
      <c r="U22" s="18">
        <v>32335.959544282399</v>
      </c>
      <c r="V22" s="18">
        <v>32633.959981958302</v>
      </c>
      <c r="W22" s="18">
        <v>35222.627372196897</v>
      </c>
    </row>
    <row r="23" spans="1:23" ht="14.25" customHeight="1" x14ac:dyDescent="0.15">
      <c r="A23" s="1"/>
      <c r="B23" s="12" t="s">
        <v>78</v>
      </c>
      <c r="C23" s="13" t="s">
        <v>79</v>
      </c>
      <c r="D23" s="14" t="s">
        <v>794</v>
      </c>
      <c r="E23" s="15">
        <v>5222.9090154871601</v>
      </c>
      <c r="F23" s="16">
        <v>5019.4961001947004</v>
      </c>
      <c r="G23" s="16">
        <v>5100.6867085332497</v>
      </c>
      <c r="H23" s="16">
        <v>5286.52971382753</v>
      </c>
      <c r="I23" s="16">
        <v>5628.2549641229698</v>
      </c>
      <c r="J23" s="16">
        <v>6128.8128755968501</v>
      </c>
      <c r="K23" s="16">
        <v>6089.9259837692807</v>
      </c>
      <c r="L23" s="16">
        <v>6396.6232595863803</v>
      </c>
      <c r="M23" s="16">
        <v>6492.6967088866795</v>
      </c>
      <c r="N23" s="16">
        <v>6495.2884543674199</v>
      </c>
      <c r="O23" s="16">
        <v>6820.4842354252296</v>
      </c>
      <c r="P23" s="16">
        <v>6863.8474411609295</v>
      </c>
      <c r="Q23" s="16">
        <v>7006.6671689042596</v>
      </c>
      <c r="R23" s="16">
        <v>6722.2097150255695</v>
      </c>
      <c r="S23" s="16">
        <v>6245.2185256137509</v>
      </c>
      <c r="T23" s="16">
        <v>5229.4198217694902</v>
      </c>
      <c r="U23" s="16">
        <v>5182.4575848232298</v>
      </c>
      <c r="V23" s="16">
        <v>5143.3028509703599</v>
      </c>
      <c r="W23" s="16">
        <v>5994.8904896265694</v>
      </c>
    </row>
    <row r="24" spans="1:23" ht="14.25" customHeight="1" x14ac:dyDescent="0.15">
      <c r="A24" s="1"/>
      <c r="B24" s="12" t="s">
        <v>80</v>
      </c>
      <c r="C24" s="13" t="s">
        <v>81</v>
      </c>
      <c r="D24" s="14" t="s">
        <v>794</v>
      </c>
      <c r="E24" s="17">
        <v>17486.655858952901</v>
      </c>
      <c r="F24" s="18">
        <v>17603.325968394602</v>
      </c>
      <c r="G24" s="18">
        <v>17559.503772521399</v>
      </c>
      <c r="H24" s="18">
        <v>17545.149624726699</v>
      </c>
      <c r="I24" s="18">
        <v>17857.929394589501</v>
      </c>
      <c r="J24" s="18">
        <v>17802.655671749199</v>
      </c>
      <c r="K24" s="18">
        <v>17880.446368698002</v>
      </c>
      <c r="L24" s="18">
        <v>17899.8257419937</v>
      </c>
      <c r="M24" s="18">
        <v>17868.773182094399</v>
      </c>
      <c r="N24" s="18">
        <v>17719.6371185506</v>
      </c>
      <c r="O24" s="18">
        <v>17944.630475994498</v>
      </c>
      <c r="P24" s="18">
        <v>17798.017996791601</v>
      </c>
      <c r="Q24" s="18">
        <v>17835.333952276502</v>
      </c>
      <c r="R24" s="18">
        <v>17770.410169324299</v>
      </c>
      <c r="S24" s="18">
        <v>17865.135451896702</v>
      </c>
      <c r="T24" s="18">
        <v>17953.312663731998</v>
      </c>
      <c r="U24" s="18">
        <v>18341.262776281397</v>
      </c>
      <c r="V24" s="18">
        <v>18509.1941853098</v>
      </c>
      <c r="W24" s="18">
        <v>18568.180359920501</v>
      </c>
    </row>
    <row r="25" spans="1:23" ht="14.25" customHeight="1" x14ac:dyDescent="0.15">
      <c r="A25" s="1"/>
      <c r="B25" s="12" t="s">
        <v>82</v>
      </c>
      <c r="C25" s="13" t="s">
        <v>83</v>
      </c>
      <c r="D25" s="14" t="s">
        <v>794</v>
      </c>
      <c r="E25" s="15">
        <v>294.46843505729402</v>
      </c>
      <c r="F25" s="16">
        <v>285.91303987446202</v>
      </c>
      <c r="G25" s="16">
        <v>278.41508972415602</v>
      </c>
      <c r="H25" s="16">
        <v>275.27339999815399</v>
      </c>
      <c r="I25" s="16">
        <v>269.13952345472501</v>
      </c>
      <c r="J25" s="16">
        <v>268.40523386674101</v>
      </c>
      <c r="K25" s="16">
        <v>276.37126633105999</v>
      </c>
      <c r="L25" s="16">
        <v>277.94202684907003</v>
      </c>
      <c r="M25" s="16">
        <v>277.21673078451698</v>
      </c>
      <c r="N25" s="16">
        <v>271.39748313985802</v>
      </c>
      <c r="O25" s="16">
        <v>263.94663547228197</v>
      </c>
      <c r="P25" s="16">
        <v>257.65687459239302</v>
      </c>
      <c r="Q25" s="16">
        <v>277.57876113672205</v>
      </c>
      <c r="R25" s="16">
        <v>270.60960462364102</v>
      </c>
      <c r="S25" s="16">
        <v>270.53285394453798</v>
      </c>
      <c r="T25" s="16">
        <v>258.27836179085</v>
      </c>
      <c r="U25" s="16">
        <v>267.025828921384</v>
      </c>
      <c r="V25" s="16">
        <v>266.45332727912796</v>
      </c>
      <c r="W25" s="16">
        <v>292.11532201452599</v>
      </c>
    </row>
    <row r="26" spans="1:23" ht="14.25" customHeight="1" x14ac:dyDescent="0.15">
      <c r="A26" s="1"/>
      <c r="B26" s="12" t="s">
        <v>84</v>
      </c>
      <c r="C26" s="13" t="s">
        <v>85</v>
      </c>
      <c r="D26" s="14" t="s">
        <v>794</v>
      </c>
      <c r="E26" s="17">
        <v>987.24703558398198</v>
      </c>
      <c r="F26" s="18">
        <v>1076.3851631246901</v>
      </c>
      <c r="G26" s="18">
        <v>1058.1067128318</v>
      </c>
      <c r="H26" s="18">
        <v>1103.5389015491401</v>
      </c>
      <c r="I26" s="18">
        <v>1003.9828877551799</v>
      </c>
      <c r="J26" s="18">
        <v>1050.5735671151899</v>
      </c>
      <c r="K26" s="18">
        <v>1077.9404068605002</v>
      </c>
      <c r="L26" s="18">
        <v>1081.19857544806</v>
      </c>
      <c r="M26" s="18">
        <v>1108.8574443643099</v>
      </c>
      <c r="N26" s="18">
        <v>1139.7258222151002</v>
      </c>
      <c r="O26" s="18">
        <v>1151.4588176377101</v>
      </c>
      <c r="P26" s="18">
        <v>1187.70860812355</v>
      </c>
      <c r="Q26" s="18">
        <v>1228.2987993725201</v>
      </c>
      <c r="R26" s="18">
        <v>1231.64805933966</v>
      </c>
      <c r="S26" s="18">
        <v>1344.0228538584199</v>
      </c>
      <c r="T26" s="18">
        <v>1270.3918351679001</v>
      </c>
      <c r="U26" s="18">
        <v>1302.13712021217</v>
      </c>
      <c r="V26" s="18" t="s">
        <v>86</v>
      </c>
      <c r="W26" s="18" t="s">
        <v>87</v>
      </c>
    </row>
    <row r="27" spans="1:23" ht="14.25" customHeight="1" x14ac:dyDescent="0.15">
      <c r="A27" s="1"/>
      <c r="B27" s="12" t="s">
        <v>88</v>
      </c>
      <c r="C27" s="13" t="s">
        <v>89</v>
      </c>
      <c r="D27" s="14" t="s">
        <v>794</v>
      </c>
      <c r="E27" s="15">
        <v>7177.8255999346402</v>
      </c>
      <c r="F27" s="16">
        <v>6900.2900006968803</v>
      </c>
      <c r="G27" s="16">
        <v>6652.88321533409</v>
      </c>
      <c r="H27" s="16">
        <v>6163.4952254071304</v>
      </c>
      <c r="I27" s="16">
        <v>6641.9698152330302</v>
      </c>
      <c r="J27" s="16">
        <v>6473.73763082812</v>
      </c>
      <c r="K27" s="16">
        <v>6371.6966220598206</v>
      </c>
      <c r="L27" s="16">
        <v>6070.7570751121903</v>
      </c>
      <c r="M27" s="16">
        <v>5917.8413957692601</v>
      </c>
      <c r="N27" s="16">
        <v>5581.1250834705097</v>
      </c>
      <c r="O27" s="16">
        <v>4763.4863000988798</v>
      </c>
      <c r="P27" s="16">
        <v>4445.8367958434492</v>
      </c>
      <c r="Q27" s="16">
        <v>4373.7786497488005</v>
      </c>
      <c r="R27" s="16">
        <v>4192.7148601113804</v>
      </c>
      <c r="S27" s="16">
        <v>4042.6279090048702</v>
      </c>
      <c r="T27" s="16">
        <v>3851.51005420002</v>
      </c>
      <c r="U27" s="16">
        <v>4182.2358371725504</v>
      </c>
      <c r="V27" s="16">
        <v>4018.6580103934798</v>
      </c>
      <c r="W27" s="16">
        <v>3827.2846011470097</v>
      </c>
    </row>
    <row r="28" spans="1:23" ht="14.25" customHeight="1" x14ac:dyDescent="0.15">
      <c r="A28" s="1"/>
      <c r="B28" s="12" t="s">
        <v>90</v>
      </c>
      <c r="C28" s="13" t="s">
        <v>91</v>
      </c>
      <c r="D28" s="14" t="s">
        <v>794</v>
      </c>
      <c r="E28" s="17">
        <v>6685.3951012729594</v>
      </c>
      <c r="F28" s="18">
        <v>6639.3230692317802</v>
      </c>
      <c r="G28" s="18">
        <v>6590.9762256247704</v>
      </c>
      <c r="H28" s="18">
        <v>6466.6185046025894</v>
      </c>
      <c r="I28" s="18">
        <v>6601.6854029465803</v>
      </c>
      <c r="J28" s="18">
        <v>6630.2376780670902</v>
      </c>
      <c r="K28" s="18">
        <v>6860.1398072802403</v>
      </c>
      <c r="L28" s="18">
        <v>6825.0422610854994</v>
      </c>
      <c r="M28" s="18">
        <v>6961.2873702403404</v>
      </c>
      <c r="N28" s="18">
        <v>6820.7890907572601</v>
      </c>
      <c r="O28" s="18">
        <v>6892.7361460390593</v>
      </c>
      <c r="P28" s="18">
        <v>6818.2569204986294</v>
      </c>
      <c r="Q28" s="18">
        <v>7061.4919403733702</v>
      </c>
      <c r="R28" s="18">
        <v>6888.9677595732301</v>
      </c>
      <c r="S28" s="18">
        <v>6846.0536521278091</v>
      </c>
      <c r="T28" s="18">
        <v>6880.6534652937808</v>
      </c>
      <c r="U28" s="18">
        <v>7148.5115798796396</v>
      </c>
      <c r="V28" s="18">
        <v>7271.7791373134005</v>
      </c>
      <c r="W28" s="18" t="s">
        <v>92</v>
      </c>
    </row>
    <row r="29" spans="1:23" ht="14.25" customHeight="1" x14ac:dyDescent="0.15">
      <c r="A29" s="1"/>
      <c r="B29" s="12" t="s">
        <v>93</v>
      </c>
      <c r="C29" s="13" t="s">
        <v>94</v>
      </c>
      <c r="D29" s="14" t="s">
        <v>794</v>
      </c>
      <c r="E29" s="15">
        <v>6656.9136378462399</v>
      </c>
      <c r="F29" s="16">
        <v>7095.8507685627401</v>
      </c>
      <c r="G29" s="16">
        <v>6934.2661117878397</v>
      </c>
      <c r="H29" s="16">
        <v>6843.1759211826693</v>
      </c>
      <c r="I29" s="16">
        <v>7150.1506449601293</v>
      </c>
      <c r="J29" s="16">
        <v>6964.7286453053503</v>
      </c>
      <c r="K29" s="16">
        <v>6764.7533835705899</v>
      </c>
      <c r="L29" s="16">
        <v>6980.8865025082996</v>
      </c>
      <c r="M29" s="16">
        <v>6636.8758085005002</v>
      </c>
      <c r="N29" s="16">
        <v>6516.66326575945</v>
      </c>
      <c r="O29" s="16">
        <v>6723.2745349584702</v>
      </c>
      <c r="P29" s="16">
        <v>6513.4262522201998</v>
      </c>
      <c r="Q29" s="16">
        <v>6170.22106731238</v>
      </c>
      <c r="R29" s="16">
        <v>6295.7691929405801</v>
      </c>
      <c r="S29" s="16">
        <v>5896.4653594075498</v>
      </c>
      <c r="T29" s="16">
        <v>5201.93223366232</v>
      </c>
      <c r="U29" s="16">
        <v>5702.4494989950108</v>
      </c>
      <c r="V29" s="16">
        <v>5566.5871410421596</v>
      </c>
      <c r="W29" s="16" t="s">
        <v>95</v>
      </c>
    </row>
    <row r="30" spans="1:23" ht="14.25" customHeight="1" x14ac:dyDescent="0.15">
      <c r="A30" s="1"/>
      <c r="B30" s="12" t="s">
        <v>96</v>
      </c>
      <c r="C30" s="13" t="s">
        <v>97</v>
      </c>
      <c r="D30" s="14" t="s">
        <v>794</v>
      </c>
      <c r="E30" s="17">
        <v>371933.901818424</v>
      </c>
      <c r="F30" s="18">
        <v>374117.10182568699</v>
      </c>
      <c r="G30" s="18">
        <v>375599.548340026</v>
      </c>
      <c r="H30" s="18">
        <v>381359.235678625</v>
      </c>
      <c r="I30" s="18">
        <v>381019.72150894394</v>
      </c>
      <c r="J30" s="18">
        <v>383343.26055259997</v>
      </c>
      <c r="K30" s="18">
        <v>385035.63051854301</v>
      </c>
      <c r="L30" s="18">
        <v>382636.98826536798</v>
      </c>
      <c r="M30" s="18">
        <v>383171.29814158002</v>
      </c>
      <c r="N30" s="18">
        <v>373250.63982624997</v>
      </c>
      <c r="O30" s="18">
        <v>366565.21222041099</v>
      </c>
      <c r="P30" s="18">
        <v>363210.433601</v>
      </c>
      <c r="Q30" s="18">
        <v>353587.904337499</v>
      </c>
      <c r="R30" s="18">
        <v>355954.62834689597</v>
      </c>
      <c r="S30" s="18">
        <v>359034.02287147898</v>
      </c>
      <c r="T30" s="18">
        <v>339690.55043587199</v>
      </c>
      <c r="U30" s="18">
        <v>335653.34887258802</v>
      </c>
      <c r="V30" s="18">
        <v>341948.93133121397</v>
      </c>
      <c r="W30" s="18">
        <v>344919.675086868</v>
      </c>
    </row>
    <row r="31" spans="1:23" ht="14.25" customHeight="1" x14ac:dyDescent="0.15">
      <c r="A31" s="1"/>
      <c r="B31" s="12" t="s">
        <v>98</v>
      </c>
      <c r="C31" s="13" t="s">
        <v>99</v>
      </c>
      <c r="D31" s="14" t="s">
        <v>794</v>
      </c>
      <c r="E31" s="15">
        <v>3220.61985472166</v>
      </c>
      <c r="F31" s="16">
        <v>3067.1364818944003</v>
      </c>
      <c r="G31" s="16">
        <v>3144.61308103901</v>
      </c>
      <c r="H31" s="16">
        <v>3654.5602210419697</v>
      </c>
      <c r="I31" s="16">
        <v>3207.05805220299</v>
      </c>
      <c r="J31" s="16">
        <v>3142.8722157897801</v>
      </c>
      <c r="K31" s="16">
        <v>3357.07946186562</v>
      </c>
      <c r="L31" s="16">
        <v>3083.0943603798</v>
      </c>
      <c r="M31" s="16">
        <v>3009.0455207793998</v>
      </c>
      <c r="N31" s="16">
        <v>3155.2381897969299</v>
      </c>
      <c r="O31" s="16">
        <v>3066.3380002276103</v>
      </c>
      <c r="P31" s="16">
        <v>3059.5446120818601</v>
      </c>
      <c r="Q31" s="16">
        <v>4051.9397149097599</v>
      </c>
      <c r="R31" s="16">
        <v>3056.4009970949501</v>
      </c>
      <c r="S31" s="16">
        <v>2963.00631646691</v>
      </c>
      <c r="T31" s="16">
        <v>3393.5853781231099</v>
      </c>
      <c r="U31" s="16" t="s">
        <v>100</v>
      </c>
      <c r="V31" s="16" t="s">
        <v>101</v>
      </c>
      <c r="W31" s="16" t="s">
        <v>102</v>
      </c>
    </row>
    <row r="32" spans="1:23" ht="14.25" customHeight="1" x14ac:dyDescent="0.15">
      <c r="A32" s="1"/>
      <c r="B32" s="12" t="s">
        <v>103</v>
      </c>
      <c r="C32" s="13" t="s">
        <v>104</v>
      </c>
      <c r="D32" s="14" t="s">
        <v>794</v>
      </c>
      <c r="E32" s="17">
        <v>27044.894864664901</v>
      </c>
      <c r="F32" s="18">
        <v>26310.876955564301</v>
      </c>
      <c r="G32" s="18">
        <v>26558.820027327598</v>
      </c>
      <c r="H32" s="18">
        <v>26436.072738825198</v>
      </c>
      <c r="I32" s="18">
        <v>26172.662372601601</v>
      </c>
      <c r="J32" s="18">
        <v>26016.3068174117</v>
      </c>
      <c r="K32" s="18">
        <v>26831.209377005198</v>
      </c>
      <c r="L32" s="18">
        <v>26590.602558395301</v>
      </c>
      <c r="M32" s="18">
        <v>25341.201016878702</v>
      </c>
      <c r="N32" s="18">
        <v>25578.206483914502</v>
      </c>
      <c r="O32" s="18">
        <v>25607.6181403712</v>
      </c>
      <c r="P32" s="18">
        <v>25514.251412164602</v>
      </c>
      <c r="Q32" s="18">
        <v>25919.566298615897</v>
      </c>
      <c r="R32" s="18">
        <v>25039.563573395099</v>
      </c>
      <c r="S32" s="18">
        <v>25103.979178373698</v>
      </c>
      <c r="T32" s="18">
        <v>26927.266016027101</v>
      </c>
      <c r="U32" s="18">
        <v>27626.816310193801</v>
      </c>
      <c r="V32" s="18">
        <v>28108.108457120699</v>
      </c>
      <c r="W32" s="18">
        <v>29083.695022449298</v>
      </c>
    </row>
    <row r="33" spans="1:23" ht="14.25" customHeight="1" x14ac:dyDescent="0.15">
      <c r="A33" s="1"/>
      <c r="B33" s="12" t="s">
        <v>105</v>
      </c>
      <c r="C33" s="13" t="s">
        <v>106</v>
      </c>
      <c r="D33" s="14" t="s">
        <v>794</v>
      </c>
      <c r="E33" s="15">
        <v>66.887906427654499</v>
      </c>
      <c r="F33" s="16">
        <v>55.689888662305698</v>
      </c>
      <c r="G33" s="16">
        <v>64.795715909355408</v>
      </c>
      <c r="H33" s="16">
        <v>52.7757561825618</v>
      </c>
      <c r="I33" s="16">
        <v>52.950669901142703</v>
      </c>
      <c r="J33" s="16">
        <v>77.499598654258904</v>
      </c>
      <c r="K33" s="16">
        <v>74.230651484711089</v>
      </c>
      <c r="L33" s="16">
        <v>69.588733926151008</v>
      </c>
      <c r="M33" s="16">
        <v>55.565001859294895</v>
      </c>
      <c r="N33" s="16">
        <v>62.070468566182299</v>
      </c>
      <c r="O33" s="16">
        <v>56.282253367179997</v>
      </c>
      <c r="P33" s="16">
        <v>48.586642396102398</v>
      </c>
      <c r="Q33" s="16">
        <v>109.902224097543</v>
      </c>
      <c r="R33" s="16">
        <v>66.100739660435607</v>
      </c>
      <c r="S33" s="16">
        <v>87.725437226863207</v>
      </c>
      <c r="T33" s="16">
        <v>68.011525784214413</v>
      </c>
      <c r="U33" s="16">
        <v>60.598108970243899</v>
      </c>
      <c r="V33" s="16" t="s">
        <v>107</v>
      </c>
      <c r="W33" s="16" t="s">
        <v>108</v>
      </c>
    </row>
    <row r="34" spans="1:23" ht="14.25" customHeight="1" x14ac:dyDescent="0.15">
      <c r="A34" s="1"/>
      <c r="B34" s="12" t="s">
        <v>109</v>
      </c>
      <c r="C34" s="13" t="s">
        <v>110</v>
      </c>
      <c r="D34" s="14" t="s">
        <v>794</v>
      </c>
      <c r="E34" s="17">
        <v>606.43060029508808</v>
      </c>
      <c r="F34" s="18">
        <v>626.30067648142506</v>
      </c>
      <c r="G34" s="18">
        <v>644.992305534053</v>
      </c>
      <c r="H34" s="18">
        <v>632.39113582061304</v>
      </c>
      <c r="I34" s="18">
        <v>634.39765513060502</v>
      </c>
      <c r="J34" s="18">
        <v>624.67826806748701</v>
      </c>
      <c r="K34" s="18">
        <v>646.20010000118998</v>
      </c>
      <c r="L34" s="18">
        <v>650.42735851224802</v>
      </c>
      <c r="M34" s="18">
        <v>697.08661007495607</v>
      </c>
      <c r="N34" s="18">
        <v>698.10602165050807</v>
      </c>
      <c r="O34" s="18">
        <v>688.841784305175</v>
      </c>
      <c r="P34" s="18">
        <v>697.38506292985494</v>
      </c>
      <c r="Q34" s="18">
        <v>737.99066541738603</v>
      </c>
      <c r="R34" s="18">
        <v>742.55729592536204</v>
      </c>
      <c r="S34" s="18">
        <v>748.97078854279994</v>
      </c>
      <c r="T34" s="18">
        <v>742.36664322731997</v>
      </c>
      <c r="U34" s="18">
        <v>757.73324799565899</v>
      </c>
      <c r="V34" s="18">
        <v>739.385365323256</v>
      </c>
      <c r="W34" s="18">
        <v>735.84499565610508</v>
      </c>
    </row>
    <row r="35" spans="1:23" ht="14.25" customHeight="1" x14ac:dyDescent="0.15">
      <c r="A35" s="1"/>
      <c r="B35" s="12" t="s">
        <v>111</v>
      </c>
      <c r="C35" s="13" t="s">
        <v>112</v>
      </c>
      <c r="D35" s="14" t="s">
        <v>794</v>
      </c>
      <c r="E35" s="15">
        <v>13373.218568240101</v>
      </c>
      <c r="F35" s="16">
        <v>13731.167527909402</v>
      </c>
      <c r="G35" s="16">
        <v>13730.133492400999</v>
      </c>
      <c r="H35" s="16">
        <v>14053.630780695601</v>
      </c>
      <c r="I35" s="16">
        <v>14299.871099267901</v>
      </c>
      <c r="J35" s="16">
        <v>14427.045181174801</v>
      </c>
      <c r="K35" s="16">
        <v>14630.2711279057</v>
      </c>
      <c r="L35" s="16">
        <v>14986.0843843239</v>
      </c>
      <c r="M35" s="16">
        <v>15266.223997044101</v>
      </c>
      <c r="N35" s="16">
        <v>15656.081542555901</v>
      </c>
      <c r="O35" s="16">
        <v>16073.925334448701</v>
      </c>
      <c r="P35" s="16">
        <v>15984.6247738003</v>
      </c>
      <c r="Q35" s="16">
        <v>17033.0463985965</v>
      </c>
      <c r="R35" s="16">
        <v>17273.369606786302</v>
      </c>
      <c r="S35" s="16">
        <v>17169.4300335015</v>
      </c>
      <c r="T35" s="16">
        <v>16572.334911948899</v>
      </c>
      <c r="U35" s="16" t="s">
        <v>113</v>
      </c>
      <c r="V35" s="16" t="s">
        <v>114</v>
      </c>
      <c r="W35" s="16" t="s">
        <v>115</v>
      </c>
    </row>
    <row r="36" spans="1:23" ht="14.25" customHeight="1" x14ac:dyDescent="0.15">
      <c r="A36" s="1"/>
      <c r="B36" s="12" t="s">
        <v>116</v>
      </c>
      <c r="C36" s="13" t="s">
        <v>117</v>
      </c>
      <c r="D36" s="14" t="s">
        <v>794</v>
      </c>
      <c r="E36" s="17">
        <v>3459.32976096426</v>
      </c>
      <c r="F36" s="18">
        <v>3423.7463707091297</v>
      </c>
      <c r="G36" s="18">
        <v>3497.0363660581897</v>
      </c>
      <c r="H36" s="18">
        <v>3463.3091125231999</v>
      </c>
      <c r="I36" s="18" t="s">
        <v>118</v>
      </c>
      <c r="J36" s="18" t="s">
        <v>119</v>
      </c>
      <c r="K36" s="18" t="s">
        <v>120</v>
      </c>
      <c r="L36" s="18" t="s">
        <v>121</v>
      </c>
      <c r="M36" s="18" t="s">
        <v>122</v>
      </c>
      <c r="N36" s="18" t="s">
        <v>123</v>
      </c>
      <c r="O36" s="18" t="s">
        <v>124</v>
      </c>
      <c r="P36" s="18" t="s">
        <v>125</v>
      </c>
      <c r="Q36" s="18" t="s">
        <v>126</v>
      </c>
      <c r="R36" s="18" t="s">
        <v>127</v>
      </c>
      <c r="S36" s="18" t="s">
        <v>128</v>
      </c>
      <c r="T36" s="18" t="s">
        <v>129</v>
      </c>
      <c r="U36" s="18" t="s">
        <v>130</v>
      </c>
      <c r="V36" s="18" t="s">
        <v>131</v>
      </c>
      <c r="W36" s="18" t="s">
        <v>132</v>
      </c>
    </row>
    <row r="37" spans="1:23" ht="14.25" customHeight="1" x14ac:dyDescent="0.15">
      <c r="A37" s="1"/>
      <c r="B37" s="12" t="s">
        <v>133</v>
      </c>
      <c r="C37" s="13" t="s">
        <v>134</v>
      </c>
      <c r="D37" s="14" t="s">
        <v>794</v>
      </c>
      <c r="E37" s="15">
        <v>83925.602808008189</v>
      </c>
      <c r="F37" s="16">
        <v>87872.894482652293</v>
      </c>
      <c r="G37" s="16">
        <v>84420.236111111095</v>
      </c>
      <c r="H37" s="16">
        <v>83401.144007407696</v>
      </c>
      <c r="I37" s="16">
        <v>86039.503026498511</v>
      </c>
      <c r="J37" s="16">
        <v>85704.761258592902</v>
      </c>
      <c r="K37" s="16">
        <v>86299.952711955091</v>
      </c>
      <c r="L37" s="16">
        <v>85259.529146470901</v>
      </c>
      <c r="M37" s="16">
        <v>86147.556444671907</v>
      </c>
      <c r="N37" s="16">
        <v>85238.479470655497</v>
      </c>
      <c r="O37" s="16">
        <v>85514.946076876207</v>
      </c>
      <c r="P37" s="16">
        <v>85012.477724005905</v>
      </c>
      <c r="Q37" s="16">
        <v>85297.110783688709</v>
      </c>
      <c r="R37" s="16">
        <v>86471.477904059604</v>
      </c>
      <c r="S37" s="16">
        <v>87567.426807547003</v>
      </c>
      <c r="T37" s="16">
        <v>86100.434087748392</v>
      </c>
      <c r="U37" s="16">
        <v>87322.571005767502</v>
      </c>
      <c r="V37" s="16">
        <v>87372.0304519567</v>
      </c>
      <c r="W37" s="16">
        <v>87276.930267366391</v>
      </c>
    </row>
    <row r="38" spans="1:23" ht="14.25" customHeight="1" x14ac:dyDescent="0.15">
      <c r="A38" s="1"/>
      <c r="B38" s="12" t="s">
        <v>135</v>
      </c>
      <c r="C38" s="13" t="s">
        <v>136</v>
      </c>
      <c r="D38" s="14" t="s">
        <v>794</v>
      </c>
      <c r="E38" s="17">
        <v>162.07350600000001</v>
      </c>
      <c r="F38" s="18">
        <v>153.46343519999999</v>
      </c>
      <c r="G38" s="18">
        <v>159.27364439999999</v>
      </c>
      <c r="H38" s="18">
        <v>159.210612</v>
      </c>
      <c r="I38" s="18">
        <v>158.23002119999998</v>
      </c>
      <c r="J38" s="18">
        <v>159.41999999999999</v>
      </c>
      <c r="K38" s="18">
        <v>162.80373743000001</v>
      </c>
      <c r="L38" s="18">
        <v>160.1</v>
      </c>
      <c r="M38" s="18">
        <v>162.25</v>
      </c>
      <c r="N38" s="18">
        <v>161.46</v>
      </c>
      <c r="O38" s="18">
        <v>164.1</v>
      </c>
      <c r="P38" s="18">
        <v>167.4</v>
      </c>
      <c r="Q38" s="18">
        <v>183.5</v>
      </c>
      <c r="R38" s="18">
        <v>148.30000000000001</v>
      </c>
      <c r="S38" s="18">
        <v>153.69999999999999</v>
      </c>
      <c r="T38" s="18">
        <v>173.2</v>
      </c>
      <c r="U38" s="18" t="s">
        <v>137</v>
      </c>
      <c r="V38" s="18" t="s">
        <v>138</v>
      </c>
      <c r="W38" s="18" t="s">
        <v>139</v>
      </c>
    </row>
    <row r="39" spans="1:23" ht="14.25" customHeight="1" x14ac:dyDescent="0.15">
      <c r="A39" s="1"/>
      <c r="B39" s="12" t="s">
        <v>140</v>
      </c>
      <c r="C39" s="13" t="s">
        <v>141</v>
      </c>
      <c r="D39" s="14" t="s">
        <v>794</v>
      </c>
      <c r="E39" s="15">
        <v>361.797180317651</v>
      </c>
      <c r="F39" s="16">
        <v>342.59570259567204</v>
      </c>
      <c r="G39" s="16">
        <v>334.63300974577203</v>
      </c>
      <c r="H39" s="16">
        <v>322.99620269897702</v>
      </c>
      <c r="I39" s="16" t="s">
        <v>142</v>
      </c>
      <c r="J39" s="16" t="s">
        <v>143</v>
      </c>
      <c r="K39" s="16" t="s">
        <v>144</v>
      </c>
      <c r="L39" s="16" t="s">
        <v>145</v>
      </c>
      <c r="M39" s="16" t="s">
        <v>146</v>
      </c>
      <c r="N39" s="16" t="s">
        <v>147</v>
      </c>
      <c r="O39" s="16" t="s">
        <v>148</v>
      </c>
      <c r="P39" s="16" t="s">
        <v>149</v>
      </c>
      <c r="Q39" s="16" t="s">
        <v>150</v>
      </c>
      <c r="R39" s="16" t="s">
        <v>151</v>
      </c>
      <c r="S39" s="16" t="s">
        <v>152</v>
      </c>
      <c r="T39" s="16" t="s">
        <v>153</v>
      </c>
      <c r="U39" s="16" t="s">
        <v>154</v>
      </c>
      <c r="V39" s="16" t="s">
        <v>155</v>
      </c>
      <c r="W39" s="16" t="s">
        <v>156</v>
      </c>
    </row>
    <row r="40" spans="1:23" ht="14.25" customHeight="1" x14ac:dyDescent="0.15">
      <c r="A40" s="1"/>
      <c r="B40" s="12" t="s">
        <v>157</v>
      </c>
      <c r="C40" s="13" t="s">
        <v>158</v>
      </c>
      <c r="D40" s="14" t="s">
        <v>794</v>
      </c>
      <c r="E40" s="17">
        <v>147.750165909777</v>
      </c>
      <c r="F40" s="18" t="s">
        <v>159</v>
      </c>
      <c r="G40" s="18" t="s">
        <v>160</v>
      </c>
      <c r="H40" s="18" t="s">
        <v>161</v>
      </c>
      <c r="I40" s="18" t="s">
        <v>162</v>
      </c>
      <c r="J40" s="18" t="s">
        <v>163</v>
      </c>
      <c r="K40" s="18" t="s">
        <v>164</v>
      </c>
      <c r="L40" s="18" t="s">
        <v>165</v>
      </c>
      <c r="M40" s="18" t="s">
        <v>166</v>
      </c>
      <c r="N40" s="18" t="s">
        <v>167</v>
      </c>
      <c r="O40" s="18" t="s">
        <v>168</v>
      </c>
      <c r="P40" s="18" t="s">
        <v>169</v>
      </c>
      <c r="Q40" s="18" t="s">
        <v>170</v>
      </c>
      <c r="R40" s="18" t="s">
        <v>171</v>
      </c>
      <c r="S40" s="18" t="s">
        <v>172</v>
      </c>
      <c r="T40" s="18" t="s">
        <v>173</v>
      </c>
      <c r="U40" s="18" t="s">
        <v>174</v>
      </c>
      <c r="V40" s="18" t="s">
        <v>175</v>
      </c>
      <c r="W40" s="18" t="s">
        <v>176</v>
      </c>
    </row>
    <row r="41" spans="1:23" ht="14.25" customHeight="1" x14ac:dyDescent="0.15">
      <c r="A41" s="1"/>
      <c r="B41" s="12" t="s">
        <v>177</v>
      </c>
      <c r="C41" s="13" t="s">
        <v>178</v>
      </c>
      <c r="D41" s="14" t="s">
        <v>794</v>
      </c>
      <c r="E41" s="15">
        <v>39848.699139811404</v>
      </c>
      <c r="F41" s="16">
        <v>38896.159121281598</v>
      </c>
      <c r="G41" s="16">
        <v>38702.122393835802</v>
      </c>
      <c r="H41" s="16">
        <v>38697.807379105499</v>
      </c>
      <c r="I41" s="16">
        <v>37889.233273111196</v>
      </c>
      <c r="J41" s="16">
        <v>38247.487656633697</v>
      </c>
      <c r="K41" s="16">
        <v>39503.159272179102</v>
      </c>
      <c r="L41" s="16">
        <v>39068.704223988505</v>
      </c>
      <c r="M41" s="16">
        <v>39490.298959422202</v>
      </c>
      <c r="N41" s="16">
        <v>38918.956277210506</v>
      </c>
      <c r="O41" s="16">
        <v>39754.654203337799</v>
      </c>
      <c r="P41" s="16">
        <v>38762.433808511298</v>
      </c>
      <c r="Q41" s="16">
        <v>40643.492538328202</v>
      </c>
      <c r="R41" s="16">
        <v>37423.685334604204</v>
      </c>
      <c r="S41" s="16">
        <v>36134.9574438407</v>
      </c>
      <c r="T41" s="16" t="s">
        <v>179</v>
      </c>
      <c r="U41" s="16" t="s">
        <v>180</v>
      </c>
      <c r="V41" s="16" t="s">
        <v>181</v>
      </c>
      <c r="W41" s="16" t="s">
        <v>182</v>
      </c>
    </row>
    <row r="42" spans="1:23" ht="14.25" customHeight="1" x14ac:dyDescent="0.15">
      <c r="A42" s="1"/>
      <c r="B42" s="12" t="s">
        <v>183</v>
      </c>
      <c r="C42" s="13" t="s">
        <v>184</v>
      </c>
      <c r="D42" s="14" t="s">
        <v>794</v>
      </c>
      <c r="E42" s="17">
        <v>424534.05479718797</v>
      </c>
      <c r="F42" s="18">
        <v>432019.34008936497</v>
      </c>
      <c r="G42" s="18">
        <v>434350.26170105702</v>
      </c>
      <c r="H42" s="18">
        <v>437896.98161956097</v>
      </c>
      <c r="I42" s="18">
        <v>436325.74336290505</v>
      </c>
      <c r="J42" s="18">
        <v>437701.53340037703</v>
      </c>
      <c r="K42" s="18">
        <v>445594.85819842498</v>
      </c>
      <c r="L42" s="18">
        <v>448345.387565126</v>
      </c>
      <c r="M42" s="18">
        <v>432741.23118089</v>
      </c>
      <c r="N42" s="18">
        <v>438586.11998456699</v>
      </c>
      <c r="O42" s="18">
        <v>440532.475337882</v>
      </c>
      <c r="P42" s="18">
        <v>434151.33195356798</v>
      </c>
      <c r="Q42" s="18">
        <v>441247.55123576202</v>
      </c>
      <c r="R42" s="18">
        <v>445575.42145730997</v>
      </c>
      <c r="S42" s="18">
        <v>445602.34036773699</v>
      </c>
      <c r="T42" s="18">
        <v>437529.05600176897</v>
      </c>
      <c r="U42" s="18">
        <v>441205.08309501002</v>
      </c>
      <c r="V42" s="18">
        <v>442242.17797964695</v>
      </c>
      <c r="W42" s="18" t="s">
        <v>185</v>
      </c>
    </row>
    <row r="43" spans="1:23" ht="14.25" customHeight="1" x14ac:dyDescent="0.15">
      <c r="A43" s="1"/>
      <c r="B43" s="12" t="s">
        <v>186</v>
      </c>
      <c r="C43" s="13" t="s">
        <v>187</v>
      </c>
      <c r="D43" s="14" t="s">
        <v>794</v>
      </c>
      <c r="E43" s="15">
        <v>20281.241000000002</v>
      </c>
      <c r="F43" s="16">
        <v>20323.953000000001</v>
      </c>
      <c r="G43" s="16">
        <v>20634.421999999999</v>
      </c>
      <c r="H43" s="16">
        <v>20191.578000000001</v>
      </c>
      <c r="I43" s="16">
        <v>20386.632000000001</v>
      </c>
      <c r="J43" s="16">
        <v>20355.034</v>
      </c>
      <c r="K43" s="16">
        <v>20676.298999999999</v>
      </c>
      <c r="L43" s="16">
        <v>20706.620999999999</v>
      </c>
      <c r="M43" s="16">
        <v>21020.757000000001</v>
      </c>
      <c r="N43" s="16">
        <v>21182.856</v>
      </c>
      <c r="O43" s="16">
        <v>21465.026999999998</v>
      </c>
      <c r="P43" s="16">
        <v>21196.011999999999</v>
      </c>
      <c r="Q43" s="16">
        <v>22214.954000000002</v>
      </c>
      <c r="R43" s="16">
        <v>22467.826000000001</v>
      </c>
      <c r="S43" s="16">
        <v>22502.321</v>
      </c>
      <c r="T43" s="16">
        <v>22110.603999999999</v>
      </c>
      <c r="U43" s="16">
        <v>22424.929</v>
      </c>
      <c r="V43" s="16">
        <v>22949.105</v>
      </c>
      <c r="W43" s="16" t="s">
        <v>188</v>
      </c>
    </row>
    <row r="44" spans="1:23" ht="14.25" customHeight="1" x14ac:dyDescent="0.15">
      <c r="A44" s="1"/>
      <c r="B44" s="25" t="s">
        <v>799</v>
      </c>
      <c r="C44" s="13" t="s">
        <v>189</v>
      </c>
      <c r="D44" s="14" t="s">
        <v>794</v>
      </c>
      <c r="E44" s="17">
        <v>3091881.25719909</v>
      </c>
      <c r="F44" s="18">
        <v>3107195.14169596</v>
      </c>
      <c r="G44" s="18">
        <v>3109442.78919924</v>
      </c>
      <c r="H44" s="18">
        <v>3117892.6341653997</v>
      </c>
      <c r="I44" s="18">
        <v>3114006.70531411</v>
      </c>
      <c r="J44" s="18">
        <v>3119969.2471380001</v>
      </c>
      <c r="K44" s="18">
        <v>3138278.57135608</v>
      </c>
      <c r="L44" s="18">
        <v>3123085.5671795099</v>
      </c>
      <c r="M44" s="18">
        <v>3126444.12266886</v>
      </c>
      <c r="N44" s="18">
        <v>3111631.0465323599</v>
      </c>
      <c r="O44" s="18">
        <v>3124582.84972509</v>
      </c>
      <c r="P44" s="18">
        <v>3114954.95000995</v>
      </c>
      <c r="Q44" s="18">
        <v>3127493.8580363598</v>
      </c>
      <c r="R44" s="18">
        <v>3134967.8678759998</v>
      </c>
      <c r="S44" s="18">
        <v>3125925.0997620099</v>
      </c>
      <c r="T44" s="18">
        <v>3079722.2077564201</v>
      </c>
      <c r="U44" s="18">
        <v>3111307.01994674</v>
      </c>
      <c r="V44" s="18">
        <v>3121640.2610581298</v>
      </c>
      <c r="W44" s="18">
        <v>3132890.9442870799</v>
      </c>
    </row>
    <row r="45" spans="1:23" ht="14.25" customHeight="1" x14ac:dyDescent="0.15">
      <c r="A45" s="1"/>
      <c r="B45" s="12" t="s">
        <v>190</v>
      </c>
      <c r="C45" s="13" t="s">
        <v>191</v>
      </c>
      <c r="D45" s="14" t="s">
        <v>794</v>
      </c>
      <c r="E45" s="15">
        <v>47358.571768321897</v>
      </c>
      <c r="F45" s="16">
        <v>47930.030022551204</v>
      </c>
      <c r="G45" s="16">
        <v>49191.520905329104</v>
      </c>
      <c r="H45" s="16">
        <v>49967.453452232396</v>
      </c>
      <c r="I45" s="16">
        <v>50234.901423452</v>
      </c>
      <c r="J45" s="16">
        <v>50679.2911598176</v>
      </c>
      <c r="K45" s="16">
        <v>51066.898037716397</v>
      </c>
      <c r="L45" s="16">
        <v>50981.983929897695</v>
      </c>
      <c r="M45" s="16">
        <v>51549.300484118401</v>
      </c>
      <c r="N45" s="16">
        <v>51457.742174963998</v>
      </c>
      <c r="O45" s="16">
        <v>51647.626733134901</v>
      </c>
      <c r="P45" s="16">
        <v>51783.431366653604</v>
      </c>
      <c r="Q45" s="16">
        <v>51973.465671493199</v>
      </c>
      <c r="R45" s="16">
        <v>52240.124635038999</v>
      </c>
      <c r="S45" s="16">
        <v>52452.063014517</v>
      </c>
      <c r="T45" s="16">
        <v>52108.343138817705</v>
      </c>
      <c r="U45" s="16">
        <v>52594.1080684677</v>
      </c>
      <c r="V45" s="16">
        <v>55124.456505221198</v>
      </c>
      <c r="W45" s="16">
        <v>55852.6568347996</v>
      </c>
    </row>
    <row r="46" spans="1:23" ht="14.25" customHeight="1" x14ac:dyDescent="0.15">
      <c r="A46" s="1"/>
      <c r="B46" s="12" t="s">
        <v>192</v>
      </c>
      <c r="C46" s="13" t="s">
        <v>193</v>
      </c>
      <c r="D46" s="14" t="s">
        <v>794</v>
      </c>
      <c r="E46" s="17">
        <v>198.47147518470697</v>
      </c>
      <c r="F46" s="18">
        <v>200.27977807614101</v>
      </c>
      <c r="G46" s="18">
        <v>201.37472107479101</v>
      </c>
      <c r="H46" s="18">
        <v>189.459749667436</v>
      </c>
      <c r="I46" s="18">
        <v>182.86425081494502</v>
      </c>
      <c r="J46" s="18">
        <v>177.57805891900301</v>
      </c>
      <c r="K46" s="18">
        <v>180.05768408431501</v>
      </c>
      <c r="L46" s="18">
        <v>182.55239301225799</v>
      </c>
      <c r="M46" s="18">
        <v>196.18466955647401</v>
      </c>
      <c r="N46" s="18">
        <v>186.16402992133001</v>
      </c>
      <c r="O46" s="18">
        <v>189.99234978202199</v>
      </c>
      <c r="P46" s="18">
        <v>192.96389639135901</v>
      </c>
      <c r="Q46" s="18">
        <v>201.15032733399801</v>
      </c>
      <c r="R46" s="18">
        <v>203.39489553225999</v>
      </c>
      <c r="S46" s="18">
        <v>196.10056169218501</v>
      </c>
      <c r="T46" s="18">
        <v>193.57289810470201</v>
      </c>
      <c r="U46" s="18">
        <v>207.90944875183001</v>
      </c>
      <c r="V46" s="18">
        <v>218.21953269140602</v>
      </c>
      <c r="W46" s="18">
        <v>224.730736278552</v>
      </c>
    </row>
    <row r="47" spans="1:23" ht="14.25" customHeight="1" x14ac:dyDescent="0.15">
      <c r="A47" s="1"/>
      <c r="B47" s="12" t="s">
        <v>194</v>
      </c>
      <c r="C47" s="13" t="s">
        <v>195</v>
      </c>
      <c r="D47" s="14" t="s">
        <v>794</v>
      </c>
      <c r="E47" s="15">
        <v>665.27209499290802</v>
      </c>
      <c r="F47" s="16" t="s">
        <v>196</v>
      </c>
      <c r="G47" s="16" t="s">
        <v>197</v>
      </c>
      <c r="H47" s="16" t="s">
        <v>198</v>
      </c>
      <c r="I47" s="16" t="s">
        <v>199</v>
      </c>
      <c r="J47" s="16" t="s">
        <v>200</v>
      </c>
      <c r="K47" s="16" t="s">
        <v>201</v>
      </c>
      <c r="L47" s="16" t="s">
        <v>202</v>
      </c>
      <c r="M47" s="16" t="s">
        <v>203</v>
      </c>
      <c r="N47" s="16" t="s">
        <v>204</v>
      </c>
      <c r="O47" s="16" t="s">
        <v>205</v>
      </c>
      <c r="P47" s="16" t="s">
        <v>206</v>
      </c>
      <c r="Q47" s="16" t="s">
        <v>207</v>
      </c>
      <c r="R47" s="16" t="s">
        <v>208</v>
      </c>
      <c r="S47" s="16" t="s">
        <v>209</v>
      </c>
      <c r="T47" s="16" t="s">
        <v>210</v>
      </c>
      <c r="U47" s="16" t="s">
        <v>211</v>
      </c>
      <c r="V47" s="16" t="s">
        <v>212</v>
      </c>
      <c r="W47" s="16" t="s">
        <v>213</v>
      </c>
    </row>
    <row r="48" spans="1:23" ht="14.25" customHeight="1" x14ac:dyDescent="0.15">
      <c r="A48" s="1"/>
      <c r="B48" s="12" t="s">
        <v>214</v>
      </c>
      <c r="C48" s="13" t="s">
        <v>215</v>
      </c>
      <c r="D48" s="14" t="s">
        <v>794</v>
      </c>
      <c r="E48" s="17">
        <v>423.61738825664401</v>
      </c>
      <c r="F48" s="18">
        <v>427.63588178467796</v>
      </c>
      <c r="G48" s="18">
        <v>431.42693252092397</v>
      </c>
      <c r="H48" s="18">
        <v>390.29300069878002</v>
      </c>
      <c r="I48" s="18" t="s">
        <v>216</v>
      </c>
      <c r="J48" s="18" t="s">
        <v>217</v>
      </c>
      <c r="K48" s="18" t="s">
        <v>218</v>
      </c>
      <c r="L48" s="18" t="s">
        <v>219</v>
      </c>
      <c r="M48" s="18" t="s">
        <v>220</v>
      </c>
      <c r="N48" s="18" t="s">
        <v>221</v>
      </c>
      <c r="O48" s="18" t="s">
        <v>222</v>
      </c>
      <c r="P48" s="18" t="s">
        <v>223</v>
      </c>
      <c r="Q48" s="18" t="s">
        <v>224</v>
      </c>
      <c r="R48" s="18" t="s">
        <v>225</v>
      </c>
      <c r="S48" s="18" t="s">
        <v>226</v>
      </c>
      <c r="T48" s="18" t="s">
        <v>227</v>
      </c>
      <c r="U48" s="18" t="s">
        <v>228</v>
      </c>
      <c r="V48" s="18" t="s">
        <v>229</v>
      </c>
      <c r="W48" s="18" t="s">
        <v>230</v>
      </c>
    </row>
    <row r="49" spans="1:23" ht="14.25" customHeight="1" x14ac:dyDescent="0.15">
      <c r="A49" s="1"/>
      <c r="B49" s="12" t="s">
        <v>231</v>
      </c>
      <c r="C49" s="13" t="s">
        <v>232</v>
      </c>
      <c r="D49" s="14" t="s">
        <v>794</v>
      </c>
      <c r="E49" s="15">
        <v>7500.9244111861399</v>
      </c>
      <c r="F49" s="16">
        <v>7594.6508376045304</v>
      </c>
      <c r="G49" s="16">
        <v>7544.6263031538292</v>
      </c>
      <c r="H49" s="16">
        <v>8355.7398820826802</v>
      </c>
      <c r="I49" s="16">
        <v>8155.7104579779598</v>
      </c>
      <c r="J49" s="16">
        <v>7758.9028673090997</v>
      </c>
      <c r="K49" s="16">
        <v>7809.6004539158803</v>
      </c>
      <c r="L49" s="16">
        <v>7889.8084360761004</v>
      </c>
      <c r="M49" s="16">
        <v>7719.2695304792096</v>
      </c>
      <c r="N49" s="16">
        <v>7482.0050202662296</v>
      </c>
      <c r="O49" s="16">
        <v>7718.6286942491597</v>
      </c>
      <c r="P49" s="16">
        <v>9165.19514904688</v>
      </c>
      <c r="Q49" s="16">
        <v>8937.0694112063411</v>
      </c>
      <c r="R49" s="16">
        <v>8227.8566306487392</v>
      </c>
      <c r="S49" s="16">
        <v>8121.1463352699802</v>
      </c>
      <c r="T49" s="16">
        <v>8058.6565410768098</v>
      </c>
      <c r="U49" s="16">
        <v>8556.0823623813103</v>
      </c>
      <c r="V49" s="16">
        <v>8585.3317003558295</v>
      </c>
      <c r="W49" s="16">
        <v>8599.9479299466711</v>
      </c>
    </row>
    <row r="50" spans="1:23" ht="14.25" customHeight="1" x14ac:dyDescent="0.15">
      <c r="A50" s="1"/>
      <c r="B50" s="12" t="s">
        <v>233</v>
      </c>
      <c r="C50" s="13" t="s">
        <v>234</v>
      </c>
      <c r="D50" s="14" t="s">
        <v>794</v>
      </c>
      <c r="E50" s="17">
        <v>19991.304927883597</v>
      </c>
      <c r="F50" s="18">
        <v>21088.138033880299</v>
      </c>
      <c r="G50" s="18">
        <v>21573.084842204298</v>
      </c>
      <c r="H50" s="18">
        <v>20580.382443027302</v>
      </c>
      <c r="I50" s="18">
        <v>20960.0972569568</v>
      </c>
      <c r="J50" s="18">
        <v>20740.4180424234</v>
      </c>
      <c r="K50" s="18">
        <v>22628.3639577168</v>
      </c>
      <c r="L50" s="18">
        <v>21888.6186506964</v>
      </c>
      <c r="M50" s="18">
        <v>23229.480982124001</v>
      </c>
      <c r="N50" s="18">
        <v>22315.372009041599</v>
      </c>
      <c r="O50" s="18">
        <v>22983.7383384063</v>
      </c>
      <c r="P50" s="18">
        <v>20376.7053943051</v>
      </c>
      <c r="Q50" s="18">
        <v>20770.636599690897</v>
      </c>
      <c r="R50" s="18">
        <v>21003.366726952099</v>
      </c>
      <c r="S50" s="18">
        <v>21470.891485678199</v>
      </c>
      <c r="T50" s="18">
        <v>18271.896385606997</v>
      </c>
      <c r="U50" s="18">
        <v>17351.528843020998</v>
      </c>
      <c r="V50" s="18">
        <v>17518.222723220599</v>
      </c>
      <c r="W50" s="18">
        <v>19506.755205687197</v>
      </c>
    </row>
    <row r="51" spans="1:23" ht="14.25" customHeight="1" x14ac:dyDescent="0.15">
      <c r="A51" s="1"/>
      <c r="B51" s="12" t="s">
        <v>235</v>
      </c>
      <c r="C51" s="13" t="s">
        <v>236</v>
      </c>
      <c r="D51" s="14" t="s">
        <v>794</v>
      </c>
      <c r="E51" s="15">
        <v>1321.4421633519598</v>
      </c>
      <c r="F51" s="16">
        <v>1302.75000238548</v>
      </c>
      <c r="G51" s="16">
        <v>1376.02309770391</v>
      </c>
      <c r="H51" s="16">
        <v>1406.9965055698299</v>
      </c>
      <c r="I51" s="16">
        <v>1359.3383742514</v>
      </c>
      <c r="J51" s="16">
        <v>1305.5719375195501</v>
      </c>
      <c r="K51" s="16">
        <v>1320.3096475586601</v>
      </c>
      <c r="L51" s="16">
        <v>1291.3156217877099</v>
      </c>
      <c r="M51" s="16">
        <v>1263.3678392346399</v>
      </c>
      <c r="N51" s="16">
        <v>1210.0784479217898</v>
      </c>
      <c r="O51" s="16">
        <v>1260.2733097709502</v>
      </c>
      <c r="P51" s="16">
        <v>1151.32521818436</v>
      </c>
      <c r="Q51" s="16">
        <v>1282.27976422905</v>
      </c>
      <c r="R51" s="16">
        <v>1231.1727419664801</v>
      </c>
      <c r="S51" s="16">
        <v>1238.44385281006</v>
      </c>
      <c r="T51" s="16">
        <v>1241.80687513966</v>
      </c>
      <c r="U51" s="16" t="s">
        <v>237</v>
      </c>
      <c r="V51" s="16" t="s">
        <v>238</v>
      </c>
      <c r="W51" s="16" t="s">
        <v>239</v>
      </c>
    </row>
    <row r="52" spans="1:23" ht="14.25" customHeight="1" x14ac:dyDescent="0.15">
      <c r="A52" s="1"/>
      <c r="B52" s="12" t="s">
        <v>240</v>
      </c>
      <c r="C52" s="13" t="s">
        <v>241</v>
      </c>
      <c r="D52" s="14" t="s">
        <v>794</v>
      </c>
      <c r="E52" s="17">
        <v>351.30399146749403</v>
      </c>
      <c r="F52" s="18">
        <v>359.06673055341503</v>
      </c>
      <c r="G52" s="18">
        <v>355.590757378516</v>
      </c>
      <c r="H52" s="18">
        <v>356.45302043504898</v>
      </c>
      <c r="I52" s="18">
        <v>354.725980598815</v>
      </c>
      <c r="J52" s="18">
        <v>354.980256982463</v>
      </c>
      <c r="K52" s="18">
        <v>360.28338666648102</v>
      </c>
      <c r="L52" s="18">
        <v>356.22655140210003</v>
      </c>
      <c r="M52" s="18">
        <v>360.40466399858803</v>
      </c>
      <c r="N52" s="18">
        <v>352.24058686972603</v>
      </c>
      <c r="O52" s="18">
        <v>355.88580303521104</v>
      </c>
      <c r="P52" s="18">
        <v>352.48756422496405</v>
      </c>
      <c r="Q52" s="18">
        <v>352.68256389138105</v>
      </c>
      <c r="R52" s="18">
        <v>334.28388022284696</v>
      </c>
      <c r="S52" s="18">
        <v>329.44526123131101</v>
      </c>
      <c r="T52" s="18">
        <v>384.90567713184998</v>
      </c>
      <c r="U52" s="18">
        <v>375.39938794314099</v>
      </c>
      <c r="V52" s="18">
        <v>372.951974019452</v>
      </c>
      <c r="W52" s="18">
        <v>374.728170901287</v>
      </c>
    </row>
    <row r="53" spans="1:23" ht="14.25" customHeight="1" x14ac:dyDescent="0.15">
      <c r="A53" s="1"/>
      <c r="B53" s="25" t="s">
        <v>805</v>
      </c>
      <c r="C53" s="13" t="s">
        <v>242</v>
      </c>
      <c r="D53" s="14" t="s">
        <v>794</v>
      </c>
      <c r="E53" s="15">
        <v>142150.96035466401</v>
      </c>
      <c r="F53" s="16">
        <v>143679.07972682401</v>
      </c>
      <c r="G53" s="16">
        <v>143180.72361395098</v>
      </c>
      <c r="H53" s="16">
        <v>142695.90881403899</v>
      </c>
      <c r="I53" s="16">
        <v>143182.44049416101</v>
      </c>
      <c r="J53" s="16">
        <v>142671.65972107599</v>
      </c>
      <c r="K53" s="16">
        <v>146296.76132490899</v>
      </c>
      <c r="L53" s="16">
        <v>144645.016754777</v>
      </c>
      <c r="M53" s="16">
        <v>144279.34679257998</v>
      </c>
      <c r="N53" s="16">
        <v>143408.65606753499</v>
      </c>
      <c r="O53" s="16">
        <v>146874.09245239498</v>
      </c>
      <c r="P53" s="16">
        <v>146206.73362850203</v>
      </c>
      <c r="Q53" s="16">
        <v>149464.30140252999</v>
      </c>
      <c r="R53" s="16">
        <v>147606.332883872</v>
      </c>
      <c r="S53" s="16">
        <v>146217.37252169001</v>
      </c>
      <c r="T53" s="16">
        <v>144497.71591888901</v>
      </c>
      <c r="U53" s="16">
        <v>146454.99738658301</v>
      </c>
      <c r="V53" s="16">
        <v>150076.03981813299</v>
      </c>
      <c r="W53" s="16">
        <v>150367.79530930601</v>
      </c>
    </row>
    <row r="54" spans="1:23" ht="14.25" customHeight="1" x14ac:dyDescent="0.15">
      <c r="A54" s="1"/>
      <c r="B54" s="12" t="s">
        <v>243</v>
      </c>
      <c r="C54" s="13" t="s">
        <v>244</v>
      </c>
      <c r="D54" s="14" t="s">
        <v>794</v>
      </c>
      <c r="E54" s="17">
        <v>68199.860033747304</v>
      </c>
      <c r="F54" s="18">
        <v>67872.956130162594</v>
      </c>
      <c r="G54" s="18">
        <v>67584.547608337307</v>
      </c>
      <c r="H54" s="18">
        <v>66412.556718738197</v>
      </c>
      <c r="I54" s="18">
        <v>66227.494650925597</v>
      </c>
      <c r="J54" s="18">
        <v>65645.619882736195</v>
      </c>
      <c r="K54" s="18">
        <v>66788.330930228301</v>
      </c>
      <c r="L54" s="18">
        <v>65364.679038631301</v>
      </c>
      <c r="M54" s="18">
        <v>64621.520989357101</v>
      </c>
      <c r="N54" s="18">
        <v>63635.2131415193</v>
      </c>
      <c r="O54" s="18">
        <v>64669.793316919</v>
      </c>
      <c r="P54" s="18">
        <v>63678.697119506702</v>
      </c>
      <c r="Q54" s="18">
        <v>63576.937133666397</v>
      </c>
      <c r="R54" s="18">
        <v>60764.217078185</v>
      </c>
      <c r="S54" s="18">
        <v>60392.869496125102</v>
      </c>
      <c r="T54" s="18">
        <v>51670.043310161003</v>
      </c>
      <c r="U54" s="18">
        <v>62850.734662897907</v>
      </c>
      <c r="V54" s="18">
        <v>64966.468271092403</v>
      </c>
      <c r="W54" s="18" t="s">
        <v>245</v>
      </c>
    </row>
    <row r="55" spans="1:23" ht="14.25" customHeight="1" x14ac:dyDescent="0.15">
      <c r="A55" s="1"/>
      <c r="B55" s="12" t="s">
        <v>246</v>
      </c>
      <c r="C55" s="13" t="s">
        <v>247</v>
      </c>
      <c r="D55" s="14" t="s">
        <v>794</v>
      </c>
      <c r="E55" s="15">
        <v>454.19390971860099</v>
      </c>
      <c r="F55" s="16">
        <v>420.74184122317899</v>
      </c>
      <c r="G55" s="16">
        <v>418.40450769158696</v>
      </c>
      <c r="H55" s="16">
        <v>517.13237624336102</v>
      </c>
      <c r="I55" s="16">
        <v>512.95133384935002</v>
      </c>
      <c r="J55" s="16">
        <v>488.329853305521</v>
      </c>
      <c r="K55" s="16">
        <v>546.50799810836702</v>
      </c>
      <c r="L55" s="16">
        <v>498.67131108978896</v>
      </c>
      <c r="M55" s="16">
        <v>470.21220802361705</v>
      </c>
      <c r="N55" s="16">
        <v>459.70548314978703</v>
      </c>
      <c r="O55" s="16">
        <v>476.506129075621</v>
      </c>
      <c r="P55" s="16">
        <v>453.12901836674598</v>
      </c>
      <c r="Q55" s="16">
        <v>501.857934384136</v>
      </c>
      <c r="R55" s="16">
        <v>512.61028148485298</v>
      </c>
      <c r="S55" s="16">
        <v>460.71457078698501</v>
      </c>
      <c r="T55" s="16">
        <v>555.92520259764001</v>
      </c>
      <c r="U55" s="16" t="s">
        <v>248</v>
      </c>
      <c r="V55" s="16" t="s">
        <v>249</v>
      </c>
      <c r="W55" s="16" t="s">
        <v>250</v>
      </c>
    </row>
    <row r="56" spans="1:23" ht="14.25" customHeight="1" x14ac:dyDescent="0.15">
      <c r="A56" s="1"/>
      <c r="B56" s="12" t="s">
        <v>251</v>
      </c>
      <c r="C56" s="13" t="s">
        <v>252</v>
      </c>
      <c r="D56" s="14" t="s">
        <v>794</v>
      </c>
      <c r="E56" s="17">
        <v>191.32360830539</v>
      </c>
      <c r="F56" s="18">
        <v>182.912933306094</v>
      </c>
      <c r="G56" s="18">
        <v>176.58480694273902</v>
      </c>
      <c r="H56" s="18">
        <v>179.24423435375701</v>
      </c>
      <c r="I56" s="18">
        <v>186.29042731347502</v>
      </c>
      <c r="J56" s="18">
        <v>178.43487198672</v>
      </c>
      <c r="K56" s="18">
        <v>173.34046321766499</v>
      </c>
      <c r="L56" s="18">
        <v>167.229831216018</v>
      </c>
      <c r="M56" s="18">
        <v>173.153646078474</v>
      </c>
      <c r="N56" s="18">
        <v>174.136360171597</v>
      </c>
      <c r="O56" s="18">
        <v>169.59936176971098</v>
      </c>
      <c r="P56" s="18">
        <v>161.78830783725601</v>
      </c>
      <c r="Q56" s="18">
        <v>166.76523814167197</v>
      </c>
      <c r="R56" s="18" t="s">
        <v>253</v>
      </c>
      <c r="S56" s="18" t="s">
        <v>254</v>
      </c>
      <c r="T56" s="18" t="s">
        <v>255</v>
      </c>
      <c r="U56" s="18" t="s">
        <v>256</v>
      </c>
      <c r="V56" s="18" t="s">
        <v>257</v>
      </c>
      <c r="W56" s="18" t="s">
        <v>258</v>
      </c>
    </row>
    <row r="57" spans="1:23" ht="14.25" customHeight="1" x14ac:dyDescent="0.15">
      <c r="A57" s="1"/>
      <c r="B57" s="25" t="s">
        <v>800</v>
      </c>
      <c r="C57" s="13" t="s">
        <v>259</v>
      </c>
      <c r="D57" s="14" t="s">
        <v>794</v>
      </c>
      <c r="E57" s="15">
        <v>7694.1125057843001</v>
      </c>
      <c r="F57" s="16">
        <v>7115.7283027945696</v>
      </c>
      <c r="G57" s="16">
        <v>7200.2704533496599</v>
      </c>
      <c r="H57" s="16">
        <v>7420.1080352724703</v>
      </c>
      <c r="I57" s="16">
        <v>7342.3508540552793</v>
      </c>
      <c r="J57" s="16">
        <v>7046.5327524211998</v>
      </c>
      <c r="K57" s="16">
        <v>8776.34894850208</v>
      </c>
      <c r="L57" s="16">
        <v>8278.6242645492002</v>
      </c>
      <c r="M57" s="16">
        <v>7960.2477865774999</v>
      </c>
      <c r="N57" s="16">
        <v>7651.6207577217201</v>
      </c>
      <c r="O57" s="16">
        <v>7553.9427870748104</v>
      </c>
      <c r="P57" s="16">
        <v>7207.8413043626606</v>
      </c>
      <c r="Q57" s="16">
        <v>8843.077478359819</v>
      </c>
      <c r="R57" s="16">
        <v>10468.443354216699</v>
      </c>
      <c r="S57" s="16">
        <v>9922.2514745979006</v>
      </c>
      <c r="T57" s="16">
        <v>9384.1782603373504</v>
      </c>
      <c r="U57" s="16">
        <v>8700.5783906216693</v>
      </c>
      <c r="V57" s="16">
        <v>8095.2962431995802</v>
      </c>
      <c r="W57" s="16">
        <v>7228.7577210952704</v>
      </c>
    </row>
    <row r="58" spans="1:23" ht="14.25" customHeight="1" x14ac:dyDescent="0.15">
      <c r="A58" s="1"/>
      <c r="B58" s="12" t="s">
        <v>260</v>
      </c>
      <c r="C58" s="13" t="s">
        <v>261</v>
      </c>
      <c r="D58" s="14" t="s">
        <v>794</v>
      </c>
      <c r="E58" s="17">
        <v>1896.1016751970999</v>
      </c>
      <c r="F58" s="18">
        <v>2373.4359425067901</v>
      </c>
      <c r="G58" s="18">
        <v>2001.9331586807</v>
      </c>
      <c r="H58" s="18">
        <v>2713.2371200078901</v>
      </c>
      <c r="I58" s="18">
        <v>2236.9048887946901</v>
      </c>
      <c r="J58" s="18">
        <v>2807.6695906678101</v>
      </c>
      <c r="K58" s="18">
        <v>2965.2060659088897</v>
      </c>
      <c r="L58" s="18">
        <v>2373.5314710643502</v>
      </c>
      <c r="M58" s="18">
        <v>2323.1646991411699</v>
      </c>
      <c r="N58" s="18">
        <v>3675.5065439680302</v>
      </c>
      <c r="O58" s="18">
        <v>2628.7101290297601</v>
      </c>
      <c r="P58" s="18">
        <v>1761.25097789151</v>
      </c>
      <c r="Q58" s="18">
        <v>1866.2767831106901</v>
      </c>
      <c r="R58" s="18">
        <v>1964.86500007782</v>
      </c>
      <c r="S58" s="18">
        <v>1642.36574251967</v>
      </c>
      <c r="T58" s="18">
        <v>815.33645919222602</v>
      </c>
      <c r="U58" s="18">
        <v>1188.0049217718401</v>
      </c>
      <c r="V58" s="18">
        <v>1681.89116713473</v>
      </c>
      <c r="W58" s="18">
        <v>1288.6130910894001</v>
      </c>
    </row>
    <row r="59" spans="1:23" ht="14.25" customHeight="1" x14ac:dyDescent="0.15">
      <c r="A59" s="1"/>
      <c r="B59" s="25" t="s">
        <v>801</v>
      </c>
      <c r="C59" s="13" t="s">
        <v>262</v>
      </c>
      <c r="D59" s="14" t="s">
        <v>794</v>
      </c>
      <c r="E59" s="15">
        <v>38609.411065137705</v>
      </c>
      <c r="F59" s="16">
        <v>38564.173337722197</v>
      </c>
      <c r="G59" s="16">
        <v>39970.152131913004</v>
      </c>
      <c r="H59" s="16">
        <v>40030.399068345003</v>
      </c>
      <c r="I59" s="16">
        <v>40238.555374390606</v>
      </c>
      <c r="J59" s="16">
        <v>40276.482555208102</v>
      </c>
      <c r="K59" s="16">
        <v>40289.051663735605</v>
      </c>
      <c r="L59" s="16">
        <v>40604.528586125904</v>
      </c>
      <c r="M59" s="16">
        <v>40393.040447830004</v>
      </c>
      <c r="N59" s="16">
        <v>40491.416959936498</v>
      </c>
      <c r="O59" s="16">
        <v>40548.220489186999</v>
      </c>
      <c r="P59" s="16">
        <v>40778.622886934798</v>
      </c>
      <c r="Q59" s="16">
        <v>40685.367785556897</v>
      </c>
      <c r="R59" s="16">
        <v>40590.196152797602</v>
      </c>
      <c r="S59" s="16">
        <v>40484.765053290197</v>
      </c>
      <c r="T59" s="16">
        <v>35152.236020985103</v>
      </c>
      <c r="U59" s="16">
        <v>31896.883565735599</v>
      </c>
      <c r="V59" s="16">
        <v>30763.990072758203</v>
      </c>
      <c r="W59" s="16" t="s">
        <v>263</v>
      </c>
    </row>
    <row r="60" spans="1:23" ht="14.25" customHeight="1" x14ac:dyDescent="0.15">
      <c r="A60" s="1"/>
      <c r="B60" s="12" t="s">
        <v>264</v>
      </c>
      <c r="C60" s="13" t="s">
        <v>265</v>
      </c>
      <c r="D60" s="14" t="s">
        <v>794</v>
      </c>
      <c r="E60" s="17">
        <v>3512.27701647393</v>
      </c>
      <c r="F60" s="18">
        <v>3603.7281753533202</v>
      </c>
      <c r="G60" s="18">
        <v>4217.1742958675795</v>
      </c>
      <c r="H60" s="18">
        <v>3811.4290462939903</v>
      </c>
      <c r="I60" s="18">
        <v>3957.6929988609099</v>
      </c>
      <c r="J60" s="18">
        <v>4513.9709416716005</v>
      </c>
      <c r="K60" s="18">
        <v>4116.0949761370202</v>
      </c>
      <c r="L60" s="18">
        <v>4254.8743747572398</v>
      </c>
      <c r="M60" s="18">
        <v>5094.4048600353299</v>
      </c>
      <c r="N60" s="18">
        <v>4669.2374687564297</v>
      </c>
      <c r="O60" s="18">
        <v>5395.9147614372105</v>
      </c>
      <c r="P60" s="18">
        <v>4710.7585925986905</v>
      </c>
      <c r="Q60" s="18">
        <v>4378.6511025226901</v>
      </c>
      <c r="R60" s="18">
        <v>4452.9174190145995</v>
      </c>
      <c r="S60" s="18">
        <v>4730.3193695060199</v>
      </c>
      <c r="T60" s="18">
        <v>3926.6360714171701</v>
      </c>
      <c r="U60" s="18">
        <v>3725.0335267589403</v>
      </c>
      <c r="V60" s="18">
        <v>3749.13969831228</v>
      </c>
      <c r="W60" s="18">
        <v>3363.9148310301898</v>
      </c>
    </row>
    <row r="61" spans="1:23" ht="24" customHeight="1" x14ac:dyDescent="0.15">
      <c r="A61" s="1"/>
      <c r="B61" s="12" t="s">
        <v>266</v>
      </c>
      <c r="C61" s="13" t="s">
        <v>267</v>
      </c>
      <c r="D61" s="14" t="s">
        <v>794</v>
      </c>
      <c r="E61" s="15">
        <v>48.929813612162903</v>
      </c>
      <c r="F61" s="16">
        <v>46.065756723625697</v>
      </c>
      <c r="G61" s="16">
        <v>44.338234267821903</v>
      </c>
      <c r="H61" s="16">
        <v>43.272543339352104</v>
      </c>
      <c r="I61" s="16" t="s">
        <v>268</v>
      </c>
      <c r="J61" s="16" t="s">
        <v>269</v>
      </c>
      <c r="K61" s="16" t="s">
        <v>270</v>
      </c>
      <c r="L61" s="16" t="s">
        <v>271</v>
      </c>
      <c r="M61" s="16" t="s">
        <v>272</v>
      </c>
      <c r="N61" s="16" t="s">
        <v>273</v>
      </c>
      <c r="O61" s="16" t="s">
        <v>274</v>
      </c>
      <c r="P61" s="16" t="s">
        <v>275</v>
      </c>
      <c r="Q61" s="16" t="s">
        <v>276</v>
      </c>
      <c r="R61" s="16" t="s">
        <v>277</v>
      </c>
      <c r="S61" s="16" t="s">
        <v>278</v>
      </c>
      <c r="T61" s="16" t="s">
        <v>279</v>
      </c>
      <c r="U61" s="16" t="s">
        <v>280</v>
      </c>
      <c r="V61" s="16" t="s">
        <v>281</v>
      </c>
      <c r="W61" s="16" t="s">
        <v>282</v>
      </c>
    </row>
    <row r="62" spans="1:23" ht="14.25" customHeight="1" x14ac:dyDescent="0.15">
      <c r="A62" s="1"/>
      <c r="B62" s="12" t="s">
        <v>283</v>
      </c>
      <c r="C62" s="13" t="s">
        <v>284</v>
      </c>
      <c r="D62" s="14" t="s">
        <v>794</v>
      </c>
      <c r="E62" s="17">
        <v>163.03368939269001</v>
      </c>
      <c r="F62" s="18">
        <v>170.99199752067398</v>
      </c>
      <c r="G62" s="18">
        <v>168.82166422096699</v>
      </c>
      <c r="H62" s="18">
        <v>162.766872406734</v>
      </c>
      <c r="I62" s="18">
        <v>151.89358366625402</v>
      </c>
      <c r="J62" s="18">
        <v>157.269246642393</v>
      </c>
      <c r="K62" s="18">
        <v>164.468760677869</v>
      </c>
      <c r="L62" s="18">
        <v>177.942206485562</v>
      </c>
      <c r="M62" s="18">
        <v>196.99141968033499</v>
      </c>
      <c r="N62" s="18">
        <v>194.18596911189499</v>
      </c>
      <c r="O62" s="18">
        <v>197.89858791088798</v>
      </c>
      <c r="P62" s="18">
        <v>203.22568107781498</v>
      </c>
      <c r="Q62" s="18">
        <v>191.69441640314702</v>
      </c>
      <c r="R62" s="18" t="s">
        <v>285</v>
      </c>
      <c r="S62" s="18" t="s">
        <v>286</v>
      </c>
      <c r="T62" s="18" t="s">
        <v>287</v>
      </c>
      <c r="U62" s="18" t="s">
        <v>288</v>
      </c>
      <c r="V62" s="18" t="s">
        <v>289</v>
      </c>
      <c r="W62" s="18" t="s">
        <v>290</v>
      </c>
    </row>
    <row r="63" spans="1:23" ht="14.25" customHeight="1" x14ac:dyDescent="0.15">
      <c r="A63" s="1"/>
      <c r="B63" s="12" t="s">
        <v>291</v>
      </c>
      <c r="C63" s="13" t="s">
        <v>292</v>
      </c>
      <c r="D63" s="14" t="s">
        <v>794</v>
      </c>
      <c r="E63" s="15">
        <v>744.75238830424291</v>
      </c>
      <c r="F63" s="16">
        <v>757.10065926548509</v>
      </c>
      <c r="G63" s="16">
        <v>763.44833685055096</v>
      </c>
      <c r="H63" s="16">
        <v>931.52711469654298</v>
      </c>
      <c r="I63" s="16">
        <v>932.298837086405</v>
      </c>
      <c r="J63" s="16">
        <v>938.96288586075309</v>
      </c>
      <c r="K63" s="16">
        <v>1072.3419703678499</v>
      </c>
      <c r="L63" s="16">
        <v>1075.04118098705</v>
      </c>
      <c r="M63" s="16">
        <v>1066.0069596917501</v>
      </c>
      <c r="N63" s="16">
        <v>1158.44797821922</v>
      </c>
      <c r="O63" s="16">
        <v>1338.9634179756401</v>
      </c>
      <c r="P63" s="16">
        <v>1426.5952867147</v>
      </c>
      <c r="Q63" s="16">
        <v>1414.2550254862699</v>
      </c>
      <c r="R63" s="16">
        <v>1499.68102047157</v>
      </c>
      <c r="S63" s="16">
        <v>1487.5791173922901</v>
      </c>
      <c r="T63" s="16">
        <v>1544.4871512838099</v>
      </c>
      <c r="U63" s="16">
        <v>1678.6367860561299</v>
      </c>
      <c r="V63" s="16">
        <v>1753.3686532909901</v>
      </c>
      <c r="W63" s="16">
        <v>1865.4335873290299</v>
      </c>
    </row>
    <row r="64" spans="1:23" ht="14.25" customHeight="1" x14ac:dyDescent="0.15">
      <c r="A64" s="1"/>
      <c r="B64" s="12" t="s">
        <v>293</v>
      </c>
      <c r="C64" s="13" t="s">
        <v>294</v>
      </c>
      <c r="D64" s="14" t="s">
        <v>794</v>
      </c>
      <c r="E64" s="17">
        <v>440.68590301384501</v>
      </c>
      <c r="F64" s="18">
        <v>482.14415482610298</v>
      </c>
      <c r="G64" s="18">
        <v>404.39490949505102</v>
      </c>
      <c r="H64" s="18">
        <v>316.23613950295004</v>
      </c>
      <c r="I64" s="18">
        <v>403.11282748404301</v>
      </c>
      <c r="J64" s="18">
        <v>384.22560653542604</v>
      </c>
      <c r="K64" s="18">
        <v>365.67673254693699</v>
      </c>
      <c r="L64" s="18">
        <v>439.97394456792597</v>
      </c>
      <c r="M64" s="18">
        <v>424.93368812787901</v>
      </c>
      <c r="N64" s="18">
        <v>352.99922508728599</v>
      </c>
      <c r="O64" s="18">
        <v>489.34349579396303</v>
      </c>
      <c r="P64" s="18">
        <v>489.39591352650098</v>
      </c>
      <c r="Q64" s="18">
        <v>440.31415260337599</v>
      </c>
      <c r="R64" s="18">
        <v>458.40182129317805</v>
      </c>
      <c r="S64" s="18">
        <v>415.735366724573</v>
      </c>
      <c r="T64" s="18">
        <v>372.284008467072</v>
      </c>
      <c r="U64" s="18">
        <v>447.25384452544097</v>
      </c>
      <c r="V64" s="18">
        <v>493.49397819958199</v>
      </c>
      <c r="W64" s="18" t="s">
        <v>295</v>
      </c>
    </row>
    <row r="65" spans="1:23" ht="24" customHeight="1" x14ac:dyDescent="0.15">
      <c r="A65" s="1"/>
      <c r="B65" s="12" t="s">
        <v>296</v>
      </c>
      <c r="C65" s="13" t="s">
        <v>297</v>
      </c>
      <c r="D65" s="14" t="s">
        <v>794</v>
      </c>
      <c r="E65" s="15">
        <v>3977.2104699020401</v>
      </c>
      <c r="F65" s="16">
        <v>3422.7617414485203</v>
      </c>
      <c r="G65" s="16">
        <v>3776.24666303193</v>
      </c>
      <c r="H65" s="16">
        <v>3934.85975003158</v>
      </c>
      <c r="I65" s="16">
        <v>3608.9014325980502</v>
      </c>
      <c r="J65" s="16">
        <v>3258.8540770640202</v>
      </c>
      <c r="K65" s="16">
        <v>3431.0749567296702</v>
      </c>
      <c r="L65" s="16">
        <v>3007.3184600276199</v>
      </c>
      <c r="M65" s="16">
        <v>2878.3469749443402</v>
      </c>
      <c r="N65" s="16">
        <v>2612.9272012280699</v>
      </c>
      <c r="O65" s="16">
        <v>2607.3115697737003</v>
      </c>
      <c r="P65" s="16">
        <v>2456.0177831778497</v>
      </c>
      <c r="Q65" s="16">
        <v>2980.53393371011</v>
      </c>
      <c r="R65" s="16">
        <v>2893.5666728170499</v>
      </c>
      <c r="S65" s="16" t="s">
        <v>298</v>
      </c>
      <c r="T65" s="16" t="s">
        <v>299</v>
      </c>
      <c r="U65" s="16" t="s">
        <v>300</v>
      </c>
      <c r="V65" s="16" t="s">
        <v>301</v>
      </c>
      <c r="W65" s="16" t="s">
        <v>302</v>
      </c>
    </row>
    <row r="66" spans="1:23" ht="14.25" customHeight="1" x14ac:dyDescent="0.15">
      <c r="A66" s="1"/>
      <c r="B66" s="12" t="s">
        <v>303</v>
      </c>
      <c r="C66" s="13" t="s">
        <v>304</v>
      </c>
      <c r="D66" s="14" t="s">
        <v>794</v>
      </c>
      <c r="E66" s="17">
        <v>378390.93122857797</v>
      </c>
      <c r="F66" s="18">
        <v>378009.53895213298</v>
      </c>
      <c r="G66" s="18">
        <v>377222.252571185</v>
      </c>
      <c r="H66" s="18">
        <v>382325.97327470599</v>
      </c>
      <c r="I66" s="18">
        <v>385204.90597878996</v>
      </c>
      <c r="J66" s="18">
        <v>387453.63923741196</v>
      </c>
      <c r="K66" s="18">
        <v>387098.45393935899</v>
      </c>
      <c r="L66" s="18">
        <v>392888.07260607899</v>
      </c>
      <c r="M66" s="18">
        <v>394312.713569646</v>
      </c>
      <c r="N66" s="18">
        <v>386019.37076848297</v>
      </c>
      <c r="O66" s="18">
        <v>388290.93996885902</v>
      </c>
      <c r="P66" s="18">
        <v>383871.04305768298</v>
      </c>
      <c r="Q66" s="18">
        <v>386571.309967921</v>
      </c>
      <c r="R66" s="18">
        <v>387875.74621375301</v>
      </c>
      <c r="S66" s="18">
        <v>387284.98160657898</v>
      </c>
      <c r="T66" s="18">
        <v>392242.23502768</v>
      </c>
      <c r="U66" s="18">
        <v>396021.57618090301</v>
      </c>
      <c r="V66" s="18">
        <v>399142.24576611404</v>
      </c>
      <c r="W66" s="18">
        <v>400948.30764922599</v>
      </c>
    </row>
    <row r="67" spans="1:23" ht="14.25" customHeight="1" x14ac:dyDescent="0.15">
      <c r="A67" s="1"/>
      <c r="B67" s="12" t="s">
        <v>305</v>
      </c>
      <c r="C67" s="13" t="s">
        <v>306</v>
      </c>
      <c r="D67" s="14" t="s">
        <v>794</v>
      </c>
      <c r="E67" s="15">
        <v>57764.131673999196</v>
      </c>
      <c r="F67" s="16">
        <v>54426.348699047303</v>
      </c>
      <c r="G67" s="16">
        <v>54719.253535013799</v>
      </c>
      <c r="H67" s="16">
        <v>58056.507727077696</v>
      </c>
      <c r="I67" s="16">
        <v>57588.364575591797</v>
      </c>
      <c r="J67" s="16">
        <v>57798.717162549896</v>
      </c>
      <c r="K67" s="16">
        <v>57067.437942480501</v>
      </c>
      <c r="L67" s="16">
        <v>58431.6501476755</v>
      </c>
      <c r="M67" s="16">
        <v>58968.369121794996</v>
      </c>
      <c r="N67" s="16">
        <v>57739.378564606901</v>
      </c>
      <c r="O67" s="16">
        <v>57966.389062273694</v>
      </c>
      <c r="P67" s="16">
        <v>58611.384478993503</v>
      </c>
      <c r="Q67" s="16">
        <v>57569.131450246299</v>
      </c>
      <c r="R67" s="16">
        <v>56708.534871545198</v>
      </c>
      <c r="S67" s="16">
        <v>54599.549358800497</v>
      </c>
      <c r="T67" s="16">
        <v>56461.375184383302</v>
      </c>
      <c r="U67" s="16">
        <v>58377.143496957397</v>
      </c>
      <c r="V67" s="16">
        <v>59641.130454982806</v>
      </c>
      <c r="W67" s="16">
        <v>60002.706700021001</v>
      </c>
    </row>
    <row r="68" spans="1:23" ht="14.25" customHeight="1" x14ac:dyDescent="0.15">
      <c r="A68" s="1"/>
      <c r="B68" s="12" t="s">
        <v>307</v>
      </c>
      <c r="C68" s="13" t="s">
        <v>308</v>
      </c>
      <c r="D68" s="14" t="s">
        <v>794</v>
      </c>
      <c r="E68" s="17">
        <v>946.37168185767098</v>
      </c>
      <c r="F68" s="18">
        <v>968.86018044985201</v>
      </c>
      <c r="G68" s="18">
        <v>919.14038662587802</v>
      </c>
      <c r="H68" s="18">
        <v>905.66127649934299</v>
      </c>
      <c r="I68" s="18">
        <v>910.26239971632799</v>
      </c>
      <c r="J68" s="18">
        <v>896.89589925518999</v>
      </c>
      <c r="K68" s="18">
        <v>927.65052151026703</v>
      </c>
      <c r="L68" s="18">
        <v>971.12860783550889</v>
      </c>
      <c r="M68" s="18">
        <v>989.31344834581398</v>
      </c>
      <c r="N68" s="18">
        <v>987.96370683747193</v>
      </c>
      <c r="O68" s="18">
        <v>1006.93179065658</v>
      </c>
      <c r="P68" s="18">
        <v>1003.9022909303301</v>
      </c>
      <c r="Q68" s="18">
        <v>1041.7812640173599</v>
      </c>
      <c r="R68" s="18">
        <v>1034.6472534525401</v>
      </c>
      <c r="S68" s="18">
        <v>1026.2222858555599</v>
      </c>
      <c r="T68" s="18">
        <v>968.56931695919297</v>
      </c>
      <c r="U68" s="18">
        <v>995.63232857656999</v>
      </c>
      <c r="V68" s="18">
        <v>1018.8924092671799</v>
      </c>
      <c r="W68" s="18" t="s">
        <v>309</v>
      </c>
    </row>
    <row r="69" spans="1:23" ht="14.25" customHeight="1" x14ac:dyDescent="0.15">
      <c r="A69" s="1"/>
      <c r="B69" s="12" t="s">
        <v>310</v>
      </c>
      <c r="C69" s="13" t="s">
        <v>311</v>
      </c>
      <c r="D69" s="14" t="s">
        <v>794</v>
      </c>
      <c r="E69" s="15">
        <v>8284.1571874717501</v>
      </c>
      <c r="F69" s="16">
        <v>8237.9508246578698</v>
      </c>
      <c r="G69" s="16">
        <v>8600.6495721187803</v>
      </c>
      <c r="H69" s="16">
        <v>8550.7189710195707</v>
      </c>
      <c r="I69" s="16">
        <v>8740.2587033699001</v>
      </c>
      <c r="J69" s="16">
        <v>8895.7677000371896</v>
      </c>
      <c r="K69" s="16">
        <v>8989.1848535898698</v>
      </c>
      <c r="L69" s="16">
        <v>8925.9626899379909</v>
      </c>
      <c r="M69" s="16">
        <v>8976.8274770777098</v>
      </c>
      <c r="N69" s="16">
        <v>9088.4574158062987</v>
      </c>
      <c r="O69" s="16">
        <v>8988.961958847829</v>
      </c>
      <c r="P69" s="16">
        <v>8906.2564507918305</v>
      </c>
      <c r="Q69" s="16">
        <v>9020.2812925879189</v>
      </c>
      <c r="R69" s="16">
        <v>8875.5008474971291</v>
      </c>
      <c r="S69" s="16">
        <v>8873.2611271071892</v>
      </c>
      <c r="T69" s="16">
        <v>8620.3670909602606</v>
      </c>
      <c r="U69" s="16">
        <v>8737.7940228763</v>
      </c>
      <c r="V69" s="16">
        <v>8776.3415742334892</v>
      </c>
      <c r="W69" s="16">
        <v>8745.3447418066989</v>
      </c>
    </row>
    <row r="70" spans="1:23" ht="14.25" customHeight="1" x14ac:dyDescent="0.15">
      <c r="A70" s="1"/>
      <c r="B70" s="12" t="s">
        <v>312</v>
      </c>
      <c r="C70" s="13" t="s">
        <v>313</v>
      </c>
      <c r="D70" s="14" t="s">
        <v>794</v>
      </c>
      <c r="E70" s="17">
        <v>66103.290546789809</v>
      </c>
      <c r="F70" s="18">
        <v>66690.827155681895</v>
      </c>
      <c r="G70" s="18">
        <v>65704.078086998808</v>
      </c>
      <c r="H70" s="18">
        <v>65281.073069264603</v>
      </c>
      <c r="I70" s="18">
        <v>67401.287814630297</v>
      </c>
      <c r="J70" s="18">
        <v>67859.984832526898</v>
      </c>
      <c r="K70" s="18">
        <v>66949.5919624503</v>
      </c>
      <c r="L70" s="18">
        <v>72083.309131482194</v>
      </c>
      <c r="M70" s="18">
        <v>72974.498685619401</v>
      </c>
      <c r="N70" s="18">
        <v>68492.071682845097</v>
      </c>
      <c r="O70" s="18">
        <v>69963.408301742791</v>
      </c>
      <c r="P70" s="18">
        <v>69041.488713797109</v>
      </c>
      <c r="Q70" s="18">
        <v>69725.075295488496</v>
      </c>
      <c r="R70" s="18">
        <v>70874.409983343401</v>
      </c>
      <c r="S70" s="18">
        <v>72168.072247593896</v>
      </c>
      <c r="T70" s="18">
        <v>72772.4782385078</v>
      </c>
      <c r="U70" s="18">
        <v>71689.167189144704</v>
      </c>
      <c r="V70" s="18">
        <v>73005.371892777301</v>
      </c>
      <c r="W70" s="18">
        <v>72789.335966236293</v>
      </c>
    </row>
    <row r="71" spans="1:23" ht="14.25" customHeight="1" x14ac:dyDescent="0.15">
      <c r="A71" s="1"/>
      <c r="B71" s="12" t="s">
        <v>314</v>
      </c>
      <c r="C71" s="13" t="s">
        <v>315</v>
      </c>
      <c r="D71" s="14" t="s">
        <v>794</v>
      </c>
      <c r="E71" s="15">
        <v>1321.05108857443</v>
      </c>
      <c r="F71" s="16">
        <v>1267.9672320731399</v>
      </c>
      <c r="G71" s="16" t="s">
        <v>316</v>
      </c>
      <c r="H71" s="16" t="s">
        <v>317</v>
      </c>
      <c r="I71" s="16" t="s">
        <v>318</v>
      </c>
      <c r="J71" s="16" t="s">
        <v>319</v>
      </c>
      <c r="K71" s="16" t="s">
        <v>320</v>
      </c>
      <c r="L71" s="16" t="s">
        <v>321</v>
      </c>
      <c r="M71" s="16" t="s">
        <v>322</v>
      </c>
      <c r="N71" s="16" t="s">
        <v>323</v>
      </c>
      <c r="O71" s="16" t="s">
        <v>324</v>
      </c>
      <c r="P71" s="16" t="s">
        <v>325</v>
      </c>
      <c r="Q71" s="16" t="s">
        <v>326</v>
      </c>
      <c r="R71" s="16" t="s">
        <v>327</v>
      </c>
      <c r="S71" s="16" t="s">
        <v>328</v>
      </c>
      <c r="T71" s="16" t="s">
        <v>329</v>
      </c>
      <c r="U71" s="16" t="s">
        <v>330</v>
      </c>
      <c r="V71" s="16" t="s">
        <v>331</v>
      </c>
      <c r="W71" s="16" t="s">
        <v>332</v>
      </c>
    </row>
    <row r="72" spans="1:23" ht="14.25" customHeight="1" x14ac:dyDescent="0.15">
      <c r="A72" s="1"/>
      <c r="B72" s="12" t="s">
        <v>333</v>
      </c>
      <c r="C72" s="13" t="s">
        <v>334</v>
      </c>
      <c r="D72" s="14" t="s">
        <v>794</v>
      </c>
      <c r="E72" s="17">
        <v>191.77326098030099</v>
      </c>
      <c r="F72" s="18">
        <v>229.52000104913301</v>
      </c>
      <c r="G72" s="18">
        <v>219.96699172045001</v>
      </c>
      <c r="H72" s="18">
        <v>229.66543810378798</v>
      </c>
      <c r="I72" s="18">
        <v>234.530887113972</v>
      </c>
      <c r="J72" s="18">
        <v>237.49742936938301</v>
      </c>
      <c r="K72" s="18">
        <v>231.80946151397799</v>
      </c>
      <c r="L72" s="18">
        <v>244.75245507299201</v>
      </c>
      <c r="M72" s="18">
        <v>239.98250017319398</v>
      </c>
      <c r="N72" s="18">
        <v>236.04237418406501</v>
      </c>
      <c r="O72" s="18">
        <v>232.47825977736397</v>
      </c>
      <c r="P72" s="18" t="s">
        <v>335</v>
      </c>
      <c r="Q72" s="18" t="s">
        <v>336</v>
      </c>
      <c r="R72" s="18" t="s">
        <v>337</v>
      </c>
      <c r="S72" s="18" t="s">
        <v>338</v>
      </c>
      <c r="T72" s="18" t="s">
        <v>339</v>
      </c>
      <c r="U72" s="18" t="s">
        <v>340</v>
      </c>
      <c r="V72" s="18" t="s">
        <v>341</v>
      </c>
      <c r="W72" s="18" t="s">
        <v>342</v>
      </c>
    </row>
    <row r="73" spans="1:23" ht="14.25" customHeight="1" x14ac:dyDescent="0.15">
      <c r="A73" s="1"/>
      <c r="B73" s="12" t="s">
        <v>343</v>
      </c>
      <c r="C73" s="13" t="s">
        <v>344</v>
      </c>
      <c r="D73" s="14" t="s">
        <v>794</v>
      </c>
      <c r="E73" s="15">
        <v>3289.4635167195001</v>
      </c>
      <c r="F73" s="16">
        <v>3405.1831091742301</v>
      </c>
      <c r="G73" s="16">
        <v>3496.6570995791703</v>
      </c>
      <c r="H73" s="16">
        <v>3478.2320760451598</v>
      </c>
      <c r="I73" s="16">
        <v>3622.5484935018603</v>
      </c>
      <c r="J73" s="16">
        <v>3719.19658868229</v>
      </c>
      <c r="K73" s="16">
        <v>3737.8257684150599</v>
      </c>
      <c r="L73" s="16">
        <v>3674.13596412471</v>
      </c>
      <c r="M73" s="16">
        <v>3697.6441072923499</v>
      </c>
      <c r="N73" s="16">
        <v>3603.94020980803</v>
      </c>
      <c r="O73" s="16">
        <v>3387.7997631869202</v>
      </c>
      <c r="P73" s="16">
        <v>3327.1852604564901</v>
      </c>
      <c r="Q73" s="16">
        <v>3505.8231623097399</v>
      </c>
      <c r="R73" s="16">
        <v>3481.9511746514199</v>
      </c>
      <c r="S73" s="16">
        <v>3437.9729023677601</v>
      </c>
      <c r="T73" s="16">
        <v>3398.7538827572298</v>
      </c>
      <c r="U73" s="16">
        <v>3475.6126856526398</v>
      </c>
      <c r="V73" s="16" t="s">
        <v>345</v>
      </c>
      <c r="W73" s="16" t="s">
        <v>346</v>
      </c>
    </row>
    <row r="74" spans="1:23" ht="14.25" customHeight="1" x14ac:dyDescent="0.15">
      <c r="A74" s="1"/>
      <c r="B74" s="12" t="s">
        <v>347</v>
      </c>
      <c r="C74" s="13" t="s">
        <v>348</v>
      </c>
      <c r="D74" s="14" t="s">
        <v>794</v>
      </c>
      <c r="E74" s="17">
        <v>59173.100675403199</v>
      </c>
      <c r="F74" s="18">
        <v>59627.6833028896</v>
      </c>
      <c r="G74" s="18">
        <v>59616.9923890063</v>
      </c>
      <c r="H74" s="18">
        <v>59300.797636900199</v>
      </c>
      <c r="I74" s="18">
        <v>59812.850265302593</v>
      </c>
      <c r="J74" s="18">
        <v>60194.842744997099</v>
      </c>
      <c r="K74" s="18">
        <v>60237.121347657099</v>
      </c>
      <c r="L74" s="18">
        <v>60303.158172558702</v>
      </c>
      <c r="M74" s="18">
        <v>61398.428606761998</v>
      </c>
      <c r="N74" s="18">
        <v>59559.637363136004</v>
      </c>
      <c r="O74" s="18">
        <v>59756.239394553704</v>
      </c>
      <c r="P74" s="18">
        <v>59130.9641403188</v>
      </c>
      <c r="Q74" s="18">
        <v>59184.533016415495</v>
      </c>
      <c r="R74" s="18">
        <v>60305.4741380786</v>
      </c>
      <c r="S74" s="18">
        <v>61316.121137416398</v>
      </c>
      <c r="T74" s="18">
        <v>60300.414409195502</v>
      </c>
      <c r="U74" s="18">
        <v>61496.724492097601</v>
      </c>
      <c r="V74" s="18">
        <v>61632.871919889396</v>
      </c>
      <c r="W74" s="18">
        <v>62051.749828287</v>
      </c>
    </row>
    <row r="75" spans="1:23" ht="14.25" customHeight="1" x14ac:dyDescent="0.15">
      <c r="A75" s="1"/>
      <c r="B75" s="12" t="s">
        <v>349</v>
      </c>
      <c r="C75" s="13" t="s">
        <v>350</v>
      </c>
      <c r="D75" s="14" t="s">
        <v>794</v>
      </c>
      <c r="E75" s="15">
        <v>5934.7079140272499</v>
      </c>
      <c r="F75" s="16">
        <v>5434.8568654750297</v>
      </c>
      <c r="G75" s="16">
        <v>5239.1574885158698</v>
      </c>
      <c r="H75" s="16">
        <v>8781.9569740201696</v>
      </c>
      <c r="I75" s="16">
        <v>8137.3568905163002</v>
      </c>
      <c r="J75" s="16">
        <v>7717.1592945878401</v>
      </c>
      <c r="K75" s="16">
        <v>7350.5009583022902</v>
      </c>
      <c r="L75" s="16">
        <v>7037.9068140896798</v>
      </c>
      <c r="M75" s="16">
        <v>7124.2648617966097</v>
      </c>
      <c r="N75" s="16">
        <v>6811.5428658377896</v>
      </c>
      <c r="O75" s="16">
        <v>6896.6349703067099</v>
      </c>
      <c r="P75" s="16">
        <v>6608.9234984302993</v>
      </c>
      <c r="Q75" s="16">
        <v>7135.2473409283803</v>
      </c>
      <c r="R75" s="16">
        <v>7074.3013050878999</v>
      </c>
      <c r="S75" s="16">
        <v>7818.4419138571702</v>
      </c>
      <c r="T75" s="16">
        <v>8626.4848763619502</v>
      </c>
      <c r="U75" s="16">
        <v>9221.5168551075312</v>
      </c>
      <c r="V75" s="16">
        <v>8732.8176073487211</v>
      </c>
      <c r="W75" s="16" t="s">
        <v>351</v>
      </c>
    </row>
    <row r="76" spans="1:23" ht="14.25" customHeight="1" x14ac:dyDescent="0.15">
      <c r="A76" s="1"/>
      <c r="B76" s="12" t="s">
        <v>352</v>
      </c>
      <c r="C76" s="13" t="s">
        <v>353</v>
      </c>
      <c r="D76" s="14" t="s">
        <v>794</v>
      </c>
      <c r="E76" s="17">
        <v>2918.4212988950198</v>
      </c>
      <c r="F76" s="18">
        <v>2751.95082255123</v>
      </c>
      <c r="G76" s="18">
        <v>2638.8025665268697</v>
      </c>
      <c r="H76" s="18">
        <v>2592.9673399263602</v>
      </c>
      <c r="I76" s="18">
        <v>2528.2223989130102</v>
      </c>
      <c r="J76" s="18">
        <v>2431.5304451335601</v>
      </c>
      <c r="K76" s="18">
        <v>2352.84422233653</v>
      </c>
      <c r="L76" s="18">
        <v>2583.6030755219699</v>
      </c>
      <c r="M76" s="18">
        <v>2702.8388633343902</v>
      </c>
      <c r="N76" s="18">
        <v>2793.2321077238103</v>
      </c>
      <c r="O76" s="18">
        <v>2788.7640916985602</v>
      </c>
      <c r="P76" s="18">
        <v>2711.6745866169699</v>
      </c>
      <c r="Q76" s="18">
        <v>2950.0258868220903</v>
      </c>
      <c r="R76" s="18">
        <v>2621.2198528997301</v>
      </c>
      <c r="S76" s="18">
        <v>2622.66132599607</v>
      </c>
      <c r="T76" s="18">
        <v>3396.4797423108002</v>
      </c>
      <c r="U76" s="18">
        <v>3340.3609371588896</v>
      </c>
      <c r="V76" s="18">
        <v>3319.6309482279703</v>
      </c>
      <c r="W76" s="18">
        <v>3520.5648059842702</v>
      </c>
    </row>
    <row r="77" spans="1:23" ht="14.25" customHeight="1" x14ac:dyDescent="0.15">
      <c r="A77" s="1"/>
      <c r="B77" s="12" t="s">
        <v>354</v>
      </c>
      <c r="C77" s="13" t="s">
        <v>355</v>
      </c>
      <c r="D77" s="14" t="s">
        <v>794</v>
      </c>
      <c r="E77" s="15">
        <v>233.81585380738198</v>
      </c>
      <c r="F77" s="16">
        <v>232.801788938047</v>
      </c>
      <c r="G77" s="16">
        <v>236.749148374378</v>
      </c>
      <c r="H77" s="16">
        <v>245.19548255591198</v>
      </c>
      <c r="I77" s="16">
        <v>245.747551246782</v>
      </c>
      <c r="J77" s="16">
        <v>245.469104891347</v>
      </c>
      <c r="K77" s="16">
        <v>235.31713677389601</v>
      </c>
      <c r="L77" s="16">
        <v>236.74737288875602</v>
      </c>
      <c r="M77" s="16">
        <v>240.19844244666697</v>
      </c>
      <c r="N77" s="16">
        <v>231.91027002213599</v>
      </c>
      <c r="O77" s="16">
        <v>229.176809890355</v>
      </c>
      <c r="P77" s="16">
        <v>234.72508503776899</v>
      </c>
      <c r="Q77" s="16">
        <v>236.26270845584199</v>
      </c>
      <c r="R77" s="16" t="s">
        <v>356</v>
      </c>
      <c r="S77" s="16" t="s">
        <v>357</v>
      </c>
      <c r="T77" s="16" t="s">
        <v>358</v>
      </c>
      <c r="U77" s="16" t="s">
        <v>359</v>
      </c>
      <c r="V77" s="16" t="s">
        <v>360</v>
      </c>
      <c r="W77" s="16" t="s">
        <v>361</v>
      </c>
    </row>
    <row r="78" spans="1:23" ht="14.25" customHeight="1" x14ac:dyDescent="0.15">
      <c r="A78" s="1"/>
      <c r="B78" s="12" t="s">
        <v>362</v>
      </c>
      <c r="C78" s="13" t="s">
        <v>363</v>
      </c>
      <c r="D78" s="14" t="s">
        <v>794</v>
      </c>
      <c r="E78" s="17">
        <v>12299.1080017733</v>
      </c>
      <c r="F78" s="18">
        <v>12153.7900488255</v>
      </c>
      <c r="G78" s="18">
        <v>12259.9209421909</v>
      </c>
      <c r="H78" s="18">
        <v>12467.002108263299</v>
      </c>
      <c r="I78" s="18">
        <v>12556.328797025601</v>
      </c>
      <c r="J78" s="18">
        <v>13778.027332744601</v>
      </c>
      <c r="K78" s="18">
        <v>13962.4513598305</v>
      </c>
      <c r="L78" s="18">
        <v>14064.7623084968</v>
      </c>
      <c r="M78" s="18">
        <v>14356.5699331217</v>
      </c>
      <c r="N78" s="18">
        <v>14181.831990504299</v>
      </c>
      <c r="O78" s="18">
        <v>14290.999007366501</v>
      </c>
      <c r="P78" s="18">
        <v>14275.734985614799</v>
      </c>
      <c r="Q78" s="18">
        <v>14446.5499646684</v>
      </c>
      <c r="R78" s="18">
        <v>14539.214587522101</v>
      </c>
      <c r="S78" s="18">
        <v>14841.6583010374</v>
      </c>
      <c r="T78" s="18">
        <v>14976.3045273074</v>
      </c>
      <c r="U78" s="18">
        <v>16167.278375226</v>
      </c>
      <c r="V78" s="18">
        <v>16320.3128042184</v>
      </c>
      <c r="W78" s="18">
        <v>16594.8946186785</v>
      </c>
    </row>
    <row r="79" spans="1:23" ht="14.25" customHeight="1" x14ac:dyDescent="0.15">
      <c r="A79" s="1"/>
      <c r="B79" s="12" t="s">
        <v>364</v>
      </c>
      <c r="C79" s="13" t="s">
        <v>365</v>
      </c>
      <c r="D79" s="14" t="s">
        <v>794</v>
      </c>
      <c r="E79" s="15">
        <v>1142.0436706329601</v>
      </c>
      <c r="F79" s="16">
        <v>998.0239470128779</v>
      </c>
      <c r="G79" s="16">
        <v>1018.4241171945699</v>
      </c>
      <c r="H79" s="16">
        <v>1039.7074987037299</v>
      </c>
      <c r="I79" s="16">
        <v>1101.77673788692</v>
      </c>
      <c r="J79" s="16">
        <v>1087.1384598401598</v>
      </c>
      <c r="K79" s="16">
        <v>1058.69271016777</v>
      </c>
      <c r="L79" s="16">
        <v>1141.56475035382</v>
      </c>
      <c r="M79" s="16">
        <v>1142.44326636903</v>
      </c>
      <c r="N79" s="16">
        <v>1085.6851488550201</v>
      </c>
      <c r="O79" s="16">
        <v>1029.28137150766</v>
      </c>
      <c r="P79" s="16">
        <v>1063.5162549857</v>
      </c>
      <c r="Q79" s="16">
        <v>1227.2733141183</v>
      </c>
      <c r="R79" s="16" t="s">
        <v>366</v>
      </c>
      <c r="S79" s="16" t="s">
        <v>367</v>
      </c>
      <c r="T79" s="16" t="s">
        <v>368</v>
      </c>
      <c r="U79" s="16" t="s">
        <v>369</v>
      </c>
      <c r="V79" s="16" t="s">
        <v>370</v>
      </c>
      <c r="W79" s="16" t="s">
        <v>371</v>
      </c>
    </row>
    <row r="80" spans="1:23" ht="14.25" customHeight="1" x14ac:dyDescent="0.15">
      <c r="A80" s="1"/>
      <c r="B80" s="12" t="s">
        <v>372</v>
      </c>
      <c r="C80" s="13" t="s">
        <v>373</v>
      </c>
      <c r="D80" s="14" t="s">
        <v>794</v>
      </c>
      <c r="E80" s="17">
        <v>518.50936945431101</v>
      </c>
      <c r="F80" s="18">
        <v>542.12941147117999</v>
      </c>
      <c r="G80" s="18">
        <v>525.40553084026305</v>
      </c>
      <c r="H80" s="18">
        <v>507.43050054267195</v>
      </c>
      <c r="I80" s="18">
        <v>500.41450167967099</v>
      </c>
      <c r="J80" s="18">
        <v>511.91835064001498</v>
      </c>
      <c r="K80" s="18">
        <v>519.674784694236</v>
      </c>
      <c r="L80" s="18">
        <v>537.18792622815397</v>
      </c>
      <c r="M80" s="18">
        <v>533.76929994520094</v>
      </c>
      <c r="N80" s="18">
        <v>526.20076723491195</v>
      </c>
      <c r="O80" s="18">
        <v>521.95176246587698</v>
      </c>
      <c r="P80" s="18">
        <v>522.32130998733896</v>
      </c>
      <c r="Q80" s="18">
        <v>573.44628143352497</v>
      </c>
      <c r="R80" s="18">
        <v>590.152181697316</v>
      </c>
      <c r="S80" s="18">
        <v>544.89182643632</v>
      </c>
      <c r="T80" s="18">
        <v>496.49028559391496</v>
      </c>
      <c r="U80" s="18">
        <v>498.21409893254202</v>
      </c>
      <c r="V80" s="18">
        <v>523.61904887704998</v>
      </c>
      <c r="W80" s="18">
        <v>569.98189110009093</v>
      </c>
    </row>
    <row r="81" spans="1:23" ht="14.25" customHeight="1" x14ac:dyDescent="0.15">
      <c r="A81" s="1"/>
      <c r="B81" s="12" t="s">
        <v>374</v>
      </c>
      <c r="C81" s="13" t="s">
        <v>375</v>
      </c>
      <c r="D81" s="14" t="s">
        <v>794</v>
      </c>
      <c r="E81" s="15">
        <v>2296.29033814172</v>
      </c>
      <c r="F81" s="16">
        <v>2239.3239157131502</v>
      </c>
      <c r="G81" s="16">
        <v>2240.2083404185801</v>
      </c>
      <c r="H81" s="16">
        <v>2293.9381957447599</v>
      </c>
      <c r="I81" s="16">
        <v>2294.88636875767</v>
      </c>
      <c r="J81" s="16">
        <v>2251.6652094360397</v>
      </c>
      <c r="K81" s="16">
        <v>2267.41468622811</v>
      </c>
      <c r="L81" s="16">
        <v>2318.9642884969003</v>
      </c>
      <c r="M81" s="16" t="s">
        <v>376</v>
      </c>
      <c r="N81" s="16" t="s">
        <v>377</v>
      </c>
      <c r="O81" s="16" t="s">
        <v>378</v>
      </c>
      <c r="P81" s="16" t="s">
        <v>379</v>
      </c>
      <c r="Q81" s="16" t="s">
        <v>380</v>
      </c>
      <c r="R81" s="16" t="s">
        <v>381</v>
      </c>
      <c r="S81" s="16" t="s">
        <v>382</v>
      </c>
      <c r="T81" s="16" t="s">
        <v>383</v>
      </c>
      <c r="U81" s="16" t="s">
        <v>384</v>
      </c>
      <c r="V81" s="16" t="s">
        <v>385</v>
      </c>
      <c r="W81" s="16" t="s">
        <v>386</v>
      </c>
    </row>
    <row r="82" spans="1:23" ht="14.25" customHeight="1" x14ac:dyDescent="0.15">
      <c r="A82" s="1"/>
      <c r="B82" s="12" t="s">
        <v>387</v>
      </c>
      <c r="C82" s="13" t="s">
        <v>388</v>
      </c>
      <c r="D82" s="14" t="s">
        <v>794</v>
      </c>
      <c r="E82" s="17">
        <v>4740.7025009989102</v>
      </c>
      <c r="F82" s="18">
        <v>4674.86149954333</v>
      </c>
      <c r="G82" s="18">
        <v>4746.8862440818502</v>
      </c>
      <c r="H82" s="18">
        <v>4739.6454489813295</v>
      </c>
      <c r="I82" s="18">
        <v>4859.7135978532397</v>
      </c>
      <c r="J82" s="18">
        <v>4937.2856951788999</v>
      </c>
      <c r="K82" s="18">
        <v>4968.41788629036</v>
      </c>
      <c r="L82" s="18">
        <v>4972.8048612805796</v>
      </c>
      <c r="M82" s="18">
        <v>4965.3236435185609</v>
      </c>
      <c r="N82" s="18">
        <v>4957.7642183969901</v>
      </c>
      <c r="O82" s="18">
        <v>5039.5025502642102</v>
      </c>
      <c r="P82" s="18">
        <v>5027.1397786134903</v>
      </c>
      <c r="Q82" s="18">
        <v>5710.4860834369301</v>
      </c>
      <c r="R82" s="18">
        <v>5663.9052936604203</v>
      </c>
      <c r="S82" s="18">
        <v>5753.5753654173095</v>
      </c>
      <c r="T82" s="18">
        <v>5984.3680097530405</v>
      </c>
      <c r="U82" s="18">
        <v>6028.7414687188502</v>
      </c>
      <c r="V82" s="18">
        <v>6248.0594078568602</v>
      </c>
      <c r="W82" s="18" t="s">
        <v>389</v>
      </c>
    </row>
    <row r="83" spans="1:23" ht="14.25" customHeight="1" x14ac:dyDescent="0.15">
      <c r="A83" s="1"/>
      <c r="B83" s="12" t="s">
        <v>390</v>
      </c>
      <c r="C83" s="13" t="s">
        <v>391</v>
      </c>
      <c r="D83" s="14" t="s">
        <v>794</v>
      </c>
      <c r="E83" s="15">
        <v>30068.2704060416</v>
      </c>
      <c r="F83" s="16">
        <v>29238.957027999902</v>
      </c>
      <c r="G83" s="16">
        <v>28671.309960577099</v>
      </c>
      <c r="H83" s="16">
        <v>29497.3930207085</v>
      </c>
      <c r="I83" s="16">
        <v>28894.781612635899</v>
      </c>
      <c r="J83" s="16">
        <v>28458.503095510299</v>
      </c>
      <c r="K83" s="16">
        <v>29391.291919395499</v>
      </c>
      <c r="L83" s="16">
        <v>28748.9668744464</v>
      </c>
      <c r="M83" s="16">
        <v>30204.110442753503</v>
      </c>
      <c r="N83" s="16">
        <v>29509.5909400132</v>
      </c>
      <c r="O83" s="16">
        <v>29709.446858990501</v>
      </c>
      <c r="P83" s="16">
        <v>30785.224235809397</v>
      </c>
      <c r="Q83" s="16">
        <v>30288.204374707002</v>
      </c>
      <c r="R83" s="16">
        <v>28007.810740772398</v>
      </c>
      <c r="S83" s="16">
        <v>25822.747997412702</v>
      </c>
      <c r="T83" s="16">
        <v>26663.179889970001</v>
      </c>
      <c r="U83" s="16">
        <v>29814.647424536997</v>
      </c>
      <c r="V83" s="16">
        <v>30610.526772888403</v>
      </c>
      <c r="W83" s="16">
        <v>32077.637644533999</v>
      </c>
    </row>
    <row r="84" spans="1:23" ht="14.25" customHeight="1" x14ac:dyDescent="0.15">
      <c r="A84" s="1"/>
      <c r="B84" s="12" t="s">
        <v>392</v>
      </c>
      <c r="C84" s="13" t="s">
        <v>393</v>
      </c>
      <c r="D84" s="14" t="s">
        <v>794</v>
      </c>
      <c r="E84" s="17">
        <v>6239.4440617950695</v>
      </c>
      <c r="F84" s="18">
        <v>6241.7016736798805</v>
      </c>
      <c r="G84" s="18">
        <v>6212.3795791194498</v>
      </c>
      <c r="H84" s="18">
        <v>6153.5511542572895</v>
      </c>
      <c r="I84" s="18">
        <v>6132.3621536239007</v>
      </c>
      <c r="J84" s="18">
        <v>6090.9802690656497</v>
      </c>
      <c r="K84" s="18">
        <v>6663.44439580571</v>
      </c>
      <c r="L84" s="18">
        <v>6575.48604775268</v>
      </c>
      <c r="M84" s="18">
        <v>6583.1956585135003</v>
      </c>
      <c r="N84" s="18">
        <v>6576.0550769190395</v>
      </c>
      <c r="O84" s="18">
        <v>6675.1289453588897</v>
      </c>
      <c r="P84" s="18">
        <v>6625.57636900949</v>
      </c>
      <c r="Q84" s="18">
        <v>6685.2197118288896</v>
      </c>
      <c r="R84" s="18">
        <v>6663.57468520564</v>
      </c>
      <c r="S84" s="18">
        <v>6665.0666751582203</v>
      </c>
      <c r="T84" s="18">
        <v>6580.5884658429404</v>
      </c>
      <c r="U84" s="18">
        <v>6516.4550453288903</v>
      </c>
      <c r="V84" s="18">
        <v>6564.2498814061901</v>
      </c>
      <c r="W84" s="18">
        <v>7166.5577665511</v>
      </c>
    </row>
    <row r="85" spans="1:23" ht="14.25" customHeight="1" x14ac:dyDescent="0.15">
      <c r="A85" s="1"/>
      <c r="B85" s="12" t="s">
        <v>394</v>
      </c>
      <c r="C85" s="13" t="s">
        <v>395</v>
      </c>
      <c r="D85" s="14" t="s">
        <v>794</v>
      </c>
      <c r="E85" s="15">
        <v>374425.18718350801</v>
      </c>
      <c r="F85" s="16">
        <v>378006.42871107801</v>
      </c>
      <c r="G85" s="16">
        <v>379583.83423978102</v>
      </c>
      <c r="H85" s="16">
        <v>390267.67776294501</v>
      </c>
      <c r="I85" s="16">
        <v>396238.176683989</v>
      </c>
      <c r="J85" s="16">
        <v>399309.608326193</v>
      </c>
      <c r="K85" s="16">
        <v>405936.77021270205</v>
      </c>
      <c r="L85" s="16">
        <v>403714.73654605198</v>
      </c>
      <c r="M85" s="16">
        <v>401408.38571979402</v>
      </c>
      <c r="N85" s="16">
        <v>407452.453119285</v>
      </c>
      <c r="O85" s="16">
        <v>418505.12188173702</v>
      </c>
      <c r="P85" s="16">
        <v>424853.30769030104</v>
      </c>
      <c r="Q85" s="16">
        <v>432378.38452396897</v>
      </c>
      <c r="R85" s="16">
        <v>442647.71393122402</v>
      </c>
      <c r="S85" s="16">
        <v>451702.90546753997</v>
      </c>
      <c r="T85" s="16">
        <v>447527.44411967101</v>
      </c>
      <c r="U85" s="16">
        <v>449107.99596612097</v>
      </c>
      <c r="V85" s="16">
        <v>460963.53694063099</v>
      </c>
      <c r="W85" s="16">
        <v>472094.30741836998</v>
      </c>
    </row>
    <row r="86" spans="1:23" ht="14.25" customHeight="1" x14ac:dyDescent="0.15">
      <c r="A86" s="1"/>
      <c r="B86" s="12" t="s">
        <v>396</v>
      </c>
      <c r="C86" s="13" t="s">
        <v>397</v>
      </c>
      <c r="D86" s="14" t="s">
        <v>794</v>
      </c>
      <c r="E86" s="17">
        <v>117424.645942922</v>
      </c>
      <c r="F86" s="18">
        <v>116772.19301472099</v>
      </c>
      <c r="G86" s="18">
        <v>119934.01248112699</v>
      </c>
      <c r="H86" s="18">
        <v>121269.199866062</v>
      </c>
      <c r="I86" s="18">
        <v>121039.179247117</v>
      </c>
      <c r="J86" s="18">
        <v>117113.60935610099</v>
      </c>
      <c r="K86" s="18">
        <v>120281.95179933701</v>
      </c>
      <c r="L86" s="18">
        <v>122299.28709066201</v>
      </c>
      <c r="M86" s="18">
        <v>122549.482205516</v>
      </c>
      <c r="N86" s="18">
        <v>120568.33700192101</v>
      </c>
      <c r="O86" s="18">
        <v>122915.409932134</v>
      </c>
      <c r="P86" s="18">
        <v>122953.919050639</v>
      </c>
      <c r="Q86" s="18">
        <v>125339.39022065699</v>
      </c>
      <c r="R86" s="18">
        <v>127735.55980169099</v>
      </c>
      <c r="S86" s="18">
        <v>126302.309068569</v>
      </c>
      <c r="T86" s="18">
        <v>116874.65562918401</v>
      </c>
      <c r="U86" s="18">
        <v>123563.205770056</v>
      </c>
      <c r="V86" s="18">
        <v>126211.12522530599</v>
      </c>
      <c r="W86" s="18" t="s">
        <v>398</v>
      </c>
    </row>
    <row r="87" spans="1:23" ht="14.25" customHeight="1" x14ac:dyDescent="0.15">
      <c r="A87" s="1"/>
      <c r="B87" s="12" t="s">
        <v>399</v>
      </c>
      <c r="C87" s="13" t="s">
        <v>400</v>
      </c>
      <c r="D87" s="14" t="s">
        <v>794</v>
      </c>
      <c r="E87" s="15">
        <v>60752.414325040605</v>
      </c>
      <c r="F87" s="16">
        <v>60027.864409091002</v>
      </c>
      <c r="G87" s="16">
        <v>61298.347958851504</v>
      </c>
      <c r="H87" s="16">
        <v>62124.346103894502</v>
      </c>
      <c r="I87" s="16">
        <v>61936.516252449001</v>
      </c>
      <c r="J87" s="16">
        <v>61729.164127231903</v>
      </c>
      <c r="K87" s="16">
        <v>63257.217736792503</v>
      </c>
      <c r="L87" s="16">
        <v>63687.150577798602</v>
      </c>
      <c r="M87" s="16">
        <v>64309.032158576301</v>
      </c>
      <c r="N87" s="16">
        <v>63619.729267498595</v>
      </c>
      <c r="O87" s="16">
        <v>63857.420860356498</v>
      </c>
      <c r="P87" s="16">
        <v>63909.5576958538</v>
      </c>
      <c r="Q87" s="16">
        <v>63303.605926209704</v>
      </c>
      <c r="R87" s="16" t="s">
        <v>401</v>
      </c>
      <c r="S87" s="16" t="s">
        <v>402</v>
      </c>
      <c r="T87" s="16" t="s">
        <v>403</v>
      </c>
      <c r="U87" s="16" t="s">
        <v>404</v>
      </c>
      <c r="V87" s="16" t="s">
        <v>405</v>
      </c>
      <c r="W87" s="16" t="s">
        <v>406</v>
      </c>
    </row>
    <row r="88" spans="1:23" ht="14.25" customHeight="1" x14ac:dyDescent="0.15">
      <c r="A88" s="1"/>
      <c r="B88" s="12" t="s">
        <v>407</v>
      </c>
      <c r="C88" s="13" t="s">
        <v>408</v>
      </c>
      <c r="D88" s="14" t="s">
        <v>794</v>
      </c>
      <c r="E88" s="17">
        <v>4975.32346293715</v>
      </c>
      <c r="F88" s="18">
        <v>4987.4470533270105</v>
      </c>
      <c r="G88" s="18">
        <v>4852.78117686921</v>
      </c>
      <c r="H88" s="18">
        <v>4954.6632144770601</v>
      </c>
      <c r="I88" s="18">
        <v>5093.1512467139401</v>
      </c>
      <c r="J88" s="18">
        <v>5023.2186694721295</v>
      </c>
      <c r="K88" s="18">
        <v>5116.7373581942502</v>
      </c>
      <c r="L88" s="18">
        <v>5077.9622374833698</v>
      </c>
      <c r="M88" s="18">
        <v>5179.5064997402196</v>
      </c>
      <c r="N88" s="18">
        <v>5181.1398429385599</v>
      </c>
      <c r="O88" s="18">
        <v>5347.67920827124</v>
      </c>
      <c r="P88" s="18">
        <v>5344.5446605564202</v>
      </c>
      <c r="Q88" s="18">
        <v>5438.60281118074</v>
      </c>
      <c r="R88" s="18">
        <v>5452.2173206240705</v>
      </c>
      <c r="S88" s="18">
        <v>5492.5817805401603</v>
      </c>
      <c r="T88" s="18">
        <v>5462.8270076981598</v>
      </c>
      <c r="U88" s="18">
        <v>5384.4211314787999</v>
      </c>
      <c r="V88" s="18">
        <v>5316.5533760804701</v>
      </c>
      <c r="W88" s="18">
        <v>5496.57045230723</v>
      </c>
    </row>
    <row r="89" spans="1:23" ht="14.25" customHeight="1" x14ac:dyDescent="0.15">
      <c r="A89" s="1"/>
      <c r="B89" s="12" t="s">
        <v>409</v>
      </c>
      <c r="C89" s="13" t="s">
        <v>410</v>
      </c>
      <c r="D89" s="14" t="s">
        <v>794</v>
      </c>
      <c r="E89" s="15">
        <v>115265.90052085099</v>
      </c>
      <c r="F89" s="16">
        <v>118152.937021837</v>
      </c>
      <c r="G89" s="16">
        <v>117938.478731197</v>
      </c>
      <c r="H89" s="16">
        <v>118219.338470786</v>
      </c>
      <c r="I89" s="16">
        <v>118743.487507379</v>
      </c>
      <c r="J89" s="16">
        <v>118124.036924327</v>
      </c>
      <c r="K89" s="16">
        <v>120108.29249216299</v>
      </c>
      <c r="L89" s="16">
        <v>119994.15734087801</v>
      </c>
      <c r="M89" s="16">
        <v>119811.549564663</v>
      </c>
      <c r="N89" s="16">
        <v>119468.561218578</v>
      </c>
      <c r="O89" s="16">
        <v>121361.27037428399</v>
      </c>
      <c r="P89" s="16">
        <v>122385.266964586</v>
      </c>
      <c r="Q89" s="16">
        <v>126007.828810341</v>
      </c>
      <c r="R89" s="16">
        <v>129974.65671222501</v>
      </c>
      <c r="S89" s="16">
        <v>131175.86460821002</v>
      </c>
      <c r="T89" s="16">
        <v>125941.517699387</v>
      </c>
      <c r="U89" s="16">
        <v>133546.76301942099</v>
      </c>
      <c r="V89" s="16">
        <v>142522.22823806698</v>
      </c>
      <c r="W89" s="16">
        <v>147336.763074955</v>
      </c>
    </row>
    <row r="90" spans="1:23" ht="14.25" customHeight="1" x14ac:dyDescent="0.15">
      <c r="A90" s="1"/>
      <c r="B90" s="12" t="s">
        <v>411</v>
      </c>
      <c r="C90" s="13" t="s">
        <v>412</v>
      </c>
      <c r="D90" s="14" t="s">
        <v>794</v>
      </c>
      <c r="E90" s="17">
        <v>51330.748571552802</v>
      </c>
      <c r="F90" s="18">
        <v>51501.025825769997</v>
      </c>
      <c r="G90" s="18">
        <v>51431.106334518801</v>
      </c>
      <c r="H90" s="18">
        <v>52300.9330993654</v>
      </c>
      <c r="I90" s="18">
        <v>53176.987897732099</v>
      </c>
      <c r="J90" s="18">
        <v>53985.131328033203</v>
      </c>
      <c r="K90" s="18">
        <v>53788.114784941201</v>
      </c>
      <c r="L90" s="18">
        <v>54456.269387186599</v>
      </c>
      <c r="M90" s="18">
        <v>53710.7405569654</v>
      </c>
      <c r="N90" s="18">
        <v>53997.135828746803</v>
      </c>
      <c r="O90" s="18">
        <v>55108.518379938701</v>
      </c>
      <c r="P90" s="18">
        <v>54196.969845449901</v>
      </c>
      <c r="Q90" s="18">
        <v>55341.3871311084</v>
      </c>
      <c r="R90" s="18">
        <v>55227.9292006654</v>
      </c>
      <c r="S90" s="18">
        <v>55438.855766915098</v>
      </c>
      <c r="T90" s="18">
        <v>55787.739485912694</v>
      </c>
      <c r="U90" s="18">
        <v>56051.666418016801</v>
      </c>
      <c r="V90" s="18">
        <v>56127.372208332803</v>
      </c>
      <c r="W90" s="18">
        <v>56115.565052628604</v>
      </c>
    </row>
    <row r="91" spans="1:23" ht="14.25" customHeight="1" x14ac:dyDescent="0.15">
      <c r="A91" s="1"/>
      <c r="B91" s="12" t="s">
        <v>413</v>
      </c>
      <c r="C91" s="13" t="s">
        <v>414</v>
      </c>
      <c r="D91" s="14" t="s">
        <v>794</v>
      </c>
      <c r="E91" s="15">
        <v>3532.0396800560497</v>
      </c>
      <c r="F91" s="16">
        <v>3561.32708088052</v>
      </c>
      <c r="G91" s="16">
        <v>3536.83816583612</v>
      </c>
      <c r="H91" s="16">
        <v>3605.1792997255602</v>
      </c>
      <c r="I91" s="16">
        <v>3519.02416680229</v>
      </c>
      <c r="J91" s="16">
        <v>3579.3719968650898</v>
      </c>
      <c r="K91" s="16">
        <v>3537.3301674198901</v>
      </c>
      <c r="L91" s="16">
        <v>3448.0194950659497</v>
      </c>
      <c r="M91" s="16">
        <v>3430.5698076938802</v>
      </c>
      <c r="N91" s="16">
        <v>3581.9169209988499</v>
      </c>
      <c r="O91" s="16">
        <v>3656.8463588426398</v>
      </c>
      <c r="P91" s="16">
        <v>3581.83723251744</v>
      </c>
      <c r="Q91" s="16">
        <v>3631.08925840452</v>
      </c>
      <c r="R91" s="16">
        <v>3560.8086917302498</v>
      </c>
      <c r="S91" s="16">
        <v>3596.5953540862597</v>
      </c>
      <c r="T91" s="16">
        <v>3689.0958450620496</v>
      </c>
      <c r="U91" s="16">
        <v>3582.3192662384199</v>
      </c>
      <c r="V91" s="16">
        <v>3871.71561052574</v>
      </c>
      <c r="W91" s="16" t="s">
        <v>415</v>
      </c>
    </row>
    <row r="92" spans="1:23" ht="14.25" customHeight="1" x14ac:dyDescent="0.15">
      <c r="A92" s="1"/>
      <c r="B92" s="12" t="s">
        <v>416</v>
      </c>
      <c r="C92" s="13" t="s">
        <v>417</v>
      </c>
      <c r="D92" s="14" t="s">
        <v>794</v>
      </c>
      <c r="E92" s="17">
        <v>1238935.3212533798</v>
      </c>
      <c r="F92" s="18">
        <v>1246225.3320381499</v>
      </c>
      <c r="G92" s="18">
        <v>1248885.4514734701</v>
      </c>
      <c r="H92" s="18">
        <v>1259251.4868137001</v>
      </c>
      <c r="I92" s="18">
        <v>1261260.2556642899</v>
      </c>
      <c r="J92" s="18">
        <v>1275399.36151759</v>
      </c>
      <c r="K92" s="18">
        <v>1286857.470189</v>
      </c>
      <c r="L92" s="18">
        <v>1280456.0761156001</v>
      </c>
      <c r="M92" s="18">
        <v>1293118.4633045702</v>
      </c>
      <c r="N92" s="18">
        <v>1285150.4327501599</v>
      </c>
      <c r="O92" s="18">
        <v>1286396.2476902099</v>
      </c>
      <c r="P92" s="18">
        <v>1280510.2130961001</v>
      </c>
      <c r="Q92" s="18">
        <v>1284973.7391133602</v>
      </c>
      <c r="R92" s="18">
        <v>1301939.80674899</v>
      </c>
      <c r="S92" s="18">
        <v>1318087.86372931</v>
      </c>
      <c r="T92" s="18">
        <v>1325252.22666024</v>
      </c>
      <c r="U92" s="18">
        <v>1323901.7168213702</v>
      </c>
      <c r="V92" s="18">
        <v>1332801.1514928301</v>
      </c>
      <c r="W92" s="18">
        <v>1336144.6766262399</v>
      </c>
    </row>
    <row r="93" spans="1:23" ht="14.25" customHeight="1" x14ac:dyDescent="0.15">
      <c r="A93" s="1"/>
      <c r="B93" s="25" t="s">
        <v>802</v>
      </c>
      <c r="C93" s="13" t="s">
        <v>418</v>
      </c>
      <c r="D93" s="14" t="s">
        <v>794</v>
      </c>
      <c r="E93" s="15">
        <v>16536.058089506099</v>
      </c>
      <c r="F93" s="16">
        <v>15561.746882919</v>
      </c>
      <c r="G93" s="16">
        <v>13953.959146070101</v>
      </c>
      <c r="H93" s="16">
        <v>12028.5180030626</v>
      </c>
      <c r="I93" s="16">
        <v>11941.174334150499</v>
      </c>
      <c r="J93" s="16">
        <v>12595.7675308501</v>
      </c>
      <c r="K93" s="16">
        <v>11168.5526848889</v>
      </c>
      <c r="L93" s="16">
        <v>10200.6612893195</v>
      </c>
      <c r="M93" s="16">
        <v>9593.3012449106191</v>
      </c>
      <c r="N93" s="16">
        <v>10741.8655475091</v>
      </c>
      <c r="O93" s="16">
        <v>11226.616965576301</v>
      </c>
      <c r="P93" s="16">
        <v>10751.6209534799</v>
      </c>
      <c r="Q93" s="16">
        <v>10082.1623642103</v>
      </c>
      <c r="R93" s="16">
        <v>9693.9009196838615</v>
      </c>
      <c r="S93" s="16">
        <v>9589.3326553889601</v>
      </c>
      <c r="T93" s="16">
        <v>10110.2732421698</v>
      </c>
      <c r="U93" s="16">
        <v>9744.1772653963199</v>
      </c>
      <c r="V93" s="16">
        <v>10887.0864441661</v>
      </c>
      <c r="W93" s="16">
        <v>11323.590768368</v>
      </c>
    </row>
    <row r="94" spans="1:23" ht="14.25" customHeight="1" x14ac:dyDescent="0.15">
      <c r="A94" s="1"/>
      <c r="B94" s="12" t="s">
        <v>419</v>
      </c>
      <c r="C94" s="13" t="s">
        <v>420</v>
      </c>
      <c r="D94" s="14" t="s">
        <v>794</v>
      </c>
      <c r="E94" s="17">
        <v>8196.0958978240596</v>
      </c>
      <c r="F94" s="18">
        <v>8250.4883630837303</v>
      </c>
      <c r="G94" s="18">
        <v>8577.2919918431198</v>
      </c>
      <c r="H94" s="18">
        <v>8545.0671654968901</v>
      </c>
      <c r="I94" s="18">
        <v>8112.0930403298898</v>
      </c>
      <c r="J94" s="18">
        <v>10148.398927631701</v>
      </c>
      <c r="K94" s="18">
        <v>9200.7768847461703</v>
      </c>
      <c r="L94" s="18">
        <v>9624.0951436095402</v>
      </c>
      <c r="M94" s="18">
        <v>9589.0228793834594</v>
      </c>
      <c r="N94" s="18">
        <v>9419.7433966888293</v>
      </c>
      <c r="O94" s="18">
        <v>9347.8805174562294</v>
      </c>
      <c r="P94" s="18">
        <v>9132.0208491554695</v>
      </c>
      <c r="Q94" s="18">
        <v>9114.8924811617289</v>
      </c>
      <c r="R94" s="18">
        <v>9004.60178201286</v>
      </c>
      <c r="S94" s="18">
        <v>8732.5028990436094</v>
      </c>
      <c r="T94" s="18">
        <v>8613.6411443998786</v>
      </c>
      <c r="U94" s="18">
        <v>8344.7432920956999</v>
      </c>
      <c r="V94" s="18">
        <v>9731.021278010161</v>
      </c>
      <c r="W94" s="18">
        <v>9724.3452953234282</v>
      </c>
    </row>
    <row r="95" spans="1:23" ht="14.25" customHeight="1" x14ac:dyDescent="0.15">
      <c r="A95" s="1"/>
      <c r="B95" s="12" t="s">
        <v>421</v>
      </c>
      <c r="C95" s="13" t="s">
        <v>422</v>
      </c>
      <c r="D95" s="14" t="s">
        <v>794</v>
      </c>
      <c r="E95" s="15">
        <v>398780.32974170201</v>
      </c>
      <c r="F95" s="16">
        <v>400587.05892244302</v>
      </c>
      <c r="G95" s="16">
        <v>399735.29386965302</v>
      </c>
      <c r="H95" s="16">
        <v>400314.75408865506</v>
      </c>
      <c r="I95" s="16">
        <v>398986.28485167102</v>
      </c>
      <c r="J95" s="16">
        <v>396919.59017057705</v>
      </c>
      <c r="K95" s="16">
        <v>398016.39767250797</v>
      </c>
      <c r="L95" s="16">
        <v>398052.05077653902</v>
      </c>
      <c r="M95" s="16">
        <v>396414.219032889</v>
      </c>
      <c r="N95" s="16">
        <v>398253.88916302001</v>
      </c>
      <c r="O95" s="16">
        <v>401283.366663625</v>
      </c>
      <c r="P95" s="16">
        <v>402393.94811779499</v>
      </c>
      <c r="Q95" s="16">
        <v>403704.74631385604</v>
      </c>
      <c r="R95" s="16">
        <v>404547.090736699</v>
      </c>
      <c r="S95" s="16">
        <v>404034.79032616899</v>
      </c>
      <c r="T95" s="16">
        <v>395038.30647402699</v>
      </c>
      <c r="U95" s="16">
        <v>398510.80188600405</v>
      </c>
      <c r="V95" s="16">
        <v>401410.90495252097</v>
      </c>
      <c r="W95" s="16">
        <v>404799.14876620698</v>
      </c>
    </row>
    <row r="96" spans="1:23" ht="14.25" customHeight="1" x14ac:dyDescent="0.15">
      <c r="A96" s="1"/>
      <c r="B96" s="12" t="s">
        <v>423</v>
      </c>
      <c r="C96" s="13" t="s">
        <v>424</v>
      </c>
      <c r="D96" s="14" t="s">
        <v>794</v>
      </c>
      <c r="E96" s="17">
        <v>881.16730617339806</v>
      </c>
      <c r="F96" s="18">
        <v>974.53983130920699</v>
      </c>
      <c r="G96" s="18">
        <v>1050.34023886265</v>
      </c>
      <c r="H96" s="18">
        <v>997.82089641717903</v>
      </c>
      <c r="I96" s="18">
        <v>1139.3564694167098</v>
      </c>
      <c r="J96" s="18">
        <v>1126.25397451965</v>
      </c>
      <c r="K96" s="18">
        <v>1145.1995568259999</v>
      </c>
      <c r="L96" s="18">
        <v>1102.1154146491499</v>
      </c>
      <c r="M96" s="18">
        <v>1223.8204231429602</v>
      </c>
      <c r="N96" s="18">
        <v>1158.19630061608</v>
      </c>
      <c r="O96" s="18">
        <v>1135.2519512658</v>
      </c>
      <c r="P96" s="18">
        <v>1090.4467674141299</v>
      </c>
      <c r="Q96" s="18">
        <v>965.83189317993401</v>
      </c>
      <c r="R96" s="18">
        <v>1043.9629820837999</v>
      </c>
      <c r="S96" s="18">
        <v>1009.0409702454999</v>
      </c>
      <c r="T96" s="18" t="s">
        <v>425</v>
      </c>
      <c r="U96" s="18" t="s">
        <v>426</v>
      </c>
      <c r="V96" s="18" t="s">
        <v>427</v>
      </c>
      <c r="W96" s="18" t="s">
        <v>428</v>
      </c>
    </row>
    <row r="97" spans="1:23" ht="14.25" customHeight="1" x14ac:dyDescent="0.15">
      <c r="A97" s="1"/>
      <c r="B97" s="12" t="s">
        <v>429</v>
      </c>
      <c r="C97" s="13" t="s">
        <v>430</v>
      </c>
      <c r="D97" s="14" t="s">
        <v>794</v>
      </c>
      <c r="E97" s="15">
        <v>37028.8932575816</v>
      </c>
      <c r="F97" s="16">
        <v>37511.560991273596</v>
      </c>
      <c r="G97" s="16">
        <v>37555.3966051557</v>
      </c>
      <c r="H97" s="16">
        <v>37757.064136292902</v>
      </c>
      <c r="I97" s="16">
        <v>39020.374193779098</v>
      </c>
      <c r="J97" s="16">
        <v>39177.223424072501</v>
      </c>
      <c r="K97" s="16">
        <v>37851.811502888202</v>
      </c>
      <c r="L97" s="16">
        <v>37986.898757887997</v>
      </c>
      <c r="M97" s="16">
        <v>37917.579270688904</v>
      </c>
      <c r="N97" s="16">
        <v>38573.718356834506</v>
      </c>
      <c r="O97" s="16">
        <v>38792.268217220902</v>
      </c>
      <c r="P97" s="16">
        <v>40214.631596888998</v>
      </c>
      <c r="Q97" s="16">
        <v>39801.560670919294</v>
      </c>
      <c r="R97" s="16">
        <v>40271.884795371203</v>
      </c>
      <c r="S97" s="16">
        <v>40536.994062344202</v>
      </c>
      <c r="T97" s="16">
        <v>39394.619733686901</v>
      </c>
      <c r="U97" s="16">
        <v>41139.428268987198</v>
      </c>
      <c r="V97" s="16">
        <v>44268.3145907199</v>
      </c>
      <c r="W97" s="16" t="s">
        <v>431</v>
      </c>
    </row>
    <row r="98" spans="1:23" ht="14.25" customHeight="1" x14ac:dyDescent="0.15">
      <c r="A98" s="1"/>
      <c r="B98" s="12" t="s">
        <v>432</v>
      </c>
      <c r="C98" s="13" t="s">
        <v>433</v>
      </c>
      <c r="D98" s="14" t="s">
        <v>794</v>
      </c>
      <c r="E98" s="17">
        <v>1695.7239722642601</v>
      </c>
      <c r="F98" s="18">
        <v>1682.7151764433702</v>
      </c>
      <c r="G98" s="18">
        <v>1679.7603314637402</v>
      </c>
      <c r="H98" s="18">
        <v>1687.17568189854</v>
      </c>
      <c r="I98" s="18">
        <v>1675.47735839252</v>
      </c>
      <c r="J98" s="18">
        <v>1643.8483535458602</v>
      </c>
      <c r="K98" s="18">
        <v>1646.44461865064</v>
      </c>
      <c r="L98" s="18">
        <v>1648.4159462939301</v>
      </c>
      <c r="M98" s="18">
        <v>1641.77838455347</v>
      </c>
      <c r="N98" s="18">
        <v>1597.2855269009599</v>
      </c>
      <c r="O98" s="18">
        <v>1604.56936258679</v>
      </c>
      <c r="P98" s="18">
        <v>1692.8549286100899</v>
      </c>
      <c r="Q98" s="18">
        <v>1723.5622379066401</v>
      </c>
      <c r="R98" s="18">
        <v>1701.4591376933602</v>
      </c>
      <c r="S98" s="18">
        <v>1631.01307040751</v>
      </c>
      <c r="T98" s="18">
        <v>1749.0875513260401</v>
      </c>
      <c r="U98" s="18">
        <v>1749.2037755742699</v>
      </c>
      <c r="V98" s="18">
        <v>1901.1206077766399</v>
      </c>
      <c r="W98" s="18" t="s">
        <v>434</v>
      </c>
    </row>
    <row r="99" spans="1:23" ht="14.25" customHeight="1" x14ac:dyDescent="0.15">
      <c r="A99" s="1"/>
      <c r="B99" s="12" t="s">
        <v>435</v>
      </c>
      <c r="C99" s="13" t="s">
        <v>436</v>
      </c>
      <c r="D99" s="14" t="s">
        <v>794</v>
      </c>
      <c r="E99" s="15">
        <v>944.14140656987706</v>
      </c>
      <c r="F99" s="16">
        <v>967.27530780937605</v>
      </c>
      <c r="G99" s="16">
        <v>929.93561759025204</v>
      </c>
      <c r="H99" s="16">
        <v>955.53232819905202</v>
      </c>
      <c r="I99" s="16">
        <v>935.60695111773305</v>
      </c>
      <c r="J99" s="16">
        <v>900.615455167253</v>
      </c>
      <c r="K99" s="16">
        <v>940.18527991829899</v>
      </c>
      <c r="L99" s="16">
        <v>900.26039119131201</v>
      </c>
      <c r="M99" s="16">
        <v>911.92511523317398</v>
      </c>
      <c r="N99" s="16">
        <v>884.20114823187896</v>
      </c>
      <c r="O99" s="16">
        <v>919.41519837102101</v>
      </c>
      <c r="P99" s="16">
        <v>959.71615900946699</v>
      </c>
      <c r="Q99" s="16">
        <v>1067.7698454087301</v>
      </c>
      <c r="R99" s="16">
        <v>1073.61009573928</v>
      </c>
      <c r="S99" s="16">
        <v>1094.46990992211</v>
      </c>
      <c r="T99" s="16">
        <v>1074.6965613423399</v>
      </c>
      <c r="U99" s="16">
        <v>1022.08868326727</v>
      </c>
      <c r="V99" s="16">
        <v>1016.5719453994401</v>
      </c>
      <c r="W99" s="16" t="s">
        <v>437</v>
      </c>
    </row>
    <row r="100" spans="1:23" ht="14.25" customHeight="1" x14ac:dyDescent="0.15">
      <c r="A100" s="1"/>
      <c r="B100" s="12" t="s">
        <v>438</v>
      </c>
      <c r="C100" s="13" t="s">
        <v>439</v>
      </c>
      <c r="D100" s="14" t="s">
        <v>794</v>
      </c>
      <c r="E100" s="17">
        <v>4097.7392858285302</v>
      </c>
      <c r="F100" s="18">
        <v>4159.0789808972904</v>
      </c>
      <c r="G100" s="18">
        <v>4166.8507669630399</v>
      </c>
      <c r="H100" s="18">
        <v>4132.6236400022999</v>
      </c>
      <c r="I100" s="18">
        <v>4142.0258122800496</v>
      </c>
      <c r="J100" s="18">
        <v>4115.0736103252602</v>
      </c>
      <c r="K100" s="18">
        <v>4170.3724682371403</v>
      </c>
      <c r="L100" s="18">
        <v>4238.6021651139099</v>
      </c>
      <c r="M100" s="18">
        <v>4211.1989147002005</v>
      </c>
      <c r="N100" s="18">
        <v>4182.8339356206006</v>
      </c>
      <c r="O100" s="18">
        <v>4205.6005502900898</v>
      </c>
      <c r="P100" s="18">
        <v>4206.2304637698498</v>
      </c>
      <c r="Q100" s="18">
        <v>4155.22240397313</v>
      </c>
      <c r="R100" s="18">
        <v>4286.6279580569599</v>
      </c>
      <c r="S100" s="18">
        <v>4234.0748995027297</v>
      </c>
      <c r="T100" s="18">
        <v>4332.6357127339797</v>
      </c>
      <c r="U100" s="18">
        <v>4399.1917807542295</v>
      </c>
      <c r="V100" s="18">
        <v>4358.5479026799603</v>
      </c>
      <c r="W100" s="18">
        <v>4347.6352972479199</v>
      </c>
    </row>
    <row r="101" spans="1:23" ht="14.25" customHeight="1" x14ac:dyDescent="0.15">
      <c r="A101" s="1"/>
      <c r="B101" s="12" t="s">
        <v>440</v>
      </c>
      <c r="C101" s="13" t="s">
        <v>441</v>
      </c>
      <c r="D101" s="14" t="s">
        <v>794</v>
      </c>
      <c r="E101" s="15">
        <v>40561.232242395599</v>
      </c>
      <c r="F101" s="16">
        <v>40171.704754112601</v>
      </c>
      <c r="G101" s="16">
        <v>39779.423474078903</v>
      </c>
      <c r="H101" s="16">
        <v>39457.649531140407</v>
      </c>
      <c r="I101" s="16">
        <v>38866.4429920439</v>
      </c>
      <c r="J101" s="16">
        <v>37489.654729121103</v>
      </c>
      <c r="K101" s="16">
        <v>37290.215372077102</v>
      </c>
      <c r="L101" s="16">
        <v>37979.3863791408</v>
      </c>
      <c r="M101" s="16">
        <v>39572.138974923597</v>
      </c>
      <c r="N101" s="16">
        <v>39405.411642537103</v>
      </c>
      <c r="O101" s="16">
        <v>38827.221243718595</v>
      </c>
      <c r="P101" s="16">
        <v>38992.3101301391</v>
      </c>
      <c r="Q101" s="16">
        <v>38168.378574221002</v>
      </c>
      <c r="R101" s="16">
        <v>37553.567046956399</v>
      </c>
      <c r="S101" s="16">
        <v>36683.179594719499</v>
      </c>
      <c r="T101" s="16">
        <v>36127.648601463305</v>
      </c>
      <c r="U101" s="16">
        <v>35317.556607493403</v>
      </c>
      <c r="V101" s="16" t="s">
        <v>442</v>
      </c>
      <c r="W101" s="16" t="s">
        <v>443</v>
      </c>
    </row>
    <row r="102" spans="1:23" ht="14.25" customHeight="1" x14ac:dyDescent="0.15">
      <c r="A102" s="1"/>
      <c r="B102" s="12" t="s">
        <v>444</v>
      </c>
      <c r="C102" s="13" t="s">
        <v>445</v>
      </c>
      <c r="D102" s="14" t="s">
        <v>794</v>
      </c>
      <c r="E102" s="17">
        <v>728.527649979486</v>
      </c>
      <c r="F102" s="18">
        <v>808.87937304777802</v>
      </c>
      <c r="G102" s="18">
        <v>735.60900380249404</v>
      </c>
      <c r="H102" s="18">
        <v>734.93497118685696</v>
      </c>
      <c r="I102" s="18">
        <v>823.83807692627499</v>
      </c>
      <c r="J102" s="18">
        <v>791.58837096529805</v>
      </c>
      <c r="K102" s="18">
        <v>797.71237114477003</v>
      </c>
      <c r="L102" s="18">
        <v>826.81646578236496</v>
      </c>
      <c r="M102" s="18">
        <v>734.69310900326093</v>
      </c>
      <c r="N102" s="18">
        <v>714.2505082677701</v>
      </c>
      <c r="O102" s="18">
        <v>772.65111755439602</v>
      </c>
      <c r="P102" s="18">
        <v>761.6238685585231</v>
      </c>
      <c r="Q102" s="18">
        <v>774.09519047730998</v>
      </c>
      <c r="R102" s="18">
        <v>741.71197187714301</v>
      </c>
      <c r="S102" s="18">
        <v>707.86833121619202</v>
      </c>
      <c r="T102" s="18">
        <v>643.23676486845397</v>
      </c>
      <c r="U102" s="18">
        <v>733.7634769330831</v>
      </c>
      <c r="V102" s="18" t="s">
        <v>446</v>
      </c>
      <c r="W102" s="18" t="s">
        <v>447</v>
      </c>
    </row>
    <row r="103" spans="1:23" ht="14.25" customHeight="1" x14ac:dyDescent="0.15">
      <c r="A103" s="1"/>
      <c r="B103" s="12" t="s">
        <v>448</v>
      </c>
      <c r="C103" s="13" t="s">
        <v>449</v>
      </c>
      <c r="D103" s="14" t="s">
        <v>794</v>
      </c>
      <c r="E103" s="15">
        <v>560.29900175216801</v>
      </c>
      <c r="F103" s="16">
        <v>557.729696271747</v>
      </c>
      <c r="G103" s="16">
        <v>546.12996921336196</v>
      </c>
      <c r="H103" s="16">
        <v>543.23413671244305</v>
      </c>
      <c r="I103" s="16">
        <v>544.34731244236798</v>
      </c>
      <c r="J103" s="16">
        <v>537.68225472329698</v>
      </c>
      <c r="K103" s="16">
        <v>533.29409496118706</v>
      </c>
      <c r="L103" s="16">
        <v>523.518065109752</v>
      </c>
      <c r="M103" s="16">
        <v>525.69720884353603</v>
      </c>
      <c r="N103" s="16">
        <v>526.71980463651403</v>
      </c>
      <c r="O103" s="16" t="s">
        <v>450</v>
      </c>
      <c r="P103" s="16" t="s">
        <v>451</v>
      </c>
      <c r="Q103" s="16" t="s">
        <v>452</v>
      </c>
      <c r="R103" s="16" t="s">
        <v>453</v>
      </c>
      <c r="S103" s="16" t="s">
        <v>454</v>
      </c>
      <c r="T103" s="16" t="s">
        <v>455</v>
      </c>
      <c r="U103" s="16" t="s">
        <v>456</v>
      </c>
      <c r="V103" s="16" t="s">
        <v>457</v>
      </c>
      <c r="W103" s="16" t="s">
        <v>458</v>
      </c>
    </row>
    <row r="104" spans="1:23" ht="14.25" customHeight="1" x14ac:dyDescent="0.15">
      <c r="A104" s="1"/>
      <c r="B104" s="12" t="s">
        <v>459</v>
      </c>
      <c r="C104" s="13" t="s">
        <v>460</v>
      </c>
      <c r="D104" s="14" t="s">
        <v>794</v>
      </c>
      <c r="E104" s="17">
        <v>80529.462282166511</v>
      </c>
      <c r="F104" s="18">
        <v>80701.16200747971</v>
      </c>
      <c r="G104" s="18">
        <v>80353.100239053892</v>
      </c>
      <c r="H104" s="18">
        <v>80260.5885783064</v>
      </c>
      <c r="I104" s="18">
        <v>79139.664534537296</v>
      </c>
      <c r="J104" s="18">
        <v>79187.28779704911</v>
      </c>
      <c r="K104" s="18">
        <v>79951.003597172297</v>
      </c>
      <c r="L104" s="18">
        <v>79461.273921260101</v>
      </c>
      <c r="M104" s="18">
        <v>80374.430165856393</v>
      </c>
      <c r="N104" s="18">
        <v>80436.698727353811</v>
      </c>
      <c r="O104" s="18">
        <v>79860.015205018804</v>
      </c>
      <c r="P104" s="18">
        <v>78938.7843860047</v>
      </c>
      <c r="Q104" s="18">
        <v>78952.339516868393</v>
      </c>
      <c r="R104" s="18">
        <v>78920.310333470086</v>
      </c>
      <c r="S104" s="18">
        <v>76851.920198768712</v>
      </c>
      <c r="T104" s="18">
        <v>76652.307948312387</v>
      </c>
      <c r="U104" s="18" t="s">
        <v>461</v>
      </c>
      <c r="V104" s="18" t="s">
        <v>462</v>
      </c>
      <c r="W104" s="18" t="s">
        <v>463</v>
      </c>
    </row>
    <row r="105" spans="1:23" ht="14.25" customHeight="1" x14ac:dyDescent="0.15">
      <c r="A105" s="1"/>
      <c r="B105" s="12" t="s">
        <v>464</v>
      </c>
      <c r="C105" s="13" t="s">
        <v>465</v>
      </c>
      <c r="D105" s="14" t="s">
        <v>794</v>
      </c>
      <c r="E105" s="15">
        <v>5531.28754650459</v>
      </c>
      <c r="F105" s="16">
        <v>4281.09528749317</v>
      </c>
      <c r="G105" s="16">
        <v>4176.5563667617298</v>
      </c>
      <c r="H105" s="16">
        <v>5096.5805104347901</v>
      </c>
      <c r="I105" s="16">
        <v>4006.2641487080596</v>
      </c>
      <c r="J105" s="16">
        <v>4098.4147147212398</v>
      </c>
      <c r="K105" s="16">
        <v>5273.6017906480502</v>
      </c>
      <c r="L105" s="16">
        <v>4153.0633471630599</v>
      </c>
      <c r="M105" s="16">
        <v>4272.6934684073804</v>
      </c>
      <c r="N105" s="16">
        <v>4830.0581889384102</v>
      </c>
      <c r="O105" s="16">
        <v>4198.4023107551102</v>
      </c>
      <c r="P105" s="16">
        <v>4202.24664847437</v>
      </c>
      <c r="Q105" s="16">
        <v>4800.2442252077999</v>
      </c>
      <c r="R105" s="16">
        <v>4250.27452065951</v>
      </c>
      <c r="S105" s="16">
        <v>4435.5252825870703</v>
      </c>
      <c r="T105" s="16">
        <v>4901.4547819093304</v>
      </c>
      <c r="U105" s="16">
        <v>4238.0664096260298</v>
      </c>
      <c r="V105" s="16">
        <v>4310.3358319068502</v>
      </c>
      <c r="W105" s="16">
        <v>4404.0623268528898</v>
      </c>
    </row>
    <row r="106" spans="1:23" ht="14.25" customHeight="1" x14ac:dyDescent="0.15">
      <c r="A106" s="1"/>
      <c r="B106" s="12" t="s">
        <v>466</v>
      </c>
      <c r="C106" s="13" t="s">
        <v>467</v>
      </c>
      <c r="D106" s="14" t="s">
        <v>794</v>
      </c>
      <c r="E106" s="17">
        <v>846.61142359683095</v>
      </c>
      <c r="F106" s="18">
        <v>848.15560453265505</v>
      </c>
      <c r="G106" s="18">
        <v>856.09337342387903</v>
      </c>
      <c r="H106" s="18">
        <v>842.86659255233394</v>
      </c>
      <c r="I106" s="18">
        <v>878.03130100781698</v>
      </c>
      <c r="J106" s="18">
        <v>879.261675559384</v>
      </c>
      <c r="K106" s="18">
        <v>879.33364645618292</v>
      </c>
      <c r="L106" s="18">
        <v>904.204990390744</v>
      </c>
      <c r="M106" s="18">
        <v>928.13093826671798</v>
      </c>
      <c r="N106" s="18">
        <v>917.71271036702399</v>
      </c>
      <c r="O106" s="18">
        <v>960.72470024801805</v>
      </c>
      <c r="P106" s="18">
        <v>962.91298941457501</v>
      </c>
      <c r="Q106" s="18">
        <v>945.21847269211605</v>
      </c>
      <c r="R106" s="18">
        <v>967.05804135467599</v>
      </c>
      <c r="S106" s="18">
        <v>928.15735955813295</v>
      </c>
      <c r="T106" s="18">
        <v>923.89160479382804</v>
      </c>
      <c r="U106" s="18">
        <v>976.97143885653099</v>
      </c>
      <c r="V106" s="18">
        <v>980.3161621269129</v>
      </c>
      <c r="W106" s="18">
        <v>988.37114948400495</v>
      </c>
    </row>
    <row r="107" spans="1:23" ht="14.25" customHeight="1" x14ac:dyDescent="0.15">
      <c r="A107" s="1"/>
      <c r="B107" s="12" t="s">
        <v>468</v>
      </c>
      <c r="C107" s="13" t="s">
        <v>469</v>
      </c>
      <c r="D107" s="14" t="s">
        <v>794</v>
      </c>
      <c r="E107" s="15">
        <v>1739.5882902896199</v>
      </c>
      <c r="F107" s="16">
        <v>1725.7899813185402</v>
      </c>
      <c r="G107" s="16">
        <v>1721.32181969923</v>
      </c>
      <c r="H107" s="16">
        <v>1715.6615743684799</v>
      </c>
      <c r="I107" s="16">
        <v>1745.4447914202999</v>
      </c>
      <c r="J107" s="16">
        <v>1629.39617087232</v>
      </c>
      <c r="K107" s="16">
        <v>1713.1269508625801</v>
      </c>
      <c r="L107" s="16">
        <v>1819.64115603031</v>
      </c>
      <c r="M107" s="16">
        <v>1869.67874991029</v>
      </c>
      <c r="N107" s="16">
        <v>1834.2481440714701</v>
      </c>
      <c r="O107" s="16">
        <v>1748.7295305990901</v>
      </c>
      <c r="P107" s="16">
        <v>1702.50950604533</v>
      </c>
      <c r="Q107" s="16">
        <v>1693.14764847775</v>
      </c>
      <c r="R107" s="16">
        <v>1691.09247190876</v>
      </c>
      <c r="S107" s="16">
        <v>1678.42423717156</v>
      </c>
      <c r="T107" s="16">
        <v>1698.7199911509899</v>
      </c>
      <c r="U107" s="16">
        <v>1842.5098362911999</v>
      </c>
      <c r="V107" s="16">
        <v>1927.7392171136999</v>
      </c>
      <c r="W107" s="16" t="s">
        <v>470</v>
      </c>
    </row>
    <row r="108" spans="1:23" ht="14.25" customHeight="1" x14ac:dyDescent="0.15">
      <c r="A108" s="1"/>
      <c r="B108" s="12" t="s">
        <v>471</v>
      </c>
      <c r="C108" s="13" t="s">
        <v>472</v>
      </c>
      <c r="D108" s="14" t="s">
        <v>794</v>
      </c>
      <c r="E108" s="17">
        <v>759.61476193125293</v>
      </c>
      <c r="F108" s="18">
        <v>919.85903674029692</v>
      </c>
      <c r="G108" s="18">
        <v>873.12682995023204</v>
      </c>
      <c r="H108" s="18">
        <v>767.23107807382996</v>
      </c>
      <c r="I108" s="18">
        <v>749.54504906974</v>
      </c>
      <c r="J108" s="18">
        <v>700.69261251704802</v>
      </c>
      <c r="K108" s="18">
        <v>753.03494505188996</v>
      </c>
      <c r="L108" s="18">
        <v>698.14559816904398</v>
      </c>
      <c r="M108" s="18">
        <v>689.370170221384</v>
      </c>
      <c r="N108" s="18">
        <v>638.80368655684799</v>
      </c>
      <c r="O108" s="18">
        <v>595.35373445082291</v>
      </c>
      <c r="P108" s="18">
        <v>593.96242673860706</v>
      </c>
      <c r="Q108" s="18">
        <v>824.60984426618302</v>
      </c>
      <c r="R108" s="18">
        <v>779.26681026434699</v>
      </c>
      <c r="S108" s="18">
        <v>784.90679197399606</v>
      </c>
      <c r="T108" s="18">
        <v>709.37482325179599</v>
      </c>
      <c r="U108" s="18">
        <v>588.85471675168003</v>
      </c>
      <c r="V108" s="18" t="s">
        <v>473</v>
      </c>
      <c r="W108" s="18" t="s">
        <v>474</v>
      </c>
    </row>
    <row r="109" spans="1:23" ht="14.25" customHeight="1" x14ac:dyDescent="0.15">
      <c r="A109" s="1"/>
      <c r="B109" s="12" t="s">
        <v>475</v>
      </c>
      <c r="C109" s="13" t="s">
        <v>476</v>
      </c>
      <c r="D109" s="14" t="s">
        <v>794</v>
      </c>
      <c r="E109" s="15">
        <v>99850.46925537019</v>
      </c>
      <c r="F109" s="16">
        <v>100503.15977471099</v>
      </c>
      <c r="G109" s="16">
        <v>100779.450122161</v>
      </c>
      <c r="H109" s="16">
        <v>101399.05940078301</v>
      </c>
      <c r="I109" s="16">
        <v>101797.577504018</v>
      </c>
      <c r="J109" s="16">
        <v>100664.716455769</v>
      </c>
      <c r="K109" s="16">
        <v>100979.14792516299</v>
      </c>
      <c r="L109" s="16">
        <v>102144.33343578799</v>
      </c>
      <c r="M109" s="16">
        <v>101711.18195232601</v>
      </c>
      <c r="N109" s="16">
        <v>101143.37703063499</v>
      </c>
      <c r="O109" s="16">
        <v>101391.66143175001</v>
      </c>
      <c r="P109" s="16">
        <v>101329.09636327901</v>
      </c>
      <c r="Q109" s="16">
        <v>101725.97116898499</v>
      </c>
      <c r="R109" s="16">
        <v>102260.38246611999</v>
      </c>
      <c r="S109" s="16">
        <v>101493.418534386</v>
      </c>
      <c r="T109" s="16">
        <v>99705.267962855811</v>
      </c>
      <c r="U109" s="16">
        <v>100488.79022816999</v>
      </c>
      <c r="V109" s="16">
        <v>100960.2628425</v>
      </c>
      <c r="W109" s="16">
        <v>101200.309724537</v>
      </c>
    </row>
    <row r="110" spans="1:23" ht="14.25" customHeight="1" x14ac:dyDescent="0.15">
      <c r="A110" s="1"/>
      <c r="B110" s="12" t="s">
        <v>477</v>
      </c>
      <c r="C110" s="13" t="s">
        <v>478</v>
      </c>
      <c r="D110" s="14" t="s">
        <v>794</v>
      </c>
      <c r="E110" s="17">
        <v>722.06869877690303</v>
      </c>
      <c r="F110" s="18">
        <v>766.381016559052</v>
      </c>
      <c r="G110" s="18">
        <v>948.70376876933096</v>
      </c>
      <c r="H110" s="18">
        <v>786.19980359002102</v>
      </c>
      <c r="I110" s="18">
        <v>787.84305550779106</v>
      </c>
      <c r="J110" s="18">
        <v>776.55093192146205</v>
      </c>
      <c r="K110" s="18">
        <v>687.16330731627409</v>
      </c>
      <c r="L110" s="18">
        <v>653.787267057191</v>
      </c>
      <c r="M110" s="18">
        <v>621.65507798380008</v>
      </c>
      <c r="N110" s="18">
        <v>540.38495109990095</v>
      </c>
      <c r="O110" s="18">
        <v>616.56811487459595</v>
      </c>
      <c r="P110" s="18">
        <v>614.177195456562</v>
      </c>
      <c r="Q110" s="18">
        <v>762.75799134666602</v>
      </c>
      <c r="R110" s="18">
        <v>785.95499249762997</v>
      </c>
      <c r="S110" s="18">
        <v>766.70596581936798</v>
      </c>
      <c r="T110" s="18">
        <v>750.73820038567703</v>
      </c>
      <c r="U110" s="18">
        <v>898.55204631104698</v>
      </c>
      <c r="V110" s="18">
        <v>846.13851735002299</v>
      </c>
      <c r="W110" s="18">
        <v>711.56993790024899</v>
      </c>
    </row>
    <row r="111" spans="1:23" ht="14.25" customHeight="1" x14ac:dyDescent="0.15">
      <c r="A111" s="1"/>
      <c r="B111" s="12" t="s">
        <v>479</v>
      </c>
      <c r="C111" s="13" t="s">
        <v>480</v>
      </c>
      <c r="D111" s="14" t="s">
        <v>794</v>
      </c>
      <c r="E111" s="15">
        <v>1020.7687791217801</v>
      </c>
      <c r="F111" s="16">
        <v>1011.59328564627</v>
      </c>
      <c r="G111" s="16">
        <v>999.67115329687499</v>
      </c>
      <c r="H111" s="16">
        <v>974.69245445454897</v>
      </c>
      <c r="I111" s="16">
        <v>963.91537930515301</v>
      </c>
      <c r="J111" s="16">
        <v>919.40934666556893</v>
      </c>
      <c r="K111" s="16">
        <v>900.63302104196293</v>
      </c>
      <c r="L111" s="16">
        <v>910.76826679188207</v>
      </c>
      <c r="M111" s="16">
        <v>902.17296217582907</v>
      </c>
      <c r="N111" s="16">
        <v>863.72478103261494</v>
      </c>
      <c r="O111" s="16">
        <v>858.10985238441503</v>
      </c>
      <c r="P111" s="16">
        <v>863.95212863330494</v>
      </c>
      <c r="Q111" s="16">
        <v>910.20156112222605</v>
      </c>
      <c r="R111" s="16">
        <v>907.55944301213208</v>
      </c>
      <c r="S111" s="16">
        <v>784.85797908970699</v>
      </c>
      <c r="T111" s="16">
        <v>788.300976468454</v>
      </c>
      <c r="U111" s="16">
        <v>826.62106805525104</v>
      </c>
      <c r="V111" s="16">
        <v>824.81412532307002</v>
      </c>
      <c r="W111" s="16">
        <v>839.23009665964605</v>
      </c>
    </row>
    <row r="112" spans="1:23" ht="24" customHeight="1" x14ac:dyDescent="0.15">
      <c r="A112" s="1"/>
      <c r="B112" s="12" t="s">
        <v>481</v>
      </c>
      <c r="C112" s="13" t="s">
        <v>482</v>
      </c>
      <c r="D112" s="14" t="s">
        <v>794</v>
      </c>
      <c r="E112" s="17">
        <v>919.55285883082104</v>
      </c>
      <c r="F112" s="18">
        <v>938.88823776248103</v>
      </c>
      <c r="G112" s="18">
        <v>907.715604505996</v>
      </c>
      <c r="H112" s="18">
        <v>903.98166673802496</v>
      </c>
      <c r="I112" s="18">
        <v>898.66255316816</v>
      </c>
      <c r="J112" s="18">
        <v>943.79375389087602</v>
      </c>
      <c r="K112" s="18">
        <v>1032.76521364773</v>
      </c>
      <c r="L112" s="18">
        <v>1024.12906523264</v>
      </c>
      <c r="M112" s="18">
        <v>1022.4009484350099</v>
      </c>
      <c r="N112" s="18">
        <v>982.84208983085409</v>
      </c>
      <c r="O112" s="18">
        <v>961.29387458886595</v>
      </c>
      <c r="P112" s="18">
        <v>958.30082407493501</v>
      </c>
      <c r="Q112" s="18">
        <v>1028.7024205191899</v>
      </c>
      <c r="R112" s="18">
        <v>1023.7840371987501</v>
      </c>
      <c r="S112" s="18">
        <v>1033.40813730431</v>
      </c>
      <c r="T112" s="18" t="s">
        <v>483</v>
      </c>
      <c r="U112" s="18" t="s">
        <v>484</v>
      </c>
      <c r="V112" s="18" t="s">
        <v>485</v>
      </c>
      <c r="W112" s="18" t="s">
        <v>486</v>
      </c>
    </row>
    <row r="113" spans="1:23" ht="14.25" customHeight="1" x14ac:dyDescent="0.15">
      <c r="A113" s="1"/>
      <c r="B113" s="12" t="s">
        <v>487</v>
      </c>
      <c r="C113" s="13" t="s">
        <v>488</v>
      </c>
      <c r="D113" s="14" t="s">
        <v>794</v>
      </c>
      <c r="E113" s="15">
        <v>5840.6285437021506</v>
      </c>
      <c r="F113" s="16">
        <v>5980.4535252755895</v>
      </c>
      <c r="G113" s="16">
        <v>5968.6448294469601</v>
      </c>
      <c r="H113" s="16">
        <v>6038.4293943478806</v>
      </c>
      <c r="I113" s="16">
        <v>6084.4888385396298</v>
      </c>
      <c r="J113" s="16">
        <v>6276.9444030087207</v>
      </c>
      <c r="K113" s="16">
        <v>6596.0921933367208</v>
      </c>
      <c r="L113" s="16">
        <v>6651.014504107</v>
      </c>
      <c r="M113" s="16">
        <v>6596.8085949757296</v>
      </c>
      <c r="N113" s="16">
        <v>6621.5497618440595</v>
      </c>
      <c r="O113" s="16">
        <v>6660.7995556708102</v>
      </c>
      <c r="P113" s="16">
        <v>6750.61187119449</v>
      </c>
      <c r="Q113" s="16">
        <v>6753.3936257825098</v>
      </c>
      <c r="R113" s="16">
        <v>6938.7978976704699</v>
      </c>
      <c r="S113" s="16">
        <v>6640.2092311960005</v>
      </c>
      <c r="T113" s="16">
        <v>6376.7531959891303</v>
      </c>
      <c r="U113" s="16">
        <v>6280.0359680480497</v>
      </c>
      <c r="V113" s="16">
        <v>6191.7706664855605</v>
      </c>
      <c r="W113" s="16">
        <v>6484.8897950901401</v>
      </c>
    </row>
    <row r="114" spans="1:23" ht="14.25" customHeight="1" x14ac:dyDescent="0.15">
      <c r="A114" s="1"/>
      <c r="B114" s="12" t="s">
        <v>489</v>
      </c>
      <c r="C114" s="13" t="s">
        <v>490</v>
      </c>
      <c r="D114" s="14" t="s">
        <v>794</v>
      </c>
      <c r="E114" s="17">
        <v>171444.90246749501</v>
      </c>
      <c r="F114" s="18">
        <v>175242.52308091</v>
      </c>
      <c r="G114" s="18">
        <v>175921.832224654</v>
      </c>
      <c r="H114" s="18">
        <v>177071.37296378298</v>
      </c>
      <c r="I114" s="18">
        <v>179699.025213999</v>
      </c>
      <c r="J114" s="18">
        <v>180409.83773689499</v>
      </c>
      <c r="K114" s="18">
        <v>180762.344956585</v>
      </c>
      <c r="L114" s="18">
        <v>182438.29289465601</v>
      </c>
      <c r="M114" s="18">
        <v>183455.99536731202</v>
      </c>
      <c r="N114" s="18">
        <v>177177.611563596</v>
      </c>
      <c r="O114" s="18">
        <v>177880.79952344502</v>
      </c>
      <c r="P114" s="18">
        <v>179654.68998101001</v>
      </c>
      <c r="Q114" s="18">
        <v>177176.65357227999</v>
      </c>
      <c r="R114" s="18">
        <v>183040.35888285801</v>
      </c>
      <c r="S114" s="18">
        <v>182192.76446921303</v>
      </c>
      <c r="T114" s="18">
        <v>183566.79568166399</v>
      </c>
      <c r="U114" s="18">
        <v>189571.76417486099</v>
      </c>
      <c r="V114" s="18">
        <v>190725.09320142801</v>
      </c>
      <c r="W114" s="18">
        <v>190232.56662189498</v>
      </c>
    </row>
    <row r="115" spans="1:23" ht="24" customHeight="1" x14ac:dyDescent="0.15">
      <c r="A115" s="1"/>
      <c r="B115" s="12" t="s">
        <v>491</v>
      </c>
      <c r="C115" s="13" t="s">
        <v>492</v>
      </c>
      <c r="D115" s="14" t="s">
        <v>794</v>
      </c>
      <c r="E115" s="15">
        <v>203.52821921656701</v>
      </c>
      <c r="F115" s="16">
        <v>298.30012995671802</v>
      </c>
      <c r="G115" s="16" t="s">
        <v>493</v>
      </c>
      <c r="H115" s="16" t="s">
        <v>494</v>
      </c>
      <c r="I115" s="16" t="s">
        <v>495</v>
      </c>
      <c r="J115" s="16" t="s">
        <v>496</v>
      </c>
      <c r="K115" s="16" t="s">
        <v>497</v>
      </c>
      <c r="L115" s="16" t="s">
        <v>498</v>
      </c>
      <c r="M115" s="16" t="s">
        <v>499</v>
      </c>
      <c r="N115" s="16" t="s">
        <v>500</v>
      </c>
      <c r="O115" s="16" t="s">
        <v>501</v>
      </c>
      <c r="P115" s="16" t="s">
        <v>502</v>
      </c>
      <c r="Q115" s="16" t="s">
        <v>503</v>
      </c>
      <c r="R115" s="16" t="s">
        <v>504</v>
      </c>
      <c r="S115" s="16" t="s">
        <v>505</v>
      </c>
      <c r="T115" s="16" t="s">
        <v>506</v>
      </c>
      <c r="U115" s="16" t="s">
        <v>507</v>
      </c>
      <c r="V115" s="16" t="s">
        <v>508</v>
      </c>
      <c r="W115" s="16" t="s">
        <v>509</v>
      </c>
    </row>
    <row r="116" spans="1:23" ht="14.25" customHeight="1" x14ac:dyDescent="0.15">
      <c r="A116" s="1"/>
      <c r="B116" s="12" t="s">
        <v>510</v>
      </c>
      <c r="C116" s="13" t="s">
        <v>511</v>
      </c>
      <c r="D116" s="14" t="s">
        <v>794</v>
      </c>
      <c r="E116" s="17">
        <v>2992.1833721257599</v>
      </c>
      <c r="F116" s="18">
        <v>2905.4655874959603</v>
      </c>
      <c r="G116" s="18">
        <v>2790.7393224776001</v>
      </c>
      <c r="H116" s="18">
        <v>2821.1465447691203</v>
      </c>
      <c r="I116" s="18">
        <v>2901.93271350958</v>
      </c>
      <c r="J116" s="18">
        <v>2888.1895339923199</v>
      </c>
      <c r="K116" s="18">
        <v>2910.3503602003898</v>
      </c>
      <c r="L116" s="18">
        <v>2948.5203409739902</v>
      </c>
      <c r="M116" s="18">
        <v>2911.06472374344</v>
      </c>
      <c r="N116" s="18">
        <v>2938.3991259116201</v>
      </c>
      <c r="O116" s="18">
        <v>3010.46342305805</v>
      </c>
      <c r="P116" s="18">
        <v>3052.0621491954398</v>
      </c>
      <c r="Q116" s="18">
        <v>3056.0306283773198</v>
      </c>
      <c r="R116" s="18">
        <v>3045.0996639533601</v>
      </c>
      <c r="S116" s="18">
        <v>3021.4880911263199</v>
      </c>
      <c r="T116" s="18">
        <v>2944.80211282255</v>
      </c>
      <c r="U116" s="18">
        <v>3118.7256545228902</v>
      </c>
      <c r="V116" s="18">
        <v>3132.1553272872102</v>
      </c>
      <c r="W116" s="18">
        <v>3189.3509570944702</v>
      </c>
    </row>
    <row r="117" spans="1:23" ht="14.25" customHeight="1" x14ac:dyDescent="0.15">
      <c r="A117" s="1"/>
      <c r="B117" s="12" t="s">
        <v>512</v>
      </c>
      <c r="C117" s="13" t="s">
        <v>513</v>
      </c>
      <c r="D117" s="14" t="s">
        <v>794</v>
      </c>
      <c r="E117" s="15">
        <v>2779.9317593034903</v>
      </c>
      <c r="F117" s="16">
        <v>2916.0254295070899</v>
      </c>
      <c r="G117" s="16">
        <v>2970.4847787927097</v>
      </c>
      <c r="H117" s="16">
        <v>3004.34662835564</v>
      </c>
      <c r="I117" s="16">
        <v>3105.8921165526499</v>
      </c>
      <c r="J117" s="16">
        <v>3016.7387968114099</v>
      </c>
      <c r="K117" s="16">
        <v>3245.3115632092099</v>
      </c>
      <c r="L117" s="16">
        <v>2698.2273733430302</v>
      </c>
      <c r="M117" s="16">
        <v>2809.94122165721</v>
      </c>
      <c r="N117" s="16">
        <v>3035.1205926330599</v>
      </c>
      <c r="O117" s="16">
        <v>3035.6855902481698</v>
      </c>
      <c r="P117" s="16">
        <v>2945.0275208351304</v>
      </c>
      <c r="Q117" s="16">
        <v>3239.3084108318099</v>
      </c>
      <c r="R117" s="16">
        <v>3150.0680884880699</v>
      </c>
      <c r="S117" s="16">
        <v>3155.4878900491499</v>
      </c>
      <c r="T117" s="16">
        <v>2881.9184126552</v>
      </c>
      <c r="U117" s="16">
        <v>2567.8963833358403</v>
      </c>
      <c r="V117" s="16">
        <v>2099.60578760525</v>
      </c>
      <c r="W117" s="16">
        <v>2554.5867403801899</v>
      </c>
    </row>
    <row r="118" spans="1:23" ht="14.25" customHeight="1" x14ac:dyDescent="0.15">
      <c r="A118" s="1"/>
      <c r="B118" s="12" t="s">
        <v>514</v>
      </c>
      <c r="C118" s="13" t="s">
        <v>515</v>
      </c>
      <c r="D118" s="14" t="s">
        <v>794</v>
      </c>
      <c r="E118" s="17">
        <v>1202.4863721398799</v>
      </c>
      <c r="F118" s="18">
        <v>1184.5216277268401</v>
      </c>
      <c r="G118" s="18">
        <v>1159.2094092760101</v>
      </c>
      <c r="H118" s="18">
        <v>1087.28523529684</v>
      </c>
      <c r="I118" s="18">
        <v>1066.01685176672</v>
      </c>
      <c r="J118" s="18">
        <v>957.97593572407811</v>
      </c>
      <c r="K118" s="18">
        <v>952.84977000435299</v>
      </c>
      <c r="L118" s="18">
        <v>910.79069231409505</v>
      </c>
      <c r="M118" s="18">
        <v>971.63036867934795</v>
      </c>
      <c r="N118" s="18">
        <v>980.61127564551202</v>
      </c>
      <c r="O118" s="18">
        <v>1554.26819348656</v>
      </c>
      <c r="P118" s="18">
        <v>1490.3266140537501</v>
      </c>
      <c r="Q118" s="18">
        <v>1529.1770363503301</v>
      </c>
      <c r="R118" s="18">
        <v>1499.5940572878899</v>
      </c>
      <c r="S118" s="18">
        <v>1475.35143315187</v>
      </c>
      <c r="T118" s="18">
        <v>1044.2949513009501</v>
      </c>
      <c r="U118" s="18">
        <v>958.88437066868994</v>
      </c>
      <c r="V118" s="18">
        <v>1230.68999270822</v>
      </c>
      <c r="W118" s="18">
        <v>1367.6082249398701</v>
      </c>
    </row>
    <row r="119" spans="1:23" ht="14.25" customHeight="1" x14ac:dyDescent="0.15">
      <c r="A119" s="1"/>
      <c r="B119" s="12" t="s">
        <v>516</v>
      </c>
      <c r="C119" s="13" t="s">
        <v>517</v>
      </c>
      <c r="D119" s="14" t="s">
        <v>794</v>
      </c>
      <c r="E119" s="15">
        <v>50.091335999999998</v>
      </c>
      <c r="F119" s="16">
        <v>50.679516</v>
      </c>
      <c r="G119" s="16">
        <v>51.174309999999998</v>
      </c>
      <c r="H119" s="16">
        <v>52.153219</v>
      </c>
      <c r="I119" s="16">
        <v>49.239229999999999</v>
      </c>
      <c r="J119" s="16">
        <v>48.039496</v>
      </c>
      <c r="K119" s="16">
        <v>49.221704000000003</v>
      </c>
      <c r="L119" s="16">
        <v>49.990211000000002</v>
      </c>
      <c r="M119" s="16">
        <v>47.817836999999997</v>
      </c>
      <c r="N119" s="16">
        <v>48.936633</v>
      </c>
      <c r="O119" s="16">
        <v>49.597662999999997</v>
      </c>
      <c r="P119" s="16">
        <v>49.830537</v>
      </c>
      <c r="Q119" s="16">
        <v>56.511710999999998</v>
      </c>
      <c r="R119" s="16" t="s">
        <v>518</v>
      </c>
      <c r="S119" s="16" t="s">
        <v>519</v>
      </c>
      <c r="T119" s="16" t="s">
        <v>520</v>
      </c>
      <c r="U119" s="16" t="s">
        <v>521</v>
      </c>
      <c r="V119" s="16" t="s">
        <v>522</v>
      </c>
      <c r="W119" s="16" t="s">
        <v>523</v>
      </c>
    </row>
    <row r="120" spans="1:23" ht="14.25" customHeight="1" x14ac:dyDescent="0.15">
      <c r="A120" s="1"/>
      <c r="B120" s="12" t="s">
        <v>524</v>
      </c>
      <c r="C120" s="13" t="s">
        <v>525</v>
      </c>
      <c r="D120" s="14" t="s">
        <v>794</v>
      </c>
      <c r="E120" s="17">
        <v>23549.7286868952</v>
      </c>
      <c r="F120" s="18">
        <v>23396.431812688301</v>
      </c>
      <c r="G120" s="18">
        <v>23169.505824001302</v>
      </c>
      <c r="H120" s="18">
        <v>22942.908025677702</v>
      </c>
      <c r="I120" s="18">
        <v>23465.443823981299</v>
      </c>
      <c r="J120" s="18">
        <v>23553.532754515301</v>
      </c>
      <c r="K120" s="18">
        <v>23832.225857212699</v>
      </c>
      <c r="L120" s="18">
        <v>23485.329691613701</v>
      </c>
      <c r="M120" s="18">
        <v>23344.252186653001</v>
      </c>
      <c r="N120" s="18">
        <v>23587.597474213198</v>
      </c>
      <c r="O120" s="18">
        <v>23776.514357462202</v>
      </c>
      <c r="P120" s="18">
        <v>24482.967720295601</v>
      </c>
      <c r="Q120" s="18">
        <v>25329.8602114799</v>
      </c>
      <c r="R120" s="18">
        <v>24941.946232271901</v>
      </c>
      <c r="S120" s="18">
        <v>24651.921841663701</v>
      </c>
      <c r="T120" s="18">
        <v>24623.7246691441</v>
      </c>
      <c r="U120" s="18">
        <v>27720.318934545601</v>
      </c>
      <c r="V120" s="18">
        <v>28338.004412107301</v>
      </c>
      <c r="W120" s="18">
        <v>28803.435843069099</v>
      </c>
    </row>
    <row r="121" spans="1:23" ht="14.25" customHeight="1" x14ac:dyDescent="0.15">
      <c r="A121" s="1"/>
      <c r="B121" s="12" t="s">
        <v>526</v>
      </c>
      <c r="C121" s="13" t="s">
        <v>527</v>
      </c>
      <c r="D121" s="14" t="s">
        <v>794</v>
      </c>
      <c r="E121" s="15">
        <v>3077.6578242914402</v>
      </c>
      <c r="F121" s="16">
        <v>3070.2606674458998</v>
      </c>
      <c r="G121" s="16">
        <v>2959.52590801719</v>
      </c>
      <c r="H121" s="16">
        <v>2978.72134678373</v>
      </c>
      <c r="I121" s="16">
        <v>3131.1125544358702</v>
      </c>
      <c r="J121" s="16">
        <v>3004.7505060794001</v>
      </c>
      <c r="K121" s="16">
        <v>2938.8064041841603</v>
      </c>
      <c r="L121" s="16">
        <v>3004.51871788175</v>
      </c>
      <c r="M121" s="16">
        <v>3008.4691016443599</v>
      </c>
      <c r="N121" s="16">
        <v>2860.3418102055102</v>
      </c>
      <c r="O121" s="16">
        <v>3598.8825363174201</v>
      </c>
      <c r="P121" s="16">
        <v>3515.8715347724501</v>
      </c>
      <c r="Q121" s="16">
        <v>3695.2754428285698</v>
      </c>
      <c r="R121" s="16">
        <v>3623.43108816212</v>
      </c>
      <c r="S121" s="16">
        <v>3724.1506781634102</v>
      </c>
      <c r="T121" s="16">
        <v>3636.2907279257697</v>
      </c>
      <c r="U121" s="16">
        <v>3900.2338625075204</v>
      </c>
      <c r="V121" s="16">
        <v>3851.9747351475603</v>
      </c>
      <c r="W121" s="16">
        <v>3780.60206259918</v>
      </c>
    </row>
    <row r="122" spans="1:23" ht="14.25" customHeight="1" x14ac:dyDescent="0.15">
      <c r="A122" s="1"/>
      <c r="B122" s="12" t="s">
        <v>528</v>
      </c>
      <c r="C122" s="13" t="s">
        <v>529</v>
      </c>
      <c r="D122" s="14" t="s">
        <v>794</v>
      </c>
      <c r="E122" s="17">
        <v>5346.8857824581301</v>
      </c>
      <c r="F122" s="18">
        <v>5473.1880470079604</v>
      </c>
      <c r="G122" s="18">
        <v>5415.9584122665901</v>
      </c>
      <c r="H122" s="18">
        <v>5418.24735167574</v>
      </c>
      <c r="I122" s="18">
        <v>5474.1393896987602</v>
      </c>
      <c r="J122" s="18">
        <v>5173.1304531331298</v>
      </c>
      <c r="K122" s="18">
        <v>5247.3057218453996</v>
      </c>
      <c r="L122" s="18">
        <v>5253.0039213701402</v>
      </c>
      <c r="M122" s="18">
        <v>5229.5253722224397</v>
      </c>
      <c r="N122" s="18">
        <v>5255.5822864673401</v>
      </c>
      <c r="O122" s="18">
        <v>5312.7488842152097</v>
      </c>
      <c r="P122" s="18">
        <v>5400.56379515967</v>
      </c>
      <c r="Q122" s="18">
        <v>5468.3360440524793</v>
      </c>
      <c r="R122" s="18">
        <v>5534.1531485372598</v>
      </c>
      <c r="S122" s="18">
        <v>5576.9998061613596</v>
      </c>
      <c r="T122" s="18">
        <v>5829.4362460676703</v>
      </c>
      <c r="U122" s="18">
        <v>5545.2130245993403</v>
      </c>
      <c r="V122" s="18" t="s">
        <v>530</v>
      </c>
      <c r="W122" s="18" t="s">
        <v>531</v>
      </c>
    </row>
    <row r="123" spans="1:23" ht="14.25" customHeight="1" x14ac:dyDescent="0.15">
      <c r="A123" s="1"/>
      <c r="B123" s="12" t="s">
        <v>532</v>
      </c>
      <c r="C123" s="13" t="s">
        <v>533</v>
      </c>
      <c r="D123" s="14" t="s">
        <v>794</v>
      </c>
      <c r="E123" s="15">
        <v>2149.9169082488297</v>
      </c>
      <c r="F123" s="16">
        <v>2297.3876277807203</v>
      </c>
      <c r="G123" s="16">
        <v>2269.3703462664398</v>
      </c>
      <c r="H123" s="16">
        <v>2232.0070270756896</v>
      </c>
      <c r="I123" s="16">
        <v>2381.2900208605397</v>
      </c>
      <c r="J123" s="16">
        <v>2306.90483318626</v>
      </c>
      <c r="K123" s="16">
        <v>2359.4282784102102</v>
      </c>
      <c r="L123" s="16">
        <v>2479.9352716514904</v>
      </c>
      <c r="M123" s="16">
        <v>2181.32793968328</v>
      </c>
      <c r="N123" s="16">
        <v>2127.4025142505202</v>
      </c>
      <c r="O123" s="16">
        <v>2167.2644467530699</v>
      </c>
      <c r="P123" s="16">
        <v>2019.3519644607602</v>
      </c>
      <c r="Q123" s="16">
        <v>2049.23853599938</v>
      </c>
      <c r="R123" s="16">
        <v>2090.3466366910002</v>
      </c>
      <c r="S123" s="16">
        <v>2056.4185425782298</v>
      </c>
      <c r="T123" s="16">
        <v>1835.8339667451501</v>
      </c>
      <c r="U123" s="16">
        <v>1961.1755539646999</v>
      </c>
      <c r="V123" s="16">
        <v>1924.2688083200401</v>
      </c>
      <c r="W123" s="16">
        <v>1834.3129244732399</v>
      </c>
    </row>
    <row r="124" spans="1:23" ht="14.25" customHeight="1" x14ac:dyDescent="0.15">
      <c r="A124" s="1"/>
      <c r="B124" s="12" t="s">
        <v>534</v>
      </c>
      <c r="C124" s="13" t="s">
        <v>535</v>
      </c>
      <c r="D124" s="14" t="s">
        <v>794</v>
      </c>
      <c r="E124" s="17">
        <v>8070.41072584012</v>
      </c>
      <c r="F124" s="18">
        <v>8200.5277402239899</v>
      </c>
      <c r="G124" s="18">
        <v>8277.6872502928491</v>
      </c>
      <c r="H124" s="18">
        <v>8265.7277330201305</v>
      </c>
      <c r="I124" s="18">
        <v>8154.4878130318502</v>
      </c>
      <c r="J124" s="18">
        <v>8161.5638795812802</v>
      </c>
      <c r="K124" s="18">
        <v>7977.9552813923001</v>
      </c>
      <c r="L124" s="18">
        <v>8277.2043317600401</v>
      </c>
      <c r="M124" s="18">
        <v>8140.4850644636199</v>
      </c>
      <c r="N124" s="18">
        <v>8186.8476463773004</v>
      </c>
      <c r="O124" s="18">
        <v>8304.2023726983989</v>
      </c>
      <c r="P124" s="18">
        <v>8391.6417952787997</v>
      </c>
      <c r="Q124" s="18">
        <v>8398.1895087483499</v>
      </c>
      <c r="R124" s="18">
        <v>8401.85441593621</v>
      </c>
      <c r="S124" s="18">
        <v>8350.3599596574404</v>
      </c>
      <c r="T124" s="18">
        <v>8327.8101395521608</v>
      </c>
      <c r="U124" s="18" t="s">
        <v>536</v>
      </c>
      <c r="V124" s="18" t="s">
        <v>537</v>
      </c>
      <c r="W124" s="18" t="s">
        <v>538</v>
      </c>
    </row>
    <row r="125" spans="1:23" ht="14.25" customHeight="1" x14ac:dyDescent="0.15">
      <c r="A125" s="1"/>
      <c r="B125" s="12" t="s">
        <v>539</v>
      </c>
      <c r="C125" s="13" t="s">
        <v>540</v>
      </c>
      <c r="D125" s="14" t="s">
        <v>794</v>
      </c>
      <c r="E125" s="15">
        <v>13194.707104824</v>
      </c>
      <c r="F125" s="16">
        <v>13607.6651607076</v>
      </c>
      <c r="G125" s="16">
        <v>13469.750377352801</v>
      </c>
      <c r="H125" s="16">
        <v>12958.5558871907</v>
      </c>
      <c r="I125" s="16">
        <v>13011.9325796421</v>
      </c>
      <c r="J125" s="16">
        <v>13788.534766676799</v>
      </c>
      <c r="K125" s="16">
        <v>13203.432682218499</v>
      </c>
      <c r="L125" s="16">
        <v>13407.917869117398</v>
      </c>
      <c r="M125" s="16">
        <v>13232.176939991501</v>
      </c>
      <c r="N125" s="16">
        <v>12734.615345092599</v>
      </c>
      <c r="O125" s="16">
        <v>13835.544098018399</v>
      </c>
      <c r="P125" s="16">
        <v>13089.651705256201</v>
      </c>
      <c r="Q125" s="16">
        <v>13330.656622804199</v>
      </c>
      <c r="R125" s="16">
        <v>13240.493391910701</v>
      </c>
      <c r="S125" s="16">
        <v>13004.094701325199</v>
      </c>
      <c r="T125" s="16">
        <v>13268.199264557199</v>
      </c>
      <c r="U125" s="16">
        <v>13350.117914073</v>
      </c>
      <c r="V125" s="16">
        <v>13939.009032559401</v>
      </c>
      <c r="W125" s="16">
        <v>13972.0281793426</v>
      </c>
    </row>
    <row r="126" spans="1:23" ht="14.25" customHeight="1" x14ac:dyDescent="0.15">
      <c r="A126" s="1"/>
      <c r="B126" s="12" t="s">
        <v>541</v>
      </c>
      <c r="C126" s="13" t="s">
        <v>542</v>
      </c>
      <c r="D126" s="14" t="s">
        <v>794</v>
      </c>
      <c r="E126" s="17">
        <v>17656.593019617099</v>
      </c>
      <c r="F126" s="18">
        <v>20387.857479024602</v>
      </c>
      <c r="G126" s="18">
        <v>19686.303278253101</v>
      </c>
      <c r="H126" s="18">
        <v>18806.393716222101</v>
      </c>
      <c r="I126" s="18">
        <v>18123.0636548572</v>
      </c>
      <c r="J126" s="18">
        <v>19029.7402953616</v>
      </c>
      <c r="K126" s="18">
        <v>19589.927045869998</v>
      </c>
      <c r="L126" s="18">
        <v>17759.638167558798</v>
      </c>
      <c r="M126" s="18">
        <v>17383.333465606098</v>
      </c>
      <c r="N126" s="18">
        <v>18399.6089601928</v>
      </c>
      <c r="O126" s="18">
        <v>17580.902928169602</v>
      </c>
      <c r="P126" s="18">
        <v>18357.998647693199</v>
      </c>
      <c r="Q126" s="18">
        <v>17813.501891013999</v>
      </c>
      <c r="R126" s="18">
        <v>19497.0161034476</v>
      </c>
      <c r="S126" s="18">
        <v>19605.496850379601</v>
      </c>
      <c r="T126" s="18">
        <v>23489.056609104002</v>
      </c>
      <c r="U126" s="18">
        <v>20383.071259235199</v>
      </c>
      <c r="V126" s="18">
        <v>19350.9502890158</v>
      </c>
      <c r="W126" s="18" t="s">
        <v>543</v>
      </c>
    </row>
    <row r="127" spans="1:23" ht="14.25" customHeight="1" x14ac:dyDescent="0.15">
      <c r="A127" s="1"/>
      <c r="B127" s="12" t="s">
        <v>544</v>
      </c>
      <c r="C127" s="13" t="s">
        <v>545</v>
      </c>
      <c r="D127" s="14" t="s">
        <v>794</v>
      </c>
      <c r="E127" s="15">
        <v>2261.14336012993</v>
      </c>
      <c r="F127" s="16">
        <v>2178.9577557095099</v>
      </c>
      <c r="G127" s="16">
        <v>2149.7596554598199</v>
      </c>
      <c r="H127" s="16">
        <v>2125.2875731550398</v>
      </c>
      <c r="I127" s="16">
        <v>2174.4119527048701</v>
      </c>
      <c r="J127" s="16">
        <v>2145.0573329628701</v>
      </c>
      <c r="K127" s="16">
        <v>2194.48172125773</v>
      </c>
      <c r="L127" s="16">
        <v>2183.9245064398697</v>
      </c>
      <c r="M127" s="16">
        <v>2201.1334524048502</v>
      </c>
      <c r="N127" s="16">
        <v>2256.49515310365</v>
      </c>
      <c r="O127" s="16">
        <v>2317.2943652383301</v>
      </c>
      <c r="P127" s="16">
        <v>2352.2599531846899</v>
      </c>
      <c r="Q127" s="16">
        <v>2397.4446689287201</v>
      </c>
      <c r="R127" s="16">
        <v>2419.5195881995301</v>
      </c>
      <c r="S127" s="16">
        <v>2446.4740281579698</v>
      </c>
      <c r="T127" s="16">
        <v>2571.3123408265301</v>
      </c>
      <c r="U127" s="16">
        <v>2664.82305195866</v>
      </c>
      <c r="V127" s="16" t="s">
        <v>546</v>
      </c>
      <c r="W127" s="16" t="s">
        <v>547</v>
      </c>
    </row>
    <row r="128" spans="1:23" ht="14.25" customHeight="1" x14ac:dyDescent="0.15">
      <c r="A128" s="1"/>
      <c r="B128" s="12" t="s">
        <v>548</v>
      </c>
      <c r="C128" s="13" t="s">
        <v>549</v>
      </c>
      <c r="D128" s="14" t="s">
        <v>794</v>
      </c>
      <c r="E128" s="17">
        <v>42838.869124791003</v>
      </c>
      <c r="F128" s="18">
        <v>42766.680166003898</v>
      </c>
      <c r="G128" s="18">
        <v>42574.539220762803</v>
      </c>
      <c r="H128" s="18">
        <v>45036.469045799502</v>
      </c>
      <c r="I128" s="18">
        <v>44717.366710649199</v>
      </c>
      <c r="J128" s="18">
        <v>45139.869916138297</v>
      </c>
      <c r="K128" s="18">
        <v>44990.822910665003</v>
      </c>
      <c r="L128" s="18">
        <v>44212.785034565699</v>
      </c>
      <c r="M128" s="18">
        <v>42299.902822065298</v>
      </c>
      <c r="N128" s="18">
        <v>40927.611541691702</v>
      </c>
      <c r="O128" s="18">
        <v>39860.870558945506</v>
      </c>
      <c r="P128" s="18">
        <v>39040.345373564203</v>
      </c>
      <c r="Q128" s="18">
        <v>38335.890478772904</v>
      </c>
      <c r="R128" s="18">
        <v>36973.650766463499</v>
      </c>
      <c r="S128" s="18">
        <v>36846.739458788303</v>
      </c>
      <c r="T128" s="18">
        <v>33919.331645564605</v>
      </c>
      <c r="U128" s="18">
        <v>36685.9870790559</v>
      </c>
      <c r="V128" s="18">
        <v>36436.474649973294</v>
      </c>
      <c r="W128" s="18">
        <v>35997.813734518306</v>
      </c>
    </row>
    <row r="129" spans="1:23" ht="24" customHeight="1" x14ac:dyDescent="0.15">
      <c r="A129" s="1"/>
      <c r="B129" s="12" t="s">
        <v>550</v>
      </c>
      <c r="C129" s="13" t="s">
        <v>551</v>
      </c>
      <c r="D129" s="14" t="s">
        <v>794</v>
      </c>
      <c r="E129" s="15">
        <v>3000.0565655475602</v>
      </c>
      <c r="F129" s="16">
        <v>2995.6031110630101</v>
      </c>
      <c r="G129" s="16">
        <v>2967.64713601229</v>
      </c>
      <c r="H129" s="16">
        <v>2934.39395704052</v>
      </c>
      <c r="I129" s="16">
        <v>2912.1825685598897</v>
      </c>
      <c r="J129" s="16">
        <v>2943.0289353169196</v>
      </c>
      <c r="K129" s="16">
        <v>3018.8950132121399</v>
      </c>
      <c r="L129" s="16">
        <v>2947.51064862262</v>
      </c>
      <c r="M129" s="16">
        <v>3007.02739240542</v>
      </c>
      <c r="N129" s="16">
        <v>3090.0441142730097</v>
      </c>
      <c r="O129" s="16">
        <v>3294.3685507579698</v>
      </c>
      <c r="P129" s="16">
        <v>3236.7721386748799</v>
      </c>
      <c r="Q129" s="16">
        <v>3312.7340088441101</v>
      </c>
      <c r="R129" s="16">
        <v>3069.0240149371703</v>
      </c>
      <c r="S129" s="16">
        <v>3025.1730672085901</v>
      </c>
      <c r="T129" s="16">
        <v>2973.4338362458802</v>
      </c>
      <c r="U129" s="16">
        <v>3044.9156284430401</v>
      </c>
      <c r="V129" s="16">
        <v>3046.1417086102201</v>
      </c>
      <c r="W129" s="16">
        <v>3714.3621267818999</v>
      </c>
    </row>
    <row r="130" spans="1:23" ht="14.25" customHeight="1" x14ac:dyDescent="0.15">
      <c r="A130" s="1"/>
      <c r="B130" s="12" t="s">
        <v>552</v>
      </c>
      <c r="C130" s="13" t="s">
        <v>553</v>
      </c>
      <c r="D130" s="14" t="s">
        <v>794</v>
      </c>
      <c r="E130" s="17">
        <v>63145.471060240699</v>
      </c>
      <c r="F130" s="18">
        <v>65530.855531166904</v>
      </c>
      <c r="G130" s="18">
        <v>66296.26225156289</v>
      </c>
      <c r="H130" s="18">
        <v>67879.115772392703</v>
      </c>
      <c r="I130" s="18">
        <v>68721.335973654801</v>
      </c>
      <c r="J130" s="18">
        <v>67676.051683713798</v>
      </c>
      <c r="K130" s="18">
        <v>69053.51234401339</v>
      </c>
      <c r="L130" s="18">
        <v>67468.592264617109</v>
      </c>
      <c r="M130" s="18">
        <v>68116.378908210609</v>
      </c>
      <c r="N130" s="18">
        <v>68354.485936145298</v>
      </c>
      <c r="O130" s="18">
        <v>67926.436100096296</v>
      </c>
      <c r="P130" s="18">
        <v>68051.866203312791</v>
      </c>
      <c r="Q130" s="18">
        <v>66946.037549851695</v>
      </c>
      <c r="R130" s="18">
        <v>67149.991656832601</v>
      </c>
      <c r="S130" s="18">
        <v>66321.445506400196</v>
      </c>
      <c r="T130" s="18">
        <v>71049.07813433549</v>
      </c>
      <c r="U130" s="18">
        <v>72289.579192945908</v>
      </c>
      <c r="V130" s="18">
        <v>73873.011385264501</v>
      </c>
      <c r="W130" s="18">
        <v>73595.021408017506</v>
      </c>
    </row>
    <row r="131" spans="1:23" ht="14.25" customHeight="1" x14ac:dyDescent="0.15">
      <c r="A131" s="1"/>
      <c r="B131" s="12" t="s">
        <v>554</v>
      </c>
      <c r="C131" s="13" t="s">
        <v>555</v>
      </c>
      <c r="D131" s="14" t="s">
        <v>794</v>
      </c>
      <c r="E131" s="15">
        <v>17387.546506345501</v>
      </c>
      <c r="F131" s="16">
        <v>17082.765340988703</v>
      </c>
      <c r="G131" s="16">
        <v>16868.138284836699</v>
      </c>
      <c r="H131" s="16">
        <v>16530.203079953098</v>
      </c>
      <c r="I131" s="16">
        <v>16549.4432752838</v>
      </c>
      <c r="J131" s="16">
        <v>16127.8037719767</v>
      </c>
      <c r="K131" s="16">
        <v>15923.8341799748</v>
      </c>
      <c r="L131" s="16">
        <v>15413.5130545478</v>
      </c>
      <c r="M131" s="16">
        <v>17862.327334233898</v>
      </c>
      <c r="N131" s="16">
        <v>17246.368051643298</v>
      </c>
      <c r="O131" s="16">
        <v>16285.010695099701</v>
      </c>
      <c r="P131" s="16">
        <v>16038.7456116019</v>
      </c>
      <c r="Q131" s="16">
        <v>16660.777436189001</v>
      </c>
      <c r="R131" s="16">
        <v>16362.420386186301</v>
      </c>
      <c r="S131" s="16">
        <v>15893.3249327351</v>
      </c>
      <c r="T131" s="16">
        <v>16384.2688647164</v>
      </c>
      <c r="U131" s="16">
        <v>16568.744306117798</v>
      </c>
      <c r="V131" s="16" t="s">
        <v>556</v>
      </c>
      <c r="W131" s="16" t="s">
        <v>557</v>
      </c>
    </row>
    <row r="132" spans="1:23" ht="14.25" customHeight="1" x14ac:dyDescent="0.15">
      <c r="A132" s="1"/>
      <c r="B132" s="12" t="s">
        <v>558</v>
      </c>
      <c r="C132" s="13" t="s">
        <v>559</v>
      </c>
      <c r="D132" s="14" t="s">
        <v>794</v>
      </c>
      <c r="E132" s="17">
        <v>9174.6835985894795</v>
      </c>
      <c r="F132" s="18">
        <v>10039.053028311801</v>
      </c>
      <c r="G132" s="18">
        <v>9926.8354757220495</v>
      </c>
      <c r="H132" s="18">
        <v>12376.8552998821</v>
      </c>
      <c r="I132" s="18">
        <v>10688.0954640604</v>
      </c>
      <c r="J132" s="18">
        <v>9743.0058015906689</v>
      </c>
      <c r="K132" s="18">
        <v>9246.31220477028</v>
      </c>
      <c r="L132" s="18">
        <v>9848.3644069314396</v>
      </c>
      <c r="M132" s="18">
        <v>10405.188358843499</v>
      </c>
      <c r="N132" s="18">
        <v>9836.22664521566</v>
      </c>
      <c r="O132" s="18">
        <v>9934.1723266600602</v>
      </c>
      <c r="P132" s="18">
        <v>11052.2222470427</v>
      </c>
      <c r="Q132" s="18">
        <v>13421.1972255616</v>
      </c>
      <c r="R132" s="18">
        <v>14137.304512669099</v>
      </c>
      <c r="S132" s="18">
        <v>14683.4398394949</v>
      </c>
      <c r="T132" s="18">
        <v>13205.3256316399</v>
      </c>
      <c r="U132" s="18">
        <v>14036.528449761801</v>
      </c>
      <c r="V132" s="18" t="s">
        <v>560</v>
      </c>
      <c r="W132" s="18" t="s">
        <v>561</v>
      </c>
    </row>
    <row r="133" spans="1:23" ht="14.25" customHeight="1" x14ac:dyDescent="0.15">
      <c r="A133" s="1"/>
      <c r="B133" s="12" t="s">
        <v>562</v>
      </c>
      <c r="C133" s="13" t="s">
        <v>563</v>
      </c>
      <c r="D133" s="14" t="s">
        <v>794</v>
      </c>
      <c r="E133" s="15">
        <v>2121.3037181074101</v>
      </c>
      <c r="F133" s="16">
        <v>2060.1888444525398</v>
      </c>
      <c r="G133" s="16">
        <v>1712.35200274003</v>
      </c>
      <c r="H133" s="16">
        <v>1970.1745012362398</v>
      </c>
      <c r="I133" s="16">
        <v>2182.1984713962597</v>
      </c>
      <c r="J133" s="16">
        <v>2017.8286197057</v>
      </c>
      <c r="K133" s="16">
        <v>2146.6113867916001</v>
      </c>
      <c r="L133" s="16">
        <v>3119.3150238222297</v>
      </c>
      <c r="M133" s="16">
        <v>2969.4326634910699</v>
      </c>
      <c r="N133" s="16">
        <v>2327.7017106301096</v>
      </c>
      <c r="O133" s="16">
        <v>2519.0690847635296</v>
      </c>
      <c r="P133" s="16">
        <v>3776.9109697069603</v>
      </c>
      <c r="Q133" s="16">
        <v>3423.47709841293</v>
      </c>
      <c r="R133" s="16">
        <v>2698.90267990036</v>
      </c>
      <c r="S133" s="16">
        <v>2834.0876890548102</v>
      </c>
      <c r="T133" s="16">
        <v>2742.3030868516698</v>
      </c>
      <c r="U133" s="16">
        <v>5167.6056492391199</v>
      </c>
      <c r="V133" s="16">
        <v>5681.4740413375503</v>
      </c>
      <c r="W133" s="16">
        <v>5512.6317883492302</v>
      </c>
    </row>
    <row r="134" spans="1:23" ht="14.25" customHeight="1" x14ac:dyDescent="0.15">
      <c r="A134" s="1"/>
      <c r="B134" s="12" t="s">
        <v>564</v>
      </c>
      <c r="C134" s="13" t="s">
        <v>565</v>
      </c>
      <c r="D134" s="14" t="s">
        <v>794</v>
      </c>
      <c r="E134" s="17">
        <v>2158.6515774357999</v>
      </c>
      <c r="F134" s="18">
        <v>2146.7607913941101</v>
      </c>
      <c r="G134" s="18">
        <v>2102.4781505340297</v>
      </c>
      <c r="H134" s="18">
        <v>2002.0005338087599</v>
      </c>
      <c r="I134" s="18">
        <v>2035.0707029209002</v>
      </c>
      <c r="J134" s="18">
        <v>1936.69395696318</v>
      </c>
      <c r="K134" s="18">
        <v>2018.8664232916001</v>
      </c>
      <c r="L134" s="18">
        <v>1882.8687892860501</v>
      </c>
      <c r="M134" s="18">
        <v>1877.7037200980301</v>
      </c>
      <c r="N134" s="18">
        <v>1831.1303662712601</v>
      </c>
      <c r="O134" s="18">
        <v>1822.5563475208198</v>
      </c>
      <c r="P134" s="18">
        <v>2126.5828736519798</v>
      </c>
      <c r="Q134" s="18">
        <v>2242.9989472244602</v>
      </c>
      <c r="R134" s="18">
        <v>2038.54225086679</v>
      </c>
      <c r="S134" s="18">
        <v>2058.6153804560099</v>
      </c>
      <c r="T134" s="18">
        <v>1974.69134302322</v>
      </c>
      <c r="U134" s="18" t="s">
        <v>566</v>
      </c>
      <c r="V134" s="18" t="s">
        <v>567</v>
      </c>
      <c r="W134" s="18" t="s">
        <v>568</v>
      </c>
    </row>
    <row r="135" spans="1:23" ht="14.25" customHeight="1" x14ac:dyDescent="0.15">
      <c r="A135" s="1"/>
      <c r="B135" s="12" t="s">
        <v>569</v>
      </c>
      <c r="C135" s="13" t="s">
        <v>570</v>
      </c>
      <c r="D135" s="14" t="s">
        <v>794</v>
      </c>
      <c r="E135" s="15">
        <v>7360.2657950411995</v>
      </c>
      <c r="F135" s="16">
        <v>7306.9072086947399</v>
      </c>
      <c r="G135" s="16">
        <v>7812.1302169129294</v>
      </c>
      <c r="H135" s="16">
        <v>7691.8173852995997</v>
      </c>
      <c r="I135" s="16">
        <v>7574.2961828794605</v>
      </c>
      <c r="J135" s="16">
        <v>7327.2363078823792</v>
      </c>
      <c r="K135" s="16">
        <v>7287.5622131118498</v>
      </c>
      <c r="L135" s="16">
        <v>7301.03376511443</v>
      </c>
      <c r="M135" s="16">
        <v>7165.7341597954</v>
      </c>
      <c r="N135" s="16">
        <v>7065.40218807971</v>
      </c>
      <c r="O135" s="16">
        <v>7163.8737078556696</v>
      </c>
      <c r="P135" s="16">
        <v>7186.2708808921898</v>
      </c>
      <c r="Q135" s="16">
        <v>7316.1704756253403</v>
      </c>
      <c r="R135" s="16">
        <v>7693.0641290395897</v>
      </c>
      <c r="S135" s="16">
        <v>7833.5020111005697</v>
      </c>
      <c r="T135" s="16">
        <v>7859.4851463873301</v>
      </c>
      <c r="U135" s="16">
        <v>8532.6831311886108</v>
      </c>
      <c r="V135" s="16">
        <v>8645.1631611173489</v>
      </c>
      <c r="W135" s="16" t="s">
        <v>571</v>
      </c>
    </row>
    <row r="136" spans="1:23" ht="14.25" customHeight="1" x14ac:dyDescent="0.15">
      <c r="A136" s="1"/>
      <c r="B136" s="12" t="s">
        <v>572</v>
      </c>
      <c r="C136" s="13" t="s">
        <v>573</v>
      </c>
      <c r="D136" s="14" t="s">
        <v>794</v>
      </c>
      <c r="E136" s="17">
        <v>58904.354232794096</v>
      </c>
      <c r="F136" s="18">
        <v>61127.704108849801</v>
      </c>
      <c r="G136" s="18">
        <v>61944.396078961399</v>
      </c>
      <c r="H136" s="18">
        <v>61752.3028315966</v>
      </c>
      <c r="I136" s="18">
        <v>63551.948908218597</v>
      </c>
      <c r="J136" s="18">
        <v>65358.745378136002</v>
      </c>
      <c r="K136" s="18">
        <v>65189.807625401001</v>
      </c>
      <c r="L136" s="18">
        <v>65277.6621287261</v>
      </c>
      <c r="M136" s="18">
        <v>66687.419198481701</v>
      </c>
      <c r="N136" s="18">
        <v>66241.707362398098</v>
      </c>
      <c r="O136" s="18">
        <v>65945.108530425205</v>
      </c>
      <c r="P136" s="18">
        <v>64451.4816106867</v>
      </c>
      <c r="Q136" s="18">
        <v>66013.558433369195</v>
      </c>
      <c r="R136" s="18">
        <v>65826.908863712102</v>
      </c>
      <c r="S136" s="18">
        <v>65679.379871543293</v>
      </c>
      <c r="T136" s="18" t="s">
        <v>574</v>
      </c>
      <c r="U136" s="18" t="s">
        <v>575</v>
      </c>
      <c r="V136" s="18" t="s">
        <v>576</v>
      </c>
      <c r="W136" s="18" t="s">
        <v>577</v>
      </c>
    </row>
    <row r="137" spans="1:23" ht="14.25" customHeight="1" x14ac:dyDescent="0.15">
      <c r="A137" s="1"/>
      <c r="B137" s="12" t="s">
        <v>578</v>
      </c>
      <c r="C137" s="13" t="s">
        <v>579</v>
      </c>
      <c r="D137" s="14" t="s">
        <v>794</v>
      </c>
      <c r="E137" s="15">
        <v>71039.872169454495</v>
      </c>
      <c r="F137" s="16">
        <v>74079.957876908011</v>
      </c>
      <c r="G137" s="16">
        <v>74421.440346085001</v>
      </c>
      <c r="H137" s="16">
        <v>75399.249839088894</v>
      </c>
      <c r="I137" s="16">
        <v>75752.984570998597</v>
      </c>
      <c r="J137" s="16">
        <v>77025.06458610679</v>
      </c>
      <c r="K137" s="16">
        <v>76915.677656432003</v>
      </c>
      <c r="L137" s="16">
        <v>77159.878687090386</v>
      </c>
      <c r="M137" s="16">
        <v>78015.128345590609</v>
      </c>
      <c r="N137" s="16">
        <v>77565.877791873194</v>
      </c>
      <c r="O137" s="16">
        <v>77817.387925650211</v>
      </c>
      <c r="P137" s="16">
        <v>78211.704100360206</v>
      </c>
      <c r="Q137" s="16">
        <v>79823.656328117198</v>
      </c>
      <c r="R137" s="16">
        <v>78852.680088144698</v>
      </c>
      <c r="S137" s="16">
        <v>80171.100749990204</v>
      </c>
      <c r="T137" s="16">
        <v>80845.620863159202</v>
      </c>
      <c r="U137" s="16">
        <v>82923.150889744793</v>
      </c>
      <c r="V137" s="16">
        <v>85272.227230903794</v>
      </c>
      <c r="W137" s="16" t="s">
        <v>580</v>
      </c>
    </row>
    <row r="138" spans="1:23" ht="14.25" customHeight="1" x14ac:dyDescent="0.15">
      <c r="A138" s="1"/>
      <c r="B138" s="25" t="s">
        <v>803</v>
      </c>
      <c r="C138" s="13" t="s">
        <v>581</v>
      </c>
      <c r="D138" s="14" t="s">
        <v>794</v>
      </c>
      <c r="E138" s="17">
        <v>111656.11642258901</v>
      </c>
      <c r="F138" s="18">
        <v>108195.83159056101</v>
      </c>
      <c r="G138" s="18">
        <v>106993.79384571299</v>
      </c>
      <c r="H138" s="18">
        <v>107594.32010002699</v>
      </c>
      <c r="I138" s="18">
        <v>111689.749906221</v>
      </c>
      <c r="J138" s="18">
        <v>113053.662905877</v>
      </c>
      <c r="K138" s="18">
        <v>107421.67722570799</v>
      </c>
      <c r="L138" s="18">
        <v>106005.507999323</v>
      </c>
      <c r="M138" s="18">
        <v>105380.020384958</v>
      </c>
      <c r="N138" s="18">
        <v>109925.79661675199</v>
      </c>
      <c r="O138" s="18">
        <v>110813.51232824499</v>
      </c>
      <c r="P138" s="18">
        <v>109114.26188277901</v>
      </c>
      <c r="Q138" s="18">
        <v>117196.226086771</v>
      </c>
      <c r="R138" s="18">
        <v>113828.21518042599</v>
      </c>
      <c r="S138" s="18">
        <v>116210.238294619</v>
      </c>
      <c r="T138" s="18">
        <v>109088.861996176</v>
      </c>
      <c r="U138" s="18">
        <v>105631.15872418601</v>
      </c>
      <c r="V138" s="18">
        <v>120085.10460206399</v>
      </c>
      <c r="W138" s="18">
        <v>116065.608032035</v>
      </c>
    </row>
    <row r="139" spans="1:23" ht="14.25" customHeight="1" x14ac:dyDescent="0.15">
      <c r="A139" s="1"/>
      <c r="B139" s="12" t="s">
        <v>582</v>
      </c>
      <c r="C139" s="13" t="s">
        <v>583</v>
      </c>
      <c r="D139" s="14" t="s">
        <v>794</v>
      </c>
      <c r="E139" s="15">
        <v>9158.60728731772</v>
      </c>
      <c r="F139" s="16">
        <v>10362.688626811501</v>
      </c>
      <c r="G139" s="16">
        <v>10631.255060588899</v>
      </c>
      <c r="H139" s="16">
        <v>11547.9190401796</v>
      </c>
      <c r="I139" s="16">
        <v>11556.7906700644</v>
      </c>
      <c r="J139" s="16">
        <v>10702.291892245399</v>
      </c>
      <c r="K139" s="16">
        <v>10178.871872901</v>
      </c>
      <c r="L139" s="16">
        <v>9567.6176443491004</v>
      </c>
      <c r="M139" s="16">
        <v>8815.3073991217498</v>
      </c>
      <c r="N139" s="16">
        <v>7682.7452339138599</v>
      </c>
      <c r="O139" s="16">
        <v>6247.8895723982805</v>
      </c>
      <c r="P139" s="16">
        <v>5540.8404233859801</v>
      </c>
      <c r="Q139" s="16">
        <v>6271.4852275130297</v>
      </c>
      <c r="R139" s="16">
        <v>5872.2686541827297</v>
      </c>
      <c r="S139" s="16">
        <v>5423.8136205758201</v>
      </c>
      <c r="T139" s="16">
        <v>7310.4304490493605</v>
      </c>
      <c r="U139" s="16">
        <v>6207.9376287268797</v>
      </c>
      <c r="V139" s="16">
        <v>6224.0733716307404</v>
      </c>
      <c r="W139" s="16">
        <v>6696.2582598609997</v>
      </c>
    </row>
    <row r="140" spans="1:23" ht="14.25" customHeight="1" x14ac:dyDescent="0.15">
      <c r="A140" s="1"/>
      <c r="B140" s="12" t="s">
        <v>584</v>
      </c>
      <c r="C140" s="13" t="s">
        <v>585</v>
      </c>
      <c r="D140" s="14" t="s">
        <v>794</v>
      </c>
      <c r="E140" s="17">
        <v>29070.399756013499</v>
      </c>
      <c r="F140" s="18">
        <v>28767.075978899</v>
      </c>
      <c r="G140" s="18">
        <v>28934.1578608175</v>
      </c>
      <c r="H140" s="18">
        <v>32042.289063749002</v>
      </c>
      <c r="I140" s="18">
        <v>35334.396852904603</v>
      </c>
      <c r="J140" s="18">
        <v>35948.791851287802</v>
      </c>
      <c r="K140" s="18">
        <v>36164.607097551103</v>
      </c>
      <c r="L140" s="18">
        <v>36963.347924281901</v>
      </c>
      <c r="M140" s="18">
        <v>36850.458374797599</v>
      </c>
      <c r="N140" s="18">
        <v>37082.527646221606</v>
      </c>
      <c r="O140" s="18">
        <v>37206.059334107202</v>
      </c>
      <c r="P140" s="18">
        <v>37558.424060672201</v>
      </c>
      <c r="Q140" s="18">
        <v>37651.273314407503</v>
      </c>
      <c r="R140" s="18">
        <v>37847.927752227901</v>
      </c>
      <c r="S140" s="18">
        <v>38152.066540180604</v>
      </c>
      <c r="T140" s="18">
        <v>37796.7318419242</v>
      </c>
      <c r="U140" s="18">
        <v>37383.948286372004</v>
      </c>
      <c r="V140" s="18">
        <v>38267.331229704396</v>
      </c>
      <c r="W140" s="18">
        <v>38096.701373223899</v>
      </c>
    </row>
    <row r="141" spans="1:23" ht="14.25" customHeight="1" x14ac:dyDescent="0.15">
      <c r="A141" s="1"/>
      <c r="B141" s="12" t="s">
        <v>586</v>
      </c>
      <c r="C141" s="13" t="s">
        <v>587</v>
      </c>
      <c r="D141" s="14" t="s">
        <v>794</v>
      </c>
      <c r="E141" s="15">
        <v>37856.040837934095</v>
      </c>
      <c r="F141" s="16">
        <v>36627.727172591105</v>
      </c>
      <c r="G141" s="16">
        <v>37048.927169065595</v>
      </c>
      <c r="H141" s="16">
        <v>35950.890158194197</v>
      </c>
      <c r="I141" s="16">
        <v>37771.920901308702</v>
      </c>
      <c r="J141" s="16">
        <v>36607.615271087801</v>
      </c>
      <c r="K141" s="16">
        <v>37082.653391997199</v>
      </c>
      <c r="L141" s="16">
        <v>39538.6029344993</v>
      </c>
      <c r="M141" s="16">
        <v>39333.999971264799</v>
      </c>
      <c r="N141" s="16">
        <v>38699.616140367303</v>
      </c>
      <c r="O141" s="16">
        <v>38972.555060380895</v>
      </c>
      <c r="P141" s="16">
        <v>37209.4109285171</v>
      </c>
      <c r="Q141" s="16">
        <v>36931.436733501403</v>
      </c>
      <c r="R141" s="16">
        <v>39168.821360636401</v>
      </c>
      <c r="S141" s="16">
        <v>39547.246441449301</v>
      </c>
      <c r="T141" s="16">
        <v>37437.770010114196</v>
      </c>
      <c r="U141" s="16">
        <v>36044.745116095</v>
      </c>
      <c r="V141" s="16">
        <v>39667.249189826398</v>
      </c>
      <c r="W141" s="16">
        <v>39204.0422206648</v>
      </c>
    </row>
    <row r="142" spans="1:23" ht="14.25" customHeight="1" x14ac:dyDescent="0.15">
      <c r="A142" s="1"/>
      <c r="B142" s="25" t="s">
        <v>804</v>
      </c>
      <c r="C142" s="13" t="s">
        <v>588</v>
      </c>
      <c r="D142" s="14" t="s">
        <v>794</v>
      </c>
      <c r="E142" s="17">
        <v>381575.04168271902</v>
      </c>
      <c r="F142" s="18">
        <v>386458.51844438503</v>
      </c>
      <c r="G142" s="18">
        <v>390960.20428759197</v>
      </c>
      <c r="H142" s="18">
        <v>397773.84601245803</v>
      </c>
      <c r="I142" s="18">
        <v>401052.79016942298</v>
      </c>
      <c r="J142" s="18">
        <v>405341.00309964299</v>
      </c>
      <c r="K142" s="18">
        <v>418067.10163697402</v>
      </c>
      <c r="L142" s="18">
        <v>417846.57580998295</v>
      </c>
      <c r="M142" s="18">
        <v>419597.74757208803</v>
      </c>
      <c r="N142" s="18">
        <v>423060.78459464101</v>
      </c>
      <c r="O142" s="18">
        <v>432991.59971170698</v>
      </c>
      <c r="P142" s="18">
        <v>436125.74154327699</v>
      </c>
      <c r="Q142" s="18">
        <v>443970.00163892499</v>
      </c>
      <c r="R142" s="18">
        <v>446468.66214595101</v>
      </c>
      <c r="S142" s="18">
        <v>450623.09116224904</v>
      </c>
      <c r="T142" s="18">
        <v>443625.77617744601</v>
      </c>
      <c r="U142" s="18">
        <v>439919.14397355198</v>
      </c>
      <c r="V142" s="18">
        <v>438567.73778388801</v>
      </c>
      <c r="W142" s="18">
        <v>438081.10125944897</v>
      </c>
    </row>
    <row r="143" spans="1:23" ht="14.25" customHeight="1" x14ac:dyDescent="0.15">
      <c r="A143" s="1"/>
      <c r="B143" s="12" t="s">
        <v>589</v>
      </c>
      <c r="C143" s="13" t="s">
        <v>590</v>
      </c>
      <c r="D143" s="14" t="s">
        <v>794</v>
      </c>
      <c r="E143" s="15">
        <v>1355.0587581622101</v>
      </c>
      <c r="F143" s="16">
        <v>1315.6331194935101</v>
      </c>
      <c r="G143" s="16">
        <v>1308.2391922496199</v>
      </c>
      <c r="H143" s="16">
        <v>1288.5210063151501</v>
      </c>
      <c r="I143" s="16">
        <v>1242.3353648565901</v>
      </c>
      <c r="J143" s="16">
        <v>1207.7045268566899</v>
      </c>
      <c r="K143" s="16">
        <v>1278.6341713991799</v>
      </c>
      <c r="L143" s="16">
        <v>1198.5419791156598</v>
      </c>
      <c r="M143" s="16">
        <v>1193.8306748785301</v>
      </c>
      <c r="N143" s="16">
        <v>1196.4597995122099</v>
      </c>
      <c r="O143" s="16">
        <v>1263.64501667683</v>
      </c>
      <c r="P143" s="16">
        <v>1265.14233818654</v>
      </c>
      <c r="Q143" s="16">
        <v>1464.8735378348001</v>
      </c>
      <c r="R143" s="16">
        <v>1448.4407897092199</v>
      </c>
      <c r="S143" s="16">
        <v>1434.1493868986199</v>
      </c>
      <c r="T143" s="16">
        <v>1413.52457933504</v>
      </c>
      <c r="U143" s="16">
        <v>1491.6413112541002</v>
      </c>
      <c r="V143" s="16">
        <v>1494.04614510745</v>
      </c>
      <c r="W143" s="16">
        <v>1694.3169341248199</v>
      </c>
    </row>
    <row r="144" spans="1:23" ht="14.25" customHeight="1" x14ac:dyDescent="0.15">
      <c r="A144" s="1"/>
      <c r="B144" s="12" t="s">
        <v>591</v>
      </c>
      <c r="C144" s="13" t="s">
        <v>592</v>
      </c>
      <c r="D144" s="14" t="s">
        <v>794</v>
      </c>
      <c r="E144" s="17">
        <v>169.944547604381</v>
      </c>
      <c r="F144" s="18">
        <v>187.11699992349898</v>
      </c>
      <c r="G144" s="18">
        <v>187.80054857630699</v>
      </c>
      <c r="H144" s="18">
        <v>178.441121926378</v>
      </c>
      <c r="I144" s="18">
        <v>177.37883342750999</v>
      </c>
      <c r="J144" s="18">
        <v>177.80615531522</v>
      </c>
      <c r="K144" s="18">
        <v>192.83540875280499</v>
      </c>
      <c r="L144" s="18">
        <v>191.086359353517</v>
      </c>
      <c r="M144" s="18">
        <v>186.90018970782899</v>
      </c>
      <c r="N144" s="18">
        <v>178.54742944520399</v>
      </c>
      <c r="O144" s="18">
        <v>186.011947270505</v>
      </c>
      <c r="P144" s="18">
        <v>180.32332618151702</v>
      </c>
      <c r="Q144" s="18">
        <v>185.26349088863901</v>
      </c>
      <c r="R144" s="18">
        <v>190.39198940494401</v>
      </c>
      <c r="S144" s="18">
        <v>183.81135762997201</v>
      </c>
      <c r="T144" s="18">
        <v>187.660400601291</v>
      </c>
      <c r="U144" s="18">
        <v>211.55646309168898</v>
      </c>
      <c r="V144" s="18">
        <v>210.328059689193</v>
      </c>
      <c r="W144" s="18" t="s">
        <v>593</v>
      </c>
    </row>
    <row r="145" spans="1:23" ht="14.25" customHeight="1" x14ac:dyDescent="0.15">
      <c r="A145" s="1"/>
      <c r="B145" s="12" t="s">
        <v>594</v>
      </c>
      <c r="C145" s="13" t="s">
        <v>595</v>
      </c>
      <c r="D145" s="14" t="s">
        <v>794</v>
      </c>
      <c r="E145" s="15">
        <v>338.95747690708799</v>
      </c>
      <c r="F145" s="16">
        <v>380.79771881182597</v>
      </c>
      <c r="G145" s="16">
        <v>420.85377493307197</v>
      </c>
      <c r="H145" s="16">
        <v>425.833366944028</v>
      </c>
      <c r="I145" s="16">
        <v>447.06369221169501</v>
      </c>
      <c r="J145" s="16">
        <v>413.86781515514201</v>
      </c>
      <c r="K145" s="16">
        <v>415.31444630298398</v>
      </c>
      <c r="L145" s="16">
        <v>423.67221201900497</v>
      </c>
      <c r="M145" s="16">
        <v>438.13527611124999</v>
      </c>
      <c r="N145" s="16">
        <v>486.36024054663403</v>
      </c>
      <c r="O145" s="16">
        <v>481.18459030322805</v>
      </c>
      <c r="P145" s="16">
        <v>428.873962666875</v>
      </c>
      <c r="Q145" s="16">
        <v>473.11089977336104</v>
      </c>
      <c r="R145" s="16" t="s">
        <v>596</v>
      </c>
      <c r="S145" s="16" t="s">
        <v>597</v>
      </c>
      <c r="T145" s="16" t="s">
        <v>598</v>
      </c>
      <c r="U145" s="16" t="s">
        <v>599</v>
      </c>
      <c r="V145" s="16" t="s">
        <v>600</v>
      </c>
      <c r="W145" s="16" t="s">
        <v>601</v>
      </c>
    </row>
    <row r="146" spans="1:23" ht="24" customHeight="1" x14ac:dyDescent="0.15">
      <c r="A146" s="1"/>
      <c r="B146" s="12" t="s">
        <v>602</v>
      </c>
      <c r="C146" s="13" t="s">
        <v>603</v>
      </c>
      <c r="D146" s="14" t="s">
        <v>794</v>
      </c>
      <c r="E146" s="17">
        <v>43.683545117539005</v>
      </c>
      <c r="F146" s="18">
        <v>42.111469289110197</v>
      </c>
      <c r="G146" s="18">
        <v>41.802595959923501</v>
      </c>
      <c r="H146" s="18">
        <v>41.352240986615904</v>
      </c>
      <c r="I146" s="18">
        <v>44.324424003394299</v>
      </c>
      <c r="J146" s="18">
        <v>51.264387039568902</v>
      </c>
      <c r="K146" s="18">
        <v>52.256039864182597</v>
      </c>
      <c r="L146" s="18">
        <v>53.756950005414801</v>
      </c>
      <c r="M146" s="18">
        <v>48.449909732767004</v>
      </c>
      <c r="N146" s="18">
        <v>47.856078101910597</v>
      </c>
      <c r="O146" s="18">
        <v>43.327310263731</v>
      </c>
      <c r="P146" s="18">
        <v>41.96846618635</v>
      </c>
      <c r="Q146" s="18">
        <v>47.148376735791196</v>
      </c>
      <c r="R146" s="18">
        <v>50.205500193409101</v>
      </c>
      <c r="S146" s="18">
        <v>53.397301608072397</v>
      </c>
      <c r="T146" s="18" t="s">
        <v>604</v>
      </c>
      <c r="U146" s="18" t="s">
        <v>605</v>
      </c>
      <c r="V146" s="18" t="s">
        <v>606</v>
      </c>
      <c r="W146" s="18" t="s">
        <v>607</v>
      </c>
    </row>
    <row r="147" spans="1:23" ht="14.25" customHeight="1" x14ac:dyDescent="0.15">
      <c r="A147" s="1"/>
      <c r="B147" s="12" t="s">
        <v>608</v>
      </c>
      <c r="C147" s="13" t="s">
        <v>609</v>
      </c>
      <c r="D147" s="14" t="s">
        <v>794</v>
      </c>
      <c r="E147" s="15">
        <v>496156.10440382297</v>
      </c>
      <c r="F147" s="16">
        <v>489524.574955997</v>
      </c>
      <c r="G147" s="16">
        <v>484164.77227091102</v>
      </c>
      <c r="H147" s="16">
        <v>499108.33656529605</v>
      </c>
      <c r="I147" s="16">
        <v>504253.508728243</v>
      </c>
      <c r="J147" s="16">
        <v>516654.46020185197</v>
      </c>
      <c r="K147" s="16">
        <v>513284.06014016399</v>
      </c>
      <c r="L147" s="16">
        <v>503042.63138250203</v>
      </c>
      <c r="M147" s="16">
        <v>507488.55087057297</v>
      </c>
      <c r="N147" s="16">
        <v>500154.964660912</v>
      </c>
      <c r="O147" s="16">
        <v>488832.65491141099</v>
      </c>
      <c r="P147" s="16">
        <v>499715.62939287699</v>
      </c>
      <c r="Q147" s="16">
        <v>499143.22668230202</v>
      </c>
      <c r="R147" s="16">
        <v>501412.21214637905</v>
      </c>
      <c r="S147" s="16">
        <v>496895.31011558097</v>
      </c>
      <c r="T147" s="16">
        <v>472942.964609975</v>
      </c>
      <c r="U147" s="16">
        <v>448199.16163409804</v>
      </c>
      <c r="V147" s="16">
        <v>448926.31951418502</v>
      </c>
      <c r="W147" s="16">
        <v>446997.36028804403</v>
      </c>
    </row>
    <row r="148" spans="1:23" ht="14.25" customHeight="1" x14ac:dyDescent="0.15">
      <c r="A148" s="1"/>
      <c r="B148" s="12" t="s">
        <v>610</v>
      </c>
      <c r="C148" s="13" t="s">
        <v>611</v>
      </c>
      <c r="D148" s="14" t="s">
        <v>794</v>
      </c>
      <c r="E148" s="17">
        <v>12032.9474777995</v>
      </c>
      <c r="F148" s="18">
        <v>12182.9937307579</v>
      </c>
      <c r="G148" s="18">
        <v>12093.716558742901</v>
      </c>
      <c r="H148" s="18">
        <v>11991.290982492799</v>
      </c>
      <c r="I148" s="18">
        <v>11825.175138423499</v>
      </c>
      <c r="J148" s="18">
        <v>12099.4132967805</v>
      </c>
      <c r="K148" s="18">
        <v>12847.939075787399</v>
      </c>
      <c r="L148" s="18">
        <v>13263.2640800933</v>
      </c>
      <c r="M148" s="18">
        <v>13427.880224147601</v>
      </c>
      <c r="N148" s="18">
        <v>13524.9683628739</v>
      </c>
      <c r="O148" s="18">
        <v>13591.492287691099</v>
      </c>
      <c r="P148" s="18">
        <v>13395.768068741101</v>
      </c>
      <c r="Q148" s="18">
        <v>13496.3634182204</v>
      </c>
      <c r="R148" s="18">
        <v>13530.217457651899</v>
      </c>
      <c r="S148" s="18">
        <v>13219.230129678899</v>
      </c>
      <c r="T148" s="18">
        <v>12842.225791125798</v>
      </c>
      <c r="U148" s="18">
        <v>12159.1083020404</v>
      </c>
      <c r="V148" s="18">
        <v>14181.367640635401</v>
      </c>
      <c r="W148" s="18">
        <v>13888.353205989799</v>
      </c>
    </row>
    <row r="149" spans="1:23" ht="14.25" customHeight="1" x14ac:dyDescent="0.15">
      <c r="A149" s="1"/>
      <c r="B149" s="12" t="s">
        <v>612</v>
      </c>
      <c r="C149" s="13" t="s">
        <v>613</v>
      </c>
      <c r="D149" s="14" t="s">
        <v>794</v>
      </c>
      <c r="E149" s="15">
        <v>549.52183172801904</v>
      </c>
      <c r="F149" s="16">
        <v>550.51480743761601</v>
      </c>
      <c r="G149" s="16">
        <v>549.87674867792407</v>
      </c>
      <c r="H149" s="16">
        <v>551.91488906222605</v>
      </c>
      <c r="I149" s="16">
        <v>557.50791282756302</v>
      </c>
      <c r="J149" s="16">
        <v>561.39751748023002</v>
      </c>
      <c r="K149" s="16">
        <v>547.671233503194</v>
      </c>
      <c r="L149" s="16">
        <v>538.9017788789231</v>
      </c>
      <c r="M149" s="16">
        <v>540.835543415198</v>
      </c>
      <c r="N149" s="16">
        <v>535.265611984163</v>
      </c>
      <c r="O149" s="16">
        <v>540.03211392399805</v>
      </c>
      <c r="P149" s="16">
        <v>574.36769929141792</v>
      </c>
      <c r="Q149" s="16">
        <v>580.54551511503996</v>
      </c>
      <c r="R149" s="16">
        <v>587.06363063373396</v>
      </c>
      <c r="S149" s="16">
        <v>592.68013893144905</v>
      </c>
      <c r="T149" s="16">
        <v>591.769006122218</v>
      </c>
      <c r="U149" s="16">
        <v>583.30559492285704</v>
      </c>
      <c r="V149" s="16">
        <v>612.54567332450904</v>
      </c>
      <c r="W149" s="16" t="s">
        <v>614</v>
      </c>
    </row>
    <row r="150" spans="1:23" ht="14.25" customHeight="1" x14ac:dyDescent="0.15">
      <c r="A150" s="1"/>
      <c r="B150" s="12" t="s">
        <v>615</v>
      </c>
      <c r="C150" s="13" t="s">
        <v>616</v>
      </c>
      <c r="D150" s="14" t="s">
        <v>794</v>
      </c>
      <c r="E150" s="17">
        <v>502.55729086254604</v>
      </c>
      <c r="F150" s="18">
        <v>500.913502574262</v>
      </c>
      <c r="G150" s="18">
        <v>493.85925216513505</v>
      </c>
      <c r="H150" s="18">
        <v>488.46555769477601</v>
      </c>
      <c r="I150" s="18">
        <v>512.756770608549</v>
      </c>
      <c r="J150" s="18">
        <v>532.33594086299001</v>
      </c>
      <c r="K150" s="18">
        <v>535.26423009429402</v>
      </c>
      <c r="L150" s="18">
        <v>541.66609915902598</v>
      </c>
      <c r="M150" s="18">
        <v>532.48604753573102</v>
      </c>
      <c r="N150" s="18">
        <v>525.49566869535897</v>
      </c>
      <c r="O150" s="18">
        <v>530.28561650521601</v>
      </c>
      <c r="P150" s="18">
        <v>524.03910561806504</v>
      </c>
      <c r="Q150" s="18">
        <v>532.54627825207695</v>
      </c>
      <c r="R150" s="18">
        <v>526.89635947757301</v>
      </c>
      <c r="S150" s="18">
        <v>521.63360518424895</v>
      </c>
      <c r="T150" s="18">
        <v>532.49948594901196</v>
      </c>
      <c r="U150" s="18">
        <v>546.84979241792496</v>
      </c>
      <c r="V150" s="18">
        <v>545.444566896732</v>
      </c>
      <c r="W150" s="18" t="s">
        <v>617</v>
      </c>
    </row>
    <row r="151" spans="1:23" ht="14.25" customHeight="1" x14ac:dyDescent="0.15">
      <c r="A151" s="1"/>
      <c r="B151" s="12" t="s">
        <v>618</v>
      </c>
      <c r="C151" s="13" t="s">
        <v>619</v>
      </c>
      <c r="D151" s="14" t="s">
        <v>794</v>
      </c>
      <c r="E151" s="15">
        <v>287465.99395701097</v>
      </c>
      <c r="F151" s="16">
        <v>293682.15777037002</v>
      </c>
      <c r="G151" s="16">
        <v>292294.73101688799</v>
      </c>
      <c r="H151" s="16">
        <v>295622.26279599202</v>
      </c>
      <c r="I151" s="16">
        <v>296603.50955813704</v>
      </c>
      <c r="J151" s="16">
        <v>265244.11578613799</v>
      </c>
      <c r="K151" s="16">
        <v>273734.41711350402</v>
      </c>
      <c r="L151" s="16">
        <v>272463.60154596897</v>
      </c>
      <c r="M151" s="16">
        <v>272162.58511014399</v>
      </c>
      <c r="N151" s="16">
        <v>272028.63873547898</v>
      </c>
      <c r="O151" s="16">
        <v>276585.02053222398</v>
      </c>
      <c r="P151" s="16">
        <v>275792.52295077505</v>
      </c>
      <c r="Q151" s="16">
        <v>279239.62254932203</v>
      </c>
      <c r="R151" s="16">
        <v>278410.175908031</v>
      </c>
      <c r="S151" s="16">
        <v>282787.11248806998</v>
      </c>
      <c r="T151" s="16">
        <v>278934.637418948</v>
      </c>
      <c r="U151" s="16">
        <v>301561.18900387903</v>
      </c>
      <c r="V151" s="16">
        <v>300781.28315970401</v>
      </c>
      <c r="W151" s="16" t="s">
        <v>620</v>
      </c>
    </row>
    <row r="152" spans="1:23" ht="14.25" customHeight="1" x14ac:dyDescent="0.15">
      <c r="A152" s="1"/>
      <c r="B152" s="12" t="s">
        <v>621</v>
      </c>
      <c r="C152" s="13" t="s">
        <v>622</v>
      </c>
      <c r="D152" s="14" t="s">
        <v>794</v>
      </c>
      <c r="E152" s="17">
        <v>3923.2960048330001</v>
      </c>
      <c r="F152" s="18">
        <v>4324.0555671373904</v>
      </c>
      <c r="G152" s="18">
        <v>4442.64667392719</v>
      </c>
      <c r="H152" s="18">
        <v>4457.9692914176194</v>
      </c>
      <c r="I152" s="18">
        <v>4672.3630310124099</v>
      </c>
      <c r="J152" s="18">
        <v>4859.8681352414305</v>
      </c>
      <c r="K152" s="18">
        <v>5049.1430187442202</v>
      </c>
      <c r="L152" s="18">
        <v>5372.2583316764094</v>
      </c>
      <c r="M152" s="18">
        <v>5413.4317337556404</v>
      </c>
      <c r="N152" s="18">
        <v>5628.0541189563901</v>
      </c>
      <c r="O152" s="18">
        <v>5828.0361601671802</v>
      </c>
      <c r="P152" s="18">
        <v>5940.4934496153801</v>
      </c>
      <c r="Q152" s="18">
        <v>5616.8330881953198</v>
      </c>
      <c r="R152" s="18">
        <v>5847.9461707190703</v>
      </c>
      <c r="S152" s="18">
        <v>5916.4018942438806</v>
      </c>
      <c r="T152" s="18">
        <v>5733.8086193740201</v>
      </c>
      <c r="U152" s="18">
        <v>6464.4782871027201</v>
      </c>
      <c r="V152" s="18">
        <v>6706.0304741113996</v>
      </c>
      <c r="W152" s="18">
        <v>6843.5396232650701</v>
      </c>
    </row>
    <row r="153" spans="1:23" ht="14.25" customHeight="1" x14ac:dyDescent="0.15">
      <c r="A153" s="1"/>
      <c r="B153" s="12" t="s">
        <v>623</v>
      </c>
      <c r="C153" s="13" t="s">
        <v>624</v>
      </c>
      <c r="D153" s="14" t="s">
        <v>794</v>
      </c>
      <c r="E153" s="15">
        <v>802.36424200726105</v>
      </c>
      <c r="F153" s="16">
        <v>836.49073391342995</v>
      </c>
      <c r="G153" s="16">
        <v>799.07786988187797</v>
      </c>
      <c r="H153" s="16">
        <v>830.10961059579506</v>
      </c>
      <c r="I153" s="16">
        <v>856.82358133368302</v>
      </c>
      <c r="J153" s="16">
        <v>867.06717071014202</v>
      </c>
      <c r="K153" s="16">
        <v>886.29197598447001</v>
      </c>
      <c r="L153" s="16">
        <v>841.58858380301501</v>
      </c>
      <c r="M153" s="16">
        <v>858.11945049225903</v>
      </c>
      <c r="N153" s="16">
        <v>846.32372119142792</v>
      </c>
      <c r="O153" s="16">
        <v>865.73707592075004</v>
      </c>
      <c r="P153" s="16">
        <v>847.4859227577</v>
      </c>
      <c r="Q153" s="16">
        <v>860.080218957444</v>
      </c>
      <c r="R153" s="16">
        <v>885.748107451848</v>
      </c>
      <c r="S153" s="16">
        <v>899.11474089941203</v>
      </c>
      <c r="T153" s="16">
        <v>912.118281067015</v>
      </c>
      <c r="U153" s="16">
        <v>929.18146807768903</v>
      </c>
      <c r="V153" s="16">
        <v>925.78136762398503</v>
      </c>
      <c r="W153" s="16">
        <v>962.18393994938401</v>
      </c>
    </row>
    <row r="154" spans="1:23" ht="14.25" customHeight="1" x14ac:dyDescent="0.15">
      <c r="A154" s="1"/>
      <c r="B154" s="12" t="s">
        <v>625</v>
      </c>
      <c r="C154" s="13" t="s">
        <v>626</v>
      </c>
      <c r="D154" s="14" t="s">
        <v>794</v>
      </c>
      <c r="E154" s="17">
        <v>586.30411045765607</v>
      </c>
      <c r="F154" s="18">
        <v>598.69173767409393</v>
      </c>
      <c r="G154" s="18">
        <v>600.98263101084808</v>
      </c>
      <c r="H154" s="18">
        <v>584.31235449880694</v>
      </c>
      <c r="I154" s="18">
        <v>583.51255375068695</v>
      </c>
      <c r="J154" s="18">
        <v>581.65764772536897</v>
      </c>
      <c r="K154" s="18">
        <v>591.015224171564</v>
      </c>
      <c r="L154" s="18">
        <v>570.59564434391405</v>
      </c>
      <c r="M154" s="18">
        <v>554.74891137780298</v>
      </c>
      <c r="N154" s="18">
        <v>537.55698839265392</v>
      </c>
      <c r="O154" s="18">
        <v>541.15212101754105</v>
      </c>
      <c r="P154" s="18">
        <v>525.56898222454606</v>
      </c>
      <c r="Q154" s="18">
        <v>535.01867936141298</v>
      </c>
      <c r="R154" s="18">
        <v>522.59034230380098</v>
      </c>
      <c r="S154" s="18">
        <v>519.99582238010203</v>
      </c>
      <c r="T154" s="18">
        <v>515.29037391227507</v>
      </c>
      <c r="U154" s="18" t="s">
        <v>627</v>
      </c>
      <c r="V154" s="18" t="s">
        <v>628</v>
      </c>
      <c r="W154" s="18" t="s">
        <v>629</v>
      </c>
    </row>
    <row r="155" spans="1:23" ht="14.25" customHeight="1" x14ac:dyDescent="0.15">
      <c r="A155" s="1"/>
      <c r="B155" s="12" t="s">
        <v>630</v>
      </c>
      <c r="C155" s="13" t="s">
        <v>631</v>
      </c>
      <c r="D155" s="14" t="s">
        <v>794</v>
      </c>
      <c r="E155" s="15">
        <v>46478.2741166735</v>
      </c>
      <c r="F155" s="16">
        <v>45505.3773395151</v>
      </c>
      <c r="G155" s="16">
        <v>45498.480274562404</v>
      </c>
      <c r="H155" s="16">
        <v>44454.497583749704</v>
      </c>
      <c r="I155" s="16">
        <v>44369.408373589598</v>
      </c>
      <c r="J155" s="16">
        <v>43099.831652178706</v>
      </c>
      <c r="K155" s="16">
        <v>44109.858988065003</v>
      </c>
      <c r="L155" s="16">
        <v>43599.713352002298</v>
      </c>
      <c r="M155" s="16">
        <v>43796.874108698095</v>
      </c>
      <c r="N155" s="16">
        <v>48880.742652802801</v>
      </c>
      <c r="O155" s="16">
        <v>48455.814847205002</v>
      </c>
      <c r="P155" s="16">
        <v>49026.268267468498</v>
      </c>
      <c r="Q155" s="16">
        <v>48919.726656866995</v>
      </c>
      <c r="R155" s="16">
        <v>48252.589029552102</v>
      </c>
      <c r="S155" s="16">
        <v>48187.439268700306</v>
      </c>
      <c r="T155" s="16">
        <v>45976.722464170598</v>
      </c>
      <c r="U155" s="16">
        <v>46087.0902153313</v>
      </c>
      <c r="V155" s="16">
        <v>45808.6028376092</v>
      </c>
      <c r="W155" s="16">
        <v>45186.776237610102</v>
      </c>
    </row>
    <row r="156" spans="1:23" ht="14.25" customHeight="1" x14ac:dyDescent="0.15">
      <c r="A156" s="1"/>
      <c r="B156" s="12" t="s">
        <v>632</v>
      </c>
      <c r="C156" s="13" t="s">
        <v>633</v>
      </c>
      <c r="D156" s="14" t="s">
        <v>794</v>
      </c>
      <c r="E156" s="17">
        <v>59030.411977705597</v>
      </c>
      <c r="F156" s="18">
        <v>59576.692146154404</v>
      </c>
      <c r="G156" s="18">
        <v>59509.856559358101</v>
      </c>
      <c r="H156" s="18">
        <v>59852.722752276401</v>
      </c>
      <c r="I156" s="18">
        <v>59795.650275259999</v>
      </c>
      <c r="J156" s="18">
        <v>60199.269067716901</v>
      </c>
      <c r="K156" s="18">
        <v>60791.035371624399</v>
      </c>
      <c r="L156" s="18">
        <v>60466.770566434301</v>
      </c>
      <c r="M156" s="18">
        <v>60805.128848441396</v>
      </c>
      <c r="N156" s="18">
        <v>60797.683066133795</v>
      </c>
      <c r="O156" s="18">
        <v>60954.505088029997</v>
      </c>
      <c r="P156" s="18">
        <v>60742.707644170303</v>
      </c>
      <c r="Q156" s="18">
        <v>60943.708284139902</v>
      </c>
      <c r="R156" s="18">
        <v>60766.297239211199</v>
      </c>
      <c r="S156" s="18">
        <v>59551.528233209603</v>
      </c>
      <c r="T156" s="18">
        <v>59956.230139854204</v>
      </c>
      <c r="U156" s="18">
        <v>62045.080504980695</v>
      </c>
      <c r="V156" s="18">
        <v>61092.639999503896</v>
      </c>
      <c r="W156" s="18">
        <v>61002.811687012705</v>
      </c>
    </row>
    <row r="157" spans="1:23" ht="14.25" customHeight="1" x14ac:dyDescent="0.15">
      <c r="A157" s="1"/>
      <c r="B157" s="12" t="s">
        <v>634</v>
      </c>
      <c r="C157" s="13" t="s">
        <v>635</v>
      </c>
      <c r="D157" s="14" t="s">
        <v>794</v>
      </c>
      <c r="E157" s="15">
        <v>6100.1021440823806</v>
      </c>
      <c r="F157" s="16">
        <v>5307.1297277062104</v>
      </c>
      <c r="G157" s="16">
        <v>5194.0360593016594</v>
      </c>
      <c r="H157" s="16">
        <v>6802.7091064178603</v>
      </c>
      <c r="I157" s="16">
        <v>6393.0581344304892</v>
      </c>
      <c r="J157" s="16">
        <v>5898.0050734361694</v>
      </c>
      <c r="K157" s="16">
        <v>7964.70255662623</v>
      </c>
      <c r="L157" s="16">
        <v>7437.1578127900893</v>
      </c>
      <c r="M157" s="16">
        <v>7567.4043248936396</v>
      </c>
      <c r="N157" s="16">
        <v>6704.1474002442901</v>
      </c>
      <c r="O157" s="16">
        <v>6825.9711259457099</v>
      </c>
      <c r="P157" s="16">
        <v>6596.82516276759</v>
      </c>
      <c r="Q157" s="16">
        <v>6689.8236669544203</v>
      </c>
      <c r="R157" s="16">
        <v>6587.11087401444</v>
      </c>
      <c r="S157" s="16">
        <v>7611.8649545381095</v>
      </c>
      <c r="T157" s="16" t="s">
        <v>636</v>
      </c>
      <c r="U157" s="16" t="s">
        <v>637</v>
      </c>
      <c r="V157" s="16" t="s">
        <v>638</v>
      </c>
      <c r="W157" s="16" t="s">
        <v>639</v>
      </c>
    </row>
    <row r="158" spans="1:23" ht="14.25" customHeight="1" x14ac:dyDescent="0.15">
      <c r="A158" s="1"/>
      <c r="B158" s="12" t="s">
        <v>640</v>
      </c>
      <c r="C158" s="13" t="s">
        <v>641</v>
      </c>
      <c r="D158" s="14" t="s">
        <v>794</v>
      </c>
      <c r="E158" s="17">
        <v>363.21683055427201</v>
      </c>
      <c r="F158" s="18">
        <v>394.78025145424596</v>
      </c>
      <c r="G158" s="18">
        <v>365.47519509785803</v>
      </c>
      <c r="H158" s="18">
        <v>370.78171807806098</v>
      </c>
      <c r="I158" s="18">
        <v>311.07085513718698</v>
      </c>
      <c r="J158" s="18">
        <v>326.03628337271499</v>
      </c>
      <c r="K158" s="18">
        <v>328.05364801325601</v>
      </c>
      <c r="L158" s="18">
        <v>301.72301111297702</v>
      </c>
      <c r="M158" s="18">
        <v>295.85002869302099</v>
      </c>
      <c r="N158" s="18">
        <v>304.45552707023603</v>
      </c>
      <c r="O158" s="18">
        <v>271.43891289583701</v>
      </c>
      <c r="P158" s="18">
        <v>301.97999946314104</v>
      </c>
      <c r="Q158" s="18">
        <v>354.05983698231398</v>
      </c>
      <c r="R158" s="18" t="s">
        <v>642</v>
      </c>
      <c r="S158" s="18" t="s">
        <v>643</v>
      </c>
      <c r="T158" s="18" t="s">
        <v>644</v>
      </c>
      <c r="U158" s="18" t="s">
        <v>645</v>
      </c>
      <c r="V158" s="18" t="s">
        <v>646</v>
      </c>
      <c r="W158" s="18" t="s">
        <v>647</v>
      </c>
    </row>
    <row r="159" spans="1:23" ht="14.25" customHeight="1" x14ac:dyDescent="0.15">
      <c r="A159" s="1"/>
      <c r="B159" s="12" t="s">
        <v>648</v>
      </c>
      <c r="C159" s="13" t="s">
        <v>649</v>
      </c>
      <c r="D159" s="14" t="s">
        <v>794</v>
      </c>
      <c r="E159" s="15">
        <v>285.82430974752299</v>
      </c>
      <c r="F159" s="16">
        <v>291.34836851754397</v>
      </c>
      <c r="G159" s="16">
        <v>290.81529090236501</v>
      </c>
      <c r="H159" s="16">
        <v>306.02435440527501</v>
      </c>
      <c r="I159" s="16">
        <v>309.983542596159</v>
      </c>
      <c r="J159" s="16">
        <v>291.79861240927704</v>
      </c>
      <c r="K159" s="16">
        <v>287.05686166362398</v>
      </c>
      <c r="L159" s="16">
        <v>277.20942154541302</v>
      </c>
      <c r="M159" s="16">
        <v>273.63653944041403</v>
      </c>
      <c r="N159" s="16">
        <v>256.32437974989898</v>
      </c>
      <c r="O159" s="16">
        <v>267.76745220107398</v>
      </c>
      <c r="P159" s="16">
        <v>261.01649891617797</v>
      </c>
      <c r="Q159" s="16">
        <v>260.70967036882399</v>
      </c>
      <c r="R159" s="16" t="s">
        <v>650</v>
      </c>
      <c r="S159" s="16" t="s">
        <v>651</v>
      </c>
      <c r="T159" s="16" t="s">
        <v>652</v>
      </c>
      <c r="U159" s="16" t="s">
        <v>653</v>
      </c>
      <c r="V159" s="16" t="s">
        <v>654</v>
      </c>
      <c r="W159" s="16" t="s">
        <v>655</v>
      </c>
    </row>
    <row r="160" spans="1:23" ht="24" customHeight="1" x14ac:dyDescent="0.15">
      <c r="A160" s="1"/>
      <c r="B160" s="12" t="s">
        <v>656</v>
      </c>
      <c r="C160" s="13" t="s">
        <v>657</v>
      </c>
      <c r="D160" s="14" t="s">
        <v>794</v>
      </c>
      <c r="E160" s="17">
        <v>169.56229893520998</v>
      </c>
      <c r="F160" s="18">
        <v>171.462322970207</v>
      </c>
      <c r="G160" s="18">
        <v>186.80115423463602</v>
      </c>
      <c r="H160" s="18">
        <v>199.35933847152998</v>
      </c>
      <c r="I160" s="18">
        <v>201.39182553553201</v>
      </c>
      <c r="J160" s="18">
        <v>196.15406026081101</v>
      </c>
      <c r="K160" s="18">
        <v>191.720593735373</v>
      </c>
      <c r="L160" s="18">
        <v>209.24877734148899</v>
      </c>
      <c r="M160" s="18">
        <v>203.987987491746</v>
      </c>
      <c r="N160" s="18">
        <v>216.657907802306</v>
      </c>
      <c r="O160" s="18">
        <v>207.08414521902498</v>
      </c>
      <c r="P160" s="18">
        <v>202.25497613659701</v>
      </c>
      <c r="Q160" s="18">
        <v>193.31325608566999</v>
      </c>
      <c r="R160" s="18" t="s">
        <v>658</v>
      </c>
      <c r="S160" s="18" t="s">
        <v>659</v>
      </c>
      <c r="T160" s="18" t="s">
        <v>660</v>
      </c>
      <c r="U160" s="18" t="s">
        <v>661</v>
      </c>
      <c r="V160" s="18" t="s">
        <v>662</v>
      </c>
      <c r="W160" s="18" t="s">
        <v>663</v>
      </c>
    </row>
    <row r="161" spans="1:23" ht="14.25" customHeight="1" x14ac:dyDescent="0.15">
      <c r="A161" s="1"/>
      <c r="B161" s="12" t="s">
        <v>664</v>
      </c>
      <c r="C161" s="13" t="s">
        <v>665</v>
      </c>
      <c r="D161" s="14" t="s">
        <v>794</v>
      </c>
      <c r="E161" s="15">
        <v>524.01742444583101</v>
      </c>
      <c r="F161" s="16">
        <v>530.95026546421605</v>
      </c>
      <c r="G161" s="16">
        <v>530.04635041119002</v>
      </c>
      <c r="H161" s="16">
        <v>518.52213925162596</v>
      </c>
      <c r="I161" s="16">
        <v>558.82573029245304</v>
      </c>
      <c r="J161" s="16">
        <v>551.26599885473706</v>
      </c>
      <c r="K161" s="16">
        <v>562.56438328859406</v>
      </c>
      <c r="L161" s="16">
        <v>652.83228989311806</v>
      </c>
      <c r="M161" s="16">
        <v>618.70319826434002</v>
      </c>
      <c r="N161" s="16">
        <v>636.77552021308895</v>
      </c>
      <c r="O161" s="16">
        <v>611.27328955761698</v>
      </c>
      <c r="P161" s="16">
        <v>575.47348181482403</v>
      </c>
      <c r="Q161" s="16">
        <v>566.57600897514408</v>
      </c>
      <c r="R161" s="16">
        <v>511.78226338574802</v>
      </c>
      <c r="S161" s="16">
        <v>477.25648382980603</v>
      </c>
      <c r="T161" s="16">
        <v>478.14308119172603</v>
      </c>
      <c r="U161" s="16">
        <v>457.64254253511103</v>
      </c>
      <c r="V161" s="16">
        <v>448.73067760714503</v>
      </c>
      <c r="W161" s="16">
        <v>444.190514508494</v>
      </c>
    </row>
    <row r="162" spans="1:23" ht="14.25" customHeight="1" x14ac:dyDescent="0.15">
      <c r="A162" s="1"/>
      <c r="B162" s="12" t="s">
        <v>666</v>
      </c>
      <c r="C162" s="13" t="s">
        <v>667</v>
      </c>
      <c r="D162" s="14" t="s">
        <v>794</v>
      </c>
      <c r="E162" s="17">
        <v>55385.715100519497</v>
      </c>
      <c r="F162" s="18">
        <v>56130.525756026494</v>
      </c>
      <c r="G162" s="18">
        <v>58283.285139517997</v>
      </c>
      <c r="H162" s="18">
        <v>56769.1328542017</v>
      </c>
      <c r="I162" s="18">
        <v>56144.009011593298</v>
      </c>
      <c r="J162" s="18">
        <v>53970.321384782801</v>
      </c>
      <c r="K162" s="18">
        <v>55476.886885439599</v>
      </c>
      <c r="L162" s="18">
        <v>51882.1334952658</v>
      </c>
      <c r="M162" s="18">
        <v>52364.330971123898</v>
      </c>
      <c r="N162" s="18">
        <v>51492.449342954598</v>
      </c>
      <c r="O162" s="18">
        <v>49070.805790128499</v>
      </c>
      <c r="P162" s="18">
        <v>49177.676217934197</v>
      </c>
      <c r="Q162" s="18">
        <v>49353.663819889705</v>
      </c>
      <c r="R162" s="18">
        <v>49217.476315057502</v>
      </c>
      <c r="S162" s="18">
        <v>49178.149113615698</v>
      </c>
      <c r="T162" s="18">
        <v>48963.310700428097</v>
      </c>
      <c r="U162" s="18">
        <v>47117.322923171305</v>
      </c>
      <c r="V162" s="18">
        <v>46839.788558186599</v>
      </c>
      <c r="W162" s="18">
        <v>49103.534427469902</v>
      </c>
    </row>
    <row r="163" spans="1:23" ht="14.25" customHeight="1" x14ac:dyDescent="0.15">
      <c r="A163" s="1"/>
      <c r="B163" s="12" t="s">
        <v>668</v>
      </c>
      <c r="C163" s="13" t="s">
        <v>669</v>
      </c>
      <c r="D163" s="14" t="s">
        <v>794</v>
      </c>
      <c r="E163" s="15">
        <v>744166.80399372499</v>
      </c>
      <c r="F163" s="16">
        <v>751867.329298742</v>
      </c>
      <c r="G163" s="16">
        <v>747192.86190442601</v>
      </c>
      <c r="H163" s="16">
        <v>765539.98279732605</v>
      </c>
      <c r="I163" s="16">
        <v>763846.16309582698</v>
      </c>
      <c r="J163" s="16">
        <v>760939.61625165294</v>
      </c>
      <c r="K163" s="16">
        <v>784054.61302865297</v>
      </c>
      <c r="L163" s="16">
        <v>780992.96392751997</v>
      </c>
      <c r="M163" s="16">
        <v>782259.34342064289</v>
      </c>
      <c r="N163" s="16">
        <v>785493.30885452195</v>
      </c>
      <c r="O163" s="16">
        <v>795419.96363720403</v>
      </c>
      <c r="P163" s="16">
        <v>787915.61575024598</v>
      </c>
      <c r="Q163" s="16">
        <v>804004.44823111396</v>
      </c>
      <c r="R163" s="16">
        <v>797111.22386950906</v>
      </c>
      <c r="S163" s="16">
        <v>800908.08905092604</v>
      </c>
      <c r="T163" s="16">
        <v>796861.34041071206</v>
      </c>
      <c r="U163" s="16">
        <v>830748.67211404897</v>
      </c>
      <c r="V163" s="16">
        <v>854210.8480970799</v>
      </c>
      <c r="W163" s="16">
        <v>902565.972509232</v>
      </c>
    </row>
    <row r="164" spans="1:23" ht="14.25" customHeight="1" x14ac:dyDescent="0.15">
      <c r="A164" s="1"/>
      <c r="B164" s="12" t="s">
        <v>670</v>
      </c>
      <c r="C164" s="13" t="s">
        <v>671</v>
      </c>
      <c r="D164" s="14" t="s">
        <v>794</v>
      </c>
      <c r="E164" s="17">
        <v>461784</v>
      </c>
      <c r="F164" s="18">
        <v>463043</v>
      </c>
      <c r="G164" s="18">
        <v>463935</v>
      </c>
      <c r="H164" s="18">
        <v>464078</v>
      </c>
      <c r="I164" s="18">
        <v>464828</v>
      </c>
      <c r="J164" s="18">
        <v>464434</v>
      </c>
      <c r="K164" s="18">
        <v>466969</v>
      </c>
      <c r="L164" s="18">
        <v>467230</v>
      </c>
      <c r="M164" s="18">
        <v>468169</v>
      </c>
      <c r="N164" s="18">
        <v>469489</v>
      </c>
      <c r="O164" s="18">
        <v>472476</v>
      </c>
      <c r="P164" s="18">
        <v>474051</v>
      </c>
      <c r="Q164" s="18">
        <v>478126</v>
      </c>
      <c r="R164" s="18">
        <v>479131</v>
      </c>
      <c r="S164" s="18">
        <v>479680</v>
      </c>
      <c r="T164" s="18">
        <v>480385</v>
      </c>
      <c r="U164" s="18">
        <v>481782</v>
      </c>
      <c r="V164" s="18">
        <v>484515</v>
      </c>
      <c r="W164" s="18" t="s">
        <v>672</v>
      </c>
    </row>
    <row r="165" spans="1:23" ht="14.25" customHeight="1" x14ac:dyDescent="0.15">
      <c r="A165" s="1"/>
      <c r="B165" s="12" t="s">
        <v>673</v>
      </c>
      <c r="C165" s="13" t="s">
        <v>674</v>
      </c>
      <c r="D165" s="14" t="s">
        <v>794</v>
      </c>
      <c r="E165" s="15">
        <v>366.79395838125799</v>
      </c>
      <c r="F165" s="16">
        <v>386.83600380709601</v>
      </c>
      <c r="G165" s="16">
        <v>389.76492839225398</v>
      </c>
      <c r="H165" s="16">
        <v>355.31380103680999</v>
      </c>
      <c r="I165" s="16">
        <v>340.789264582513</v>
      </c>
      <c r="J165" s="16">
        <v>304.75868055031196</v>
      </c>
      <c r="K165" s="16">
        <v>371.219706309245</v>
      </c>
      <c r="L165" s="16">
        <v>385.34098197310902</v>
      </c>
      <c r="M165" s="16">
        <v>331.76327870070702</v>
      </c>
      <c r="N165" s="16">
        <v>446.14496649172099</v>
      </c>
      <c r="O165" s="16">
        <v>495.089831373707</v>
      </c>
      <c r="P165" s="16">
        <v>501.75636494774801</v>
      </c>
      <c r="Q165" s="16">
        <v>519.59224231890505</v>
      </c>
      <c r="R165" s="16">
        <v>768.21809249317596</v>
      </c>
      <c r="S165" s="16">
        <v>727.7803663326581</v>
      </c>
      <c r="T165" s="16">
        <v>664.55715689007502</v>
      </c>
      <c r="U165" s="16">
        <v>636.24485267479304</v>
      </c>
      <c r="V165" s="16">
        <v>750.00384724840103</v>
      </c>
      <c r="W165" s="16">
        <v>758.48044556205707</v>
      </c>
    </row>
    <row r="166" spans="1:23" ht="14.25" customHeight="1" x14ac:dyDescent="0.15">
      <c r="A166" s="1"/>
      <c r="B166" s="12" t="s">
        <v>675</v>
      </c>
      <c r="C166" s="13" t="s">
        <v>676</v>
      </c>
      <c r="D166" s="14" t="s">
        <v>794</v>
      </c>
      <c r="E166" s="17">
        <v>5049.6464204773001</v>
      </c>
      <c r="F166" s="18">
        <v>4886.7588919673799</v>
      </c>
      <c r="G166" s="18">
        <v>4960.2843890804597</v>
      </c>
      <c r="H166" s="18" t="s">
        <v>677</v>
      </c>
      <c r="I166" s="18" t="s">
        <v>678</v>
      </c>
      <c r="J166" s="18" t="s">
        <v>679</v>
      </c>
      <c r="K166" s="18" t="s">
        <v>680</v>
      </c>
      <c r="L166" s="18" t="s">
        <v>681</v>
      </c>
      <c r="M166" s="18" t="s">
        <v>682</v>
      </c>
      <c r="N166" s="18" t="s">
        <v>683</v>
      </c>
      <c r="O166" s="18" t="s">
        <v>684</v>
      </c>
      <c r="P166" s="18" t="s">
        <v>685</v>
      </c>
      <c r="Q166" s="18" t="s">
        <v>686</v>
      </c>
      <c r="R166" s="18" t="s">
        <v>687</v>
      </c>
      <c r="S166" s="18" t="s">
        <v>688</v>
      </c>
      <c r="T166" s="18" t="s">
        <v>689</v>
      </c>
      <c r="U166" s="18" t="s">
        <v>690</v>
      </c>
      <c r="V166" s="18" t="s">
        <v>691</v>
      </c>
      <c r="W166" s="18" t="s">
        <v>692</v>
      </c>
    </row>
    <row r="167" spans="1:23" ht="14.25" customHeight="1" x14ac:dyDescent="0.15">
      <c r="A167" s="1"/>
      <c r="B167" s="12" t="s">
        <v>693</v>
      </c>
      <c r="C167" s="13" t="s">
        <v>694</v>
      </c>
      <c r="D167" s="14" t="s">
        <v>794</v>
      </c>
      <c r="E167" s="15">
        <v>199296.461437522</v>
      </c>
      <c r="F167" s="16">
        <v>203377.57992800401</v>
      </c>
      <c r="G167" s="16">
        <v>206046.60017195099</v>
      </c>
      <c r="H167" s="16">
        <v>205792.28503493499</v>
      </c>
      <c r="I167" s="16">
        <v>204151.88947820599</v>
      </c>
      <c r="J167" s="16">
        <v>203497.81564148801</v>
      </c>
      <c r="K167" s="16">
        <v>208836.87364923599</v>
      </c>
      <c r="L167" s="16">
        <v>211372.99958269799</v>
      </c>
      <c r="M167" s="16">
        <v>212650.389069981</v>
      </c>
      <c r="N167" s="16">
        <v>213250.71113234799</v>
      </c>
      <c r="O167" s="16">
        <v>215296.96349167801</v>
      </c>
      <c r="P167" s="16">
        <v>213782.72424679299</v>
      </c>
      <c r="Q167" s="16">
        <v>216816.656654641</v>
      </c>
      <c r="R167" s="16">
        <v>222436.88708722399</v>
      </c>
      <c r="S167" s="16">
        <v>221613.52727542401</v>
      </c>
      <c r="T167" s="16">
        <v>218688.16965193499</v>
      </c>
      <c r="U167" s="16">
        <v>227369.13824982999</v>
      </c>
      <c r="V167" s="16">
        <v>228699.64387427899</v>
      </c>
      <c r="W167" s="16">
        <v>232767.12445849201</v>
      </c>
    </row>
    <row r="168" spans="1:23" ht="14.25" customHeight="1" x14ac:dyDescent="0.15">
      <c r="A168" s="1"/>
      <c r="B168" s="12" t="s">
        <v>695</v>
      </c>
      <c r="C168" s="13" t="s">
        <v>696</v>
      </c>
      <c r="D168" s="14" t="s">
        <v>794</v>
      </c>
      <c r="E168" s="17">
        <v>673.90356468115795</v>
      </c>
      <c r="F168" s="18">
        <v>550.45055325643602</v>
      </c>
      <c r="G168" s="18">
        <v>524.74799221841204</v>
      </c>
      <c r="H168" s="18">
        <v>307.49045044497899</v>
      </c>
      <c r="I168" s="18">
        <v>383.963756139314</v>
      </c>
      <c r="J168" s="18">
        <v>385.20082510406701</v>
      </c>
      <c r="K168" s="18">
        <v>435.53722626681201</v>
      </c>
      <c r="L168" s="18">
        <v>351.00283278829301</v>
      </c>
      <c r="M168" s="18">
        <v>393.52624914444601</v>
      </c>
      <c r="N168" s="18">
        <v>412.83163006955704</v>
      </c>
      <c r="O168" s="18">
        <v>382.014460065994</v>
      </c>
      <c r="P168" s="18">
        <v>493.66126911201201</v>
      </c>
      <c r="Q168" s="18">
        <v>656.22103273923005</v>
      </c>
      <c r="R168" s="18">
        <v>519.31875364585096</v>
      </c>
      <c r="S168" s="18">
        <v>477.84199010079902</v>
      </c>
      <c r="T168" s="18">
        <v>433.68454984172001</v>
      </c>
      <c r="U168" s="18">
        <v>549.23304867379409</v>
      </c>
      <c r="V168" s="18">
        <v>602.70325580499298</v>
      </c>
      <c r="W168" s="18" t="s">
        <v>697</v>
      </c>
    </row>
    <row r="169" spans="1:23" ht="14.25" customHeight="1" x14ac:dyDescent="0.15">
      <c r="A169" s="1"/>
      <c r="B169" s="12" t="s">
        <v>698</v>
      </c>
      <c r="C169" s="13" t="s">
        <v>699</v>
      </c>
      <c r="D169" s="14" t="s">
        <v>794</v>
      </c>
      <c r="E169" s="15">
        <v>227.189184003045</v>
      </c>
      <c r="F169" s="16">
        <v>229.98554639715002</v>
      </c>
      <c r="G169" s="16">
        <v>225.14264546636099</v>
      </c>
      <c r="H169" s="16">
        <v>219.738506921843</v>
      </c>
      <c r="I169" s="16">
        <v>219.462396551274</v>
      </c>
      <c r="J169" s="16">
        <v>219.61821517692599</v>
      </c>
      <c r="K169" s="16">
        <v>228.16379916708601</v>
      </c>
      <c r="L169" s="16">
        <v>230.28482790130801</v>
      </c>
      <c r="M169" s="16">
        <v>226.31611034846298</v>
      </c>
      <c r="N169" s="16">
        <v>225.424301177448</v>
      </c>
      <c r="O169" s="16">
        <v>225.75016751996699</v>
      </c>
      <c r="P169" s="16">
        <v>225.846151872305</v>
      </c>
      <c r="Q169" s="16">
        <v>229.41366217612901</v>
      </c>
      <c r="R169" s="16">
        <v>224.20995771518599</v>
      </c>
      <c r="S169" s="16">
        <v>224.86420639372102</v>
      </c>
      <c r="T169" s="16">
        <v>212.87504112365801</v>
      </c>
      <c r="U169" s="16">
        <v>224.084693350864</v>
      </c>
      <c r="V169" s="16" t="s">
        <v>700</v>
      </c>
      <c r="W169" s="16" t="s">
        <v>701</v>
      </c>
    </row>
    <row r="170" spans="1:23" ht="14.25" customHeight="1" x14ac:dyDescent="0.15">
      <c r="A170" s="1"/>
      <c r="B170" s="12" t="s">
        <v>702</v>
      </c>
      <c r="C170" s="13" t="s">
        <v>703</v>
      </c>
      <c r="D170" s="14" t="s">
        <v>794</v>
      </c>
      <c r="E170" s="17">
        <v>8028.6971126042299</v>
      </c>
      <c r="F170" s="18">
        <v>7613.7323390498896</v>
      </c>
      <c r="G170" s="18">
        <v>7495.4210058590097</v>
      </c>
      <c r="H170" s="18">
        <v>7350.5062807854993</v>
      </c>
      <c r="I170" s="18">
        <v>7318.1991187813501</v>
      </c>
      <c r="J170" s="18">
        <v>7150.6080648182806</v>
      </c>
      <c r="K170" s="18">
        <v>6993.5628081073501</v>
      </c>
      <c r="L170" s="18">
        <v>6871.5221328807093</v>
      </c>
      <c r="M170" s="18">
        <v>7062.39569771488</v>
      </c>
      <c r="N170" s="18">
        <v>6898.9360754209602</v>
      </c>
      <c r="O170" s="18">
        <v>7109.9654554599401</v>
      </c>
      <c r="P170" s="18">
        <v>6933.0275384232</v>
      </c>
      <c r="Q170" s="18">
        <v>6928.9517135914493</v>
      </c>
      <c r="R170" s="18">
        <v>6802.3883874295398</v>
      </c>
      <c r="S170" s="18">
        <v>6823.5927160419305</v>
      </c>
      <c r="T170" s="18">
        <v>6625.4745833430798</v>
      </c>
      <c r="U170" s="18">
        <v>6563.3197426821298</v>
      </c>
      <c r="V170" s="18">
        <v>6909.2568314350101</v>
      </c>
      <c r="W170" s="18">
        <v>7313.2996733724003</v>
      </c>
    </row>
    <row r="171" spans="1:23" ht="14.25" customHeight="1" x14ac:dyDescent="0.15">
      <c r="A171" s="1"/>
      <c r="B171" s="12" t="s">
        <v>704</v>
      </c>
      <c r="C171" s="13" t="s">
        <v>705</v>
      </c>
      <c r="D171" s="14" t="s">
        <v>794</v>
      </c>
      <c r="E171" s="15">
        <v>5381.9705588902907</v>
      </c>
      <c r="F171" s="16">
        <v>5564.79486584399</v>
      </c>
      <c r="G171" s="16">
        <v>5575.9780577084402</v>
      </c>
      <c r="H171" s="16">
        <v>5720.9209107632505</v>
      </c>
      <c r="I171" s="16">
        <v>5014.6282241155395</v>
      </c>
      <c r="J171" s="16">
        <v>5034.8382681081202</v>
      </c>
      <c r="K171" s="16">
        <v>5338.8394683810302</v>
      </c>
      <c r="L171" s="16">
        <v>6481.7265664299093</v>
      </c>
      <c r="M171" s="16">
        <v>6821.0027906457699</v>
      </c>
      <c r="N171" s="16">
        <v>7085.8983896282998</v>
      </c>
      <c r="O171" s="16">
        <v>7259.0861596903796</v>
      </c>
      <c r="P171" s="16">
        <v>7328.3803066192395</v>
      </c>
      <c r="Q171" s="16">
        <v>7587.9674048236502</v>
      </c>
      <c r="R171" s="16">
        <v>7663.0204003653807</v>
      </c>
      <c r="S171" s="16">
        <v>7442.0750229866107</v>
      </c>
      <c r="T171" s="16" t="s">
        <v>706</v>
      </c>
      <c r="U171" s="16" t="s">
        <v>707</v>
      </c>
      <c r="V171" s="16" t="s">
        <v>708</v>
      </c>
      <c r="W171" s="16" t="s">
        <v>709</v>
      </c>
    </row>
    <row r="172" spans="1:23" ht="14.25" customHeight="1" x14ac:dyDescent="0.15">
      <c r="A172" s="1"/>
      <c r="B172" s="12" t="s">
        <v>710</v>
      </c>
      <c r="C172" s="13" t="s">
        <v>711</v>
      </c>
      <c r="D172" s="14" t="s">
        <v>794</v>
      </c>
      <c r="E172" s="17">
        <v>72866.830470307992</v>
      </c>
      <c r="F172" s="18">
        <v>76300.624341913106</v>
      </c>
      <c r="G172" s="18">
        <v>79085.642416222705</v>
      </c>
      <c r="H172" s="18">
        <v>75403.893228870409</v>
      </c>
      <c r="I172" s="18">
        <v>72186.960123105702</v>
      </c>
      <c r="J172" s="18">
        <v>75033.4435245817</v>
      </c>
      <c r="K172" s="18">
        <v>73542.44459795751</v>
      </c>
      <c r="L172" s="18">
        <v>75787.257743643102</v>
      </c>
      <c r="M172" s="18">
        <v>75788.666248837602</v>
      </c>
      <c r="N172" s="18">
        <v>75223.679041700612</v>
      </c>
      <c r="O172" s="18">
        <v>77965.248103566104</v>
      </c>
      <c r="P172" s="18">
        <v>78269.313978467704</v>
      </c>
      <c r="Q172" s="18">
        <v>78532.272033222107</v>
      </c>
      <c r="R172" s="18">
        <v>74850.2086627838</v>
      </c>
      <c r="S172" s="18">
        <v>77413.173962683693</v>
      </c>
      <c r="T172" s="18">
        <v>60682.5095351278</v>
      </c>
      <c r="U172" s="18">
        <v>51470.052153121302</v>
      </c>
      <c r="V172" s="18">
        <v>54360.4849383412</v>
      </c>
      <c r="W172" s="18" t="s">
        <v>712</v>
      </c>
    </row>
    <row r="173" spans="1:23" ht="14.25" customHeight="1" x14ac:dyDescent="0.15">
      <c r="A173" s="1"/>
      <c r="B173" s="12" t="s">
        <v>713</v>
      </c>
      <c r="C173" s="13" t="s">
        <v>714</v>
      </c>
      <c r="D173" s="14" t="s">
        <v>794</v>
      </c>
      <c r="E173" s="15">
        <v>3358.5146499029897</v>
      </c>
      <c r="F173" s="16">
        <v>3474.9656114745103</v>
      </c>
      <c r="G173" s="16">
        <v>3507.85200889113</v>
      </c>
      <c r="H173" s="16">
        <v>3472.6126904159296</v>
      </c>
      <c r="I173" s="16">
        <v>3466.94460425229</v>
      </c>
      <c r="J173" s="16" t="s">
        <v>715</v>
      </c>
      <c r="K173" s="16" t="s">
        <v>716</v>
      </c>
      <c r="L173" s="16" t="s">
        <v>717</v>
      </c>
      <c r="M173" s="16" t="s">
        <v>718</v>
      </c>
      <c r="N173" s="16" t="s">
        <v>719</v>
      </c>
      <c r="O173" s="16" t="s">
        <v>720</v>
      </c>
      <c r="P173" s="16" t="s">
        <v>721</v>
      </c>
      <c r="Q173" s="16" t="s">
        <v>722</v>
      </c>
      <c r="R173" s="16" t="s">
        <v>723</v>
      </c>
      <c r="S173" s="16" t="s">
        <v>724</v>
      </c>
      <c r="T173" s="16" t="s">
        <v>725</v>
      </c>
      <c r="U173" s="16" t="s">
        <v>726</v>
      </c>
      <c r="V173" s="16" t="s">
        <v>727</v>
      </c>
      <c r="W173" s="16" t="s">
        <v>728</v>
      </c>
    </row>
    <row r="174" spans="1:23" ht="14.25" customHeight="1" x14ac:dyDescent="0.15">
      <c r="A174" s="1"/>
      <c r="B174" s="12" t="s">
        <v>729</v>
      </c>
      <c r="C174" s="13" t="s">
        <v>730</v>
      </c>
      <c r="D174" s="14" t="s">
        <v>794</v>
      </c>
      <c r="E174" s="17">
        <v>19818.210004102799</v>
      </c>
      <c r="F174" s="18">
        <v>19789.4608163265</v>
      </c>
      <c r="G174" s="18">
        <v>19178.494904658099</v>
      </c>
      <c r="H174" s="18">
        <v>19605.9607487947</v>
      </c>
      <c r="I174" s="18">
        <v>19520.610425816099</v>
      </c>
      <c r="J174" s="18">
        <v>18398.940998222901</v>
      </c>
      <c r="K174" s="18">
        <v>19532.677313694301</v>
      </c>
      <c r="L174" s="18">
        <v>20714.550372243</v>
      </c>
      <c r="M174" s="18">
        <v>20804.2183864135</v>
      </c>
      <c r="N174" s="18">
        <v>20258.6216424294</v>
      </c>
      <c r="O174" s="18">
        <v>20222.374438795101</v>
      </c>
      <c r="P174" s="18">
        <v>20762.397628177398</v>
      </c>
      <c r="Q174" s="18">
        <v>24083.372926888598</v>
      </c>
      <c r="R174" s="18">
        <v>25019.921917570202</v>
      </c>
      <c r="S174" s="18">
        <v>25702.406149031201</v>
      </c>
      <c r="T174" s="18">
        <v>23610.307559222001</v>
      </c>
      <c r="U174" s="18">
        <v>24308.363073202301</v>
      </c>
      <c r="V174" s="18">
        <v>23975.972425715499</v>
      </c>
      <c r="W174" s="18">
        <v>27085.228964101199</v>
      </c>
    </row>
    <row r="175" spans="1:23" ht="14.25" customHeight="1" x14ac:dyDescent="0.15">
      <c r="A175" s="1"/>
      <c r="B175" s="12" t="s">
        <v>731</v>
      </c>
      <c r="C175" s="13" t="s">
        <v>732</v>
      </c>
      <c r="D175" s="14" t="s">
        <v>794</v>
      </c>
      <c r="E175" s="15">
        <v>99194.475478745197</v>
      </c>
      <c r="F175" s="16">
        <v>95224.050905130804</v>
      </c>
      <c r="G175" s="16">
        <v>98228.63668260361</v>
      </c>
      <c r="H175" s="16">
        <v>103141.46400813</v>
      </c>
      <c r="I175" s="16">
        <v>100061.914687608</v>
      </c>
      <c r="J175" s="16">
        <v>103792.240078524</v>
      </c>
      <c r="K175" s="16">
        <v>103228.535420574</v>
      </c>
      <c r="L175" s="16">
        <v>101038.755234454</v>
      </c>
      <c r="M175" s="16">
        <v>101771.552061033</v>
      </c>
      <c r="N175" s="16">
        <v>102055.531987564</v>
      </c>
      <c r="O175" s="16">
        <v>100978.42659787199</v>
      </c>
      <c r="P175" s="16">
        <v>106918.42621566901</v>
      </c>
      <c r="Q175" s="16">
        <v>107258.078451761</v>
      </c>
      <c r="R175" s="16">
        <v>108318.43449841801</v>
      </c>
      <c r="S175" s="16">
        <v>109875.957839952</v>
      </c>
      <c r="T175" s="16">
        <v>105637.345030442</v>
      </c>
      <c r="U175" s="16">
        <v>100405.280913453</v>
      </c>
      <c r="V175" s="16">
        <v>95368.668909080399</v>
      </c>
      <c r="W175" s="16">
        <v>94695.411330916701</v>
      </c>
    </row>
    <row r="176" spans="1:23" ht="14.25" customHeight="1" x14ac:dyDescent="0.15">
      <c r="A176" s="1"/>
      <c r="B176" s="12" t="s">
        <v>733</v>
      </c>
      <c r="C176" s="13" t="s">
        <v>734</v>
      </c>
      <c r="D176" s="14" t="s">
        <v>794</v>
      </c>
      <c r="E176" s="17">
        <v>159871.954949434</v>
      </c>
      <c r="F176" s="18">
        <v>161903.83781765</v>
      </c>
      <c r="G176" s="18">
        <v>156535.84139735199</v>
      </c>
      <c r="H176" s="18">
        <v>150377.58872446499</v>
      </c>
      <c r="I176" s="18">
        <v>153940.25911402499</v>
      </c>
      <c r="J176" s="18">
        <v>143313.09021512399</v>
      </c>
      <c r="K176" s="18">
        <v>146737.05850505701</v>
      </c>
      <c r="L176" s="18">
        <v>154147.511546514</v>
      </c>
      <c r="M176" s="18">
        <v>152579.96822312</v>
      </c>
      <c r="N176" s="18">
        <v>144183.28445168398</v>
      </c>
      <c r="O176" s="18">
        <v>160137.89813949302</v>
      </c>
      <c r="P176" s="18">
        <v>155089.80852259399</v>
      </c>
      <c r="Q176" s="18">
        <v>158375.68871163399</v>
      </c>
      <c r="R176" s="18">
        <v>153576.13487805199</v>
      </c>
      <c r="S176" s="18">
        <v>150949.43139743101</v>
      </c>
      <c r="T176" s="18">
        <v>154166.57616385599</v>
      </c>
      <c r="U176" s="18">
        <v>156418.086866867</v>
      </c>
      <c r="V176" s="18">
        <v>157193.08175970701</v>
      </c>
      <c r="W176" s="18">
        <v>155407.540026542</v>
      </c>
    </row>
    <row r="177" spans="1:23" ht="14.25" customHeight="1" x14ac:dyDescent="0.15">
      <c r="A177" s="1"/>
      <c r="B177" s="12" t="s">
        <v>735</v>
      </c>
      <c r="C177" s="13" t="s">
        <v>736</v>
      </c>
      <c r="D177" s="14" t="s">
        <v>794</v>
      </c>
      <c r="E177" s="15">
        <v>114756.990011769</v>
      </c>
      <c r="F177" s="16">
        <v>115316.34725889501</v>
      </c>
      <c r="G177" s="16">
        <v>114786.394373595</v>
      </c>
      <c r="H177" s="16">
        <v>114133.955979611</v>
      </c>
      <c r="I177" s="16">
        <v>116222.740424492</v>
      </c>
      <c r="J177" s="16">
        <v>115926.38958203999</v>
      </c>
      <c r="K177" s="16">
        <v>117315.12011385699</v>
      </c>
      <c r="L177" s="16">
        <v>117803.924307551</v>
      </c>
      <c r="M177" s="16">
        <v>117484.904543756</v>
      </c>
      <c r="N177" s="16">
        <v>116554.316206263</v>
      </c>
      <c r="O177" s="16">
        <v>117770.862773342</v>
      </c>
      <c r="P177" s="16">
        <v>116897.332212608</v>
      </c>
      <c r="Q177" s="16">
        <v>118437.71870620399</v>
      </c>
      <c r="R177" s="16">
        <v>117826.02339353101</v>
      </c>
      <c r="S177" s="16">
        <v>117384.220984502</v>
      </c>
      <c r="T177" s="16">
        <v>116868.99343814599</v>
      </c>
      <c r="U177" s="16">
        <v>117760.50017</v>
      </c>
      <c r="V177" s="16">
        <v>121197.56266089001</v>
      </c>
      <c r="W177" s="16">
        <v>122848.97137696401</v>
      </c>
    </row>
    <row r="178" spans="1:23" ht="14.25" customHeight="1" x14ac:dyDescent="0.15">
      <c r="A178" s="1"/>
      <c r="B178" s="12" t="s">
        <v>737</v>
      </c>
      <c r="C178" s="13" t="s">
        <v>738</v>
      </c>
      <c r="D178" s="14" t="s">
        <v>794</v>
      </c>
      <c r="E178" s="17">
        <v>15552.280400010301</v>
      </c>
      <c r="F178" s="18">
        <v>16535.686064599598</v>
      </c>
      <c r="G178" s="18">
        <v>16653.663680649599</v>
      </c>
      <c r="H178" s="18">
        <v>16350.663562160998</v>
      </c>
      <c r="I178" s="18">
        <v>15778.260079722799</v>
      </c>
      <c r="J178" s="18">
        <v>15546.8638370687</v>
      </c>
      <c r="K178" s="18">
        <v>15613.102819077101</v>
      </c>
      <c r="L178" s="18">
        <v>15323.929230670901</v>
      </c>
      <c r="M178" s="18">
        <v>14672.0232320258</v>
      </c>
      <c r="N178" s="18">
        <v>14279.356974449302</v>
      </c>
      <c r="O178" s="18">
        <v>14756.334433241502</v>
      </c>
      <c r="P178" s="18">
        <v>14433.0577526859</v>
      </c>
      <c r="Q178" s="18">
        <v>14499.0032579047</v>
      </c>
      <c r="R178" s="18">
        <v>14850.029673184401</v>
      </c>
      <c r="S178" s="18">
        <v>15099.421195769301</v>
      </c>
      <c r="T178" s="18">
        <v>15334.7955556654</v>
      </c>
      <c r="U178" s="18">
        <v>15879.713774440701</v>
      </c>
      <c r="V178" s="18">
        <v>15756.9660017509</v>
      </c>
      <c r="W178" s="18" t="s">
        <v>739</v>
      </c>
    </row>
    <row r="179" spans="1:23" ht="14.25" customHeight="1" x14ac:dyDescent="0.15">
      <c r="A179" s="1"/>
      <c r="B179" s="12" t="s">
        <v>740</v>
      </c>
      <c r="C179" s="13" t="s">
        <v>741</v>
      </c>
      <c r="D179" s="14" t="s">
        <v>794</v>
      </c>
      <c r="E179" s="15">
        <v>12440.662981161699</v>
      </c>
      <c r="F179" s="16">
        <v>12643.899057050399</v>
      </c>
      <c r="G179" s="16">
        <v>13604.546175740999</v>
      </c>
      <c r="H179" s="16">
        <v>13223.599460470301</v>
      </c>
      <c r="I179" s="16">
        <v>11960.650792626699</v>
      </c>
      <c r="J179" s="16">
        <v>11402.36724917</v>
      </c>
      <c r="K179" s="16">
        <v>11832.1083657368</v>
      </c>
      <c r="L179" s="16">
        <v>12648.211308627198</v>
      </c>
      <c r="M179" s="16">
        <v>12479.449830216499</v>
      </c>
      <c r="N179" s="16">
        <v>12092.6003776085</v>
      </c>
      <c r="O179" s="16">
        <v>11920.890905155899</v>
      </c>
      <c r="P179" s="16">
        <v>11735.183990609399</v>
      </c>
      <c r="Q179" s="16">
        <v>12842.9255020694</v>
      </c>
      <c r="R179" s="16">
        <v>12979.872168258</v>
      </c>
      <c r="S179" s="16">
        <v>13236.844195827101</v>
      </c>
      <c r="T179" s="16">
        <v>12810.716509992399</v>
      </c>
      <c r="U179" s="16">
        <v>12727.0585798437</v>
      </c>
      <c r="V179" s="16">
        <v>12980.4080027523</v>
      </c>
      <c r="W179" s="16">
        <v>12849.403196634999</v>
      </c>
    </row>
    <row r="180" spans="1:23" ht="14.25" customHeight="1" x14ac:dyDescent="0.15">
      <c r="A180" s="1"/>
      <c r="B180" s="12" t="s">
        <v>742</v>
      </c>
      <c r="C180" s="13" t="s">
        <v>743</v>
      </c>
      <c r="D180" s="14" t="s">
        <v>794</v>
      </c>
      <c r="E180" s="17">
        <v>420.59237017489102</v>
      </c>
      <c r="F180" s="18">
        <v>435.66986216045399</v>
      </c>
      <c r="G180" s="18">
        <v>430.57565588816396</v>
      </c>
      <c r="H180" s="18">
        <v>433.159025543665</v>
      </c>
      <c r="I180" s="18">
        <v>430.61749974084699</v>
      </c>
      <c r="J180" s="18">
        <v>445.727037790385</v>
      </c>
      <c r="K180" s="18">
        <v>462.13041141519602</v>
      </c>
      <c r="L180" s="18">
        <v>453.37525512540003</v>
      </c>
      <c r="M180" s="18">
        <v>457.17524561680398</v>
      </c>
      <c r="N180" s="18">
        <v>455.97751310904403</v>
      </c>
      <c r="O180" s="18">
        <v>479.13566722223095</v>
      </c>
      <c r="P180" s="18">
        <v>488.99089580804298</v>
      </c>
      <c r="Q180" s="18">
        <v>511.5462841172</v>
      </c>
      <c r="R180" s="18">
        <v>515.676445328613</v>
      </c>
      <c r="S180" s="18">
        <v>508.82268593449402</v>
      </c>
      <c r="T180" s="18">
        <v>484.752182571155</v>
      </c>
      <c r="U180" s="18">
        <v>494.87990703443302</v>
      </c>
      <c r="V180" s="18">
        <v>505.53319943054004</v>
      </c>
      <c r="W180" s="18" t="s">
        <v>744</v>
      </c>
    </row>
    <row r="181" spans="1:23" ht="14.25" customHeight="1" x14ac:dyDescent="0.15">
      <c r="A181" s="1"/>
      <c r="B181" s="12" t="s">
        <v>745</v>
      </c>
      <c r="C181" s="13" t="s">
        <v>746</v>
      </c>
      <c r="D181" s="14" t="s">
        <v>794</v>
      </c>
      <c r="E181" s="15">
        <v>55452.6225825609</v>
      </c>
      <c r="F181" s="16">
        <v>59375.270230975002</v>
      </c>
      <c r="G181" s="16">
        <v>60682.461958284402</v>
      </c>
      <c r="H181" s="16">
        <v>62375.804135043501</v>
      </c>
      <c r="I181" s="16">
        <v>64260.716459772797</v>
      </c>
      <c r="J181" s="16">
        <v>63555.833459615096</v>
      </c>
      <c r="K181" s="16">
        <v>64279.6733885711</v>
      </c>
      <c r="L181" s="16">
        <v>64744.5319902841</v>
      </c>
      <c r="M181" s="16">
        <v>66726.628185048699</v>
      </c>
      <c r="N181" s="16">
        <v>69186.745078260603</v>
      </c>
      <c r="O181" s="16">
        <v>70510.865112737592</v>
      </c>
      <c r="P181" s="16">
        <v>73827.958548020601</v>
      </c>
      <c r="Q181" s="16">
        <v>78334.835182608993</v>
      </c>
      <c r="R181" s="16">
        <v>81525.207610686208</v>
      </c>
      <c r="S181" s="16">
        <v>81120.288078683501</v>
      </c>
      <c r="T181" s="16">
        <v>81678.945186970595</v>
      </c>
      <c r="U181" s="16">
        <v>81790.782420417294</v>
      </c>
      <c r="V181" s="16">
        <v>83221.690474485193</v>
      </c>
      <c r="W181" s="16" t="s">
        <v>747</v>
      </c>
    </row>
    <row r="182" spans="1:23" ht="14.25" customHeight="1" x14ac:dyDescent="0.15">
      <c r="A182" s="1"/>
      <c r="B182" s="12" t="s">
        <v>748</v>
      </c>
      <c r="C182" s="13" t="s">
        <v>749</v>
      </c>
      <c r="D182" s="14" t="s">
        <v>794</v>
      </c>
      <c r="E182" s="17">
        <v>537.84612463999997</v>
      </c>
      <c r="F182" s="18">
        <v>570.18365170000004</v>
      </c>
      <c r="G182" s="18">
        <v>584.47686665999993</v>
      </c>
      <c r="H182" s="18">
        <v>583.13085646000002</v>
      </c>
      <c r="I182" s="18">
        <v>590.25363817999994</v>
      </c>
      <c r="J182" s="18">
        <v>611.54999999999995</v>
      </c>
      <c r="K182" s="18">
        <v>597.96844014999999</v>
      </c>
      <c r="L182" s="18">
        <v>611.89959865000003</v>
      </c>
      <c r="M182" s="18">
        <v>632.48527674000002</v>
      </c>
      <c r="N182" s="18">
        <v>602.6700141</v>
      </c>
      <c r="O182" s="18">
        <v>597.55488998999999</v>
      </c>
      <c r="P182" s="18">
        <v>630.99046815999998</v>
      </c>
      <c r="Q182" s="18">
        <v>658.35211629999992</v>
      </c>
      <c r="R182" s="18">
        <v>651.27877523000006</v>
      </c>
      <c r="S182" s="18">
        <v>718.38422283</v>
      </c>
      <c r="T182" s="18">
        <v>738.73611647000007</v>
      </c>
      <c r="U182" s="18">
        <v>716.68034188000001</v>
      </c>
      <c r="V182" s="18">
        <v>713.95258970000009</v>
      </c>
      <c r="W182" s="18" t="s">
        <v>750</v>
      </c>
    </row>
    <row r="183" spans="1:23" ht="14.25" customHeight="1" x14ac:dyDescent="0.15">
      <c r="A183" s="1"/>
      <c r="B183" s="12" t="s">
        <v>751</v>
      </c>
      <c r="C183" s="13" t="s">
        <v>752</v>
      </c>
      <c r="D183" s="14" t="s">
        <v>794</v>
      </c>
      <c r="E183" s="15">
        <v>1569.22990613102</v>
      </c>
      <c r="F183" s="16">
        <v>1455.2700060729699</v>
      </c>
      <c r="G183" s="16">
        <v>1437.06529297783</v>
      </c>
      <c r="H183" s="16">
        <v>1401.8358681652401</v>
      </c>
      <c r="I183" s="16">
        <v>1345.0668313518902</v>
      </c>
      <c r="J183" s="16">
        <v>1370.6015060858399</v>
      </c>
      <c r="K183" s="16">
        <v>1402.3986020130201</v>
      </c>
      <c r="L183" s="16">
        <v>1405.3066948555299</v>
      </c>
      <c r="M183" s="16">
        <v>1442.4515206367901</v>
      </c>
      <c r="N183" s="16">
        <v>1479.1708452402302</v>
      </c>
      <c r="O183" s="16">
        <v>1422.0707648894702</v>
      </c>
      <c r="P183" s="16">
        <v>1375.4607254662599</v>
      </c>
      <c r="Q183" s="16">
        <v>1448.6242901989801</v>
      </c>
      <c r="R183" s="16">
        <v>1303.5154138984699</v>
      </c>
      <c r="S183" s="16">
        <v>1361.4535901111801</v>
      </c>
      <c r="T183" s="16">
        <v>1392.62754813881</v>
      </c>
      <c r="U183" s="16">
        <v>1334.37325388007</v>
      </c>
      <c r="V183" s="16">
        <v>1369.3719092957499</v>
      </c>
      <c r="W183" s="16">
        <v>1427.3948797771102</v>
      </c>
    </row>
    <row r="184" spans="1:23" ht="14.25" customHeight="1" x14ac:dyDescent="0.15">
      <c r="A184" s="1"/>
      <c r="B184" s="12" t="s">
        <v>753</v>
      </c>
      <c r="C184" s="13" t="s">
        <v>754</v>
      </c>
      <c r="D184" s="14" t="s">
        <v>794</v>
      </c>
      <c r="E184" s="17">
        <v>86.434589079484894</v>
      </c>
      <c r="F184" s="18">
        <v>59.321588745200096</v>
      </c>
      <c r="G184" s="18">
        <v>123.806699985699</v>
      </c>
      <c r="H184" s="18">
        <v>113.97515563898601</v>
      </c>
      <c r="I184" s="18">
        <v>70.198429215709695</v>
      </c>
      <c r="J184" s="18">
        <v>231.952500499499</v>
      </c>
      <c r="K184" s="18">
        <v>196.51417038440499</v>
      </c>
      <c r="L184" s="18">
        <v>137.619125263185</v>
      </c>
      <c r="M184" s="18">
        <v>179.50415468073498</v>
      </c>
      <c r="N184" s="18">
        <v>98.713765837529408</v>
      </c>
      <c r="O184" s="18">
        <v>123.01236160518201</v>
      </c>
      <c r="P184" s="18">
        <v>116.200107126571</v>
      </c>
      <c r="Q184" s="18">
        <v>150.62673788999098</v>
      </c>
      <c r="R184" s="18">
        <v>165.84461853777</v>
      </c>
      <c r="S184" s="18">
        <v>172.210202794384</v>
      </c>
      <c r="T184" s="18">
        <v>69.138472848564888</v>
      </c>
      <c r="U184" s="18">
        <v>52.266558827398399</v>
      </c>
      <c r="V184" s="18">
        <v>56.767290971993106</v>
      </c>
      <c r="W184" s="18" t="s">
        <v>755</v>
      </c>
    </row>
    <row r="185" spans="1:23" ht="14.25" customHeight="1" x14ac:dyDescent="0.15">
      <c r="A185" s="1"/>
      <c r="B185" s="12" t="s">
        <v>756</v>
      </c>
      <c r="C185" s="13" t="s">
        <v>757</v>
      </c>
      <c r="D185" s="14" t="s">
        <v>794</v>
      </c>
      <c r="E185" s="15">
        <v>4832324.2122894404</v>
      </c>
      <c r="F185" s="16">
        <v>4870883.9076854298</v>
      </c>
      <c r="G185" s="16">
        <v>4865626.4887037696</v>
      </c>
      <c r="H185" s="16">
        <v>4902267.94877089</v>
      </c>
      <c r="I185" s="16">
        <v>4911808.0065618297</v>
      </c>
      <c r="J185" s="16">
        <v>4879424.1706281397</v>
      </c>
      <c r="K185" s="16">
        <v>4948963.0420999099</v>
      </c>
      <c r="L185" s="16">
        <v>4934307.7550248401</v>
      </c>
      <c r="M185" s="16">
        <v>4935134.0670307502</v>
      </c>
      <c r="N185" s="16">
        <v>4917308.8109623091</v>
      </c>
      <c r="O185" s="16">
        <v>4964315.0497268494</v>
      </c>
      <c r="P185" s="16">
        <v>4941337.3394658705</v>
      </c>
      <c r="Q185" s="16">
        <v>4998877.0665352307</v>
      </c>
      <c r="R185" s="16">
        <v>5002425.5219392003</v>
      </c>
      <c r="S185" s="16">
        <v>5027814.1873131394</v>
      </c>
      <c r="T185" s="16">
        <v>5010752.0084681399</v>
      </c>
      <c r="U185" s="16">
        <v>5085266.0166428704</v>
      </c>
      <c r="V185" s="16">
        <v>5145635.1143098399</v>
      </c>
      <c r="W185" s="16" t="s">
        <v>758</v>
      </c>
    </row>
    <row r="186" spans="1:23" ht="33" customHeight="1" x14ac:dyDescent="0.15">
      <c r="A186" s="1"/>
      <c r="B186" s="12" t="s">
        <v>759</v>
      </c>
      <c r="C186" s="13" t="s">
        <v>760</v>
      </c>
      <c r="D186" s="14" t="s">
        <v>794</v>
      </c>
      <c r="E186" s="17">
        <v>11796791.635284901</v>
      </c>
      <c r="F186" s="18">
        <v>11860810.215966301</v>
      </c>
      <c r="G186" s="18">
        <v>11875665.288981302</v>
      </c>
      <c r="H186" s="18">
        <v>11974064.196364699</v>
      </c>
      <c r="I186" s="18">
        <v>11999728.8932244</v>
      </c>
      <c r="J186" s="18">
        <v>11988808.941499699</v>
      </c>
      <c r="K186" s="18">
        <v>12108732.102736499</v>
      </c>
      <c r="L186" s="18">
        <v>12071305.957273901</v>
      </c>
      <c r="M186" s="18">
        <v>12078386.0193651</v>
      </c>
      <c r="N186" s="18">
        <v>12026853.103049001</v>
      </c>
      <c r="O186" s="18">
        <v>12097707.8039179</v>
      </c>
      <c r="P186" s="18">
        <v>12086543.3088411</v>
      </c>
      <c r="Q186" s="18">
        <v>12197962.1828174</v>
      </c>
      <c r="R186" s="18">
        <v>12228756.728079801</v>
      </c>
      <c r="S186" s="18">
        <v>12254527.475018801</v>
      </c>
      <c r="T186" s="18">
        <v>12069925.020016</v>
      </c>
      <c r="U186" s="18">
        <v>12163965.7835031</v>
      </c>
      <c r="V186" s="18">
        <v>12287260.869254801</v>
      </c>
      <c r="W186" s="18" t="s">
        <v>761</v>
      </c>
    </row>
    <row r="187" spans="1:23" ht="24" customHeight="1" x14ac:dyDescent="0.15">
      <c r="A187" s="1"/>
      <c r="B187" s="12" t="s">
        <v>762</v>
      </c>
      <c r="C187" s="13" t="s">
        <v>763</v>
      </c>
      <c r="D187" s="14" t="s">
        <v>794</v>
      </c>
      <c r="E187" s="15">
        <v>1749.5746358523299</v>
      </c>
      <c r="F187" s="16">
        <v>1801.9071034974402</v>
      </c>
      <c r="G187" s="16">
        <v>1772.15222243522</v>
      </c>
      <c r="H187" s="16">
        <v>1802.5172508891201</v>
      </c>
      <c r="I187" s="16">
        <v>1756.8556895122999</v>
      </c>
      <c r="J187" s="16">
        <v>1747.15854976838</v>
      </c>
      <c r="K187" s="16">
        <v>1673.23711984175</v>
      </c>
      <c r="L187" s="16">
        <v>1664.1182045165301</v>
      </c>
      <c r="M187" s="16">
        <v>1671.1149700324499</v>
      </c>
      <c r="N187" s="16">
        <v>1635.99335961624</v>
      </c>
      <c r="O187" s="16">
        <v>1622.4080139845601</v>
      </c>
      <c r="P187" s="16">
        <v>1660.0781379647701</v>
      </c>
      <c r="Q187" s="16">
        <v>1695.43204874802</v>
      </c>
      <c r="R187" s="16" t="s">
        <v>764</v>
      </c>
      <c r="S187" s="16" t="s">
        <v>765</v>
      </c>
      <c r="T187" s="16" t="s">
        <v>766</v>
      </c>
      <c r="U187" s="16" t="s">
        <v>767</v>
      </c>
      <c r="V187" s="16" t="s">
        <v>768</v>
      </c>
      <c r="W187" s="16" t="s">
        <v>769</v>
      </c>
    </row>
    <row r="188" spans="1:23" ht="24" customHeight="1" x14ac:dyDescent="0.15">
      <c r="A188" s="1"/>
      <c r="B188" s="12" t="s">
        <v>770</v>
      </c>
      <c r="C188" s="13" t="s">
        <v>771</v>
      </c>
      <c r="D188" s="14" t="s">
        <v>794</v>
      </c>
      <c r="E188" s="17">
        <v>4087754.3661306803</v>
      </c>
      <c r="F188" s="18">
        <v>4116925.49993621</v>
      </c>
      <c r="G188" s="18">
        <v>4129495.2467121901</v>
      </c>
      <c r="H188" s="18">
        <v>4154540.92316715</v>
      </c>
      <c r="I188" s="18">
        <v>4157199.4296973599</v>
      </c>
      <c r="J188" s="18">
        <v>4159393.3180030696</v>
      </c>
      <c r="K188" s="18">
        <v>4197874.7554962896</v>
      </c>
      <c r="L188" s="18">
        <v>4185292.7265136801</v>
      </c>
      <c r="M188" s="18">
        <v>4191237.0941002402</v>
      </c>
      <c r="N188" s="18">
        <v>4181445.33386723</v>
      </c>
      <c r="O188" s="18">
        <v>4213038.7215009304</v>
      </c>
      <c r="P188" s="18">
        <v>4211473.9309094604</v>
      </c>
      <c r="Q188" s="18">
        <v>4247565.6566367503</v>
      </c>
      <c r="R188" s="18">
        <v>4274540.5699379705</v>
      </c>
      <c r="S188" s="18">
        <v>4273918.9828278096</v>
      </c>
      <c r="T188" s="18">
        <v>4209689.8333341097</v>
      </c>
      <c r="U188" s="18">
        <v>4261391.1939448705</v>
      </c>
      <c r="V188" s="18">
        <v>4291667.7928719595</v>
      </c>
      <c r="W188" s="18" t="s">
        <v>772</v>
      </c>
    </row>
    <row r="189" spans="1:23" ht="24" customHeight="1" x14ac:dyDescent="0.15">
      <c r="A189" s="1"/>
      <c r="B189" s="12" t="s">
        <v>773</v>
      </c>
      <c r="C189" s="13" t="s">
        <v>774</v>
      </c>
      <c r="D189" s="14" t="s">
        <v>794</v>
      </c>
      <c r="E189" s="15">
        <v>6964467.4229954807</v>
      </c>
      <c r="F189" s="16">
        <v>6989926.3082808899</v>
      </c>
      <c r="G189" s="16">
        <v>7010038.8002775302</v>
      </c>
      <c r="H189" s="16">
        <v>7071796.2475937698</v>
      </c>
      <c r="I189" s="16">
        <v>7087920.8866626201</v>
      </c>
      <c r="J189" s="16">
        <v>7109384.7708715592</v>
      </c>
      <c r="K189" s="16">
        <v>7159769.0606365902</v>
      </c>
      <c r="L189" s="16">
        <v>7136998.20224912</v>
      </c>
      <c r="M189" s="16">
        <v>7143251.9523343798</v>
      </c>
      <c r="N189" s="16">
        <v>7109544.29208674</v>
      </c>
      <c r="O189" s="16">
        <v>7133392.7541910596</v>
      </c>
      <c r="P189" s="16">
        <v>7145205.9693752406</v>
      </c>
      <c r="Q189" s="16">
        <v>7199085.11628218</v>
      </c>
      <c r="R189" s="16">
        <v>7226331.2061406104</v>
      </c>
      <c r="S189" s="16">
        <v>7226713.2877056198</v>
      </c>
      <c r="T189" s="16">
        <v>7059173.0115478495</v>
      </c>
      <c r="U189" s="16">
        <v>7078699.7668602504</v>
      </c>
      <c r="V189" s="16">
        <v>7141625.7549449597</v>
      </c>
      <c r="W189" s="16" t="s">
        <v>775</v>
      </c>
    </row>
    <row r="190" spans="1:23" ht="24" customHeight="1" x14ac:dyDescent="0.15">
      <c r="A190" s="1"/>
      <c r="B190" s="12" t="s">
        <v>776</v>
      </c>
      <c r="C190" s="13" t="s">
        <v>777</v>
      </c>
      <c r="D190" s="14" t="s">
        <v>794</v>
      </c>
      <c r="E190" s="17">
        <v>736723.33235785493</v>
      </c>
      <c r="F190" s="18">
        <v>739637.99034078105</v>
      </c>
      <c r="G190" s="18">
        <v>745508.489413384</v>
      </c>
      <c r="H190" s="18">
        <v>748127.28411576292</v>
      </c>
      <c r="I190" s="18">
        <v>753909.76632026595</v>
      </c>
      <c r="J190" s="18">
        <v>760020.06678366696</v>
      </c>
      <c r="K190" s="18">
        <v>771982.27785132104</v>
      </c>
      <c r="L190" s="18">
        <v>775013.86377506005</v>
      </c>
      <c r="M190" s="18">
        <v>778297.86942832603</v>
      </c>
      <c r="N190" s="18">
        <v>783243.11089060002</v>
      </c>
      <c r="O190" s="18">
        <v>799184.83778905391</v>
      </c>
      <c r="P190" s="18">
        <v>797618.75152528007</v>
      </c>
      <c r="Q190" s="18">
        <v>817746.60384524905</v>
      </c>
      <c r="R190" s="18">
        <v>812716.99972193304</v>
      </c>
      <c r="S190" s="18">
        <v>820267.79959156108</v>
      </c>
      <c r="T190" s="18">
        <v>782733.94998421904</v>
      </c>
      <c r="U190" s="18">
        <v>768519.632546262</v>
      </c>
      <c r="V190" s="18">
        <v>791621.22983121895</v>
      </c>
      <c r="W190" s="18" t="s">
        <v>778</v>
      </c>
    </row>
    <row r="191" spans="1:23" ht="24" customHeight="1" x14ac:dyDescent="0.15">
      <c r="A191" s="1"/>
      <c r="B191" s="12" t="s">
        <v>779</v>
      </c>
      <c r="C191" s="13" t="s">
        <v>780</v>
      </c>
      <c r="D191" s="14" t="s">
        <v>794</v>
      </c>
      <c r="E191" s="15">
        <v>1114091.4121968001</v>
      </c>
      <c r="F191" s="16">
        <v>1100449.9029591999</v>
      </c>
      <c r="G191" s="16">
        <v>1097417.0462231</v>
      </c>
      <c r="H191" s="16">
        <v>1119963.24713017</v>
      </c>
      <c r="I191" s="16">
        <v>1119743.1519961399</v>
      </c>
      <c r="J191" s="16">
        <v>1133469.84364154</v>
      </c>
      <c r="K191" s="16">
        <v>1128605.2793486698</v>
      </c>
      <c r="L191" s="16">
        <v>1115481.7415426499</v>
      </c>
      <c r="M191" s="16">
        <v>1124823.6376533702</v>
      </c>
      <c r="N191" s="16">
        <v>1118311.6917544999</v>
      </c>
      <c r="O191" s="16">
        <v>1105392.752389</v>
      </c>
      <c r="P191" s="16">
        <v>1122913.3624390101</v>
      </c>
      <c r="Q191" s="16">
        <v>1124972.10553849</v>
      </c>
      <c r="R191" s="16">
        <v>1127387.8684550901</v>
      </c>
      <c r="S191" s="16">
        <v>1120519.3756544199</v>
      </c>
      <c r="T191" s="16">
        <v>1082086.4229164498</v>
      </c>
      <c r="U191" s="16">
        <v>1052707.75152899</v>
      </c>
      <c r="V191" s="16">
        <v>1052038.1127788699</v>
      </c>
      <c r="W191" s="16" t="s">
        <v>781</v>
      </c>
    </row>
    <row r="192" spans="1:23" ht="14.25" customHeight="1" x14ac:dyDescent="0.15">
      <c r="A192" s="1"/>
      <c r="B192" s="12" t="s">
        <v>782</v>
      </c>
      <c r="C192" s="13" t="s">
        <v>783</v>
      </c>
      <c r="D192" s="14" t="s">
        <v>794</v>
      </c>
      <c r="E192" s="17">
        <v>177336.17421133601</v>
      </c>
      <c r="F192" s="18">
        <v>176326.243162739</v>
      </c>
      <c r="G192" s="18">
        <v>175650.27140445498</v>
      </c>
      <c r="H192" s="18">
        <v>180109.35913618101</v>
      </c>
      <c r="I192" s="18">
        <v>179592.30541909699</v>
      </c>
      <c r="J192" s="18">
        <v>179291.60034065702</v>
      </c>
      <c r="K192" s="18">
        <v>179425.20828423</v>
      </c>
      <c r="L192" s="18">
        <v>178032.09566572899</v>
      </c>
      <c r="M192" s="18">
        <v>175958.437802614</v>
      </c>
      <c r="N192" s="18">
        <v>177628.044611994</v>
      </c>
      <c r="O192" s="18">
        <v>177302.563052204</v>
      </c>
      <c r="P192" s="18">
        <v>178200.46284993101</v>
      </c>
      <c r="Q192" s="18">
        <v>178636.846991219</v>
      </c>
      <c r="R192" s="18">
        <v>175979.770085025</v>
      </c>
      <c r="S192" s="18">
        <v>175174.19589345902</v>
      </c>
      <c r="T192" s="18">
        <v>169201.64445728398</v>
      </c>
      <c r="U192" s="18">
        <v>173359.49086392301</v>
      </c>
      <c r="V192" s="18">
        <v>173430.985924582</v>
      </c>
      <c r="W192" s="18" t="s">
        <v>784</v>
      </c>
    </row>
    <row r="193" spans="1:23" ht="33" customHeight="1" x14ac:dyDescent="0.15">
      <c r="A193" s="1"/>
      <c r="B193" s="12" t="s">
        <v>785</v>
      </c>
      <c r="C193" s="13" t="s">
        <v>786</v>
      </c>
      <c r="D193" s="14" t="s">
        <v>794</v>
      </c>
      <c r="E193" s="15">
        <v>13400.4054809179</v>
      </c>
      <c r="F193" s="16">
        <v>13327.7397086119</v>
      </c>
      <c r="G193" s="16">
        <v>13409.768640313199</v>
      </c>
      <c r="H193" s="16">
        <v>13565.628709082301</v>
      </c>
      <c r="I193" s="16">
        <v>13840.100881731501</v>
      </c>
      <c r="J193" s="16">
        <v>13706.458669534901</v>
      </c>
      <c r="K193" s="16">
        <v>14060.996044555401</v>
      </c>
      <c r="L193" s="16">
        <v>13508.480618552099</v>
      </c>
      <c r="M193" s="16">
        <v>13240.468716676201</v>
      </c>
      <c r="N193" s="16">
        <v>12598.1456380534</v>
      </c>
      <c r="O193" s="16">
        <v>13494.2317691845</v>
      </c>
      <c r="P193" s="16">
        <v>13615.342979896699</v>
      </c>
      <c r="Q193" s="16">
        <v>15836.455338056401</v>
      </c>
      <c r="R193" s="16">
        <v>15694.4028516452</v>
      </c>
      <c r="S193" s="16">
        <v>15224.052636898701</v>
      </c>
      <c r="T193" s="16">
        <v>15034.342903437599</v>
      </c>
      <c r="U193" s="16">
        <v>16568.328971806899</v>
      </c>
      <c r="V193" s="16">
        <v>16937.642191554398</v>
      </c>
      <c r="W193" s="16" t="s">
        <v>787</v>
      </c>
    </row>
    <row r="194" spans="1:23" ht="14.25" customHeight="1" x14ac:dyDescent="0.15">
      <c r="A194" s="1"/>
      <c r="B194" s="12" t="s">
        <v>788</v>
      </c>
      <c r="C194" s="13" t="s">
        <v>789</v>
      </c>
      <c r="D194" s="14" t="s">
        <v>794</v>
      </c>
      <c r="E194" s="17">
        <v>848562.13809880393</v>
      </c>
      <c r="F194" s="18">
        <v>856586.67188196001</v>
      </c>
      <c r="G194" s="18">
        <v>861967.74652439507</v>
      </c>
      <c r="H194" s="18">
        <v>869055.43404449197</v>
      </c>
      <c r="I194" s="18">
        <v>877476.2332297581</v>
      </c>
      <c r="J194" s="18">
        <v>877209.94210263004</v>
      </c>
      <c r="K194" s="18">
        <v>881881.53965606994</v>
      </c>
      <c r="L194" s="18">
        <v>883177.77475199301</v>
      </c>
      <c r="M194" s="18">
        <v>872934.91334982798</v>
      </c>
      <c r="N194" s="18">
        <v>848916.11096240499</v>
      </c>
      <c r="O194" s="18">
        <v>838473.87945987307</v>
      </c>
      <c r="P194" s="18">
        <v>834999.46165155398</v>
      </c>
      <c r="Q194" s="18">
        <v>830163.90327047906</v>
      </c>
      <c r="R194" s="18">
        <v>835705.99794058001</v>
      </c>
      <c r="S194" s="18">
        <v>836832.93373836402</v>
      </c>
      <c r="T194" s="18">
        <v>815461.16085579898</v>
      </c>
      <c r="U194" s="18">
        <v>822721.69797620608</v>
      </c>
      <c r="V194" s="18">
        <v>832867.63353833603</v>
      </c>
      <c r="W194" s="18" t="s">
        <v>790</v>
      </c>
    </row>
    <row r="195" spans="1:23" ht="14.25" customHeight="1" x14ac:dyDescent="0.15">
      <c r="A195" s="1"/>
      <c r="B195" s="19" t="s">
        <v>791</v>
      </c>
      <c r="C195" s="20" t="s">
        <v>792</v>
      </c>
      <c r="D195" s="21" t="s">
        <v>794</v>
      </c>
      <c r="E195" s="15">
        <v>11796791.635284901</v>
      </c>
      <c r="F195" s="16">
        <v>11860810.215966301</v>
      </c>
      <c r="G195" s="16">
        <v>11875665.288981302</v>
      </c>
      <c r="H195" s="16">
        <v>11974064.196364699</v>
      </c>
      <c r="I195" s="16">
        <v>11999728.8932244</v>
      </c>
      <c r="J195" s="16">
        <v>11988808.941499699</v>
      </c>
      <c r="K195" s="16">
        <v>12108732.102736499</v>
      </c>
      <c r="L195" s="16">
        <v>12071305.957273901</v>
      </c>
      <c r="M195" s="16">
        <v>12078386.0193651</v>
      </c>
      <c r="N195" s="16">
        <v>12026853.103049001</v>
      </c>
      <c r="O195" s="16">
        <v>12097707.8039179</v>
      </c>
      <c r="P195" s="16">
        <v>12086543.3088411</v>
      </c>
      <c r="Q195" s="16">
        <v>12197962.1828174</v>
      </c>
      <c r="R195" s="16">
        <v>12228756.728079801</v>
      </c>
      <c r="S195" s="16">
        <v>12254527.475018801</v>
      </c>
      <c r="T195" s="16">
        <v>12069925.020016</v>
      </c>
      <c r="U195" s="16">
        <v>12163965.7835031</v>
      </c>
      <c r="V195" s="16">
        <v>12287260.869254801</v>
      </c>
      <c r="W195" s="16" t="s">
        <v>793</v>
      </c>
    </row>
  </sheetData>
  <mergeCells count="4">
    <mergeCell ref="B3:K3"/>
    <mergeCell ref="B4:E4"/>
    <mergeCell ref="B5:E5"/>
    <mergeCell ref="B2:E2"/>
  </mergeCells>
  <pageMargins left="0.7" right="0.7" top="0.75" bottom="0.75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9FE4-AC44-A140-8934-C85B28253A06}">
  <dimension ref="A1:BL268"/>
  <sheetViews>
    <sheetView topLeftCell="BG13" workbookViewId="0">
      <selection activeCell="BN43" sqref="BN43"/>
    </sheetView>
  </sheetViews>
  <sheetFormatPr baseColWidth="10" defaultRowHeight="13" x14ac:dyDescent="0.15"/>
  <cols>
    <col min="1" max="1" width="44" style="26" bestFit="1" customWidth="1"/>
    <col min="2" max="2" width="25.6640625" style="26" bestFit="1" customWidth="1"/>
    <col min="3" max="3" width="15.6640625" style="26" bestFit="1" customWidth="1"/>
    <col min="4" max="4" width="15.1640625" style="26" bestFit="1" customWidth="1"/>
    <col min="5" max="63" width="12" style="26" bestFit="1" customWidth="1"/>
    <col min="64" max="64" width="12.33203125" style="26" bestFit="1" customWidth="1"/>
    <col min="65" max="256" width="8.83203125" style="26" customWidth="1"/>
    <col min="257" max="257" width="44" style="26" bestFit="1" customWidth="1"/>
    <col min="258" max="258" width="25.6640625" style="26" bestFit="1" customWidth="1"/>
    <col min="259" max="259" width="15.6640625" style="26" bestFit="1" customWidth="1"/>
    <col min="260" max="260" width="15.1640625" style="26" bestFit="1" customWidth="1"/>
    <col min="261" max="320" width="12" style="26" bestFit="1" customWidth="1"/>
    <col min="321" max="512" width="8.83203125" style="26" customWidth="1"/>
    <col min="513" max="513" width="44" style="26" bestFit="1" customWidth="1"/>
    <col min="514" max="514" width="25.6640625" style="26" bestFit="1" customWidth="1"/>
    <col min="515" max="515" width="15.6640625" style="26" bestFit="1" customWidth="1"/>
    <col min="516" max="516" width="15.1640625" style="26" bestFit="1" customWidth="1"/>
    <col min="517" max="576" width="12" style="26" bestFit="1" customWidth="1"/>
    <col min="577" max="768" width="8.83203125" style="26" customWidth="1"/>
    <col min="769" max="769" width="44" style="26" bestFit="1" customWidth="1"/>
    <col min="770" max="770" width="25.6640625" style="26" bestFit="1" customWidth="1"/>
    <col min="771" max="771" width="15.6640625" style="26" bestFit="1" customWidth="1"/>
    <col min="772" max="772" width="15.1640625" style="26" bestFit="1" customWidth="1"/>
    <col min="773" max="832" width="12" style="26" bestFit="1" customWidth="1"/>
    <col min="833" max="1024" width="8.83203125" style="26" customWidth="1"/>
    <col min="1025" max="1025" width="44" style="26" bestFit="1" customWidth="1"/>
    <col min="1026" max="1026" width="25.6640625" style="26" bestFit="1" customWidth="1"/>
    <col min="1027" max="1027" width="15.6640625" style="26" bestFit="1" customWidth="1"/>
    <col min="1028" max="1028" width="15.1640625" style="26" bestFit="1" customWidth="1"/>
    <col min="1029" max="1088" width="12" style="26" bestFit="1" customWidth="1"/>
    <col min="1089" max="1280" width="8.83203125" style="26" customWidth="1"/>
    <col min="1281" max="1281" width="44" style="26" bestFit="1" customWidth="1"/>
    <col min="1282" max="1282" width="25.6640625" style="26" bestFit="1" customWidth="1"/>
    <col min="1283" max="1283" width="15.6640625" style="26" bestFit="1" customWidth="1"/>
    <col min="1284" max="1284" width="15.1640625" style="26" bestFit="1" customWidth="1"/>
    <col min="1285" max="1344" width="12" style="26" bestFit="1" customWidth="1"/>
    <col min="1345" max="1536" width="8.83203125" style="26" customWidth="1"/>
    <col min="1537" max="1537" width="44" style="26" bestFit="1" customWidth="1"/>
    <col min="1538" max="1538" width="25.6640625" style="26" bestFit="1" customWidth="1"/>
    <col min="1539" max="1539" width="15.6640625" style="26" bestFit="1" customWidth="1"/>
    <col min="1540" max="1540" width="15.1640625" style="26" bestFit="1" customWidth="1"/>
    <col min="1541" max="1600" width="12" style="26" bestFit="1" customWidth="1"/>
    <col min="1601" max="1792" width="8.83203125" style="26" customWidth="1"/>
    <col min="1793" max="1793" width="44" style="26" bestFit="1" customWidth="1"/>
    <col min="1794" max="1794" width="25.6640625" style="26" bestFit="1" customWidth="1"/>
    <col min="1795" max="1795" width="15.6640625" style="26" bestFit="1" customWidth="1"/>
    <col min="1796" max="1796" width="15.1640625" style="26" bestFit="1" customWidth="1"/>
    <col min="1797" max="1856" width="12" style="26" bestFit="1" customWidth="1"/>
    <col min="1857" max="2048" width="8.83203125" style="26" customWidth="1"/>
    <col min="2049" max="2049" width="44" style="26" bestFit="1" customWidth="1"/>
    <col min="2050" max="2050" width="25.6640625" style="26" bestFit="1" customWidth="1"/>
    <col min="2051" max="2051" width="15.6640625" style="26" bestFit="1" customWidth="1"/>
    <col min="2052" max="2052" width="15.1640625" style="26" bestFit="1" customWidth="1"/>
    <col min="2053" max="2112" width="12" style="26" bestFit="1" customWidth="1"/>
    <col min="2113" max="2304" width="8.83203125" style="26" customWidth="1"/>
    <col min="2305" max="2305" width="44" style="26" bestFit="1" customWidth="1"/>
    <col min="2306" max="2306" width="25.6640625" style="26" bestFit="1" customWidth="1"/>
    <col min="2307" max="2307" width="15.6640625" style="26" bestFit="1" customWidth="1"/>
    <col min="2308" max="2308" width="15.1640625" style="26" bestFit="1" customWidth="1"/>
    <col min="2309" max="2368" width="12" style="26" bestFit="1" customWidth="1"/>
    <col min="2369" max="2560" width="8.83203125" style="26" customWidth="1"/>
    <col min="2561" max="2561" width="44" style="26" bestFit="1" customWidth="1"/>
    <col min="2562" max="2562" width="25.6640625" style="26" bestFit="1" customWidth="1"/>
    <col min="2563" max="2563" width="15.6640625" style="26" bestFit="1" customWidth="1"/>
    <col min="2564" max="2564" width="15.1640625" style="26" bestFit="1" customWidth="1"/>
    <col min="2565" max="2624" width="12" style="26" bestFit="1" customWidth="1"/>
    <col min="2625" max="2816" width="8.83203125" style="26" customWidth="1"/>
    <col min="2817" max="2817" width="44" style="26" bestFit="1" customWidth="1"/>
    <col min="2818" max="2818" width="25.6640625" style="26" bestFit="1" customWidth="1"/>
    <col min="2819" max="2819" width="15.6640625" style="26" bestFit="1" customWidth="1"/>
    <col min="2820" max="2820" width="15.1640625" style="26" bestFit="1" customWidth="1"/>
    <col min="2821" max="2880" width="12" style="26" bestFit="1" customWidth="1"/>
    <col min="2881" max="3072" width="8.83203125" style="26" customWidth="1"/>
    <col min="3073" max="3073" width="44" style="26" bestFit="1" customWidth="1"/>
    <col min="3074" max="3074" width="25.6640625" style="26" bestFit="1" customWidth="1"/>
    <col min="3075" max="3075" width="15.6640625" style="26" bestFit="1" customWidth="1"/>
    <col min="3076" max="3076" width="15.1640625" style="26" bestFit="1" customWidth="1"/>
    <col min="3077" max="3136" width="12" style="26" bestFit="1" customWidth="1"/>
    <col min="3137" max="3328" width="8.83203125" style="26" customWidth="1"/>
    <col min="3329" max="3329" width="44" style="26" bestFit="1" customWidth="1"/>
    <col min="3330" max="3330" width="25.6640625" style="26" bestFit="1" customWidth="1"/>
    <col min="3331" max="3331" width="15.6640625" style="26" bestFit="1" customWidth="1"/>
    <col min="3332" max="3332" width="15.1640625" style="26" bestFit="1" customWidth="1"/>
    <col min="3333" max="3392" width="12" style="26" bestFit="1" customWidth="1"/>
    <col min="3393" max="3584" width="8.83203125" style="26" customWidth="1"/>
    <col min="3585" max="3585" width="44" style="26" bestFit="1" customWidth="1"/>
    <col min="3586" max="3586" width="25.6640625" style="26" bestFit="1" customWidth="1"/>
    <col min="3587" max="3587" width="15.6640625" style="26" bestFit="1" customWidth="1"/>
    <col min="3588" max="3588" width="15.1640625" style="26" bestFit="1" customWidth="1"/>
    <col min="3589" max="3648" width="12" style="26" bestFit="1" customWidth="1"/>
    <col min="3649" max="3840" width="8.83203125" style="26" customWidth="1"/>
    <col min="3841" max="3841" width="44" style="26" bestFit="1" customWidth="1"/>
    <col min="3842" max="3842" width="25.6640625" style="26" bestFit="1" customWidth="1"/>
    <col min="3843" max="3843" width="15.6640625" style="26" bestFit="1" customWidth="1"/>
    <col min="3844" max="3844" width="15.1640625" style="26" bestFit="1" customWidth="1"/>
    <col min="3845" max="3904" width="12" style="26" bestFit="1" customWidth="1"/>
    <col min="3905" max="4096" width="8.83203125" style="26" customWidth="1"/>
    <col min="4097" max="4097" width="44" style="26" bestFit="1" customWidth="1"/>
    <col min="4098" max="4098" width="25.6640625" style="26" bestFit="1" customWidth="1"/>
    <col min="4099" max="4099" width="15.6640625" style="26" bestFit="1" customWidth="1"/>
    <col min="4100" max="4100" width="15.1640625" style="26" bestFit="1" customWidth="1"/>
    <col min="4101" max="4160" width="12" style="26" bestFit="1" customWidth="1"/>
    <col min="4161" max="4352" width="8.83203125" style="26" customWidth="1"/>
    <col min="4353" max="4353" width="44" style="26" bestFit="1" customWidth="1"/>
    <col min="4354" max="4354" width="25.6640625" style="26" bestFit="1" customWidth="1"/>
    <col min="4355" max="4355" width="15.6640625" style="26" bestFit="1" customWidth="1"/>
    <col min="4356" max="4356" width="15.1640625" style="26" bestFit="1" customWidth="1"/>
    <col min="4357" max="4416" width="12" style="26" bestFit="1" customWidth="1"/>
    <col min="4417" max="4608" width="8.83203125" style="26" customWidth="1"/>
    <col min="4609" max="4609" width="44" style="26" bestFit="1" customWidth="1"/>
    <col min="4610" max="4610" width="25.6640625" style="26" bestFit="1" customWidth="1"/>
    <col min="4611" max="4611" width="15.6640625" style="26" bestFit="1" customWidth="1"/>
    <col min="4612" max="4612" width="15.1640625" style="26" bestFit="1" customWidth="1"/>
    <col min="4613" max="4672" width="12" style="26" bestFit="1" customWidth="1"/>
    <col min="4673" max="4864" width="8.83203125" style="26" customWidth="1"/>
    <col min="4865" max="4865" width="44" style="26" bestFit="1" customWidth="1"/>
    <col min="4866" max="4866" width="25.6640625" style="26" bestFit="1" customWidth="1"/>
    <col min="4867" max="4867" width="15.6640625" style="26" bestFit="1" customWidth="1"/>
    <col min="4868" max="4868" width="15.1640625" style="26" bestFit="1" customWidth="1"/>
    <col min="4869" max="4928" width="12" style="26" bestFit="1" customWidth="1"/>
    <col min="4929" max="5120" width="8.83203125" style="26" customWidth="1"/>
    <col min="5121" max="5121" width="44" style="26" bestFit="1" customWidth="1"/>
    <col min="5122" max="5122" width="25.6640625" style="26" bestFit="1" customWidth="1"/>
    <col min="5123" max="5123" width="15.6640625" style="26" bestFit="1" customWidth="1"/>
    <col min="5124" max="5124" width="15.1640625" style="26" bestFit="1" customWidth="1"/>
    <col min="5125" max="5184" width="12" style="26" bestFit="1" customWidth="1"/>
    <col min="5185" max="5376" width="8.83203125" style="26" customWidth="1"/>
    <col min="5377" max="5377" width="44" style="26" bestFit="1" customWidth="1"/>
    <col min="5378" max="5378" width="25.6640625" style="26" bestFit="1" customWidth="1"/>
    <col min="5379" max="5379" width="15.6640625" style="26" bestFit="1" customWidth="1"/>
    <col min="5380" max="5380" width="15.1640625" style="26" bestFit="1" customWidth="1"/>
    <col min="5381" max="5440" width="12" style="26" bestFit="1" customWidth="1"/>
    <col min="5441" max="5632" width="8.83203125" style="26" customWidth="1"/>
    <col min="5633" max="5633" width="44" style="26" bestFit="1" customWidth="1"/>
    <col min="5634" max="5634" width="25.6640625" style="26" bestFit="1" customWidth="1"/>
    <col min="5635" max="5635" width="15.6640625" style="26" bestFit="1" customWidth="1"/>
    <col min="5636" max="5636" width="15.1640625" style="26" bestFit="1" customWidth="1"/>
    <col min="5637" max="5696" width="12" style="26" bestFit="1" customWidth="1"/>
    <col min="5697" max="5888" width="8.83203125" style="26" customWidth="1"/>
    <col min="5889" max="5889" width="44" style="26" bestFit="1" customWidth="1"/>
    <col min="5890" max="5890" width="25.6640625" style="26" bestFit="1" customWidth="1"/>
    <col min="5891" max="5891" width="15.6640625" style="26" bestFit="1" customWidth="1"/>
    <col min="5892" max="5892" width="15.1640625" style="26" bestFit="1" customWidth="1"/>
    <col min="5893" max="5952" width="12" style="26" bestFit="1" customWidth="1"/>
    <col min="5953" max="6144" width="8.83203125" style="26" customWidth="1"/>
    <col min="6145" max="6145" width="44" style="26" bestFit="1" customWidth="1"/>
    <col min="6146" max="6146" width="25.6640625" style="26" bestFit="1" customWidth="1"/>
    <col min="6147" max="6147" width="15.6640625" style="26" bestFit="1" customWidth="1"/>
    <col min="6148" max="6148" width="15.1640625" style="26" bestFit="1" customWidth="1"/>
    <col min="6149" max="6208" width="12" style="26" bestFit="1" customWidth="1"/>
    <col min="6209" max="6400" width="8.83203125" style="26" customWidth="1"/>
    <col min="6401" max="6401" width="44" style="26" bestFit="1" customWidth="1"/>
    <col min="6402" max="6402" width="25.6640625" style="26" bestFit="1" customWidth="1"/>
    <col min="6403" max="6403" width="15.6640625" style="26" bestFit="1" customWidth="1"/>
    <col min="6404" max="6404" width="15.1640625" style="26" bestFit="1" customWidth="1"/>
    <col min="6405" max="6464" width="12" style="26" bestFit="1" customWidth="1"/>
    <col min="6465" max="6656" width="8.83203125" style="26" customWidth="1"/>
    <col min="6657" max="6657" width="44" style="26" bestFit="1" customWidth="1"/>
    <col min="6658" max="6658" width="25.6640625" style="26" bestFit="1" customWidth="1"/>
    <col min="6659" max="6659" width="15.6640625" style="26" bestFit="1" customWidth="1"/>
    <col min="6660" max="6660" width="15.1640625" style="26" bestFit="1" customWidth="1"/>
    <col min="6661" max="6720" width="12" style="26" bestFit="1" customWidth="1"/>
    <col min="6721" max="6912" width="8.83203125" style="26" customWidth="1"/>
    <col min="6913" max="6913" width="44" style="26" bestFit="1" customWidth="1"/>
    <col min="6914" max="6914" width="25.6640625" style="26" bestFit="1" customWidth="1"/>
    <col min="6915" max="6915" width="15.6640625" style="26" bestFit="1" customWidth="1"/>
    <col min="6916" max="6916" width="15.1640625" style="26" bestFit="1" customWidth="1"/>
    <col min="6917" max="6976" width="12" style="26" bestFit="1" customWidth="1"/>
    <col min="6977" max="7168" width="8.83203125" style="26" customWidth="1"/>
    <col min="7169" max="7169" width="44" style="26" bestFit="1" customWidth="1"/>
    <col min="7170" max="7170" width="25.6640625" style="26" bestFit="1" customWidth="1"/>
    <col min="7171" max="7171" width="15.6640625" style="26" bestFit="1" customWidth="1"/>
    <col min="7172" max="7172" width="15.1640625" style="26" bestFit="1" customWidth="1"/>
    <col min="7173" max="7232" width="12" style="26" bestFit="1" customWidth="1"/>
    <col min="7233" max="7424" width="8.83203125" style="26" customWidth="1"/>
    <col min="7425" max="7425" width="44" style="26" bestFit="1" customWidth="1"/>
    <col min="7426" max="7426" width="25.6640625" style="26" bestFit="1" customWidth="1"/>
    <col min="7427" max="7427" width="15.6640625" style="26" bestFit="1" customWidth="1"/>
    <col min="7428" max="7428" width="15.1640625" style="26" bestFit="1" customWidth="1"/>
    <col min="7429" max="7488" width="12" style="26" bestFit="1" customWidth="1"/>
    <col min="7489" max="7680" width="8.83203125" style="26" customWidth="1"/>
    <col min="7681" max="7681" width="44" style="26" bestFit="1" customWidth="1"/>
    <col min="7682" max="7682" width="25.6640625" style="26" bestFit="1" customWidth="1"/>
    <col min="7683" max="7683" width="15.6640625" style="26" bestFit="1" customWidth="1"/>
    <col min="7684" max="7684" width="15.1640625" style="26" bestFit="1" customWidth="1"/>
    <col min="7685" max="7744" width="12" style="26" bestFit="1" customWidth="1"/>
    <col min="7745" max="7936" width="8.83203125" style="26" customWidth="1"/>
    <col min="7937" max="7937" width="44" style="26" bestFit="1" customWidth="1"/>
    <col min="7938" max="7938" width="25.6640625" style="26" bestFit="1" customWidth="1"/>
    <col min="7939" max="7939" width="15.6640625" style="26" bestFit="1" customWidth="1"/>
    <col min="7940" max="7940" width="15.1640625" style="26" bestFit="1" customWidth="1"/>
    <col min="7941" max="8000" width="12" style="26" bestFit="1" customWidth="1"/>
    <col min="8001" max="8192" width="8.83203125" style="26" customWidth="1"/>
    <col min="8193" max="8193" width="44" style="26" bestFit="1" customWidth="1"/>
    <col min="8194" max="8194" width="25.6640625" style="26" bestFit="1" customWidth="1"/>
    <col min="8195" max="8195" width="15.6640625" style="26" bestFit="1" customWidth="1"/>
    <col min="8196" max="8196" width="15.1640625" style="26" bestFit="1" customWidth="1"/>
    <col min="8197" max="8256" width="12" style="26" bestFit="1" customWidth="1"/>
    <col min="8257" max="8448" width="8.83203125" style="26" customWidth="1"/>
    <col min="8449" max="8449" width="44" style="26" bestFit="1" customWidth="1"/>
    <col min="8450" max="8450" width="25.6640625" style="26" bestFit="1" customWidth="1"/>
    <col min="8451" max="8451" width="15.6640625" style="26" bestFit="1" customWidth="1"/>
    <col min="8452" max="8452" width="15.1640625" style="26" bestFit="1" customWidth="1"/>
    <col min="8453" max="8512" width="12" style="26" bestFit="1" customWidth="1"/>
    <col min="8513" max="8704" width="8.83203125" style="26" customWidth="1"/>
    <col min="8705" max="8705" width="44" style="26" bestFit="1" customWidth="1"/>
    <col min="8706" max="8706" width="25.6640625" style="26" bestFit="1" customWidth="1"/>
    <col min="8707" max="8707" width="15.6640625" style="26" bestFit="1" customWidth="1"/>
    <col min="8708" max="8708" width="15.1640625" style="26" bestFit="1" customWidth="1"/>
    <col min="8709" max="8768" width="12" style="26" bestFit="1" customWidth="1"/>
    <col min="8769" max="8960" width="8.83203125" style="26" customWidth="1"/>
    <col min="8961" max="8961" width="44" style="26" bestFit="1" customWidth="1"/>
    <col min="8962" max="8962" width="25.6640625" style="26" bestFit="1" customWidth="1"/>
    <col min="8963" max="8963" width="15.6640625" style="26" bestFit="1" customWidth="1"/>
    <col min="8964" max="8964" width="15.1640625" style="26" bestFit="1" customWidth="1"/>
    <col min="8965" max="9024" width="12" style="26" bestFit="1" customWidth="1"/>
    <col min="9025" max="9216" width="8.83203125" style="26" customWidth="1"/>
    <col min="9217" max="9217" width="44" style="26" bestFit="1" customWidth="1"/>
    <col min="9218" max="9218" width="25.6640625" style="26" bestFit="1" customWidth="1"/>
    <col min="9219" max="9219" width="15.6640625" style="26" bestFit="1" customWidth="1"/>
    <col min="9220" max="9220" width="15.1640625" style="26" bestFit="1" customWidth="1"/>
    <col min="9221" max="9280" width="12" style="26" bestFit="1" customWidth="1"/>
    <col min="9281" max="9472" width="8.83203125" style="26" customWidth="1"/>
    <col min="9473" max="9473" width="44" style="26" bestFit="1" customWidth="1"/>
    <col min="9474" max="9474" width="25.6640625" style="26" bestFit="1" customWidth="1"/>
    <col min="9475" max="9475" width="15.6640625" style="26" bestFit="1" customWidth="1"/>
    <col min="9476" max="9476" width="15.1640625" style="26" bestFit="1" customWidth="1"/>
    <col min="9477" max="9536" width="12" style="26" bestFit="1" customWidth="1"/>
    <col min="9537" max="9728" width="8.83203125" style="26" customWidth="1"/>
    <col min="9729" max="9729" width="44" style="26" bestFit="1" customWidth="1"/>
    <col min="9730" max="9730" width="25.6640625" style="26" bestFit="1" customWidth="1"/>
    <col min="9731" max="9731" width="15.6640625" style="26" bestFit="1" customWidth="1"/>
    <col min="9732" max="9732" width="15.1640625" style="26" bestFit="1" customWidth="1"/>
    <col min="9733" max="9792" width="12" style="26" bestFit="1" customWidth="1"/>
    <col min="9793" max="9984" width="8.83203125" style="26" customWidth="1"/>
    <col min="9985" max="9985" width="44" style="26" bestFit="1" customWidth="1"/>
    <col min="9986" max="9986" width="25.6640625" style="26" bestFit="1" customWidth="1"/>
    <col min="9987" max="9987" width="15.6640625" style="26" bestFit="1" customWidth="1"/>
    <col min="9988" max="9988" width="15.1640625" style="26" bestFit="1" customWidth="1"/>
    <col min="9989" max="10048" width="12" style="26" bestFit="1" customWidth="1"/>
    <col min="10049" max="10240" width="8.83203125" style="26" customWidth="1"/>
    <col min="10241" max="10241" width="44" style="26" bestFit="1" customWidth="1"/>
    <col min="10242" max="10242" width="25.6640625" style="26" bestFit="1" customWidth="1"/>
    <col min="10243" max="10243" width="15.6640625" style="26" bestFit="1" customWidth="1"/>
    <col min="10244" max="10244" width="15.1640625" style="26" bestFit="1" customWidth="1"/>
    <col min="10245" max="10304" width="12" style="26" bestFit="1" customWidth="1"/>
    <col min="10305" max="10496" width="8.83203125" style="26" customWidth="1"/>
    <col min="10497" max="10497" width="44" style="26" bestFit="1" customWidth="1"/>
    <col min="10498" max="10498" width="25.6640625" style="26" bestFit="1" customWidth="1"/>
    <col min="10499" max="10499" width="15.6640625" style="26" bestFit="1" customWidth="1"/>
    <col min="10500" max="10500" width="15.1640625" style="26" bestFit="1" customWidth="1"/>
    <col min="10501" max="10560" width="12" style="26" bestFit="1" customWidth="1"/>
    <col min="10561" max="10752" width="8.83203125" style="26" customWidth="1"/>
    <col min="10753" max="10753" width="44" style="26" bestFit="1" customWidth="1"/>
    <col min="10754" max="10754" width="25.6640625" style="26" bestFit="1" customWidth="1"/>
    <col min="10755" max="10755" width="15.6640625" style="26" bestFit="1" customWidth="1"/>
    <col min="10756" max="10756" width="15.1640625" style="26" bestFit="1" customWidth="1"/>
    <col min="10757" max="10816" width="12" style="26" bestFit="1" customWidth="1"/>
    <col min="10817" max="11008" width="8.83203125" style="26" customWidth="1"/>
    <col min="11009" max="11009" width="44" style="26" bestFit="1" customWidth="1"/>
    <col min="11010" max="11010" width="25.6640625" style="26" bestFit="1" customWidth="1"/>
    <col min="11011" max="11011" width="15.6640625" style="26" bestFit="1" customWidth="1"/>
    <col min="11012" max="11012" width="15.1640625" style="26" bestFit="1" customWidth="1"/>
    <col min="11013" max="11072" width="12" style="26" bestFit="1" customWidth="1"/>
    <col min="11073" max="11264" width="8.83203125" style="26" customWidth="1"/>
    <col min="11265" max="11265" width="44" style="26" bestFit="1" customWidth="1"/>
    <col min="11266" max="11266" width="25.6640625" style="26" bestFit="1" customWidth="1"/>
    <col min="11267" max="11267" width="15.6640625" style="26" bestFit="1" customWidth="1"/>
    <col min="11268" max="11268" width="15.1640625" style="26" bestFit="1" customWidth="1"/>
    <col min="11269" max="11328" width="12" style="26" bestFit="1" customWidth="1"/>
    <col min="11329" max="11520" width="8.83203125" style="26" customWidth="1"/>
    <col min="11521" max="11521" width="44" style="26" bestFit="1" customWidth="1"/>
    <col min="11522" max="11522" width="25.6640625" style="26" bestFit="1" customWidth="1"/>
    <col min="11523" max="11523" width="15.6640625" style="26" bestFit="1" customWidth="1"/>
    <col min="11524" max="11524" width="15.1640625" style="26" bestFit="1" customWidth="1"/>
    <col min="11525" max="11584" width="12" style="26" bestFit="1" customWidth="1"/>
    <col min="11585" max="11776" width="8.83203125" style="26" customWidth="1"/>
    <col min="11777" max="11777" width="44" style="26" bestFit="1" customWidth="1"/>
    <col min="11778" max="11778" width="25.6640625" style="26" bestFit="1" customWidth="1"/>
    <col min="11779" max="11779" width="15.6640625" style="26" bestFit="1" customWidth="1"/>
    <col min="11780" max="11780" width="15.1640625" style="26" bestFit="1" customWidth="1"/>
    <col min="11781" max="11840" width="12" style="26" bestFit="1" customWidth="1"/>
    <col min="11841" max="12032" width="8.83203125" style="26" customWidth="1"/>
    <col min="12033" max="12033" width="44" style="26" bestFit="1" customWidth="1"/>
    <col min="12034" max="12034" width="25.6640625" style="26" bestFit="1" customWidth="1"/>
    <col min="12035" max="12035" width="15.6640625" style="26" bestFit="1" customWidth="1"/>
    <col min="12036" max="12036" width="15.1640625" style="26" bestFit="1" customWidth="1"/>
    <col min="12037" max="12096" width="12" style="26" bestFit="1" customWidth="1"/>
    <col min="12097" max="12288" width="8.83203125" style="26" customWidth="1"/>
    <col min="12289" max="12289" width="44" style="26" bestFit="1" customWidth="1"/>
    <col min="12290" max="12290" width="25.6640625" style="26" bestFit="1" customWidth="1"/>
    <col min="12291" max="12291" width="15.6640625" style="26" bestFit="1" customWidth="1"/>
    <col min="12292" max="12292" width="15.1640625" style="26" bestFit="1" customWidth="1"/>
    <col min="12293" max="12352" width="12" style="26" bestFit="1" customWidth="1"/>
    <col min="12353" max="12544" width="8.83203125" style="26" customWidth="1"/>
    <col min="12545" max="12545" width="44" style="26" bestFit="1" customWidth="1"/>
    <col min="12546" max="12546" width="25.6640625" style="26" bestFit="1" customWidth="1"/>
    <col min="12547" max="12547" width="15.6640625" style="26" bestFit="1" customWidth="1"/>
    <col min="12548" max="12548" width="15.1640625" style="26" bestFit="1" customWidth="1"/>
    <col min="12549" max="12608" width="12" style="26" bestFit="1" customWidth="1"/>
    <col min="12609" max="12800" width="8.83203125" style="26" customWidth="1"/>
    <col min="12801" max="12801" width="44" style="26" bestFit="1" customWidth="1"/>
    <col min="12802" max="12802" width="25.6640625" style="26" bestFit="1" customWidth="1"/>
    <col min="12803" max="12803" width="15.6640625" style="26" bestFit="1" customWidth="1"/>
    <col min="12804" max="12804" width="15.1640625" style="26" bestFit="1" customWidth="1"/>
    <col min="12805" max="12864" width="12" style="26" bestFit="1" customWidth="1"/>
    <col min="12865" max="13056" width="8.83203125" style="26" customWidth="1"/>
    <col min="13057" max="13057" width="44" style="26" bestFit="1" customWidth="1"/>
    <col min="13058" max="13058" width="25.6640625" style="26" bestFit="1" customWidth="1"/>
    <col min="13059" max="13059" width="15.6640625" style="26" bestFit="1" customWidth="1"/>
    <col min="13060" max="13060" width="15.1640625" style="26" bestFit="1" customWidth="1"/>
    <col min="13061" max="13120" width="12" style="26" bestFit="1" customWidth="1"/>
    <col min="13121" max="13312" width="8.83203125" style="26" customWidth="1"/>
    <col min="13313" max="13313" width="44" style="26" bestFit="1" customWidth="1"/>
    <col min="13314" max="13314" width="25.6640625" style="26" bestFit="1" customWidth="1"/>
    <col min="13315" max="13315" width="15.6640625" style="26" bestFit="1" customWidth="1"/>
    <col min="13316" max="13316" width="15.1640625" style="26" bestFit="1" customWidth="1"/>
    <col min="13317" max="13376" width="12" style="26" bestFit="1" customWidth="1"/>
    <col min="13377" max="13568" width="8.83203125" style="26" customWidth="1"/>
    <col min="13569" max="13569" width="44" style="26" bestFit="1" customWidth="1"/>
    <col min="13570" max="13570" width="25.6640625" style="26" bestFit="1" customWidth="1"/>
    <col min="13571" max="13571" width="15.6640625" style="26" bestFit="1" customWidth="1"/>
    <col min="13572" max="13572" width="15.1640625" style="26" bestFit="1" customWidth="1"/>
    <col min="13573" max="13632" width="12" style="26" bestFit="1" customWidth="1"/>
    <col min="13633" max="13824" width="8.83203125" style="26" customWidth="1"/>
    <col min="13825" max="13825" width="44" style="26" bestFit="1" customWidth="1"/>
    <col min="13826" max="13826" width="25.6640625" style="26" bestFit="1" customWidth="1"/>
    <col min="13827" max="13827" width="15.6640625" style="26" bestFit="1" customWidth="1"/>
    <col min="13828" max="13828" width="15.1640625" style="26" bestFit="1" customWidth="1"/>
    <col min="13829" max="13888" width="12" style="26" bestFit="1" customWidth="1"/>
    <col min="13889" max="14080" width="8.83203125" style="26" customWidth="1"/>
    <col min="14081" max="14081" width="44" style="26" bestFit="1" customWidth="1"/>
    <col min="14082" max="14082" width="25.6640625" style="26" bestFit="1" customWidth="1"/>
    <col min="14083" max="14083" width="15.6640625" style="26" bestFit="1" customWidth="1"/>
    <col min="14084" max="14084" width="15.1640625" style="26" bestFit="1" customWidth="1"/>
    <col min="14085" max="14144" width="12" style="26" bestFit="1" customWidth="1"/>
    <col min="14145" max="14336" width="8.83203125" style="26" customWidth="1"/>
    <col min="14337" max="14337" width="44" style="26" bestFit="1" customWidth="1"/>
    <col min="14338" max="14338" width="25.6640625" style="26" bestFit="1" customWidth="1"/>
    <col min="14339" max="14339" width="15.6640625" style="26" bestFit="1" customWidth="1"/>
    <col min="14340" max="14340" width="15.1640625" style="26" bestFit="1" customWidth="1"/>
    <col min="14341" max="14400" width="12" style="26" bestFit="1" customWidth="1"/>
    <col min="14401" max="14592" width="8.83203125" style="26" customWidth="1"/>
    <col min="14593" max="14593" width="44" style="26" bestFit="1" customWidth="1"/>
    <col min="14594" max="14594" width="25.6640625" style="26" bestFit="1" customWidth="1"/>
    <col min="14595" max="14595" width="15.6640625" style="26" bestFit="1" customWidth="1"/>
    <col min="14596" max="14596" width="15.1640625" style="26" bestFit="1" customWidth="1"/>
    <col min="14597" max="14656" width="12" style="26" bestFit="1" customWidth="1"/>
    <col min="14657" max="14848" width="8.83203125" style="26" customWidth="1"/>
    <col min="14849" max="14849" width="44" style="26" bestFit="1" customWidth="1"/>
    <col min="14850" max="14850" width="25.6640625" style="26" bestFit="1" customWidth="1"/>
    <col min="14851" max="14851" width="15.6640625" style="26" bestFit="1" customWidth="1"/>
    <col min="14852" max="14852" width="15.1640625" style="26" bestFit="1" customWidth="1"/>
    <col min="14853" max="14912" width="12" style="26" bestFit="1" customWidth="1"/>
    <col min="14913" max="15104" width="8.83203125" style="26" customWidth="1"/>
    <col min="15105" max="15105" width="44" style="26" bestFit="1" customWidth="1"/>
    <col min="15106" max="15106" width="25.6640625" style="26" bestFit="1" customWidth="1"/>
    <col min="15107" max="15107" width="15.6640625" style="26" bestFit="1" customWidth="1"/>
    <col min="15108" max="15108" width="15.1640625" style="26" bestFit="1" customWidth="1"/>
    <col min="15109" max="15168" width="12" style="26" bestFit="1" customWidth="1"/>
    <col min="15169" max="15360" width="8.83203125" style="26" customWidth="1"/>
    <col min="15361" max="15361" width="44" style="26" bestFit="1" customWidth="1"/>
    <col min="15362" max="15362" width="25.6640625" style="26" bestFit="1" customWidth="1"/>
    <col min="15363" max="15363" width="15.6640625" style="26" bestFit="1" customWidth="1"/>
    <col min="15364" max="15364" width="15.1640625" style="26" bestFit="1" customWidth="1"/>
    <col min="15365" max="15424" width="12" style="26" bestFit="1" customWidth="1"/>
    <col min="15425" max="15616" width="8.83203125" style="26" customWidth="1"/>
    <col min="15617" max="15617" width="44" style="26" bestFit="1" customWidth="1"/>
    <col min="15618" max="15618" width="25.6640625" style="26" bestFit="1" customWidth="1"/>
    <col min="15619" max="15619" width="15.6640625" style="26" bestFit="1" customWidth="1"/>
    <col min="15620" max="15620" width="15.1640625" style="26" bestFit="1" customWidth="1"/>
    <col min="15621" max="15680" width="12" style="26" bestFit="1" customWidth="1"/>
    <col min="15681" max="15872" width="8.83203125" style="26" customWidth="1"/>
    <col min="15873" max="15873" width="44" style="26" bestFit="1" customWidth="1"/>
    <col min="15874" max="15874" width="25.6640625" style="26" bestFit="1" customWidth="1"/>
    <col min="15875" max="15875" width="15.6640625" style="26" bestFit="1" customWidth="1"/>
    <col min="15876" max="15876" width="15.1640625" style="26" bestFit="1" customWidth="1"/>
    <col min="15877" max="15936" width="12" style="26" bestFit="1" customWidth="1"/>
    <col min="15937" max="16128" width="8.83203125" style="26" customWidth="1"/>
    <col min="16129" max="16129" width="44" style="26" bestFit="1" customWidth="1"/>
    <col min="16130" max="16130" width="25.6640625" style="26" bestFit="1" customWidth="1"/>
    <col min="16131" max="16131" width="15.6640625" style="26" bestFit="1" customWidth="1"/>
    <col min="16132" max="16132" width="15.1640625" style="26" bestFit="1" customWidth="1"/>
    <col min="16133" max="16192" width="12" style="26" bestFit="1" customWidth="1"/>
    <col min="16193" max="16384" width="8.83203125" style="26" customWidth="1"/>
  </cols>
  <sheetData>
    <row r="1" spans="1:64" x14ac:dyDescent="0.15">
      <c r="A1" s="26" t="s">
        <v>810</v>
      </c>
      <c r="B1" s="26" t="s">
        <v>811</v>
      </c>
    </row>
    <row r="2" spans="1:64" x14ac:dyDescent="0.15">
      <c r="A2" s="26" t="s">
        <v>812</v>
      </c>
      <c r="B2" s="27">
        <v>44013</v>
      </c>
    </row>
    <row r="3" spans="1:64" x14ac:dyDescent="0.15">
      <c r="A3" s="26">
        <v>1</v>
      </c>
      <c r="B3" s="26">
        <v>2</v>
      </c>
      <c r="C3" s="26">
        <v>3</v>
      </c>
      <c r="D3" s="26">
        <v>4</v>
      </c>
      <c r="E3" s="26">
        <v>5</v>
      </c>
      <c r="F3" s="26">
        <v>6</v>
      </c>
      <c r="G3" s="26">
        <v>7</v>
      </c>
      <c r="H3" s="26">
        <v>8</v>
      </c>
      <c r="I3" s="26">
        <v>9</v>
      </c>
      <c r="J3" s="26">
        <v>10</v>
      </c>
      <c r="K3" s="26">
        <v>11</v>
      </c>
      <c r="L3" s="26">
        <v>12</v>
      </c>
      <c r="M3" s="26">
        <v>13</v>
      </c>
      <c r="N3" s="26">
        <v>14</v>
      </c>
      <c r="O3" s="26">
        <v>15</v>
      </c>
      <c r="P3" s="26">
        <v>16</v>
      </c>
      <c r="Q3" s="26">
        <v>17</v>
      </c>
      <c r="R3" s="26">
        <v>18</v>
      </c>
      <c r="S3" s="26">
        <v>19</v>
      </c>
      <c r="T3" s="26">
        <v>20</v>
      </c>
      <c r="U3" s="26">
        <v>21</v>
      </c>
      <c r="V3" s="26">
        <v>22</v>
      </c>
      <c r="W3" s="26">
        <v>23</v>
      </c>
      <c r="X3" s="26">
        <v>24</v>
      </c>
      <c r="Y3" s="26">
        <v>25</v>
      </c>
      <c r="Z3" s="26">
        <v>26</v>
      </c>
      <c r="AA3" s="26">
        <v>27</v>
      </c>
      <c r="AB3" s="26">
        <v>28</v>
      </c>
      <c r="AC3" s="26">
        <v>29</v>
      </c>
      <c r="AD3" s="26">
        <v>30</v>
      </c>
      <c r="AE3" s="26">
        <v>31</v>
      </c>
      <c r="AF3" s="26">
        <v>32</v>
      </c>
      <c r="AG3" s="26">
        <v>33</v>
      </c>
      <c r="AH3" s="26">
        <v>34</v>
      </c>
      <c r="AI3" s="26">
        <v>35</v>
      </c>
      <c r="AJ3" s="26">
        <v>36</v>
      </c>
      <c r="AK3" s="26">
        <v>37</v>
      </c>
      <c r="AL3" s="26">
        <v>38</v>
      </c>
      <c r="AM3" s="26">
        <v>39</v>
      </c>
      <c r="AN3" s="26">
        <v>40</v>
      </c>
      <c r="AO3" s="26">
        <v>41</v>
      </c>
      <c r="AP3" s="26">
        <v>42</v>
      </c>
      <c r="AQ3" s="26">
        <v>43</v>
      </c>
      <c r="AR3" s="26">
        <v>44</v>
      </c>
      <c r="AS3" s="26">
        <v>45</v>
      </c>
      <c r="AT3" s="26">
        <v>46</v>
      </c>
      <c r="AU3" s="26">
        <v>47</v>
      </c>
      <c r="AV3" s="26">
        <v>48</v>
      </c>
      <c r="AW3" s="26">
        <v>49</v>
      </c>
      <c r="AX3" s="26">
        <v>50</v>
      </c>
      <c r="AY3" s="26">
        <v>51</v>
      </c>
      <c r="AZ3" s="26">
        <v>52</v>
      </c>
      <c r="BA3" s="26">
        <v>53</v>
      </c>
      <c r="BB3" s="26">
        <v>54</v>
      </c>
      <c r="BC3" s="26">
        <v>55</v>
      </c>
      <c r="BD3" s="26">
        <v>56</v>
      </c>
      <c r="BE3" s="26">
        <v>57</v>
      </c>
      <c r="BF3" s="26">
        <v>58</v>
      </c>
      <c r="BG3" s="26">
        <v>59</v>
      </c>
      <c r="BH3" s="26">
        <v>60</v>
      </c>
      <c r="BI3" s="26">
        <v>61</v>
      </c>
      <c r="BJ3" s="26">
        <v>62</v>
      </c>
      <c r="BK3" s="26">
        <v>63</v>
      </c>
      <c r="BL3" s="26">
        <v>64</v>
      </c>
    </row>
    <row r="4" spans="1:64" x14ac:dyDescent="0.15">
      <c r="A4" s="26" t="s">
        <v>813</v>
      </c>
      <c r="B4" s="26" t="s">
        <v>814</v>
      </c>
      <c r="C4" s="26" t="s">
        <v>815</v>
      </c>
      <c r="D4" s="26" t="s">
        <v>816</v>
      </c>
      <c r="E4" s="26" t="s">
        <v>817</v>
      </c>
      <c r="F4" s="26" t="s">
        <v>818</v>
      </c>
      <c r="G4" s="26" t="s">
        <v>819</v>
      </c>
      <c r="H4" s="26" t="s">
        <v>820</v>
      </c>
      <c r="I4" s="26" t="s">
        <v>821</v>
      </c>
      <c r="J4" s="26" t="s">
        <v>822</v>
      </c>
      <c r="K4" s="26" t="s">
        <v>823</v>
      </c>
      <c r="L4" s="26" t="s">
        <v>824</v>
      </c>
      <c r="M4" s="26" t="s">
        <v>825</v>
      </c>
      <c r="N4" s="26" t="s">
        <v>826</v>
      </c>
      <c r="O4" s="26" t="s">
        <v>827</v>
      </c>
      <c r="P4" s="26" t="s">
        <v>828</v>
      </c>
      <c r="Q4" s="26" t="s">
        <v>829</v>
      </c>
      <c r="R4" s="26" t="s">
        <v>830</v>
      </c>
      <c r="S4" s="26" t="s">
        <v>831</v>
      </c>
      <c r="T4" s="26" t="s">
        <v>832</v>
      </c>
      <c r="U4" s="26" t="s">
        <v>833</v>
      </c>
      <c r="V4" s="26" t="s">
        <v>834</v>
      </c>
      <c r="W4" s="26" t="s">
        <v>835</v>
      </c>
      <c r="X4" s="26" t="s">
        <v>836</v>
      </c>
      <c r="Y4" s="26" t="s">
        <v>837</v>
      </c>
      <c r="Z4" s="26" t="s">
        <v>838</v>
      </c>
      <c r="AA4" s="26" t="s">
        <v>839</v>
      </c>
      <c r="AB4" s="26" t="s">
        <v>840</v>
      </c>
      <c r="AC4" s="26" t="s">
        <v>841</v>
      </c>
      <c r="AD4" s="26" t="s">
        <v>842</v>
      </c>
      <c r="AE4" s="26" t="s">
        <v>843</v>
      </c>
      <c r="AF4" s="26" t="s">
        <v>844</v>
      </c>
      <c r="AG4" s="26" t="s">
        <v>845</v>
      </c>
      <c r="AH4" s="26" t="s">
        <v>846</v>
      </c>
      <c r="AI4" s="26" t="s">
        <v>847</v>
      </c>
      <c r="AJ4" s="26" t="s">
        <v>848</v>
      </c>
      <c r="AK4" s="26" t="s">
        <v>849</v>
      </c>
      <c r="AL4" s="26" t="s">
        <v>850</v>
      </c>
      <c r="AM4" s="26" t="s">
        <v>851</v>
      </c>
      <c r="AN4" s="26" t="s">
        <v>852</v>
      </c>
      <c r="AO4" s="26" t="s">
        <v>853</v>
      </c>
      <c r="AP4" s="26" t="s">
        <v>854</v>
      </c>
      <c r="AQ4" s="26" t="s">
        <v>855</v>
      </c>
      <c r="AR4" s="26" t="s">
        <v>856</v>
      </c>
      <c r="AS4" s="26" t="s">
        <v>857</v>
      </c>
      <c r="AT4" s="26" t="s">
        <v>858</v>
      </c>
      <c r="AU4" s="26" t="s">
        <v>859</v>
      </c>
      <c r="AV4" s="26" t="s">
        <v>860</v>
      </c>
      <c r="AW4" s="26" t="s">
        <v>861</v>
      </c>
      <c r="AX4" s="26" t="s">
        <v>862</v>
      </c>
      <c r="AY4" s="26" t="s">
        <v>863</v>
      </c>
      <c r="AZ4" s="26" t="s">
        <v>864</v>
      </c>
      <c r="BA4" s="26" t="s">
        <v>865</v>
      </c>
      <c r="BB4" s="26" t="s">
        <v>866</v>
      </c>
      <c r="BC4" s="26" t="s">
        <v>867</v>
      </c>
      <c r="BD4" s="26" t="s">
        <v>868</v>
      </c>
      <c r="BE4" s="26" t="s">
        <v>869</v>
      </c>
      <c r="BF4" s="26" t="s">
        <v>870</v>
      </c>
      <c r="BG4" s="26" t="s">
        <v>871</v>
      </c>
      <c r="BH4" s="26" t="s">
        <v>872</v>
      </c>
      <c r="BI4" s="26" t="s">
        <v>873</v>
      </c>
      <c r="BJ4" s="26" t="s">
        <v>874</v>
      </c>
      <c r="BK4" s="26" t="s">
        <v>875</v>
      </c>
      <c r="BL4" s="26" t="s">
        <v>876</v>
      </c>
    </row>
    <row r="5" spans="1:64" x14ac:dyDescent="0.15">
      <c r="A5" s="26" t="s">
        <v>877</v>
      </c>
      <c r="B5" s="26" t="s">
        <v>878</v>
      </c>
      <c r="C5" s="26" t="s">
        <v>879</v>
      </c>
      <c r="D5" s="26" t="s">
        <v>880</v>
      </c>
      <c r="AE5" s="26">
        <v>405463417.11745971</v>
      </c>
      <c r="AF5" s="26">
        <v>487602457.74641621</v>
      </c>
      <c r="AG5" s="26">
        <v>596423607.1147151</v>
      </c>
      <c r="AH5" s="26">
        <v>695304363.03110051</v>
      </c>
      <c r="AI5" s="26">
        <v>764887117.19448602</v>
      </c>
      <c r="AJ5" s="26">
        <v>872138715.08379889</v>
      </c>
      <c r="AK5" s="26">
        <v>958463184.35754192</v>
      </c>
      <c r="AL5" s="26">
        <v>1082979720.6703911</v>
      </c>
      <c r="AM5" s="26">
        <v>1245688268.1564245</v>
      </c>
      <c r="AN5" s="26">
        <v>1320474860.3351955</v>
      </c>
      <c r="AO5" s="26">
        <v>1379960893.8547485</v>
      </c>
      <c r="AP5" s="26">
        <v>1531944134.0782123</v>
      </c>
      <c r="AQ5" s="26">
        <v>1665100558.6592178</v>
      </c>
      <c r="AR5" s="26">
        <v>1722798882.6815641</v>
      </c>
      <c r="AS5" s="26">
        <v>1873452513.9664805</v>
      </c>
      <c r="AT5" s="26">
        <v>1920111731.8435755</v>
      </c>
      <c r="AU5" s="26">
        <v>1941340782.122905</v>
      </c>
      <c r="AV5" s="26">
        <v>2021229050.2793295</v>
      </c>
      <c r="AW5" s="26">
        <v>2228491620.111732</v>
      </c>
      <c r="AX5" s="26">
        <v>2330726256.9832401</v>
      </c>
      <c r="AY5" s="26">
        <v>2424581005.5865922</v>
      </c>
      <c r="AZ5" s="26">
        <v>2615083798.8826814</v>
      </c>
      <c r="BA5" s="26">
        <v>2745251396.6480446</v>
      </c>
      <c r="BB5" s="26">
        <v>2498882681.5642457</v>
      </c>
      <c r="BC5" s="26">
        <v>2390502793.2960892</v>
      </c>
      <c r="BD5" s="26">
        <v>2549720670.3910613</v>
      </c>
      <c r="BE5" s="26">
        <v>2534636871.5083799</v>
      </c>
      <c r="BF5" s="26">
        <v>2701675977.6536312</v>
      </c>
      <c r="BG5" s="26">
        <v>2765363128.4916201</v>
      </c>
      <c r="BH5" s="26">
        <v>2919553072.6256981</v>
      </c>
      <c r="BI5" s="26">
        <v>2965921787.709497</v>
      </c>
      <c r="BJ5" s="26">
        <v>3056424581.0055866</v>
      </c>
    </row>
    <row r="6" spans="1:64" x14ac:dyDescent="0.15">
      <c r="A6" s="26" t="s">
        <v>881</v>
      </c>
      <c r="B6" s="26" t="s">
        <v>882</v>
      </c>
      <c r="C6" s="26" t="s">
        <v>879</v>
      </c>
      <c r="D6" s="26" t="s">
        <v>880</v>
      </c>
      <c r="E6" s="26">
        <v>537777811.11111116</v>
      </c>
      <c r="F6" s="26">
        <v>548888895.55555558</v>
      </c>
      <c r="G6" s="26">
        <v>546666677.77777779</v>
      </c>
      <c r="H6" s="26">
        <v>751111191.11111104</v>
      </c>
      <c r="I6" s="26">
        <v>800000044.44444442</v>
      </c>
      <c r="J6" s="26">
        <v>1006666637.7777778</v>
      </c>
      <c r="K6" s="26">
        <v>1399999966.6666667</v>
      </c>
      <c r="L6" s="26">
        <v>1673333417.7777777</v>
      </c>
      <c r="M6" s="26">
        <v>1373333366.6666667</v>
      </c>
      <c r="N6" s="26">
        <v>1408888922.2222223</v>
      </c>
      <c r="O6" s="26">
        <v>1748886595.5555556</v>
      </c>
      <c r="P6" s="26">
        <v>1831108971.1111112</v>
      </c>
      <c r="Q6" s="26">
        <v>1595555475.5555556</v>
      </c>
      <c r="R6" s="26">
        <v>1733333264.4444444</v>
      </c>
      <c r="S6" s="26">
        <v>2155555497.7777777</v>
      </c>
      <c r="T6" s="26">
        <v>2366666615.5555558</v>
      </c>
      <c r="U6" s="26">
        <v>2555555566.6666665</v>
      </c>
      <c r="V6" s="26">
        <v>2953333417.7777777</v>
      </c>
      <c r="W6" s="26">
        <v>3300000108.8888888</v>
      </c>
      <c r="X6" s="26">
        <v>3697940409.6109838</v>
      </c>
      <c r="Y6" s="26">
        <v>3641723321.9954638</v>
      </c>
      <c r="Z6" s="26">
        <v>3478787909.0909095</v>
      </c>
      <c r="AU6" s="26">
        <v>4055179566.3498139</v>
      </c>
      <c r="AV6" s="26">
        <v>4515558808.1099434</v>
      </c>
      <c r="AW6" s="26">
        <v>5226778808.8920879</v>
      </c>
      <c r="AX6" s="26">
        <v>6209137624.7718143</v>
      </c>
      <c r="AY6" s="26">
        <v>6971285594.6801262</v>
      </c>
      <c r="AZ6" s="26">
        <v>9747879531.8631077</v>
      </c>
      <c r="BA6" s="26">
        <v>10109225813.669569</v>
      </c>
      <c r="BB6" s="26">
        <v>12439087076.766651</v>
      </c>
      <c r="BC6" s="26">
        <v>15856574731.44105</v>
      </c>
      <c r="BD6" s="26">
        <v>17804292964.104454</v>
      </c>
      <c r="BE6" s="26">
        <v>20001598505.704224</v>
      </c>
      <c r="BF6" s="26">
        <v>20561069558.21524</v>
      </c>
      <c r="BG6" s="26">
        <v>20484885119.734779</v>
      </c>
      <c r="BH6" s="26">
        <v>19907111418.993832</v>
      </c>
      <c r="BI6" s="26">
        <v>19362642266.648396</v>
      </c>
      <c r="BJ6" s="26">
        <v>20191760000.058712</v>
      </c>
      <c r="BK6" s="26">
        <v>19484384936.631172</v>
      </c>
      <c r="BL6" s="26">
        <v>19101353832.737125</v>
      </c>
    </row>
    <row r="7" spans="1:64" x14ac:dyDescent="0.15">
      <c r="A7" s="26" t="s">
        <v>37</v>
      </c>
      <c r="B7" s="26" t="s">
        <v>883</v>
      </c>
      <c r="C7" s="26" t="s">
        <v>879</v>
      </c>
      <c r="D7" s="26" t="s">
        <v>880</v>
      </c>
      <c r="Y7" s="26">
        <v>5930503400.8322754</v>
      </c>
      <c r="Z7" s="26">
        <v>5550483035.9081497</v>
      </c>
      <c r="AA7" s="26">
        <v>5550483035.9081497</v>
      </c>
      <c r="AB7" s="26">
        <v>5784341596.3633938</v>
      </c>
      <c r="AC7" s="26">
        <v>6131475065.2383194</v>
      </c>
      <c r="AD7" s="26">
        <v>7553560459.1042776</v>
      </c>
      <c r="AE7" s="26">
        <v>7072063345.4478607</v>
      </c>
      <c r="AF7" s="26">
        <v>8083872012.4732618</v>
      </c>
      <c r="AG7" s="26">
        <v>8769250549.7359638</v>
      </c>
      <c r="AH7" s="26">
        <v>10201099039.565508</v>
      </c>
      <c r="AI7" s="26">
        <v>11228764963.161764</v>
      </c>
      <c r="AJ7" s="26">
        <v>10603784541.19696</v>
      </c>
      <c r="AK7" s="26">
        <v>8307810973.588479</v>
      </c>
      <c r="AL7" s="26">
        <v>5768720421.6136742</v>
      </c>
      <c r="AM7" s="26">
        <v>4438321017.3906784</v>
      </c>
      <c r="AN7" s="26">
        <v>5538749259.9471397</v>
      </c>
      <c r="AO7" s="26">
        <v>7526446605.5171165</v>
      </c>
      <c r="AP7" s="26">
        <v>7648377412.8327732</v>
      </c>
      <c r="AQ7" s="26">
        <v>6506229607.2943239</v>
      </c>
      <c r="AR7" s="26">
        <v>6152922942.9803152</v>
      </c>
      <c r="AS7" s="26">
        <v>9129594818.6074924</v>
      </c>
      <c r="AT7" s="26">
        <v>8936063723.2012119</v>
      </c>
      <c r="AU7" s="26">
        <v>15285594828.417973</v>
      </c>
      <c r="AV7" s="26">
        <v>17812705294.325005</v>
      </c>
      <c r="AW7" s="26">
        <v>23552052407.548832</v>
      </c>
      <c r="AX7" s="26">
        <v>36970918699.252289</v>
      </c>
      <c r="AY7" s="26">
        <v>52381006892.03801</v>
      </c>
      <c r="AZ7" s="26">
        <v>65266452081.385963</v>
      </c>
      <c r="BA7" s="26">
        <v>88538611205.143311</v>
      </c>
      <c r="BB7" s="26">
        <v>70307163678.238007</v>
      </c>
      <c r="BC7" s="26">
        <v>83799496611.200394</v>
      </c>
      <c r="BD7" s="26">
        <v>111789686464.4413</v>
      </c>
      <c r="BE7" s="26">
        <v>128052853643.10555</v>
      </c>
      <c r="BF7" s="26">
        <v>136709862831.19368</v>
      </c>
      <c r="BG7" s="26">
        <v>145712200312.50507</v>
      </c>
      <c r="BH7" s="26">
        <v>116193649124.15137</v>
      </c>
      <c r="BI7" s="26">
        <v>101123851090.45537</v>
      </c>
      <c r="BJ7" s="26">
        <v>122123822333.5905</v>
      </c>
      <c r="BK7" s="26">
        <v>101353230784.59375</v>
      </c>
      <c r="BL7" s="26">
        <v>94635415869.985077</v>
      </c>
    </row>
    <row r="8" spans="1:64" x14ac:dyDescent="0.15">
      <c r="A8" s="26" t="s">
        <v>32</v>
      </c>
      <c r="B8" s="26" t="s">
        <v>884</v>
      </c>
      <c r="C8" s="26" t="s">
        <v>879</v>
      </c>
      <c r="D8" s="26" t="s">
        <v>880</v>
      </c>
      <c r="AC8" s="26">
        <v>1857338011.854882</v>
      </c>
      <c r="AD8" s="26">
        <v>1897050133.4201543</v>
      </c>
      <c r="AE8" s="26">
        <v>2097326250</v>
      </c>
      <c r="AF8" s="26">
        <v>2080796249.9999998</v>
      </c>
      <c r="AG8" s="26">
        <v>2051236249.9999998</v>
      </c>
      <c r="AH8" s="26">
        <v>2253090000</v>
      </c>
      <c r="AI8" s="26">
        <v>2028553750</v>
      </c>
      <c r="AJ8" s="26">
        <v>1099559027.7777777</v>
      </c>
      <c r="AK8" s="26">
        <v>652174990.83730388</v>
      </c>
      <c r="AL8" s="26">
        <v>1185315468.4629517</v>
      </c>
      <c r="AM8" s="26">
        <v>1880951520.3971961</v>
      </c>
      <c r="AN8" s="26">
        <v>2392764853.4210739</v>
      </c>
      <c r="AO8" s="26">
        <v>3199642579.9697413</v>
      </c>
      <c r="AP8" s="26">
        <v>2258515610.0886164</v>
      </c>
      <c r="AQ8" s="26">
        <v>2545967253.2415981</v>
      </c>
      <c r="AR8" s="26">
        <v>3212119044.1708908</v>
      </c>
      <c r="AS8" s="26">
        <v>3480355188.6006331</v>
      </c>
      <c r="AT8" s="26">
        <v>3922099470.9731321</v>
      </c>
      <c r="AU8" s="26">
        <v>4348070165.192606</v>
      </c>
      <c r="AV8" s="26">
        <v>5611492282.8658171</v>
      </c>
      <c r="AW8" s="26">
        <v>7184681398.5697956</v>
      </c>
      <c r="AX8" s="26">
        <v>8052075642.1078129</v>
      </c>
      <c r="AY8" s="26">
        <v>8896073938.3140659</v>
      </c>
      <c r="AZ8" s="26">
        <v>10677321490.380735</v>
      </c>
      <c r="BA8" s="26">
        <v>12881354103.839819</v>
      </c>
      <c r="BB8" s="26">
        <v>12044223352.541271</v>
      </c>
      <c r="BC8" s="26">
        <v>11926928505.523075</v>
      </c>
      <c r="BD8" s="26">
        <v>12890765324.225588</v>
      </c>
      <c r="BE8" s="26">
        <v>12319830252.476793</v>
      </c>
      <c r="BF8" s="26">
        <v>12776217194.792807</v>
      </c>
      <c r="BG8" s="26">
        <v>13228144008.342812</v>
      </c>
      <c r="BH8" s="26">
        <v>11386846319.15892</v>
      </c>
      <c r="BI8" s="26">
        <v>11861200797.470652</v>
      </c>
      <c r="BJ8" s="26">
        <v>13019693450.881613</v>
      </c>
      <c r="BK8" s="26">
        <v>15147020535.386873</v>
      </c>
      <c r="BL8" s="26">
        <v>15278077446.864292</v>
      </c>
    </row>
    <row r="9" spans="1:64" x14ac:dyDescent="0.15">
      <c r="A9" s="26" t="s">
        <v>885</v>
      </c>
      <c r="B9" s="26" t="s">
        <v>886</v>
      </c>
      <c r="C9" s="26" t="s">
        <v>879</v>
      </c>
      <c r="D9" s="26" t="s">
        <v>880</v>
      </c>
      <c r="O9" s="26">
        <v>78619206.08509627</v>
      </c>
      <c r="P9" s="26">
        <v>89409820.359281436</v>
      </c>
      <c r="Q9" s="26">
        <v>113408231.94408491</v>
      </c>
      <c r="R9" s="26">
        <v>150820102.79840091</v>
      </c>
      <c r="S9" s="26">
        <v>186558696.27920392</v>
      </c>
      <c r="T9" s="26">
        <v>220127246.37681162</v>
      </c>
      <c r="U9" s="26">
        <v>227281024.6207411</v>
      </c>
      <c r="V9" s="26">
        <v>254020153.34063527</v>
      </c>
      <c r="W9" s="26">
        <v>308008897.56944448</v>
      </c>
      <c r="X9" s="26">
        <v>411578334.15964305</v>
      </c>
      <c r="Y9" s="26">
        <v>446416105.82501739</v>
      </c>
      <c r="Z9" s="26">
        <v>388958731.30293751</v>
      </c>
      <c r="AA9" s="26">
        <v>375895956.38346207</v>
      </c>
      <c r="AB9" s="26">
        <v>327861832.94663572</v>
      </c>
      <c r="AC9" s="26">
        <v>330070689.29828197</v>
      </c>
      <c r="AD9" s="26">
        <v>346737964.77495104</v>
      </c>
      <c r="AE9" s="26">
        <v>482000594.03587979</v>
      </c>
      <c r="AF9" s="26">
        <v>611316399.40708804</v>
      </c>
      <c r="AG9" s="26">
        <v>721425939.15154982</v>
      </c>
      <c r="AH9" s="26">
        <v>795449332.39634573</v>
      </c>
      <c r="AI9" s="26">
        <v>1029048481.8805093</v>
      </c>
      <c r="AJ9" s="26">
        <v>1106928582.866293</v>
      </c>
      <c r="AK9" s="26">
        <v>1210013651.8771331</v>
      </c>
      <c r="AL9" s="26">
        <v>1007025755.0006536</v>
      </c>
      <c r="AM9" s="26">
        <v>1017549124.332381</v>
      </c>
      <c r="AN9" s="26">
        <v>1178738991.1929545</v>
      </c>
      <c r="AO9" s="26">
        <v>1223945356.6268225</v>
      </c>
      <c r="AP9" s="26">
        <v>1180597272.7272727</v>
      </c>
      <c r="AQ9" s="26">
        <v>1211932397.8171289</v>
      </c>
      <c r="AR9" s="26">
        <v>1239876305.135308</v>
      </c>
      <c r="AS9" s="26">
        <v>1429049198.4521837</v>
      </c>
      <c r="AT9" s="26">
        <v>1546926174.4966445</v>
      </c>
      <c r="AU9" s="26">
        <v>1755910031.9969885</v>
      </c>
      <c r="AV9" s="26">
        <v>2361726862.3024826</v>
      </c>
      <c r="AW9" s="26">
        <v>2894921777.9985099</v>
      </c>
      <c r="AX9" s="26">
        <v>3159905484.3924885</v>
      </c>
      <c r="AY9" s="26">
        <v>3456442102.6220045</v>
      </c>
      <c r="AZ9" s="26">
        <v>3952600602.24473</v>
      </c>
      <c r="BA9" s="26">
        <v>4085630584.444119</v>
      </c>
      <c r="BB9" s="26">
        <v>3674409558.2106142</v>
      </c>
      <c r="BC9" s="26">
        <v>3449966856.6883206</v>
      </c>
      <c r="BD9" s="26">
        <v>3629203786.1915364</v>
      </c>
      <c r="BE9" s="26">
        <v>3188808942.5671334</v>
      </c>
      <c r="BF9" s="26">
        <v>3193704343.2062693</v>
      </c>
      <c r="BG9" s="26">
        <v>3271808157.300385</v>
      </c>
      <c r="BH9" s="26">
        <v>2789870187.5069346</v>
      </c>
      <c r="BI9" s="26">
        <v>2896679211.8662829</v>
      </c>
      <c r="BJ9" s="26">
        <v>3000180750.1129689</v>
      </c>
      <c r="BK9" s="26">
        <v>3218316013.2262635</v>
      </c>
      <c r="BL9" s="26">
        <v>3154057987.2383299</v>
      </c>
    </row>
    <row r="10" spans="1:64" x14ac:dyDescent="0.15">
      <c r="A10" s="26" t="s">
        <v>887</v>
      </c>
      <c r="B10" s="26" t="s">
        <v>888</v>
      </c>
      <c r="C10" s="26" t="s">
        <v>879</v>
      </c>
      <c r="D10" s="26" t="s">
        <v>880</v>
      </c>
      <c r="M10" s="26">
        <v>25891671667.292011</v>
      </c>
      <c r="N10" s="26">
        <v>28429218942.111176</v>
      </c>
      <c r="O10" s="26">
        <v>32013479420.5075</v>
      </c>
      <c r="P10" s="26">
        <v>37045225927.355232</v>
      </c>
      <c r="Q10" s="26">
        <v>44182320594.2939</v>
      </c>
      <c r="R10" s="26">
        <v>55922135892.195892</v>
      </c>
      <c r="S10" s="26">
        <v>105711382036.58398</v>
      </c>
      <c r="T10" s="26">
        <v>117103504505.75043</v>
      </c>
      <c r="U10" s="26">
        <v>145485149110.35547</v>
      </c>
      <c r="V10" s="26">
        <v>167530518926.02292</v>
      </c>
      <c r="W10" s="26">
        <v>183969927475.10345</v>
      </c>
      <c r="X10" s="26">
        <v>248971217027.46924</v>
      </c>
      <c r="Y10" s="26">
        <v>337549547244.97559</v>
      </c>
      <c r="Z10" s="26">
        <v>348014409739.89655</v>
      </c>
      <c r="AA10" s="26">
        <v>326468482079.21851</v>
      </c>
      <c r="AB10" s="26">
        <v>306719348516.32367</v>
      </c>
      <c r="AC10" s="26">
        <v>311103662288.94751</v>
      </c>
      <c r="AD10" s="26">
        <v>307936049163.90656</v>
      </c>
      <c r="AE10" s="26">
        <v>294002996370.77429</v>
      </c>
      <c r="AF10" s="26">
        <v>313465089539.68256</v>
      </c>
      <c r="AG10" s="26">
        <v>308330509427.81116</v>
      </c>
      <c r="AH10" s="26">
        <v>323314077349.90503</v>
      </c>
      <c r="AI10" s="26">
        <v>447404218571.61865</v>
      </c>
      <c r="AJ10" s="26">
        <v>441364876455.32562</v>
      </c>
      <c r="AK10" s="26">
        <v>472480149505.78015</v>
      </c>
      <c r="AL10" s="26">
        <v>477835381695.08575</v>
      </c>
      <c r="AM10" s="26">
        <v>488405203979.39136</v>
      </c>
      <c r="AN10" s="26">
        <v>524727370529.98547</v>
      </c>
      <c r="AO10" s="26">
        <v>579211260569.31799</v>
      </c>
      <c r="AP10" s="26">
        <v>614231323446.9408</v>
      </c>
      <c r="AQ10" s="26">
        <v>592474728278.12524</v>
      </c>
      <c r="AR10" s="26">
        <v>644771018945.1864</v>
      </c>
      <c r="AS10" s="26">
        <v>735810487829.10413</v>
      </c>
      <c r="AT10" s="26">
        <v>724040283088.5741</v>
      </c>
      <c r="AU10" s="26">
        <v>729796093462.43994</v>
      </c>
      <c r="AV10" s="26">
        <v>823992663640.04517</v>
      </c>
      <c r="AW10" s="26">
        <v>965049505953.74561</v>
      </c>
      <c r="AX10" s="26">
        <v>1186104638692.9194</v>
      </c>
      <c r="AY10" s="26">
        <v>1405832084460.8503</v>
      </c>
      <c r="AZ10" s="26">
        <v>1639411682786.4231</v>
      </c>
      <c r="BA10" s="26">
        <v>2079914135288.9971</v>
      </c>
      <c r="BB10" s="26">
        <v>1794335975358.4814</v>
      </c>
      <c r="BC10" s="26">
        <v>2106020669993.1931</v>
      </c>
      <c r="BD10" s="26">
        <v>2494062136233.6147</v>
      </c>
      <c r="BE10" s="26">
        <v>2772882408120.1338</v>
      </c>
      <c r="BF10" s="26">
        <v>2855314187005.3096</v>
      </c>
      <c r="BG10" s="26">
        <v>2892806937260.0288</v>
      </c>
      <c r="BH10" s="26">
        <v>2529694233782.4155</v>
      </c>
      <c r="BI10" s="26">
        <v>2463433552289.4028</v>
      </c>
      <c r="BJ10" s="26">
        <v>2513494434830.3018</v>
      </c>
      <c r="BK10" s="26">
        <v>2772024698688.1992</v>
      </c>
      <c r="BL10" s="26">
        <v>2815410447182.2515</v>
      </c>
    </row>
    <row r="11" spans="1:64" x14ac:dyDescent="0.15">
      <c r="A11" s="26" t="s">
        <v>731</v>
      </c>
      <c r="B11" s="26" t="s">
        <v>889</v>
      </c>
      <c r="C11" s="26" t="s">
        <v>879</v>
      </c>
      <c r="D11" s="26" t="s">
        <v>880</v>
      </c>
      <c r="T11" s="26">
        <v>14720672506.500391</v>
      </c>
      <c r="U11" s="26">
        <v>19213022691.052593</v>
      </c>
      <c r="V11" s="26">
        <v>24871775164.604309</v>
      </c>
      <c r="W11" s="26">
        <v>23775831783.426327</v>
      </c>
      <c r="X11" s="26">
        <v>31225463217.758209</v>
      </c>
      <c r="Y11" s="26">
        <v>43598748449.047852</v>
      </c>
      <c r="Z11" s="26">
        <v>49333424135.113052</v>
      </c>
      <c r="AA11" s="26">
        <v>46622718605.284668</v>
      </c>
      <c r="AB11" s="26">
        <v>42803323345.137566</v>
      </c>
      <c r="AC11" s="26">
        <v>41807954235.903023</v>
      </c>
      <c r="AD11" s="26">
        <v>40603650231.54454</v>
      </c>
      <c r="AE11" s="26">
        <v>33943612094.797058</v>
      </c>
      <c r="AF11" s="26">
        <v>36384908744.211388</v>
      </c>
      <c r="AG11" s="26">
        <v>36275674203.214386</v>
      </c>
      <c r="AH11" s="26">
        <v>41464995913.919914</v>
      </c>
      <c r="AI11" s="26">
        <v>50701443748.29747</v>
      </c>
      <c r="AJ11" s="26">
        <v>51552165622.446205</v>
      </c>
      <c r="AK11" s="26">
        <v>54239171887.769005</v>
      </c>
      <c r="AL11" s="26">
        <v>55625170253.336967</v>
      </c>
      <c r="AM11" s="26">
        <v>59305093979.84201</v>
      </c>
      <c r="AN11" s="26">
        <v>65743666575.864891</v>
      </c>
      <c r="AO11" s="26">
        <v>73571233996.186325</v>
      </c>
      <c r="AP11" s="26">
        <v>78839008444.565521</v>
      </c>
      <c r="AQ11" s="26">
        <v>75674336283.185837</v>
      </c>
      <c r="AR11" s="26">
        <v>84445473110.959839</v>
      </c>
      <c r="AS11" s="26">
        <v>104337372362.15112</v>
      </c>
      <c r="AT11" s="26">
        <v>103311640571.81757</v>
      </c>
      <c r="AU11" s="26">
        <v>109816201497.61743</v>
      </c>
      <c r="AV11" s="26">
        <v>124346358066.71205</v>
      </c>
      <c r="AW11" s="26">
        <v>147824370319.94556</v>
      </c>
      <c r="AX11" s="26">
        <v>180617467964.60178</v>
      </c>
      <c r="AY11" s="26">
        <v>222116541865.21445</v>
      </c>
      <c r="AZ11" s="26">
        <v>257916133424.09802</v>
      </c>
      <c r="BA11" s="26">
        <v>315474615738.59772</v>
      </c>
      <c r="BB11" s="26">
        <v>253547358747.44727</v>
      </c>
      <c r="BC11" s="26">
        <v>289787338325.39142</v>
      </c>
      <c r="BD11" s="26">
        <v>350666031313.81891</v>
      </c>
      <c r="BE11" s="26">
        <v>374590605854.32269</v>
      </c>
      <c r="BF11" s="26">
        <v>390107556160.6535</v>
      </c>
      <c r="BG11" s="26">
        <v>403137100068.07355</v>
      </c>
      <c r="BH11" s="26">
        <v>358135057862.49152</v>
      </c>
      <c r="BI11" s="26">
        <v>357045064669.84344</v>
      </c>
      <c r="BJ11" s="26">
        <v>385605506854.88092</v>
      </c>
      <c r="BK11" s="26">
        <v>422215043584.96942</v>
      </c>
      <c r="BL11" s="26">
        <v>421142267937.65015</v>
      </c>
    </row>
    <row r="12" spans="1:64" x14ac:dyDescent="0.15">
      <c r="A12" s="26" t="s">
        <v>55</v>
      </c>
      <c r="B12" s="26" t="s">
        <v>890</v>
      </c>
      <c r="C12" s="26" t="s">
        <v>879</v>
      </c>
      <c r="D12" s="26" t="s">
        <v>880</v>
      </c>
      <c r="G12" s="26">
        <v>24450604877.608116</v>
      </c>
      <c r="H12" s="26">
        <v>18272123664.471519</v>
      </c>
      <c r="I12" s="26">
        <v>25605249381.759708</v>
      </c>
      <c r="J12" s="26">
        <v>28344705966.638908</v>
      </c>
      <c r="K12" s="26">
        <v>28630474727.90226</v>
      </c>
      <c r="L12" s="26">
        <v>24256667553.25692</v>
      </c>
      <c r="M12" s="26">
        <v>26436857247.498184</v>
      </c>
      <c r="N12" s="26">
        <v>31256284543.615479</v>
      </c>
      <c r="O12" s="26">
        <v>31584210365.544651</v>
      </c>
      <c r="P12" s="26">
        <v>33293199095.488117</v>
      </c>
      <c r="Q12" s="26">
        <v>34733000536.286209</v>
      </c>
      <c r="R12" s="26">
        <v>52544000116.903732</v>
      </c>
      <c r="S12" s="26">
        <v>72436777342.455414</v>
      </c>
      <c r="T12" s="26">
        <v>52438647921.9226</v>
      </c>
      <c r="U12" s="26">
        <v>51169499890.772217</v>
      </c>
      <c r="V12" s="26">
        <v>56781000100.944824</v>
      </c>
      <c r="W12" s="26">
        <v>58082870156.263428</v>
      </c>
      <c r="X12" s="26">
        <v>69252328953.37886</v>
      </c>
      <c r="Y12" s="26">
        <v>76961923741.947845</v>
      </c>
      <c r="Z12" s="26">
        <v>78676842366.421326</v>
      </c>
      <c r="AA12" s="26">
        <v>84307486836.72403</v>
      </c>
      <c r="AB12" s="26">
        <v>103979106777.91103</v>
      </c>
      <c r="AC12" s="26">
        <v>79092001998.032043</v>
      </c>
      <c r="AD12" s="26">
        <v>88416668900.259583</v>
      </c>
      <c r="AE12" s="26">
        <v>110934442762.69356</v>
      </c>
      <c r="AF12" s="26">
        <v>111106191358.19745</v>
      </c>
      <c r="AG12" s="26">
        <v>126206817196.09116</v>
      </c>
      <c r="AH12" s="26">
        <v>76636898036.471191</v>
      </c>
      <c r="AI12" s="26">
        <v>141352368714.69131</v>
      </c>
      <c r="AJ12" s="26">
        <v>189719984268.48453</v>
      </c>
      <c r="AK12" s="26">
        <v>228788617201.69592</v>
      </c>
      <c r="AL12" s="26">
        <v>236741715015.01501</v>
      </c>
      <c r="AM12" s="26">
        <v>257440000000</v>
      </c>
      <c r="AN12" s="26">
        <v>258031750000</v>
      </c>
      <c r="AO12" s="26">
        <v>272149750000</v>
      </c>
      <c r="AP12" s="26">
        <v>292859000000</v>
      </c>
      <c r="AQ12" s="26">
        <v>298948250000</v>
      </c>
      <c r="AR12" s="26">
        <v>283523000000</v>
      </c>
      <c r="AS12" s="26">
        <v>284203750000</v>
      </c>
      <c r="AT12" s="26">
        <v>268696750000</v>
      </c>
      <c r="AU12" s="26">
        <v>97724004251.860199</v>
      </c>
      <c r="AV12" s="26">
        <v>127586973492.17664</v>
      </c>
      <c r="AW12" s="26">
        <v>164657930452.78662</v>
      </c>
      <c r="AX12" s="26">
        <v>198737095012.28165</v>
      </c>
      <c r="AY12" s="26">
        <v>232557260817.30771</v>
      </c>
      <c r="AZ12" s="26">
        <v>287530508430.56799</v>
      </c>
      <c r="BA12" s="26">
        <v>361558037110.41925</v>
      </c>
      <c r="BB12" s="26">
        <v>332976484577.6189</v>
      </c>
      <c r="BC12" s="26">
        <v>423627422092.48962</v>
      </c>
      <c r="BD12" s="26">
        <v>530163281574.65753</v>
      </c>
      <c r="BE12" s="26">
        <v>545982375701.12799</v>
      </c>
      <c r="BF12" s="26">
        <v>552025140252.24634</v>
      </c>
      <c r="BG12" s="26">
        <v>526319673731.63831</v>
      </c>
      <c r="BH12" s="26">
        <v>594749285413.2124</v>
      </c>
      <c r="BI12" s="26">
        <v>557531376217.96692</v>
      </c>
      <c r="BJ12" s="26">
        <v>642695864756.3501</v>
      </c>
      <c r="BK12" s="26">
        <v>519871519807.79498</v>
      </c>
      <c r="BL12" s="26">
        <v>449663446954.07275</v>
      </c>
    </row>
    <row r="13" spans="1:64" x14ac:dyDescent="0.15">
      <c r="A13" s="26" t="s">
        <v>891</v>
      </c>
      <c r="B13" s="26" t="s">
        <v>892</v>
      </c>
      <c r="C13" s="26" t="s">
        <v>879</v>
      </c>
      <c r="D13" s="26" t="s">
        <v>880</v>
      </c>
      <c r="AI13" s="26">
        <v>2256838858.4271402</v>
      </c>
      <c r="AJ13" s="26">
        <v>2068526521.9029896</v>
      </c>
      <c r="AK13" s="26">
        <v>1272577456.127115</v>
      </c>
      <c r="AL13" s="26">
        <v>1201313201.0127153</v>
      </c>
      <c r="AM13" s="26">
        <v>1315158670.2828529</v>
      </c>
      <c r="AN13" s="26">
        <v>1468317350.0684099</v>
      </c>
      <c r="AO13" s="26">
        <v>1596968913.2789712</v>
      </c>
      <c r="AP13" s="26">
        <v>1639492424.3647203</v>
      </c>
      <c r="AQ13" s="26">
        <v>1893726437.2646184</v>
      </c>
      <c r="AR13" s="26">
        <v>1845482181.4480083</v>
      </c>
      <c r="AS13" s="26">
        <v>1911563665.3900604</v>
      </c>
      <c r="AT13" s="26">
        <v>2118467913.3787341</v>
      </c>
      <c r="AU13" s="26">
        <v>2376335048.3997555</v>
      </c>
      <c r="AV13" s="26">
        <v>2807061008.6908445</v>
      </c>
      <c r="AW13" s="26">
        <v>3576615240.4161587</v>
      </c>
      <c r="AX13" s="26">
        <v>4900469950.0903349</v>
      </c>
      <c r="AY13" s="26">
        <v>6384451606.1420965</v>
      </c>
      <c r="AZ13" s="26">
        <v>9206301700.3961945</v>
      </c>
      <c r="BA13" s="26">
        <v>11662040713.875309</v>
      </c>
      <c r="BB13" s="26">
        <v>8647936747.9870396</v>
      </c>
      <c r="BC13" s="26">
        <v>9260284937.7978153</v>
      </c>
      <c r="BD13" s="26">
        <v>10142111334.496105</v>
      </c>
      <c r="BE13" s="26">
        <v>10619320048.585737</v>
      </c>
      <c r="BF13" s="26">
        <v>11121465767.406683</v>
      </c>
      <c r="BG13" s="26">
        <v>11609512939.75425</v>
      </c>
      <c r="BH13" s="26">
        <v>10553337672.987202</v>
      </c>
      <c r="BI13" s="26">
        <v>10546135160.030987</v>
      </c>
      <c r="BJ13" s="26">
        <v>11527458565.733419</v>
      </c>
      <c r="BK13" s="26">
        <v>12457941907.033281</v>
      </c>
      <c r="BL13" s="26">
        <v>13672802157.832392</v>
      </c>
    </row>
    <row r="14" spans="1:64" x14ac:dyDescent="0.15">
      <c r="A14" s="26" t="s">
        <v>893</v>
      </c>
      <c r="B14" s="26" t="s">
        <v>894</v>
      </c>
      <c r="C14" s="26" t="s">
        <v>879</v>
      </c>
      <c r="D14" s="26" t="s">
        <v>880</v>
      </c>
      <c r="AU14" s="26">
        <v>514000000</v>
      </c>
      <c r="AV14" s="26">
        <v>527000000</v>
      </c>
      <c r="AW14" s="26">
        <v>512000000</v>
      </c>
      <c r="AX14" s="26">
        <v>503000000</v>
      </c>
      <c r="AY14" s="26">
        <v>496000000</v>
      </c>
      <c r="AZ14" s="26">
        <v>520000000</v>
      </c>
      <c r="BA14" s="26">
        <v>563000000</v>
      </c>
      <c r="BB14" s="26">
        <v>678000000</v>
      </c>
      <c r="BC14" s="26">
        <v>576000000</v>
      </c>
      <c r="BD14" s="26">
        <v>574000000</v>
      </c>
      <c r="BE14" s="26">
        <v>644000000</v>
      </c>
      <c r="BF14" s="26">
        <v>641000000</v>
      </c>
      <c r="BG14" s="26">
        <v>642000000</v>
      </c>
      <c r="BH14" s="26">
        <v>661000000</v>
      </c>
      <c r="BI14" s="26">
        <v>652000000</v>
      </c>
      <c r="BJ14" s="26">
        <v>602000000</v>
      </c>
      <c r="BK14" s="26">
        <v>636000000</v>
      </c>
    </row>
    <row r="15" spans="1:64" x14ac:dyDescent="0.15">
      <c r="A15" s="26" t="s">
        <v>47</v>
      </c>
      <c r="B15" s="26" t="s">
        <v>895</v>
      </c>
      <c r="C15" s="26" t="s">
        <v>879</v>
      </c>
      <c r="D15" s="26" t="s">
        <v>880</v>
      </c>
      <c r="V15" s="26">
        <v>77496753.703703701</v>
      </c>
      <c r="W15" s="26">
        <v>87879341.481481478</v>
      </c>
      <c r="X15" s="26">
        <v>109079978.88888888</v>
      </c>
      <c r="Y15" s="26">
        <v>131431026.66666666</v>
      </c>
      <c r="Z15" s="26">
        <v>147841734.44444445</v>
      </c>
      <c r="AA15" s="26">
        <v>164369278.88888887</v>
      </c>
      <c r="AB15" s="26">
        <v>182144092.96296296</v>
      </c>
      <c r="AC15" s="26">
        <v>208372846.29629627</v>
      </c>
      <c r="AD15" s="26">
        <v>240923924.81481481</v>
      </c>
      <c r="AE15" s="26">
        <v>290440140.74074072</v>
      </c>
      <c r="AF15" s="26">
        <v>337174861.85185182</v>
      </c>
      <c r="AG15" s="26">
        <v>398637727.77777773</v>
      </c>
      <c r="AH15" s="26">
        <v>438794788.51851851</v>
      </c>
      <c r="AI15" s="26">
        <v>459469058.88888884</v>
      </c>
      <c r="AJ15" s="26">
        <v>481706333.33333331</v>
      </c>
      <c r="AK15" s="26">
        <v>499281148.14814812</v>
      </c>
      <c r="AL15" s="26">
        <v>535172777.77777773</v>
      </c>
      <c r="AM15" s="26">
        <v>589429592.5925926</v>
      </c>
      <c r="AN15" s="26">
        <v>577280740.74074066</v>
      </c>
      <c r="AO15" s="26">
        <v>633730629.62962961</v>
      </c>
      <c r="AP15" s="26">
        <v>680617111.11111104</v>
      </c>
      <c r="AQ15" s="26">
        <v>727860592.5925926</v>
      </c>
      <c r="AR15" s="26">
        <v>766198925.92592573</v>
      </c>
      <c r="AS15" s="26">
        <v>830158777.77777767</v>
      </c>
      <c r="AT15" s="26">
        <v>800740259.25925922</v>
      </c>
      <c r="AU15" s="26">
        <v>814615333.33333325</v>
      </c>
      <c r="AV15" s="26">
        <v>855643111.11111104</v>
      </c>
      <c r="AW15" s="26">
        <v>919577148.14814806</v>
      </c>
      <c r="AX15" s="26">
        <v>1022191296.296296</v>
      </c>
      <c r="AY15" s="26">
        <v>1157005444.4444444</v>
      </c>
      <c r="AZ15" s="26">
        <v>1311401333.3333335</v>
      </c>
      <c r="BA15" s="26">
        <v>1368431037.0370371</v>
      </c>
      <c r="BB15" s="26">
        <v>1224252999.9999998</v>
      </c>
      <c r="BC15" s="26">
        <v>1148700000</v>
      </c>
      <c r="BD15" s="26">
        <v>1137637037.0370369</v>
      </c>
      <c r="BE15" s="26">
        <v>1199948148.1481483</v>
      </c>
      <c r="BF15" s="26">
        <v>1181448148.1481481</v>
      </c>
      <c r="BG15" s="26">
        <v>1249733333.3333333</v>
      </c>
      <c r="BH15" s="26">
        <v>1336692592.5925927</v>
      </c>
      <c r="BI15" s="26">
        <v>1436585185.1851852</v>
      </c>
      <c r="BJ15" s="26">
        <v>1467977777.7777777</v>
      </c>
      <c r="BK15" s="26">
        <v>1610574074.074074</v>
      </c>
      <c r="BL15" s="26">
        <v>1727759259.2592592</v>
      </c>
    </row>
    <row r="16" spans="1:64" x14ac:dyDescent="0.15">
      <c r="A16" s="26" t="s">
        <v>61</v>
      </c>
      <c r="B16" s="26" t="s">
        <v>896</v>
      </c>
      <c r="C16" s="26" t="s">
        <v>879</v>
      </c>
      <c r="D16" s="26" t="s">
        <v>880</v>
      </c>
      <c r="E16" s="26">
        <v>18577668271.922947</v>
      </c>
      <c r="F16" s="26">
        <v>19652816664.800091</v>
      </c>
      <c r="G16" s="26">
        <v>19892485160.712284</v>
      </c>
      <c r="H16" s="26">
        <v>21507447642.513157</v>
      </c>
      <c r="I16" s="26">
        <v>23764139321.312576</v>
      </c>
      <c r="J16" s="26">
        <v>25936835031.918468</v>
      </c>
      <c r="K16" s="26">
        <v>27268451114.346512</v>
      </c>
      <c r="L16" s="26">
        <v>30397580916.116032</v>
      </c>
      <c r="M16" s="26">
        <v>32665472057.341244</v>
      </c>
      <c r="N16" s="26">
        <v>36628961809.83313</v>
      </c>
      <c r="O16" s="26">
        <v>41271138985.328705</v>
      </c>
      <c r="P16" s="26">
        <v>45149512823.384476</v>
      </c>
      <c r="Q16" s="26">
        <v>51967289719.62616</v>
      </c>
      <c r="R16" s="26">
        <v>63737347853.939781</v>
      </c>
      <c r="S16" s="26">
        <v>88831245394.252029</v>
      </c>
      <c r="T16" s="26">
        <v>97170558514.270111</v>
      </c>
      <c r="U16" s="26">
        <v>104921215177.10828</v>
      </c>
      <c r="V16" s="26">
        <v>110201881165.40491</v>
      </c>
      <c r="W16" s="26">
        <v>118338596886.98398</v>
      </c>
      <c r="X16" s="26">
        <v>134712029989.77621</v>
      </c>
      <c r="Y16" s="26">
        <v>149774930362.117</v>
      </c>
      <c r="Z16" s="26">
        <v>176642284918.147</v>
      </c>
      <c r="AA16" s="26">
        <v>193770274743.46243</v>
      </c>
      <c r="AB16" s="26">
        <v>177030416471.68927</v>
      </c>
      <c r="AC16" s="26">
        <v>193242166274.22568</v>
      </c>
      <c r="AD16" s="26">
        <v>180234716575.89932</v>
      </c>
      <c r="AE16" s="26">
        <v>182036933407.94629</v>
      </c>
      <c r="AF16" s="26">
        <v>189060349391.21228</v>
      </c>
      <c r="AG16" s="26">
        <v>235659196740.39581</v>
      </c>
      <c r="AH16" s="26">
        <v>299267974920.60907</v>
      </c>
      <c r="AI16" s="26">
        <v>310777222008.46478</v>
      </c>
      <c r="AJ16" s="26">
        <v>325310415195.03961</v>
      </c>
      <c r="AK16" s="26">
        <v>324878874105.97546</v>
      </c>
      <c r="AL16" s="26">
        <v>311544406970.20801</v>
      </c>
      <c r="AM16" s="26">
        <v>322211691456.24353</v>
      </c>
      <c r="AN16" s="26">
        <v>367216364716.36475</v>
      </c>
      <c r="AO16" s="26">
        <v>400302731411.22913</v>
      </c>
      <c r="AP16" s="26">
        <v>434568007512.91278</v>
      </c>
      <c r="AQ16" s="26">
        <v>398899138574.23865</v>
      </c>
      <c r="AR16" s="26">
        <v>388608221581.65179</v>
      </c>
      <c r="AS16" s="26">
        <v>415222633925.76776</v>
      </c>
      <c r="AT16" s="26">
        <v>378376086723.19415</v>
      </c>
      <c r="AU16" s="26">
        <v>394648911678.52649</v>
      </c>
      <c r="AV16" s="26">
        <v>466488060570.76288</v>
      </c>
      <c r="AW16" s="26">
        <v>612490396927.01672</v>
      </c>
      <c r="AX16" s="26">
        <v>693407758231.84485</v>
      </c>
      <c r="AY16" s="26">
        <v>746054207846.66077</v>
      </c>
      <c r="AZ16" s="26">
        <v>853099630996.30994</v>
      </c>
      <c r="BA16" s="26">
        <v>1053995523724.2615</v>
      </c>
      <c r="BB16" s="26">
        <v>927805183330.87903</v>
      </c>
      <c r="BC16" s="26">
        <v>1146138465603.8052</v>
      </c>
      <c r="BD16" s="26">
        <v>1396649906339.3474</v>
      </c>
      <c r="BE16" s="26">
        <v>1546151783872.9639</v>
      </c>
      <c r="BF16" s="26">
        <v>1576184467015.4919</v>
      </c>
      <c r="BG16" s="26">
        <v>1467483705131.7361</v>
      </c>
      <c r="BH16" s="26">
        <v>1351693984524.5029</v>
      </c>
      <c r="BI16" s="26">
        <v>1208846993739.9915</v>
      </c>
      <c r="BJ16" s="26">
        <v>1330135756844.4075</v>
      </c>
      <c r="BK16" s="26">
        <v>1433904348500.1162</v>
      </c>
      <c r="BL16" s="26">
        <v>1392680589329.1375</v>
      </c>
    </row>
    <row r="17" spans="1:64" x14ac:dyDescent="0.15">
      <c r="A17" s="26" t="s">
        <v>63</v>
      </c>
      <c r="B17" s="26" t="s">
        <v>897</v>
      </c>
      <c r="C17" s="26" t="s">
        <v>879</v>
      </c>
      <c r="D17" s="26" t="s">
        <v>880</v>
      </c>
      <c r="E17" s="26">
        <v>6592693841.1849499</v>
      </c>
      <c r="F17" s="26">
        <v>7311749633.3622875</v>
      </c>
      <c r="G17" s="26">
        <v>7756110210.1196642</v>
      </c>
      <c r="H17" s="26">
        <v>8374175257.7307529</v>
      </c>
      <c r="I17" s="26">
        <v>9169983885.7118511</v>
      </c>
      <c r="J17" s="26">
        <v>9994070615.8599701</v>
      </c>
      <c r="K17" s="26">
        <v>10887682273.101418</v>
      </c>
      <c r="L17" s="26">
        <v>11579431668.916473</v>
      </c>
      <c r="M17" s="26">
        <v>12440625312.868534</v>
      </c>
      <c r="N17" s="26">
        <v>13582798556.240419</v>
      </c>
      <c r="O17" s="26">
        <v>15373005768.721884</v>
      </c>
      <c r="P17" s="26">
        <v>17858485956.603149</v>
      </c>
      <c r="Q17" s="26">
        <v>22059612417.4058</v>
      </c>
      <c r="R17" s="26">
        <v>29515467987.91201</v>
      </c>
      <c r="S17" s="26">
        <v>35189299985.276794</v>
      </c>
      <c r="T17" s="26">
        <v>40059206763.056015</v>
      </c>
      <c r="U17" s="26">
        <v>42959976068.113831</v>
      </c>
      <c r="V17" s="26">
        <v>51545759220.71434</v>
      </c>
      <c r="W17" s="26">
        <v>62052258694.210182</v>
      </c>
      <c r="X17" s="26">
        <v>73937296654.657745</v>
      </c>
      <c r="Y17" s="26">
        <v>82058912465.432877</v>
      </c>
      <c r="Z17" s="26">
        <v>71034228097.459824</v>
      </c>
      <c r="AA17" s="26">
        <v>71275287327.579254</v>
      </c>
      <c r="AB17" s="26">
        <v>72121016623.257248</v>
      </c>
      <c r="AC17" s="26">
        <v>67985345161.955849</v>
      </c>
      <c r="AD17" s="26">
        <v>69386774474.594299</v>
      </c>
      <c r="AE17" s="26">
        <v>99036165209.553864</v>
      </c>
      <c r="AF17" s="26">
        <v>124168442860.2525</v>
      </c>
      <c r="AG17" s="26">
        <v>133339397080.12927</v>
      </c>
      <c r="AH17" s="26">
        <v>133105805928.23712</v>
      </c>
      <c r="AI17" s="26">
        <v>166463386663.43942</v>
      </c>
      <c r="AJ17" s="26">
        <v>173794177725.39777</v>
      </c>
      <c r="AK17" s="26">
        <v>195078126346.10568</v>
      </c>
      <c r="AL17" s="26">
        <v>190379720927.48135</v>
      </c>
      <c r="AM17" s="26">
        <v>203535242741.83835</v>
      </c>
      <c r="AN17" s="26">
        <v>241038283062.64502</v>
      </c>
      <c r="AO17" s="26">
        <v>237250948791.26593</v>
      </c>
      <c r="AP17" s="26">
        <v>212790348404.55518</v>
      </c>
      <c r="AQ17" s="26">
        <v>218259904401.95642</v>
      </c>
      <c r="AR17" s="26">
        <v>217185787342.85104</v>
      </c>
      <c r="AS17" s="26">
        <v>196799778883.36099</v>
      </c>
      <c r="AT17" s="26">
        <v>197337879194.63089</v>
      </c>
      <c r="AU17" s="26">
        <v>213377771503.85846</v>
      </c>
      <c r="AV17" s="26">
        <v>261695778781.03836</v>
      </c>
      <c r="AW17" s="26">
        <v>300904221504.84229</v>
      </c>
      <c r="AX17" s="26">
        <v>315974418604.65112</v>
      </c>
      <c r="AY17" s="26">
        <v>335998557270.10413</v>
      </c>
      <c r="AZ17" s="26">
        <v>388691445387.35284</v>
      </c>
      <c r="BA17" s="26">
        <v>430294287388.31116</v>
      </c>
      <c r="BB17" s="26">
        <v>400172297860.51678</v>
      </c>
      <c r="BC17" s="26">
        <v>391892746544.68994</v>
      </c>
      <c r="BD17" s="26">
        <v>431120310088.8197</v>
      </c>
      <c r="BE17" s="26">
        <v>409425234155.26318</v>
      </c>
      <c r="BF17" s="26">
        <v>430068712971.86731</v>
      </c>
      <c r="BG17" s="26">
        <v>441996131736.50793</v>
      </c>
      <c r="BH17" s="26">
        <v>381817565893.57379</v>
      </c>
      <c r="BI17" s="26">
        <v>395227684138.86182</v>
      </c>
      <c r="BJ17" s="26">
        <v>418316161095.68304</v>
      </c>
      <c r="BK17" s="26">
        <v>455508255028.2193</v>
      </c>
      <c r="BL17" s="26">
        <v>446314739528.46985</v>
      </c>
    </row>
    <row r="18" spans="1:64" x14ac:dyDescent="0.15">
      <c r="A18" s="26" t="s">
        <v>898</v>
      </c>
      <c r="B18" s="26" t="s">
        <v>899</v>
      </c>
      <c r="C18" s="26" t="s">
        <v>879</v>
      </c>
      <c r="D18" s="26" t="s">
        <v>880</v>
      </c>
      <c r="AI18" s="26">
        <v>8858006035.915659</v>
      </c>
      <c r="AJ18" s="26">
        <v>8792365810.5094032</v>
      </c>
      <c r="AK18" s="26">
        <v>4991350457.5425024</v>
      </c>
      <c r="AL18" s="26">
        <v>3970953395.5154357</v>
      </c>
      <c r="AM18" s="26">
        <v>3313939553.5417986</v>
      </c>
      <c r="AN18" s="26">
        <v>3052467522.3610435</v>
      </c>
      <c r="AO18" s="26">
        <v>3176703092.3041153</v>
      </c>
      <c r="AP18" s="26">
        <v>3962735257.2145548</v>
      </c>
      <c r="AQ18" s="26">
        <v>4446370371.1502304</v>
      </c>
      <c r="AR18" s="26">
        <v>4581246713.3206606</v>
      </c>
      <c r="AS18" s="26">
        <v>5272617196.0451736</v>
      </c>
      <c r="AT18" s="26">
        <v>5707720390.8514986</v>
      </c>
      <c r="AU18" s="26">
        <v>6235856819.5844469</v>
      </c>
      <c r="AV18" s="26">
        <v>7276013031.9690495</v>
      </c>
      <c r="AW18" s="26">
        <v>8680370408.0594292</v>
      </c>
      <c r="AX18" s="26">
        <v>13245716099.005713</v>
      </c>
      <c r="AY18" s="26">
        <v>20982986344.302666</v>
      </c>
      <c r="AZ18" s="26">
        <v>33050343782.775902</v>
      </c>
      <c r="BA18" s="26">
        <v>48852482960.077896</v>
      </c>
      <c r="BB18" s="26">
        <v>44291490420.502617</v>
      </c>
      <c r="BC18" s="26">
        <v>52902703376.105644</v>
      </c>
      <c r="BD18" s="26">
        <v>65951627200.202614</v>
      </c>
      <c r="BE18" s="26">
        <v>69683935845.213837</v>
      </c>
      <c r="BF18" s="26">
        <v>74164435946.462723</v>
      </c>
      <c r="BG18" s="26">
        <v>75244294275.149811</v>
      </c>
      <c r="BH18" s="26">
        <v>53074370486.043335</v>
      </c>
      <c r="BI18" s="26">
        <v>37867518957.197472</v>
      </c>
      <c r="BJ18" s="26">
        <v>40865558912.386703</v>
      </c>
      <c r="BK18" s="26">
        <v>47112941176.470596</v>
      </c>
      <c r="BL18" s="26">
        <v>48047647058.823524</v>
      </c>
    </row>
    <row r="19" spans="1:64" x14ac:dyDescent="0.15">
      <c r="A19" s="26" t="s">
        <v>105</v>
      </c>
      <c r="B19" s="26" t="s">
        <v>900</v>
      </c>
      <c r="C19" s="26" t="s">
        <v>879</v>
      </c>
      <c r="D19" s="26" t="s">
        <v>880</v>
      </c>
      <c r="E19" s="26">
        <v>195999990</v>
      </c>
      <c r="F19" s="26">
        <v>202999991.99999997</v>
      </c>
      <c r="G19" s="26">
        <v>213500006</v>
      </c>
      <c r="H19" s="26">
        <v>232749998.00000003</v>
      </c>
      <c r="I19" s="26">
        <v>260750008.00000003</v>
      </c>
      <c r="J19" s="26">
        <v>158994962.96296299</v>
      </c>
      <c r="K19" s="26">
        <v>165444571.42857143</v>
      </c>
      <c r="L19" s="26">
        <v>178297142.85714287</v>
      </c>
      <c r="M19" s="26">
        <v>183200000</v>
      </c>
      <c r="N19" s="26">
        <v>190205714.2857143</v>
      </c>
      <c r="O19" s="26">
        <v>242732571.42857143</v>
      </c>
      <c r="P19" s="26">
        <v>252842285.7142857</v>
      </c>
      <c r="Q19" s="26">
        <v>246804571.42857143</v>
      </c>
      <c r="R19" s="26">
        <v>304339839.55214554</v>
      </c>
      <c r="S19" s="26">
        <v>345263492.06349206</v>
      </c>
      <c r="T19" s="26">
        <v>420986666.66666663</v>
      </c>
      <c r="U19" s="26">
        <v>448412753.62318838</v>
      </c>
      <c r="V19" s="26">
        <v>547535555.55555558</v>
      </c>
      <c r="W19" s="26">
        <v>610225555.55555558</v>
      </c>
      <c r="X19" s="26">
        <v>782496666.66666663</v>
      </c>
      <c r="Y19" s="26">
        <v>919726666.66666651</v>
      </c>
      <c r="Z19" s="26">
        <v>969046666.66666663</v>
      </c>
      <c r="AA19" s="26">
        <v>1013222222.2222222</v>
      </c>
      <c r="AB19" s="26">
        <v>1082926304.464766</v>
      </c>
      <c r="AC19" s="26">
        <v>987143931.16698694</v>
      </c>
      <c r="AD19" s="26">
        <v>1149979285.7734692</v>
      </c>
      <c r="AE19" s="26">
        <v>1201725497.065779</v>
      </c>
      <c r="AF19" s="26">
        <v>1131466494.0110068</v>
      </c>
      <c r="AG19" s="26">
        <v>1082403219.4878733</v>
      </c>
      <c r="AH19" s="26">
        <v>1113924130.4114904</v>
      </c>
      <c r="AI19" s="26">
        <v>1132101252.5181746</v>
      </c>
      <c r="AJ19" s="26">
        <v>1167398478.3459036</v>
      </c>
      <c r="AK19" s="26">
        <v>1083037670.6048403</v>
      </c>
      <c r="AL19" s="26">
        <v>938632612.02635908</v>
      </c>
      <c r="AM19" s="26">
        <v>925030590.15368283</v>
      </c>
      <c r="AN19" s="26">
        <v>1000428393.885281</v>
      </c>
      <c r="AO19" s="26">
        <v>869033856.31709325</v>
      </c>
      <c r="AP19" s="26">
        <v>972896267.91542494</v>
      </c>
      <c r="AQ19" s="26">
        <v>893770806.07764149</v>
      </c>
      <c r="AR19" s="26">
        <v>808077223.36574626</v>
      </c>
      <c r="AS19" s="26">
        <v>870486065.88313675</v>
      </c>
      <c r="AT19" s="26">
        <v>876794723.06858552</v>
      </c>
      <c r="AU19" s="26">
        <v>825394490.15911055</v>
      </c>
      <c r="AV19" s="26">
        <v>784654423.62047625</v>
      </c>
      <c r="AW19" s="26">
        <v>915257323.39609957</v>
      </c>
      <c r="AX19" s="26">
        <v>1117113045.6522195</v>
      </c>
      <c r="AY19" s="26">
        <v>1273375020.2686231</v>
      </c>
      <c r="AZ19" s="26">
        <v>1356199364.8588181</v>
      </c>
      <c r="BA19" s="26">
        <v>1611835901.9062982</v>
      </c>
      <c r="BB19" s="26">
        <v>1781455092.0711389</v>
      </c>
      <c r="BC19" s="26">
        <v>2032135246.5000358</v>
      </c>
      <c r="BD19" s="26">
        <v>2235820867.8274293</v>
      </c>
      <c r="BE19" s="26">
        <v>2333308099.462491</v>
      </c>
      <c r="BF19" s="26">
        <v>2451625332.7458434</v>
      </c>
      <c r="BG19" s="26">
        <v>2705783272.0744286</v>
      </c>
      <c r="BH19" s="26">
        <v>3104394858.1151848</v>
      </c>
      <c r="BI19" s="26">
        <v>2959640987.2994313</v>
      </c>
      <c r="BJ19" s="26">
        <v>3172292379.3632946</v>
      </c>
      <c r="BK19" s="26">
        <v>3036931818.181818</v>
      </c>
      <c r="BL19" s="26">
        <v>3012334881.6405659</v>
      </c>
    </row>
    <row r="20" spans="1:64" x14ac:dyDescent="0.15">
      <c r="A20" s="26" t="s">
        <v>80</v>
      </c>
      <c r="B20" s="26" t="s">
        <v>901</v>
      </c>
      <c r="C20" s="26" t="s">
        <v>879</v>
      </c>
      <c r="D20" s="26" t="s">
        <v>880</v>
      </c>
      <c r="E20" s="26">
        <v>11658722590.990019</v>
      </c>
      <c r="F20" s="26">
        <v>12400145221.594988</v>
      </c>
      <c r="G20" s="26">
        <v>13264015675.319344</v>
      </c>
      <c r="H20" s="26">
        <v>14260017387.049244</v>
      </c>
      <c r="I20" s="26">
        <v>15960106680.673218</v>
      </c>
      <c r="J20" s="26">
        <v>17371457607.937378</v>
      </c>
      <c r="K20" s="26">
        <v>18651883472.480846</v>
      </c>
      <c r="L20" s="26">
        <v>19992040788.45929</v>
      </c>
      <c r="M20" s="26">
        <v>21376353113.474991</v>
      </c>
      <c r="N20" s="26">
        <v>23710735894.702213</v>
      </c>
      <c r="O20" s="26">
        <v>26706196127.470753</v>
      </c>
      <c r="P20" s="26">
        <v>29821661540.991695</v>
      </c>
      <c r="Q20" s="26">
        <v>37209417835.212173</v>
      </c>
      <c r="R20" s="26">
        <v>47743801490.374664</v>
      </c>
      <c r="S20" s="26">
        <v>56033078189.726593</v>
      </c>
      <c r="T20" s="26">
        <v>65678188658.549965</v>
      </c>
      <c r="U20" s="26">
        <v>71113883176.593521</v>
      </c>
      <c r="V20" s="26">
        <v>82839905346.088913</v>
      </c>
      <c r="W20" s="26">
        <v>101246525553.99002</v>
      </c>
      <c r="X20" s="26">
        <v>116315456796.918</v>
      </c>
      <c r="Y20" s="26">
        <v>126829314112.29135</v>
      </c>
      <c r="Z20" s="26">
        <v>104730018252.9335</v>
      </c>
      <c r="AA20" s="26">
        <v>92095926628.995224</v>
      </c>
      <c r="AB20" s="26">
        <v>87184238658.777115</v>
      </c>
      <c r="AC20" s="26">
        <v>83349529879.921814</v>
      </c>
      <c r="AD20" s="26">
        <v>86268264488.07663</v>
      </c>
      <c r="AE20" s="26">
        <v>120018787159.11143</v>
      </c>
      <c r="AF20" s="26">
        <v>149394403673.68991</v>
      </c>
      <c r="AG20" s="26">
        <v>162299103565.5513</v>
      </c>
      <c r="AH20" s="26">
        <v>164221056920.55692</v>
      </c>
      <c r="AI20" s="26">
        <v>205331747706.422</v>
      </c>
      <c r="AJ20" s="26">
        <v>210510999291.19904</v>
      </c>
      <c r="AK20" s="26">
        <v>234781652070.26349</v>
      </c>
      <c r="AL20" s="26">
        <v>224721795592.35074</v>
      </c>
      <c r="AM20" s="26">
        <v>244884129973.47479</v>
      </c>
      <c r="AN20" s="26">
        <v>288025588396.27808</v>
      </c>
      <c r="AO20" s="26">
        <v>279201433224.75574</v>
      </c>
      <c r="AP20" s="26">
        <v>252708051420.83896</v>
      </c>
      <c r="AQ20" s="26">
        <v>258528339631.02911</v>
      </c>
      <c r="AR20" s="26">
        <v>258158533986.78885</v>
      </c>
      <c r="AS20" s="26">
        <v>236204532891.10007</v>
      </c>
      <c r="AT20" s="26">
        <v>236541297539.1499</v>
      </c>
      <c r="AU20" s="26">
        <v>257157820440.42914</v>
      </c>
      <c r="AV20" s="26">
        <v>317381715575.62079</v>
      </c>
      <c r="AW20" s="26">
        <v>368537000248.32379</v>
      </c>
      <c r="AX20" s="26">
        <v>385570948886.95435</v>
      </c>
      <c r="AY20" s="26">
        <v>407918078032.86914</v>
      </c>
      <c r="AZ20" s="26">
        <v>470324254037.77716</v>
      </c>
      <c r="BA20" s="26">
        <v>515223524241.98041</v>
      </c>
      <c r="BB20" s="26">
        <v>481345929424.84021</v>
      </c>
      <c r="BC20" s="26">
        <v>480951629493.03296</v>
      </c>
      <c r="BD20" s="26">
        <v>522645519183.59094</v>
      </c>
      <c r="BE20" s="26">
        <v>496181260258.30011</v>
      </c>
      <c r="BF20" s="26">
        <v>521642714407.84277</v>
      </c>
      <c r="BG20" s="26">
        <v>534678075827.36139</v>
      </c>
      <c r="BH20" s="26">
        <v>462149679343.82184</v>
      </c>
      <c r="BI20" s="26">
        <v>475900865683.64429</v>
      </c>
      <c r="BJ20" s="26">
        <v>503788776542.8244</v>
      </c>
      <c r="BK20" s="26">
        <v>542685915417.41138</v>
      </c>
      <c r="BL20" s="26">
        <v>529606710418.03839</v>
      </c>
    </row>
    <row r="21" spans="1:64" x14ac:dyDescent="0.15">
      <c r="A21" s="26" t="s">
        <v>902</v>
      </c>
      <c r="B21" s="26" t="s">
        <v>903</v>
      </c>
      <c r="C21" s="26" t="s">
        <v>879</v>
      </c>
      <c r="D21" s="26" t="s">
        <v>880</v>
      </c>
      <c r="E21" s="26">
        <v>226195579.35701004</v>
      </c>
      <c r="F21" s="26">
        <v>235668222.42998353</v>
      </c>
      <c r="G21" s="26">
        <v>236434906.7542699</v>
      </c>
      <c r="H21" s="26">
        <v>253927646.47590935</v>
      </c>
      <c r="I21" s="26">
        <v>269818988.25926268</v>
      </c>
      <c r="J21" s="26">
        <v>289908720.64862245</v>
      </c>
      <c r="K21" s="26">
        <v>302925280.7735641</v>
      </c>
      <c r="L21" s="26">
        <v>306222000.40731567</v>
      </c>
      <c r="M21" s="26">
        <v>326323097.355964</v>
      </c>
      <c r="N21" s="26">
        <v>330748211.45973665</v>
      </c>
      <c r="O21" s="26">
        <v>333627758.15466613</v>
      </c>
      <c r="P21" s="26">
        <v>335072975.21576577</v>
      </c>
      <c r="Q21" s="26">
        <v>410331900.95053083</v>
      </c>
      <c r="R21" s="26">
        <v>504376035.7164008</v>
      </c>
      <c r="S21" s="26">
        <v>554654786.96510708</v>
      </c>
      <c r="T21" s="26">
        <v>676870140.34152865</v>
      </c>
      <c r="U21" s="26">
        <v>698408244.38534343</v>
      </c>
      <c r="V21" s="26">
        <v>750049739.15223765</v>
      </c>
      <c r="W21" s="26">
        <v>928843304.78396547</v>
      </c>
      <c r="X21" s="26">
        <v>1186231265.1841657</v>
      </c>
      <c r="Y21" s="26">
        <v>1405251547.2388246</v>
      </c>
      <c r="Z21" s="26">
        <v>1291119965.1126204</v>
      </c>
      <c r="AA21" s="26">
        <v>1267778489.0307946</v>
      </c>
      <c r="AB21" s="26">
        <v>1095348302.9186547</v>
      </c>
      <c r="AC21" s="26">
        <v>1051133927.0000894</v>
      </c>
      <c r="AD21" s="26">
        <v>1045712703.0269576</v>
      </c>
      <c r="AE21" s="26">
        <v>1336102040.7102506</v>
      </c>
      <c r="AF21" s="26">
        <v>1562412030.3483832</v>
      </c>
      <c r="AG21" s="26">
        <v>1620246187.1517098</v>
      </c>
      <c r="AH21" s="26">
        <v>1502294411.4620216</v>
      </c>
      <c r="AI21" s="26">
        <v>1959965243.7626901</v>
      </c>
      <c r="AJ21" s="26">
        <v>1986437859.9034622</v>
      </c>
      <c r="AK21" s="26">
        <v>1695315305.7030787</v>
      </c>
      <c r="AL21" s="26">
        <v>2274557914.074811</v>
      </c>
      <c r="AM21" s="26">
        <v>1598075932.3543189</v>
      </c>
      <c r="AN21" s="26">
        <v>2169627250.9337907</v>
      </c>
      <c r="AO21" s="26">
        <v>2361116587.8607941</v>
      </c>
      <c r="AP21" s="26">
        <v>2268301537.6512799</v>
      </c>
      <c r="AQ21" s="26">
        <v>2455092582.3092666</v>
      </c>
      <c r="AR21" s="26">
        <v>3676045652.8196969</v>
      </c>
      <c r="AS21" s="26">
        <v>3511248899.7175889</v>
      </c>
      <c r="AT21" s="26">
        <v>3663017699.6160502</v>
      </c>
      <c r="AU21" s="26">
        <v>4174634520.3548641</v>
      </c>
      <c r="AV21" s="26">
        <v>5337266687.5774155</v>
      </c>
      <c r="AW21" s="26">
        <v>6179176459.3643427</v>
      </c>
      <c r="AX21" s="26">
        <v>6565043459.500206</v>
      </c>
      <c r="AY21" s="26">
        <v>7027863025.1366405</v>
      </c>
      <c r="AZ21" s="26">
        <v>8158257571.7742186</v>
      </c>
      <c r="BA21" s="26">
        <v>9748276762.2446632</v>
      </c>
      <c r="BB21" s="26">
        <v>9699586794.449564</v>
      </c>
      <c r="BC21" s="26">
        <v>9535344283.47295</v>
      </c>
      <c r="BD21" s="26">
        <v>10693321953.635511</v>
      </c>
      <c r="BE21" s="26">
        <v>11141358945.134943</v>
      </c>
      <c r="BF21" s="26">
        <v>12517845732.209543</v>
      </c>
      <c r="BG21" s="26">
        <v>13284528654.057371</v>
      </c>
      <c r="BH21" s="26">
        <v>11388160958.248964</v>
      </c>
      <c r="BI21" s="26">
        <v>11821066152.59795</v>
      </c>
      <c r="BJ21" s="26">
        <v>12701656930.688908</v>
      </c>
      <c r="BK21" s="26">
        <v>14250985958.672707</v>
      </c>
      <c r="BL21" s="26">
        <v>14390709094.938551</v>
      </c>
    </row>
    <row r="22" spans="1:64" x14ac:dyDescent="0.15">
      <c r="A22" s="26" t="s">
        <v>904</v>
      </c>
      <c r="B22" s="26" t="s">
        <v>905</v>
      </c>
      <c r="C22" s="26" t="s">
        <v>879</v>
      </c>
      <c r="D22" s="26" t="s">
        <v>880</v>
      </c>
      <c r="E22" s="26">
        <v>330442817.16885859</v>
      </c>
      <c r="F22" s="26">
        <v>350247237.11684048</v>
      </c>
      <c r="G22" s="26">
        <v>379567178.25689816</v>
      </c>
      <c r="H22" s="26">
        <v>394040749.12567043</v>
      </c>
      <c r="I22" s="26">
        <v>410321785.63105881</v>
      </c>
      <c r="J22" s="26">
        <v>422916848.42420805</v>
      </c>
      <c r="K22" s="26">
        <v>433889831.58470583</v>
      </c>
      <c r="L22" s="26">
        <v>450753993.17644775</v>
      </c>
      <c r="M22" s="26">
        <v>460442864.20594865</v>
      </c>
      <c r="N22" s="26">
        <v>478298781.54565787</v>
      </c>
      <c r="O22" s="26">
        <v>458404330.12509626</v>
      </c>
      <c r="P22" s="26">
        <v>482411278.98243874</v>
      </c>
      <c r="Q22" s="26">
        <v>578595583.97572327</v>
      </c>
      <c r="R22" s="26">
        <v>674773821.15141559</v>
      </c>
      <c r="S22" s="26">
        <v>751133642.64746082</v>
      </c>
      <c r="T22" s="26">
        <v>939972703.46302056</v>
      </c>
      <c r="U22" s="26">
        <v>976547572.21582389</v>
      </c>
      <c r="V22" s="26">
        <v>1131225278.7777252</v>
      </c>
      <c r="W22" s="26">
        <v>1475584037.281559</v>
      </c>
      <c r="X22" s="26">
        <v>1748480982.1851661</v>
      </c>
      <c r="Y22" s="26">
        <v>1928720390.2886932</v>
      </c>
      <c r="Z22" s="26">
        <v>1775842679.9405589</v>
      </c>
      <c r="AA22" s="26">
        <v>1754450379.207696</v>
      </c>
      <c r="AB22" s="26">
        <v>1600278756.4358931</v>
      </c>
      <c r="AC22" s="26">
        <v>1459880352.6482952</v>
      </c>
      <c r="AD22" s="26">
        <v>1552493413.9898932</v>
      </c>
      <c r="AE22" s="26">
        <v>2036303381.2014174</v>
      </c>
      <c r="AF22" s="26">
        <v>2369835438.6239276</v>
      </c>
      <c r="AG22" s="26">
        <v>2616040645.8726287</v>
      </c>
      <c r="AH22" s="26">
        <v>2615588545.6862864</v>
      </c>
      <c r="AI22" s="26">
        <v>3101301780.9506702</v>
      </c>
      <c r="AJ22" s="26">
        <v>3135045684.1006017</v>
      </c>
      <c r="AK22" s="26">
        <v>2240264711.5481591</v>
      </c>
      <c r="AL22" s="26">
        <v>2332018010.5534105</v>
      </c>
      <c r="AM22" s="26">
        <v>1895290964.8082888</v>
      </c>
      <c r="AN22" s="26">
        <v>2379518099.226603</v>
      </c>
      <c r="AO22" s="26">
        <v>2586550747.0984402</v>
      </c>
      <c r="AP22" s="26">
        <v>2447669403.890182</v>
      </c>
      <c r="AQ22" s="26">
        <v>2804902723.7314515</v>
      </c>
      <c r="AR22" s="26">
        <v>3364819316.6129031</v>
      </c>
      <c r="AS22" s="26">
        <v>2956746304.2075734</v>
      </c>
      <c r="AT22" s="26">
        <v>3187582124.9497809</v>
      </c>
      <c r="AU22" s="26">
        <v>3605329547.1860213</v>
      </c>
      <c r="AV22" s="26">
        <v>4730140784.8550663</v>
      </c>
      <c r="AW22" s="26">
        <v>5441918269.2744522</v>
      </c>
      <c r="AX22" s="26">
        <v>6143909200.5753517</v>
      </c>
      <c r="AY22" s="26">
        <v>6541603850.9813061</v>
      </c>
      <c r="AZ22" s="26">
        <v>7615651314.3934259</v>
      </c>
      <c r="BA22" s="26">
        <v>9413335566.6705074</v>
      </c>
      <c r="BB22" s="26">
        <v>9412813382.3055401</v>
      </c>
      <c r="BC22" s="26">
        <v>10109618964.284754</v>
      </c>
      <c r="BD22" s="26">
        <v>12080296644.064301</v>
      </c>
      <c r="BE22" s="26">
        <v>12561016091.467287</v>
      </c>
      <c r="BF22" s="26">
        <v>13444301139.138399</v>
      </c>
      <c r="BG22" s="26">
        <v>13943016923.901682</v>
      </c>
      <c r="BH22" s="26">
        <v>11832159275.60297</v>
      </c>
      <c r="BI22" s="26">
        <v>12822558021.89517</v>
      </c>
      <c r="BJ22" s="26">
        <v>14169905602.398113</v>
      </c>
      <c r="BK22" s="26">
        <v>16199434624.576803</v>
      </c>
      <c r="BL22" s="26">
        <v>15745810234.660213</v>
      </c>
    </row>
    <row r="23" spans="1:64" x14ac:dyDescent="0.15">
      <c r="A23" s="26" t="s">
        <v>76</v>
      </c>
      <c r="B23" s="26" t="s">
        <v>906</v>
      </c>
      <c r="C23" s="26" t="s">
        <v>879</v>
      </c>
      <c r="D23" s="26" t="s">
        <v>880</v>
      </c>
      <c r="E23" s="26">
        <v>4274893913.4953618</v>
      </c>
      <c r="F23" s="26">
        <v>4817580183.6015539</v>
      </c>
      <c r="G23" s="26">
        <v>5081413339.7863493</v>
      </c>
      <c r="H23" s="26">
        <v>5319458351.1623526</v>
      </c>
      <c r="I23" s="26">
        <v>5386054619.3498726</v>
      </c>
      <c r="J23" s="26">
        <v>5906636557.0009193</v>
      </c>
      <c r="K23" s="26">
        <v>6439687598.323245</v>
      </c>
      <c r="L23" s="26">
        <v>7253575399.3214951</v>
      </c>
      <c r="M23" s="26">
        <v>7483685473.5127478</v>
      </c>
      <c r="N23" s="26">
        <v>8471006100.9539871</v>
      </c>
      <c r="O23" s="26">
        <v>8992721809.3933239</v>
      </c>
      <c r="P23" s="26">
        <v>8751842839.7965775</v>
      </c>
      <c r="Q23" s="26">
        <v>6288245866.666667</v>
      </c>
      <c r="R23" s="26">
        <v>8086725729.3407011</v>
      </c>
      <c r="S23" s="26">
        <v>12512460519.708763</v>
      </c>
      <c r="T23" s="26">
        <v>19448348073.456512</v>
      </c>
      <c r="U23" s="26">
        <v>10117113333.333334</v>
      </c>
      <c r="V23" s="26">
        <v>9651149301.8745956</v>
      </c>
      <c r="W23" s="26">
        <v>13281767142.857143</v>
      </c>
      <c r="X23" s="26">
        <v>15565480321.944809</v>
      </c>
      <c r="Y23" s="26">
        <v>18138049095.607235</v>
      </c>
      <c r="Z23" s="26">
        <v>20249694002.447979</v>
      </c>
      <c r="AA23" s="26">
        <v>18525399201.596806</v>
      </c>
      <c r="AB23" s="26">
        <v>17609048821.548824</v>
      </c>
      <c r="AC23" s="26">
        <v>18920840000</v>
      </c>
      <c r="AD23" s="26">
        <v>22278423076.923077</v>
      </c>
      <c r="AE23" s="26">
        <v>21774033333.333332</v>
      </c>
      <c r="AF23" s="26">
        <v>24298032258.064518</v>
      </c>
      <c r="AG23" s="26">
        <v>26579005760.348606</v>
      </c>
      <c r="AH23" s="26">
        <v>28781714763.801205</v>
      </c>
      <c r="AI23" s="26">
        <v>31598341233.558998</v>
      </c>
      <c r="AJ23" s="26">
        <v>30957483949.57983</v>
      </c>
      <c r="AK23" s="26">
        <v>31708874594.164459</v>
      </c>
      <c r="AL23" s="26">
        <v>33166519417.989422</v>
      </c>
      <c r="AM23" s="26">
        <v>33768660882.793022</v>
      </c>
      <c r="AN23" s="26">
        <v>37939748768.656715</v>
      </c>
      <c r="AO23" s="26">
        <v>46438484107.57946</v>
      </c>
      <c r="AP23" s="26">
        <v>48244309133.489464</v>
      </c>
      <c r="AQ23" s="26">
        <v>49984559471.365639</v>
      </c>
      <c r="AR23" s="26">
        <v>51270569883.527458</v>
      </c>
      <c r="AS23" s="26">
        <v>53369787318.624527</v>
      </c>
      <c r="AT23" s="26">
        <v>53991289844.329132</v>
      </c>
      <c r="AU23" s="26">
        <v>54724081490.510185</v>
      </c>
      <c r="AV23" s="26">
        <v>60158929188.255615</v>
      </c>
      <c r="AW23" s="26">
        <v>65108544250.042473</v>
      </c>
      <c r="AX23" s="26">
        <v>69442943089.430893</v>
      </c>
      <c r="AY23" s="26">
        <v>71819083683.740326</v>
      </c>
      <c r="AZ23" s="26">
        <v>79611888213.14798</v>
      </c>
      <c r="BA23" s="26">
        <v>91631278239.323715</v>
      </c>
      <c r="BB23" s="26">
        <v>102477791472.39049</v>
      </c>
      <c r="BC23" s="26">
        <v>115279077465.22643</v>
      </c>
      <c r="BD23" s="26">
        <v>128637938711.3856</v>
      </c>
      <c r="BE23" s="26">
        <v>133355749482.47754</v>
      </c>
      <c r="BF23" s="26">
        <v>149990451022.28983</v>
      </c>
      <c r="BG23" s="26">
        <v>172885454931.45309</v>
      </c>
      <c r="BH23" s="26">
        <v>195078678697.22955</v>
      </c>
      <c r="BI23" s="26">
        <v>221415162445.64813</v>
      </c>
      <c r="BJ23" s="26">
        <v>249711052937.01212</v>
      </c>
      <c r="BK23" s="26">
        <v>274039092455.30582</v>
      </c>
      <c r="BL23" s="26">
        <v>302571254131.13513</v>
      </c>
    </row>
    <row r="24" spans="1:64" x14ac:dyDescent="0.15">
      <c r="A24" s="26" t="s">
        <v>103</v>
      </c>
      <c r="B24" s="26" t="s">
        <v>907</v>
      </c>
      <c r="C24" s="26" t="s">
        <v>879</v>
      </c>
      <c r="D24" s="26" t="s">
        <v>880</v>
      </c>
      <c r="Y24" s="26">
        <v>19839230769.23077</v>
      </c>
      <c r="Z24" s="26">
        <v>19870000000</v>
      </c>
      <c r="AA24" s="26">
        <v>19342000000</v>
      </c>
      <c r="AB24" s="26">
        <v>16563666666.666668</v>
      </c>
      <c r="AC24" s="26">
        <v>17594944444.444447</v>
      </c>
      <c r="AD24" s="26">
        <v>17155421052.631578</v>
      </c>
      <c r="AE24" s="26">
        <v>20249294117.64706</v>
      </c>
      <c r="AF24" s="26">
        <v>28101000000</v>
      </c>
      <c r="AG24" s="26">
        <v>22555941176.470589</v>
      </c>
      <c r="AH24" s="26">
        <v>21988444444.444447</v>
      </c>
      <c r="AI24" s="26">
        <v>20632090909.090908</v>
      </c>
      <c r="AJ24" s="26">
        <v>10943548387.096775</v>
      </c>
      <c r="AK24" s="26">
        <v>10350515463.917526</v>
      </c>
      <c r="AL24" s="26">
        <v>10829710144.927536</v>
      </c>
      <c r="AM24" s="26">
        <v>9697416974.1697426</v>
      </c>
      <c r="AN24" s="26">
        <v>18983303571.428574</v>
      </c>
      <c r="AO24" s="26">
        <v>12294221472.737494</v>
      </c>
      <c r="AP24" s="26">
        <v>11315986087.163328</v>
      </c>
      <c r="AQ24" s="26">
        <v>15030695296.523518</v>
      </c>
      <c r="AR24" s="26">
        <v>13627323284.540459</v>
      </c>
      <c r="AS24" s="26">
        <v>13245833843.545425</v>
      </c>
      <c r="AT24" s="26">
        <v>14183497963.107063</v>
      </c>
      <c r="AU24" s="26">
        <v>16402846413.095812</v>
      </c>
      <c r="AV24" s="26">
        <v>21144983551.682346</v>
      </c>
      <c r="AW24" s="26">
        <v>26157894736.842106</v>
      </c>
      <c r="AX24" s="26">
        <v>29869283400.038116</v>
      </c>
      <c r="AY24" s="26">
        <v>34379808888.603859</v>
      </c>
      <c r="AZ24" s="26">
        <v>44405101469.559128</v>
      </c>
      <c r="BA24" s="26">
        <v>54438966419.863884</v>
      </c>
      <c r="BB24" s="26">
        <v>51999181062.060135</v>
      </c>
      <c r="BC24" s="26">
        <v>50363282117.232979</v>
      </c>
      <c r="BD24" s="26">
        <v>57363610380.376816</v>
      </c>
      <c r="BE24" s="26">
        <v>54013812089.35611</v>
      </c>
      <c r="BF24" s="26">
        <v>55591336862.106407</v>
      </c>
      <c r="BG24" s="26">
        <v>56883172568.172569</v>
      </c>
      <c r="BH24" s="26">
        <v>50630703922.013153</v>
      </c>
      <c r="BI24" s="26">
        <v>53785050339.366516</v>
      </c>
      <c r="BJ24" s="26">
        <v>58950125036.012672</v>
      </c>
      <c r="BK24" s="26">
        <v>66200847917.923958</v>
      </c>
      <c r="BL24" s="26">
        <v>67927179736.691467</v>
      </c>
    </row>
    <row r="25" spans="1:64" x14ac:dyDescent="0.15">
      <c r="A25" s="26" t="s">
        <v>798</v>
      </c>
      <c r="B25" s="26" t="s">
        <v>908</v>
      </c>
      <c r="C25" s="26" t="s">
        <v>879</v>
      </c>
      <c r="D25" s="26" t="s">
        <v>880</v>
      </c>
      <c r="Y25" s="26">
        <v>3072698328.46909</v>
      </c>
      <c r="Z25" s="26">
        <v>3467819148.9361701</v>
      </c>
      <c r="AA25" s="26">
        <v>3645744680.8510637</v>
      </c>
      <c r="AB25" s="26">
        <v>3735106382.9787235</v>
      </c>
      <c r="AC25" s="26">
        <v>3905585106.3829789</v>
      </c>
      <c r="AD25" s="26">
        <v>3651861702.1276598</v>
      </c>
      <c r="AE25" s="26">
        <v>3052393617.0212765</v>
      </c>
      <c r="AF25" s="26">
        <v>3392021010.638298</v>
      </c>
      <c r="AG25" s="26">
        <v>3702393617.0212765</v>
      </c>
      <c r="AH25" s="26">
        <v>3863563829.7872338</v>
      </c>
      <c r="AI25" s="26">
        <v>4229787234.0425529</v>
      </c>
      <c r="AJ25" s="26">
        <v>4616223404.2553196</v>
      </c>
      <c r="AK25" s="26">
        <v>4751063829.7872343</v>
      </c>
      <c r="AL25" s="26">
        <v>5200265957.4468088</v>
      </c>
      <c r="AM25" s="26">
        <v>5567553457.4468079</v>
      </c>
      <c r="AN25" s="26">
        <v>5849467819.1489363</v>
      </c>
      <c r="AO25" s="26">
        <v>6101861436.1702127</v>
      </c>
      <c r="AP25" s="26">
        <v>6349202393.6170216</v>
      </c>
      <c r="AQ25" s="26">
        <v>6183776595.7446804</v>
      </c>
      <c r="AR25" s="26">
        <v>6621010372.3404255</v>
      </c>
      <c r="AS25" s="26">
        <v>9062898936.1702118</v>
      </c>
      <c r="AT25" s="26">
        <v>8976196808.5106392</v>
      </c>
      <c r="AU25" s="26">
        <v>9593510638.2978725</v>
      </c>
      <c r="AV25" s="26">
        <v>11074813829.787233</v>
      </c>
      <c r="AW25" s="26">
        <v>13150159574.468084</v>
      </c>
      <c r="AX25" s="26">
        <v>15968723404.25532</v>
      </c>
      <c r="AY25" s="26">
        <v>18504760638.297871</v>
      </c>
      <c r="AZ25" s="26">
        <v>21730000000</v>
      </c>
      <c r="BA25" s="26">
        <v>25710904255.319149</v>
      </c>
      <c r="BB25" s="26">
        <v>22938218085.106384</v>
      </c>
      <c r="BC25" s="26">
        <v>25713271276.595745</v>
      </c>
      <c r="BD25" s="26">
        <v>28776595744.680851</v>
      </c>
      <c r="BE25" s="26">
        <v>30749308510.638298</v>
      </c>
      <c r="BF25" s="26">
        <v>32539468085.106384</v>
      </c>
      <c r="BG25" s="26">
        <v>33387712765.957447</v>
      </c>
      <c r="BH25" s="26">
        <v>31125851063.829788</v>
      </c>
      <c r="BI25" s="26">
        <v>32250132978.723404</v>
      </c>
      <c r="BJ25" s="26">
        <v>35423643617.021278</v>
      </c>
      <c r="BK25" s="26">
        <v>37652500000</v>
      </c>
      <c r="BL25" s="26">
        <v>38574069148.936172</v>
      </c>
    </row>
    <row r="26" spans="1:64" x14ac:dyDescent="0.15">
      <c r="A26" s="26" t="s">
        <v>68</v>
      </c>
      <c r="B26" s="26" t="s">
        <v>909</v>
      </c>
      <c r="C26" s="26" t="s">
        <v>879</v>
      </c>
      <c r="D26" s="26" t="s">
        <v>880</v>
      </c>
      <c r="E26" s="26">
        <v>169803921.56862742</v>
      </c>
      <c r="F26" s="26">
        <v>190098039.21568626</v>
      </c>
      <c r="G26" s="26">
        <v>212254901.96078432</v>
      </c>
      <c r="H26" s="26">
        <v>237745098.03921568</v>
      </c>
      <c r="I26" s="26">
        <v>266666666.66666666</v>
      </c>
      <c r="J26" s="26">
        <v>300392156.86274511</v>
      </c>
      <c r="K26" s="26">
        <v>340000000</v>
      </c>
      <c r="L26" s="26">
        <v>390196078.43137252</v>
      </c>
      <c r="M26" s="26">
        <v>444901960.78431374</v>
      </c>
      <c r="N26" s="26">
        <v>528137254.90196091</v>
      </c>
      <c r="O26" s="26">
        <v>538423153.69261479</v>
      </c>
      <c r="P26" s="26">
        <v>573400000</v>
      </c>
      <c r="Q26" s="26">
        <v>590900000</v>
      </c>
      <c r="R26" s="26">
        <v>670899999.99999988</v>
      </c>
      <c r="S26" s="26">
        <v>632399999.99999988</v>
      </c>
      <c r="T26" s="26">
        <v>596200000.00000012</v>
      </c>
      <c r="U26" s="26">
        <v>642100000</v>
      </c>
      <c r="V26" s="26">
        <v>713000000</v>
      </c>
      <c r="W26" s="26">
        <v>832400000</v>
      </c>
      <c r="X26" s="26">
        <v>1139800100</v>
      </c>
      <c r="Y26" s="26">
        <v>1335300000</v>
      </c>
      <c r="Z26" s="26">
        <v>1426500000.0000002</v>
      </c>
      <c r="AA26" s="26">
        <v>1578300000.0000002</v>
      </c>
      <c r="AB26" s="26">
        <v>1732800000</v>
      </c>
      <c r="AC26" s="26">
        <v>2041100000</v>
      </c>
      <c r="AD26" s="26">
        <v>2320699900</v>
      </c>
      <c r="AE26" s="26">
        <v>2472500000</v>
      </c>
      <c r="AF26" s="26">
        <v>2713999900</v>
      </c>
      <c r="AG26" s="26">
        <v>2817900000</v>
      </c>
      <c r="AH26" s="26">
        <v>3062000000.0000005</v>
      </c>
      <c r="AI26" s="26">
        <v>3166000000</v>
      </c>
      <c r="AJ26" s="26">
        <v>3111160000</v>
      </c>
      <c r="AK26" s="26">
        <v>3109000000</v>
      </c>
      <c r="AL26" s="26">
        <v>3092000000</v>
      </c>
      <c r="AM26" s="26">
        <v>3259000000</v>
      </c>
      <c r="AN26" s="26">
        <v>3429000000</v>
      </c>
      <c r="AO26" s="26">
        <v>3609000000</v>
      </c>
      <c r="AP26" s="26">
        <v>6332360000</v>
      </c>
      <c r="AQ26" s="26">
        <v>6833220000</v>
      </c>
      <c r="AR26" s="26">
        <v>7683870000</v>
      </c>
      <c r="AS26" s="26">
        <v>8076470000</v>
      </c>
      <c r="AT26" s="26">
        <v>8317830000</v>
      </c>
      <c r="AU26" s="26">
        <v>8881160000</v>
      </c>
      <c r="AV26" s="26">
        <v>8870090000</v>
      </c>
      <c r="AW26" s="26">
        <v>9055290000</v>
      </c>
      <c r="AX26" s="26">
        <v>9836200000</v>
      </c>
      <c r="AY26" s="26">
        <v>10167250000</v>
      </c>
      <c r="AZ26" s="26">
        <v>10618340000</v>
      </c>
      <c r="BA26" s="26">
        <v>10526000000</v>
      </c>
      <c r="BB26" s="26">
        <v>9981960000</v>
      </c>
      <c r="BC26" s="26">
        <v>10095760000</v>
      </c>
      <c r="BD26" s="26">
        <v>10070450000</v>
      </c>
      <c r="BE26" s="26">
        <v>10720500000</v>
      </c>
      <c r="BF26" s="26">
        <v>10562700000.000002</v>
      </c>
      <c r="BG26" s="26">
        <v>10913299999.999998</v>
      </c>
      <c r="BH26" s="26">
        <v>11752300000</v>
      </c>
      <c r="BI26" s="26">
        <v>11938400000</v>
      </c>
      <c r="BJ26" s="26">
        <v>12150400000</v>
      </c>
      <c r="BK26" s="26">
        <v>12424499999.999998</v>
      </c>
      <c r="BL26" s="26">
        <v>12827000000</v>
      </c>
    </row>
    <row r="27" spans="1:64" x14ac:dyDescent="0.15">
      <c r="A27" s="26" t="s">
        <v>90</v>
      </c>
      <c r="B27" s="26" t="s">
        <v>910</v>
      </c>
      <c r="C27" s="26" t="s">
        <v>879</v>
      </c>
      <c r="D27" s="26" t="s">
        <v>880</v>
      </c>
      <c r="AM27" s="26">
        <v>1255802469.1358023</v>
      </c>
      <c r="AN27" s="26">
        <v>1866572953.736655</v>
      </c>
      <c r="AO27" s="26">
        <v>2786045321.6374269</v>
      </c>
      <c r="AP27" s="26">
        <v>3671816504.2385092</v>
      </c>
      <c r="AQ27" s="26">
        <v>4116699437.4041028</v>
      </c>
      <c r="AR27" s="26">
        <v>4685733115.4684095</v>
      </c>
      <c r="AS27" s="26">
        <v>5505887894.4889297</v>
      </c>
      <c r="AT27" s="26">
        <v>5748993411.4202051</v>
      </c>
      <c r="AU27" s="26">
        <v>6651106833.4937449</v>
      </c>
      <c r="AV27" s="26">
        <v>8369878822.8505478</v>
      </c>
      <c r="AW27" s="26">
        <v>10596205714.285715</v>
      </c>
      <c r="AX27" s="26">
        <v>11222953519.425192</v>
      </c>
      <c r="AY27" s="26">
        <v>12864610993.521904</v>
      </c>
      <c r="AZ27" s="26">
        <v>15778767669.699089</v>
      </c>
      <c r="BA27" s="26">
        <v>19112739664.469746</v>
      </c>
      <c r="BB27" s="26">
        <v>17613836209.958096</v>
      </c>
      <c r="BC27" s="26">
        <v>17176781336.76441</v>
      </c>
      <c r="BD27" s="26">
        <v>18644723860.970928</v>
      </c>
      <c r="BE27" s="26">
        <v>17226849297.07003</v>
      </c>
      <c r="BF27" s="26">
        <v>18178503835.449055</v>
      </c>
      <c r="BG27" s="26">
        <v>18558343508.34351</v>
      </c>
      <c r="BH27" s="26">
        <v>16211541253.189678</v>
      </c>
      <c r="BI27" s="26">
        <v>16913330693.965273</v>
      </c>
      <c r="BJ27" s="26">
        <v>18080118128.385387</v>
      </c>
      <c r="BK27" s="26">
        <v>20183498491.249245</v>
      </c>
      <c r="BL27" s="26">
        <v>20047848434.548679</v>
      </c>
    </row>
    <row r="28" spans="1:64" x14ac:dyDescent="0.15">
      <c r="A28" s="26" t="s">
        <v>911</v>
      </c>
      <c r="B28" s="26" t="s">
        <v>912</v>
      </c>
      <c r="C28" s="26" t="s">
        <v>879</v>
      </c>
      <c r="D28" s="26" t="s">
        <v>880</v>
      </c>
      <c r="AI28" s="26">
        <v>21650000000</v>
      </c>
      <c r="AJ28" s="26">
        <v>18000000000</v>
      </c>
      <c r="AK28" s="26">
        <v>17037037037.037037</v>
      </c>
      <c r="AL28" s="26">
        <v>16280991735.537193</v>
      </c>
      <c r="AM28" s="26">
        <v>14932024169.18429</v>
      </c>
      <c r="AN28" s="26">
        <v>13972676840.917984</v>
      </c>
      <c r="AO28" s="26">
        <v>14756846153.846155</v>
      </c>
      <c r="AP28" s="26">
        <v>14128408565.706362</v>
      </c>
      <c r="AQ28" s="26">
        <v>15222012660.42317</v>
      </c>
      <c r="AR28" s="26">
        <v>12138486532.020298</v>
      </c>
      <c r="AS28" s="26">
        <v>12736856827.984663</v>
      </c>
      <c r="AT28" s="26">
        <v>12354820143.88489</v>
      </c>
      <c r="AU28" s="26">
        <v>14594249022.892239</v>
      </c>
      <c r="AV28" s="26">
        <v>17827791321.306679</v>
      </c>
      <c r="AW28" s="26">
        <v>23144351851.851856</v>
      </c>
      <c r="AX28" s="26">
        <v>30207567316.620239</v>
      </c>
      <c r="AY28" s="26">
        <v>36954312354.312355</v>
      </c>
      <c r="AZ28" s="26">
        <v>45277399813.606705</v>
      </c>
      <c r="BA28" s="26">
        <v>60763483146.067413</v>
      </c>
      <c r="BB28" s="26">
        <v>50874078052.273537</v>
      </c>
      <c r="BC28" s="26">
        <v>57222490768.71434</v>
      </c>
      <c r="BD28" s="26">
        <v>61757788944.723618</v>
      </c>
      <c r="BE28" s="26">
        <v>65685102554.875854</v>
      </c>
      <c r="BF28" s="26">
        <v>75527984234.234238</v>
      </c>
      <c r="BG28" s="26">
        <v>78813839984.350571</v>
      </c>
      <c r="BH28" s="26">
        <v>56454734396.584198</v>
      </c>
      <c r="BI28" s="26">
        <v>47722657820.667473</v>
      </c>
      <c r="BJ28" s="26">
        <v>54726595249.184914</v>
      </c>
      <c r="BK28" s="26">
        <v>60031262269.336479</v>
      </c>
      <c r="BL28" s="26">
        <v>63080457022.659912</v>
      </c>
    </row>
    <row r="29" spans="1:64" x14ac:dyDescent="0.15">
      <c r="A29" s="26" t="s">
        <v>82</v>
      </c>
      <c r="B29" s="26" t="s">
        <v>913</v>
      </c>
      <c r="C29" s="26" t="s">
        <v>879</v>
      </c>
      <c r="D29" s="26" t="s">
        <v>880</v>
      </c>
      <c r="E29" s="26">
        <v>28071888.562228754</v>
      </c>
      <c r="F29" s="26">
        <v>29964370.712585747</v>
      </c>
      <c r="G29" s="26">
        <v>31856922.861542769</v>
      </c>
      <c r="H29" s="26">
        <v>33749405.011899762</v>
      </c>
      <c r="I29" s="26">
        <v>36193826.123477526</v>
      </c>
      <c r="J29" s="26">
        <v>40069930.069930069</v>
      </c>
      <c r="K29" s="26">
        <v>44405594.405594401</v>
      </c>
      <c r="L29" s="26">
        <v>47379310.344827585</v>
      </c>
      <c r="M29" s="26">
        <v>44910179.640718564</v>
      </c>
      <c r="N29" s="26">
        <v>47305389.221556887</v>
      </c>
      <c r="O29" s="26">
        <v>53233532.934131749</v>
      </c>
      <c r="P29" s="26">
        <v>59207317.073170736</v>
      </c>
      <c r="Q29" s="26">
        <v>66062500</v>
      </c>
      <c r="R29" s="26">
        <v>78343558.282208592</v>
      </c>
      <c r="S29" s="26">
        <v>103216374.26900585</v>
      </c>
      <c r="T29" s="26">
        <v>118066298.34254141</v>
      </c>
      <c r="U29" s="26">
        <v>96905829.596412554</v>
      </c>
      <c r="V29" s="26">
        <v>117650000.00000001</v>
      </c>
      <c r="W29" s="26">
        <v>136300000</v>
      </c>
      <c r="X29" s="26">
        <v>151800000</v>
      </c>
      <c r="Y29" s="26">
        <v>197938222.42928299</v>
      </c>
      <c r="Z29" s="26">
        <v>196089854.65634701</v>
      </c>
      <c r="AA29" s="26">
        <v>182206326.98570901</v>
      </c>
      <c r="AB29" s="26">
        <v>192103185.95532149</v>
      </c>
      <c r="AC29" s="26">
        <v>214381949.01938048</v>
      </c>
      <c r="AD29" s="26">
        <v>212643742.66470551</v>
      </c>
      <c r="AE29" s="26">
        <v>231638320.53556648</v>
      </c>
      <c r="AF29" s="26">
        <v>281082558.58590001</v>
      </c>
      <c r="AG29" s="26">
        <v>320093360.27244997</v>
      </c>
      <c r="AH29" s="26">
        <v>369133890.70474499</v>
      </c>
      <c r="AI29" s="26">
        <v>412086445.49217653</v>
      </c>
      <c r="AJ29" s="26">
        <v>444720750</v>
      </c>
      <c r="AK29" s="26">
        <v>518239100</v>
      </c>
      <c r="AL29" s="26">
        <v>559858250</v>
      </c>
      <c r="AM29" s="26">
        <v>580863700</v>
      </c>
      <c r="AN29" s="26">
        <v>620140400</v>
      </c>
      <c r="AO29" s="26">
        <v>641383799.99999988</v>
      </c>
      <c r="AP29" s="26">
        <v>654314350</v>
      </c>
      <c r="AQ29" s="26">
        <v>688992450</v>
      </c>
      <c r="AR29" s="26">
        <v>732732350</v>
      </c>
      <c r="AS29" s="26">
        <v>832049999.99999988</v>
      </c>
      <c r="AT29" s="26">
        <v>868350000</v>
      </c>
      <c r="AU29" s="26">
        <v>925050000</v>
      </c>
      <c r="AV29" s="26">
        <v>983500000</v>
      </c>
      <c r="AW29" s="26">
        <v>1051349999.9999999</v>
      </c>
      <c r="AX29" s="26">
        <v>1102050000</v>
      </c>
      <c r="AY29" s="26">
        <v>1210150000.0000002</v>
      </c>
      <c r="AZ29" s="26">
        <v>1271600000</v>
      </c>
      <c r="BA29" s="26">
        <v>1351350000</v>
      </c>
      <c r="BB29" s="26">
        <v>1317299999.9999998</v>
      </c>
      <c r="BC29" s="26">
        <v>1377200000</v>
      </c>
      <c r="BD29" s="26">
        <v>1460800000</v>
      </c>
      <c r="BE29" s="26">
        <v>1522900000</v>
      </c>
      <c r="BF29" s="26">
        <v>1579400000.0000002</v>
      </c>
      <c r="BG29" s="26">
        <v>1662800000</v>
      </c>
      <c r="BH29" s="26">
        <v>1723800000</v>
      </c>
      <c r="BI29" s="26">
        <v>1775099999.9999998</v>
      </c>
      <c r="BJ29" s="26">
        <v>1836600000</v>
      </c>
      <c r="BK29" s="26">
        <v>1871200000</v>
      </c>
      <c r="BL29" s="26">
        <v>1879613600</v>
      </c>
    </row>
    <row r="30" spans="1:64" x14ac:dyDescent="0.15">
      <c r="A30" s="26" t="s">
        <v>914</v>
      </c>
      <c r="B30" s="26" t="s">
        <v>915</v>
      </c>
      <c r="C30" s="26" t="s">
        <v>879</v>
      </c>
      <c r="D30" s="26" t="s">
        <v>880</v>
      </c>
      <c r="E30" s="26">
        <v>84466654.080154389</v>
      </c>
      <c r="F30" s="26">
        <v>89249986.700715616</v>
      </c>
      <c r="G30" s="26">
        <v>94149985.970558822</v>
      </c>
      <c r="H30" s="26">
        <v>96366652.306916475</v>
      </c>
      <c r="I30" s="26">
        <v>107566650.63798666</v>
      </c>
      <c r="J30" s="26">
        <v>114339048.96273592</v>
      </c>
      <c r="K30" s="26">
        <v>134173373.78280236</v>
      </c>
      <c r="L30" s="26">
        <v>155102984.62157604</v>
      </c>
      <c r="M30" s="26">
        <v>150000000</v>
      </c>
      <c r="N30" s="26">
        <v>164900000</v>
      </c>
      <c r="O30" s="26">
        <v>186300000</v>
      </c>
      <c r="P30" s="26">
        <v>211100000</v>
      </c>
      <c r="Q30" s="26">
        <v>235400000</v>
      </c>
      <c r="R30" s="26">
        <v>269500000</v>
      </c>
      <c r="S30" s="26">
        <v>312600000</v>
      </c>
      <c r="T30" s="26">
        <v>345000000</v>
      </c>
      <c r="U30" s="26">
        <v>386300000</v>
      </c>
      <c r="V30" s="26">
        <v>447000000</v>
      </c>
      <c r="W30" s="26">
        <v>475800000</v>
      </c>
      <c r="X30" s="26">
        <v>517200000</v>
      </c>
      <c r="Y30" s="26">
        <v>613299968</v>
      </c>
      <c r="Z30" s="26">
        <v>739100032</v>
      </c>
      <c r="AA30" s="26">
        <v>785500032</v>
      </c>
      <c r="AB30" s="26">
        <v>889400000</v>
      </c>
      <c r="AC30" s="26">
        <v>985699968</v>
      </c>
      <c r="AD30" s="26">
        <v>1039500032</v>
      </c>
      <c r="AE30" s="26">
        <v>1173500032</v>
      </c>
      <c r="AF30" s="26">
        <v>1296499968</v>
      </c>
      <c r="AG30" s="26">
        <v>1415100032</v>
      </c>
      <c r="AH30" s="26">
        <v>1501500032</v>
      </c>
      <c r="AI30" s="26">
        <v>1592400000</v>
      </c>
      <c r="AJ30" s="26">
        <v>1634899968</v>
      </c>
      <c r="AK30" s="26">
        <v>1679900032</v>
      </c>
      <c r="AL30" s="26">
        <v>1820359936</v>
      </c>
      <c r="AM30" s="26">
        <v>1867160064</v>
      </c>
      <c r="AN30" s="26">
        <v>2030749952</v>
      </c>
      <c r="AO30" s="26">
        <v>2695390000</v>
      </c>
      <c r="AP30" s="26">
        <v>2932827000</v>
      </c>
      <c r="AQ30" s="26">
        <v>3130748000</v>
      </c>
      <c r="AR30" s="26">
        <v>3324433000</v>
      </c>
      <c r="AS30" s="26">
        <v>3480219000</v>
      </c>
      <c r="AT30" s="26">
        <v>3680483000</v>
      </c>
      <c r="AU30" s="26">
        <v>3937228000</v>
      </c>
      <c r="AV30" s="26">
        <v>4186525000</v>
      </c>
      <c r="AW30" s="26">
        <v>4484703000</v>
      </c>
      <c r="AX30" s="26">
        <v>4868136000</v>
      </c>
      <c r="AY30" s="26">
        <v>5414299000</v>
      </c>
      <c r="AZ30" s="26">
        <v>5895048000</v>
      </c>
      <c r="BA30" s="26">
        <v>6109928000</v>
      </c>
      <c r="BB30" s="26">
        <v>5806378000</v>
      </c>
      <c r="BC30" s="26">
        <v>5744414000</v>
      </c>
      <c r="BD30" s="26">
        <v>5550771000</v>
      </c>
      <c r="BE30" s="26">
        <v>5537537000</v>
      </c>
      <c r="BF30" s="26">
        <v>5573710000</v>
      </c>
    </row>
    <row r="31" spans="1:64" x14ac:dyDescent="0.15">
      <c r="A31" s="26" t="s">
        <v>88</v>
      </c>
      <c r="B31" s="26" t="s">
        <v>916</v>
      </c>
      <c r="C31" s="26" t="s">
        <v>879</v>
      </c>
      <c r="D31" s="26" t="s">
        <v>880</v>
      </c>
      <c r="E31" s="26">
        <v>373879363.59538555</v>
      </c>
      <c r="F31" s="26">
        <v>406684585.71929413</v>
      </c>
      <c r="G31" s="26">
        <v>444665186.39710176</v>
      </c>
      <c r="H31" s="26">
        <v>478805990.08330691</v>
      </c>
      <c r="I31" s="26">
        <v>539491477.32015562</v>
      </c>
      <c r="J31" s="26">
        <v>604377104.3771044</v>
      </c>
      <c r="K31" s="26">
        <v>669191919.19191933</v>
      </c>
      <c r="L31" s="26">
        <v>755808080.80808079</v>
      </c>
      <c r="M31" s="26">
        <v>857912457.91245794</v>
      </c>
      <c r="N31" s="26">
        <v>929629629.62962949</v>
      </c>
      <c r="O31" s="26">
        <v>1017003367.0033671</v>
      </c>
      <c r="P31" s="26">
        <v>1095622895.6228957</v>
      </c>
      <c r="Q31" s="26">
        <v>1257615644.9793155</v>
      </c>
      <c r="R31" s="26">
        <v>1262968515.7421291</v>
      </c>
      <c r="S31" s="26">
        <v>2100249875.0624688</v>
      </c>
      <c r="T31" s="26">
        <v>2404697651.1744127</v>
      </c>
      <c r="U31" s="26">
        <v>2731984007.9960022</v>
      </c>
      <c r="V31" s="26">
        <v>3227436281.8590703</v>
      </c>
      <c r="W31" s="26">
        <v>3758220889.5552225</v>
      </c>
      <c r="X31" s="26">
        <v>4421343606.1813526</v>
      </c>
      <c r="Y31" s="26">
        <v>4526916802.6101141</v>
      </c>
      <c r="Z31" s="26">
        <v>5872756933.1158237</v>
      </c>
      <c r="AA31" s="26">
        <v>5587490264.8127022</v>
      </c>
      <c r="AB31" s="26">
        <v>5422440961.8788586</v>
      </c>
      <c r="AC31" s="26">
        <v>6169501037.9762173</v>
      </c>
      <c r="AD31" s="26">
        <v>5377277406.7163754</v>
      </c>
      <c r="AE31" s="26">
        <v>3958338883.2233768</v>
      </c>
      <c r="AF31" s="26">
        <v>4323623622.1622009</v>
      </c>
      <c r="AG31" s="26">
        <v>4597615562.6659403</v>
      </c>
      <c r="AH31" s="26">
        <v>4715978868.2161341</v>
      </c>
      <c r="AI31" s="26">
        <v>4867582620.2070827</v>
      </c>
      <c r="AJ31" s="26">
        <v>5343274311.567894</v>
      </c>
      <c r="AK31" s="26">
        <v>5643893347.006794</v>
      </c>
      <c r="AL31" s="26">
        <v>5734676560.9247141</v>
      </c>
      <c r="AM31" s="26">
        <v>5981244886.9170008</v>
      </c>
      <c r="AN31" s="26">
        <v>6715220507.0516424</v>
      </c>
      <c r="AO31" s="26">
        <v>7396966657.4705391</v>
      </c>
      <c r="AP31" s="26">
        <v>7925673448.413681</v>
      </c>
      <c r="AQ31" s="26">
        <v>8497545598.083519</v>
      </c>
      <c r="AR31" s="26">
        <v>8285075872.2730713</v>
      </c>
      <c r="AS31" s="26">
        <v>8397912509.0967894</v>
      </c>
      <c r="AT31" s="26">
        <v>8141537937.6106796</v>
      </c>
      <c r="AU31" s="26">
        <v>7905485216.1785221</v>
      </c>
      <c r="AV31" s="26">
        <v>8082364868.3935661</v>
      </c>
      <c r="AW31" s="26">
        <v>8773451738.9112911</v>
      </c>
      <c r="AX31" s="26">
        <v>9549077869.1065044</v>
      </c>
      <c r="AY31" s="26">
        <v>11451869164.71117</v>
      </c>
      <c r="AZ31" s="26">
        <v>13120183156.714895</v>
      </c>
      <c r="BA31" s="26">
        <v>16674324634.237322</v>
      </c>
      <c r="BB31" s="26">
        <v>17339992165.242165</v>
      </c>
      <c r="BC31" s="26">
        <v>19649631450.681946</v>
      </c>
      <c r="BD31" s="26">
        <v>23963033588.006348</v>
      </c>
      <c r="BE31" s="26">
        <v>27084497539.797394</v>
      </c>
      <c r="BF31" s="26">
        <v>30659338784.370472</v>
      </c>
      <c r="BG31" s="26">
        <v>32996188133.140377</v>
      </c>
      <c r="BH31" s="26">
        <v>33000198263.386391</v>
      </c>
      <c r="BI31" s="26">
        <v>33941126193.921852</v>
      </c>
      <c r="BJ31" s="26">
        <v>37508642112.879883</v>
      </c>
      <c r="BK31" s="26">
        <v>40287647901.591896</v>
      </c>
      <c r="BL31" s="26">
        <v>40895322865.412437</v>
      </c>
    </row>
    <row r="32" spans="1:64" x14ac:dyDescent="0.15">
      <c r="A32" s="26" t="s">
        <v>96</v>
      </c>
      <c r="B32" s="26" t="s">
        <v>917</v>
      </c>
      <c r="C32" s="26" t="s">
        <v>879</v>
      </c>
      <c r="D32" s="26" t="s">
        <v>880</v>
      </c>
      <c r="E32" s="26">
        <v>15165569912.51993</v>
      </c>
      <c r="F32" s="26">
        <v>15236854859.468977</v>
      </c>
      <c r="G32" s="26">
        <v>19926293839.016327</v>
      </c>
      <c r="H32" s="26">
        <v>23021477292.20927</v>
      </c>
      <c r="I32" s="26">
        <v>21211892259.990421</v>
      </c>
      <c r="J32" s="26">
        <v>21790035117.190048</v>
      </c>
      <c r="K32" s="26">
        <v>27062716577.911068</v>
      </c>
      <c r="L32" s="26">
        <v>30591834053.965298</v>
      </c>
      <c r="M32" s="26">
        <v>33875881876.367176</v>
      </c>
      <c r="N32" s="26">
        <v>37458898243.860947</v>
      </c>
      <c r="O32" s="26">
        <v>42327600098.241241</v>
      </c>
      <c r="P32" s="26">
        <v>49204456700.451622</v>
      </c>
      <c r="Q32" s="26">
        <v>58539008786.36837</v>
      </c>
      <c r="R32" s="26">
        <v>79279057730.828995</v>
      </c>
      <c r="S32" s="26">
        <v>105136007528.75961</v>
      </c>
      <c r="T32" s="26">
        <v>123709376567.89029</v>
      </c>
      <c r="U32" s="26">
        <v>152678020452.8288</v>
      </c>
      <c r="V32" s="26">
        <v>176171284311.76117</v>
      </c>
      <c r="W32" s="26">
        <v>200800891870.16382</v>
      </c>
      <c r="X32" s="26">
        <v>224969488835.18094</v>
      </c>
      <c r="Y32" s="26">
        <v>235024598983.26135</v>
      </c>
      <c r="Z32" s="26">
        <v>263561088977.12936</v>
      </c>
      <c r="AA32" s="26">
        <v>281682304161.04053</v>
      </c>
      <c r="AB32" s="26">
        <v>203304515490.79535</v>
      </c>
      <c r="AC32" s="26">
        <v>209023912696.83881</v>
      </c>
      <c r="AD32" s="26">
        <v>222942790435.29932</v>
      </c>
      <c r="AE32" s="26">
        <v>268137224729.72214</v>
      </c>
      <c r="AF32" s="26">
        <v>294084112392.66034</v>
      </c>
      <c r="AG32" s="26">
        <v>330397381998.48938</v>
      </c>
      <c r="AH32" s="26">
        <v>425595310000</v>
      </c>
      <c r="AI32" s="26">
        <v>461951781999.99994</v>
      </c>
      <c r="AJ32" s="26">
        <v>602860000000</v>
      </c>
      <c r="AK32" s="26">
        <v>400599250000</v>
      </c>
      <c r="AL32" s="26">
        <v>437798577639.75159</v>
      </c>
      <c r="AM32" s="26">
        <v>558111997497.2627</v>
      </c>
      <c r="AN32" s="26">
        <v>769305386182.84851</v>
      </c>
      <c r="AO32" s="26">
        <v>850426432991.74207</v>
      </c>
      <c r="AP32" s="26">
        <v>883199625324.67529</v>
      </c>
      <c r="AQ32" s="26">
        <v>863723411632.91675</v>
      </c>
      <c r="AR32" s="26">
        <v>599388579985.67261</v>
      </c>
      <c r="AS32" s="26">
        <v>655420645476.90613</v>
      </c>
      <c r="AT32" s="26">
        <v>559372276081.96582</v>
      </c>
      <c r="AU32" s="26">
        <v>507962487700.02393</v>
      </c>
      <c r="AV32" s="26">
        <v>558319920831.97925</v>
      </c>
      <c r="AW32" s="26">
        <v>669316654017.09412</v>
      </c>
      <c r="AX32" s="26">
        <v>891630177251.06799</v>
      </c>
      <c r="AY32" s="26">
        <v>1107640289615.2253</v>
      </c>
      <c r="AZ32" s="26">
        <v>1397084349956.3452</v>
      </c>
      <c r="BA32" s="26">
        <v>1695824565983.2039</v>
      </c>
      <c r="BB32" s="26">
        <v>1667019783585.0752</v>
      </c>
      <c r="BC32" s="26">
        <v>2208871646202.8193</v>
      </c>
      <c r="BD32" s="26">
        <v>2616200980392.1572</v>
      </c>
      <c r="BE32" s="26">
        <v>2465188674415.0322</v>
      </c>
      <c r="BF32" s="26">
        <v>2472806919901.6743</v>
      </c>
      <c r="BG32" s="26">
        <v>2455993625159.3706</v>
      </c>
      <c r="BH32" s="26">
        <v>1802214373741.3206</v>
      </c>
      <c r="BI32" s="26">
        <v>1795700168991.4932</v>
      </c>
      <c r="BJ32" s="26">
        <v>2062831045935.9531</v>
      </c>
      <c r="BK32" s="26">
        <v>1885482534238.3269</v>
      </c>
      <c r="BL32" s="26">
        <v>1839758040765.623</v>
      </c>
    </row>
    <row r="33" spans="1:64" x14ac:dyDescent="0.15">
      <c r="A33" s="26" t="s">
        <v>918</v>
      </c>
      <c r="B33" s="26" t="s">
        <v>919</v>
      </c>
      <c r="C33" s="26" t="s">
        <v>879</v>
      </c>
      <c r="D33" s="26" t="s">
        <v>880</v>
      </c>
      <c r="S33" s="26">
        <v>311809337.47435462</v>
      </c>
      <c r="T33" s="26">
        <v>402178605.01955354</v>
      </c>
      <c r="U33" s="26">
        <v>435911268.5896796</v>
      </c>
      <c r="V33" s="26">
        <v>495097667.92904121</v>
      </c>
      <c r="W33" s="26">
        <v>552883707.05513847</v>
      </c>
      <c r="X33" s="26">
        <v>670362452.14537871</v>
      </c>
      <c r="Y33" s="26">
        <v>1012280614.5279174</v>
      </c>
      <c r="Z33" s="26">
        <v>1114204743.2009149</v>
      </c>
      <c r="AA33" s="26">
        <v>1163923830.3584747</v>
      </c>
      <c r="AB33" s="26">
        <v>1236016506.7369363</v>
      </c>
      <c r="AC33" s="26">
        <v>1346890071.0982947</v>
      </c>
      <c r="AD33" s="26">
        <v>1409536120.91682</v>
      </c>
      <c r="AE33" s="26">
        <v>1547755183.2148364</v>
      </c>
      <c r="AF33" s="26">
        <v>1704370307.7611496</v>
      </c>
      <c r="AG33" s="26">
        <v>1812757917.7646301</v>
      </c>
      <c r="AH33" s="26">
        <v>2006165166.8075376</v>
      </c>
      <c r="AI33" s="26">
        <v>2012131457.2664447</v>
      </c>
      <c r="AJ33" s="26">
        <v>2020583702.0832298</v>
      </c>
      <c r="AK33" s="26">
        <v>1957000000</v>
      </c>
      <c r="AL33" s="26">
        <v>2063342117.0387313</v>
      </c>
      <c r="AM33" s="26">
        <v>2151344901.3076119</v>
      </c>
      <c r="AN33" s="26">
        <v>2216974096.3555913</v>
      </c>
      <c r="AO33" s="26">
        <v>2363645403.4703922</v>
      </c>
      <c r="AP33" s="26">
        <v>2498384129.6673794</v>
      </c>
      <c r="AQ33" s="26">
        <v>2817083478.3473377</v>
      </c>
      <c r="AR33" s="26">
        <v>2951822204.5443249</v>
      </c>
      <c r="AS33" s="26">
        <v>3059500000</v>
      </c>
      <c r="AT33" s="26">
        <v>3054500000</v>
      </c>
      <c r="AU33" s="26">
        <v>3106500000</v>
      </c>
      <c r="AV33" s="26">
        <v>3209500000</v>
      </c>
      <c r="AW33" s="26">
        <v>3444500000</v>
      </c>
      <c r="AX33" s="26">
        <v>3819500000</v>
      </c>
      <c r="AY33" s="26">
        <v>4217500000</v>
      </c>
      <c r="AZ33" s="26">
        <v>4674000000</v>
      </c>
      <c r="BA33" s="26">
        <v>4785000000</v>
      </c>
      <c r="BB33" s="26">
        <v>4465500000</v>
      </c>
      <c r="BC33" s="26">
        <v>4530000000</v>
      </c>
      <c r="BD33" s="26">
        <v>4657500000</v>
      </c>
      <c r="BE33" s="26">
        <v>4610000000</v>
      </c>
      <c r="BF33" s="26">
        <v>4677000000</v>
      </c>
      <c r="BG33" s="26">
        <v>4696500000</v>
      </c>
      <c r="BH33" s="26">
        <v>4715000000</v>
      </c>
      <c r="BI33" s="26">
        <v>4830000000</v>
      </c>
      <c r="BJ33" s="26">
        <v>4978000000</v>
      </c>
      <c r="BK33" s="26">
        <v>5086499999.999999</v>
      </c>
      <c r="BL33" s="26">
        <v>5209000000</v>
      </c>
    </row>
    <row r="34" spans="1:64" x14ac:dyDescent="0.15">
      <c r="A34" s="26" t="s">
        <v>98</v>
      </c>
      <c r="B34" s="26" t="s">
        <v>920</v>
      </c>
      <c r="C34" s="26" t="s">
        <v>879</v>
      </c>
      <c r="D34" s="26" t="s">
        <v>880</v>
      </c>
      <c r="J34" s="26">
        <v>114040245.65529858</v>
      </c>
      <c r="K34" s="26">
        <v>132758395.40049653</v>
      </c>
      <c r="L34" s="26">
        <v>139030445.57689795</v>
      </c>
      <c r="M34" s="26">
        <v>160819286.55429244</v>
      </c>
      <c r="N34" s="26">
        <v>161211289.69031754</v>
      </c>
      <c r="O34" s="26">
        <v>179080099.30746114</v>
      </c>
      <c r="P34" s="26">
        <v>197523179.24188319</v>
      </c>
      <c r="Q34" s="26">
        <v>270818555.82352108</v>
      </c>
      <c r="R34" s="26">
        <v>433092003.57927275</v>
      </c>
      <c r="S34" s="26">
        <v>1073577085.6415936</v>
      </c>
      <c r="T34" s="26">
        <v>1168304305.6551259</v>
      </c>
      <c r="U34" s="26">
        <v>1423061356.6456208</v>
      </c>
      <c r="V34" s="26">
        <v>1732721160.9412153</v>
      </c>
      <c r="W34" s="26">
        <v>1941600703.6059806</v>
      </c>
      <c r="X34" s="26">
        <v>2803780005.5182562</v>
      </c>
      <c r="Y34" s="26">
        <v>4928824957.967495</v>
      </c>
      <c r="Z34" s="26">
        <v>4366213849.5763721</v>
      </c>
      <c r="AA34" s="26">
        <v>4264252336.4485979</v>
      </c>
      <c r="AB34" s="26">
        <v>3844723142.4514904</v>
      </c>
      <c r="AC34" s="26">
        <v>3782523088.4627995</v>
      </c>
      <c r="AD34" s="26">
        <v>3523612563.0653152</v>
      </c>
      <c r="AE34" s="26">
        <v>2358592817.1213379</v>
      </c>
      <c r="AF34" s="26">
        <v>2754463437.7967715</v>
      </c>
      <c r="AG34" s="26">
        <v>2690717551.1826677</v>
      </c>
      <c r="AH34" s="26">
        <v>2985467979.2852383</v>
      </c>
      <c r="AI34" s="26">
        <v>3520551724.1379309</v>
      </c>
      <c r="AJ34" s="26">
        <v>3701667052.5584626</v>
      </c>
      <c r="AK34" s="26">
        <v>4183548189.073051</v>
      </c>
      <c r="AL34" s="26">
        <v>4105706151.7514548</v>
      </c>
      <c r="AM34" s="26">
        <v>4087337959.93191</v>
      </c>
      <c r="AN34" s="26">
        <v>4734020036.6868906</v>
      </c>
      <c r="AO34" s="26">
        <v>5115602836.8794327</v>
      </c>
      <c r="AP34" s="26">
        <v>5197332974.1379318</v>
      </c>
      <c r="AQ34" s="26">
        <v>4051147227.5334601</v>
      </c>
      <c r="AR34" s="26">
        <v>4599999999.999999</v>
      </c>
      <c r="AS34" s="26">
        <v>6001153306.2645025</v>
      </c>
      <c r="AT34" s="26">
        <v>5601090584.3612213</v>
      </c>
      <c r="AU34" s="26">
        <v>5843329107.5617113</v>
      </c>
      <c r="AV34" s="26">
        <v>6557333084.6056709</v>
      </c>
      <c r="AW34" s="26">
        <v>7872333215.0041418</v>
      </c>
      <c r="AX34" s="26">
        <v>9531402847.873106</v>
      </c>
      <c r="AY34" s="26">
        <v>11470703002.076908</v>
      </c>
      <c r="AZ34" s="26">
        <v>12247694247.229778</v>
      </c>
      <c r="BA34" s="26">
        <v>14393099068.585943</v>
      </c>
      <c r="BB34" s="26">
        <v>10732366286.264265</v>
      </c>
      <c r="BC34" s="26">
        <v>13707370737.073708</v>
      </c>
      <c r="BD34" s="26">
        <v>18525319977.740677</v>
      </c>
      <c r="BE34" s="26">
        <v>19047940300.068741</v>
      </c>
      <c r="BF34" s="26">
        <v>18093829923.273655</v>
      </c>
      <c r="BG34" s="26">
        <v>17098342541.436466</v>
      </c>
      <c r="BH34" s="26">
        <v>12930394937.81366</v>
      </c>
      <c r="BI34" s="26">
        <v>11400854267.718817</v>
      </c>
      <c r="BJ34" s="26">
        <v>12128104859.149832</v>
      </c>
      <c r="BK34" s="26">
        <v>13567351175.031507</v>
      </c>
      <c r="BL34" s="26">
        <v>13469422941.391878</v>
      </c>
    </row>
    <row r="35" spans="1:64" x14ac:dyDescent="0.15">
      <c r="A35" s="26" t="s">
        <v>84</v>
      </c>
      <c r="B35" s="26" t="s">
        <v>921</v>
      </c>
      <c r="C35" s="26" t="s">
        <v>879</v>
      </c>
      <c r="D35" s="26" t="s">
        <v>880</v>
      </c>
      <c r="Y35" s="26">
        <v>135653295.1653944</v>
      </c>
      <c r="Z35" s="26">
        <v>146391639.72286373</v>
      </c>
      <c r="AA35" s="26">
        <v>148934334.03805494</v>
      </c>
      <c r="AB35" s="26">
        <v>165585940.59405941</v>
      </c>
      <c r="AC35" s="26">
        <v>169264991.1971831</v>
      </c>
      <c r="AD35" s="26">
        <v>172217502.02101859</v>
      </c>
      <c r="AE35" s="26">
        <v>201375725.6145916</v>
      </c>
      <c r="AF35" s="26">
        <v>253182453.7037037</v>
      </c>
      <c r="AG35" s="26">
        <v>283855833.33333331</v>
      </c>
      <c r="AH35" s="26">
        <v>275949889.09426987</v>
      </c>
      <c r="AI35" s="26">
        <v>299787275.84237576</v>
      </c>
      <c r="AJ35" s="26">
        <v>250045839.92963943</v>
      </c>
      <c r="AK35" s="26">
        <v>250794359.56790122</v>
      </c>
      <c r="AL35" s="26">
        <v>235239570.35093474</v>
      </c>
      <c r="AM35" s="26">
        <v>270801565.18967164</v>
      </c>
      <c r="AN35" s="26">
        <v>303053462.84304655</v>
      </c>
      <c r="AO35" s="26">
        <v>316420860.85238498</v>
      </c>
      <c r="AP35" s="26">
        <v>365964500.13770306</v>
      </c>
      <c r="AQ35" s="26">
        <v>376955087.25157541</v>
      </c>
      <c r="AR35" s="26">
        <v>419035810.49698091</v>
      </c>
      <c r="AS35" s="26">
        <v>424464089.8976413</v>
      </c>
      <c r="AT35" s="26">
        <v>461444513.66815007</v>
      </c>
      <c r="AU35" s="26">
        <v>520849551.53260648</v>
      </c>
      <c r="AV35" s="26">
        <v>604041957.92185485</v>
      </c>
      <c r="AW35" s="26">
        <v>682523857.01676965</v>
      </c>
      <c r="AX35" s="26">
        <v>796938120.1814059</v>
      </c>
      <c r="AY35" s="26">
        <v>874989895.60112119</v>
      </c>
      <c r="AZ35" s="26">
        <v>1168308516.6330097</v>
      </c>
      <c r="BA35" s="26">
        <v>1227808790.6732988</v>
      </c>
      <c r="BB35" s="26">
        <v>1234014291.823416</v>
      </c>
      <c r="BC35" s="26">
        <v>1547991317.8118262</v>
      </c>
      <c r="BD35" s="26">
        <v>1777101316.6775587</v>
      </c>
      <c r="BE35" s="26">
        <v>1781281281.5791247</v>
      </c>
      <c r="BF35" s="26">
        <v>1756215665.0932288</v>
      </c>
      <c r="BG35" s="26">
        <v>1907090813.459065</v>
      </c>
      <c r="BH35" s="26">
        <v>2003598212.9913535</v>
      </c>
      <c r="BI35" s="26">
        <v>2158972129.0030699</v>
      </c>
      <c r="BJ35" s="26">
        <v>2450364928.0730205</v>
      </c>
      <c r="BK35" s="26">
        <v>2446674102.0185847</v>
      </c>
    </row>
    <row r="36" spans="1:64" x14ac:dyDescent="0.15">
      <c r="A36" s="26" t="s">
        <v>93</v>
      </c>
      <c r="B36" s="26" t="s">
        <v>922</v>
      </c>
      <c r="C36" s="26" t="s">
        <v>879</v>
      </c>
      <c r="D36" s="26" t="s">
        <v>880</v>
      </c>
      <c r="E36" s="26">
        <v>30412308.98640123</v>
      </c>
      <c r="F36" s="26">
        <v>32902336.644746043</v>
      </c>
      <c r="G36" s="26">
        <v>35643207.626524597</v>
      </c>
      <c r="H36" s="26">
        <v>38091150.566196002</v>
      </c>
      <c r="I36" s="26">
        <v>41613969.050606437</v>
      </c>
      <c r="J36" s="26">
        <v>45790869.747312568</v>
      </c>
      <c r="K36" s="26">
        <v>51464435.146443516</v>
      </c>
      <c r="L36" s="26">
        <v>58646443.514644362</v>
      </c>
      <c r="M36" s="26">
        <v>66248256.624825664</v>
      </c>
      <c r="N36" s="26">
        <v>77356914.078819096</v>
      </c>
      <c r="O36" s="26">
        <v>96245114.461194858</v>
      </c>
      <c r="P36" s="26">
        <v>126957494.40715882</v>
      </c>
      <c r="Q36" s="26">
        <v>165258093.87595889</v>
      </c>
      <c r="R36" s="26">
        <v>244129088.02766171</v>
      </c>
      <c r="S36" s="26">
        <v>306033848.41795433</v>
      </c>
      <c r="T36" s="26">
        <v>355172413.7931034</v>
      </c>
      <c r="U36" s="26">
        <v>372010119.5952161</v>
      </c>
      <c r="V36" s="26">
        <v>451603325.41567695</v>
      </c>
      <c r="W36" s="26">
        <v>590376720.59888911</v>
      </c>
      <c r="X36" s="26">
        <v>819877300.61349714</v>
      </c>
      <c r="Y36" s="26">
        <v>1060923829.1302109</v>
      </c>
      <c r="Z36" s="26">
        <v>1073861599.1394765</v>
      </c>
      <c r="AA36" s="26">
        <v>1014907254.5401573</v>
      </c>
      <c r="AB36" s="26">
        <v>1172258182.1496947</v>
      </c>
      <c r="AC36" s="26">
        <v>1240796364.7566235</v>
      </c>
      <c r="AD36" s="26">
        <v>1114764007.148113</v>
      </c>
      <c r="AE36" s="26">
        <v>1392634771.9653025</v>
      </c>
      <c r="AF36" s="26">
        <v>1965274882.363452</v>
      </c>
      <c r="AG36" s="26">
        <v>2644536804.1124358</v>
      </c>
      <c r="AH36" s="26">
        <v>3083800684.8975139</v>
      </c>
      <c r="AI36" s="26">
        <v>3790567051.8677778</v>
      </c>
      <c r="AJ36" s="26">
        <v>3942792837.3565497</v>
      </c>
      <c r="AK36" s="26">
        <v>4146513722.3301888</v>
      </c>
      <c r="AL36" s="26">
        <v>4160086253.1467957</v>
      </c>
      <c r="AM36" s="26">
        <v>4259330999.0315127</v>
      </c>
      <c r="AN36" s="26">
        <v>4730611067.0225811</v>
      </c>
      <c r="AO36" s="26">
        <v>4847752842.7892427</v>
      </c>
      <c r="AP36" s="26">
        <v>5020214747.4526138</v>
      </c>
      <c r="AQ36" s="26">
        <v>4790458837.1707802</v>
      </c>
      <c r="AR36" s="26">
        <v>5484257417.1784458</v>
      </c>
      <c r="AS36" s="26">
        <v>5788329609.1575527</v>
      </c>
      <c r="AT36" s="26">
        <v>5489608299.6644526</v>
      </c>
      <c r="AU36" s="26">
        <v>5438857106.7353582</v>
      </c>
      <c r="AV36" s="26">
        <v>7511582173.3772392</v>
      </c>
      <c r="AW36" s="26">
        <v>8957467706.5354042</v>
      </c>
      <c r="AX36" s="26">
        <v>9931134940.5134621</v>
      </c>
      <c r="AY36" s="26">
        <v>10126940513.312546</v>
      </c>
      <c r="AZ36" s="26">
        <v>10939053365.478596</v>
      </c>
      <c r="BA36" s="26">
        <v>10945070441.928253</v>
      </c>
      <c r="BB36" s="26">
        <v>10267133177.733364</v>
      </c>
      <c r="BC36" s="26">
        <v>12786654365.873764</v>
      </c>
      <c r="BD36" s="26">
        <v>15351972229.534086</v>
      </c>
      <c r="BE36" s="26">
        <v>14420393563.544249</v>
      </c>
      <c r="BF36" s="26">
        <v>14901750764.981129</v>
      </c>
      <c r="BG36" s="26">
        <v>16250750259.021177</v>
      </c>
      <c r="BH36" s="26">
        <v>14420604205.745878</v>
      </c>
      <c r="BI36" s="26">
        <v>15646316818.33193</v>
      </c>
      <c r="BJ36" s="26">
        <v>17405538618.396889</v>
      </c>
      <c r="BK36" s="26">
        <v>18663264705.882355</v>
      </c>
      <c r="BL36" s="26">
        <v>18340510789.427197</v>
      </c>
    </row>
    <row r="37" spans="1:64" x14ac:dyDescent="0.15">
      <c r="A37" s="26" t="s">
        <v>923</v>
      </c>
      <c r="B37" s="26" t="s">
        <v>924</v>
      </c>
      <c r="C37" s="26" t="s">
        <v>879</v>
      </c>
      <c r="D37" s="26" t="s">
        <v>880</v>
      </c>
      <c r="E37" s="26">
        <v>112155598.94957118</v>
      </c>
      <c r="F37" s="26">
        <v>123134584.46767329</v>
      </c>
      <c r="G37" s="26">
        <v>124482748.93791738</v>
      </c>
      <c r="H37" s="26">
        <v>129379097.88895763</v>
      </c>
      <c r="I37" s="26">
        <v>142025069.46167609</v>
      </c>
      <c r="J37" s="26">
        <v>150574816.30076441</v>
      </c>
      <c r="K37" s="26">
        <v>157930041.87588325</v>
      </c>
      <c r="L37" s="26">
        <v>163820538.86794722</v>
      </c>
      <c r="M37" s="26">
        <v>191767436.95688441</v>
      </c>
      <c r="N37" s="26">
        <v>188039191.32360831</v>
      </c>
      <c r="O37" s="26">
        <v>189106554.52127707</v>
      </c>
      <c r="P37" s="26">
        <v>201450768.36755261</v>
      </c>
      <c r="Q37" s="26">
        <v>230317908.03864339</v>
      </c>
      <c r="R37" s="26">
        <v>271183061.35963523</v>
      </c>
      <c r="S37" s="26">
        <v>281398668.16061342</v>
      </c>
      <c r="T37" s="26">
        <v>378660016.26593637</v>
      </c>
      <c r="U37" s="26">
        <v>451152449.98441106</v>
      </c>
      <c r="V37" s="26">
        <v>507298120.68314964</v>
      </c>
      <c r="W37" s="26">
        <v>610578523.76117778</v>
      </c>
      <c r="X37" s="26">
        <v>700764892.70483112</v>
      </c>
      <c r="Y37" s="26">
        <v>797048028.77324653</v>
      </c>
      <c r="Z37" s="26">
        <v>694803502.72235632</v>
      </c>
      <c r="AA37" s="26">
        <v>748312283.72675753</v>
      </c>
      <c r="AB37" s="26">
        <v>658679394.90796876</v>
      </c>
      <c r="AC37" s="26">
        <v>637820620.67019451</v>
      </c>
      <c r="AD37" s="26">
        <v>864849765.05966461</v>
      </c>
      <c r="AE37" s="26">
        <v>1122265026.3827443</v>
      </c>
      <c r="AF37" s="26">
        <v>1200991825.9539769</v>
      </c>
      <c r="AG37" s="26">
        <v>1264899368.2016542</v>
      </c>
      <c r="AH37" s="26">
        <v>1233930277.0492179</v>
      </c>
      <c r="AI37" s="26">
        <v>1440711395.6706855</v>
      </c>
      <c r="AJ37" s="26">
        <v>1377375030.5292072</v>
      </c>
      <c r="AK37" s="26">
        <v>1411917558.4585543</v>
      </c>
      <c r="AL37" s="26">
        <v>1278781166.7218764</v>
      </c>
      <c r="AM37" s="26">
        <v>851174350.64940917</v>
      </c>
      <c r="AN37" s="26">
        <v>1115389731.7911868</v>
      </c>
      <c r="AO37" s="26">
        <v>1007791186.2010617</v>
      </c>
      <c r="AP37" s="26">
        <v>937741468.02967572</v>
      </c>
      <c r="AQ37" s="26">
        <v>967338348.65831399</v>
      </c>
      <c r="AR37" s="26">
        <v>999477510.68663239</v>
      </c>
      <c r="AS37" s="26">
        <v>914500299.09703434</v>
      </c>
      <c r="AT37" s="26">
        <v>931833302.75285661</v>
      </c>
      <c r="AU37" s="26">
        <v>991387870.12463045</v>
      </c>
      <c r="AV37" s="26">
        <v>1139754799.1630425</v>
      </c>
      <c r="AW37" s="26">
        <v>1270080250.6526783</v>
      </c>
      <c r="AX37" s="26">
        <v>1337362392.152246</v>
      </c>
      <c r="AY37" s="26">
        <v>1460561215.4446988</v>
      </c>
      <c r="AZ37" s="26">
        <v>1697565948.6532345</v>
      </c>
      <c r="BA37" s="26">
        <v>1985240986.1850843</v>
      </c>
      <c r="BB37" s="26">
        <v>2059094048.2601888</v>
      </c>
      <c r="BC37" s="26">
        <v>2142591375.8505301</v>
      </c>
      <c r="BD37" s="26">
        <v>2437982839.6307173</v>
      </c>
      <c r="BE37" s="26">
        <v>2510126699.0535617</v>
      </c>
      <c r="BF37" s="26">
        <v>1691544192.3824193</v>
      </c>
      <c r="BG37" s="26">
        <v>1894813504.5294521</v>
      </c>
      <c r="BH37" s="26">
        <v>1695825708.4560401</v>
      </c>
      <c r="BI37" s="26">
        <v>1825018190.8507109</v>
      </c>
      <c r="BJ37" s="26">
        <v>2072350151.1306078</v>
      </c>
      <c r="BK37" s="26">
        <v>2220978978.1734152</v>
      </c>
      <c r="BL37" s="26">
        <v>2220307368.6959281</v>
      </c>
    </row>
    <row r="38" spans="1:64" x14ac:dyDescent="0.15">
      <c r="A38" s="26" t="s">
        <v>133</v>
      </c>
      <c r="B38" s="26" t="s">
        <v>925</v>
      </c>
      <c r="C38" s="26" t="s">
        <v>879</v>
      </c>
      <c r="D38" s="26" t="s">
        <v>880</v>
      </c>
      <c r="E38" s="26">
        <v>40461721692.646767</v>
      </c>
      <c r="F38" s="26">
        <v>40934952063.946838</v>
      </c>
      <c r="G38" s="26">
        <v>42227447631.915901</v>
      </c>
      <c r="H38" s="26">
        <v>45029988561.212448</v>
      </c>
      <c r="I38" s="26">
        <v>49377522896.703033</v>
      </c>
      <c r="J38" s="26">
        <v>54515179580.714828</v>
      </c>
      <c r="K38" s="26">
        <v>61088384036.651451</v>
      </c>
      <c r="L38" s="26">
        <v>65668655501.125443</v>
      </c>
      <c r="M38" s="26">
        <v>71829810519.895538</v>
      </c>
      <c r="N38" s="26">
        <v>79148411661.690231</v>
      </c>
      <c r="O38" s="26">
        <v>87896095224.423401</v>
      </c>
      <c r="P38" s="26">
        <v>99271961477.520294</v>
      </c>
      <c r="Q38" s="26">
        <v>113082820992.01939</v>
      </c>
      <c r="R38" s="26">
        <v>131321859214.0786</v>
      </c>
      <c r="S38" s="26">
        <v>160408697648.26175</v>
      </c>
      <c r="T38" s="26">
        <v>173834029787.65237</v>
      </c>
      <c r="U38" s="26">
        <v>206575564401.62271</v>
      </c>
      <c r="V38" s="26">
        <v>211612156934.64975</v>
      </c>
      <c r="W38" s="26">
        <v>218632867449.81152</v>
      </c>
      <c r="X38" s="26">
        <v>243072102185.41916</v>
      </c>
      <c r="Y38" s="26">
        <v>273853826377.00992</v>
      </c>
      <c r="Z38" s="26">
        <v>306214863624.98956</v>
      </c>
      <c r="AA38" s="26">
        <v>313506525087.13623</v>
      </c>
      <c r="AB38" s="26">
        <v>340547711781.88904</v>
      </c>
      <c r="AC38" s="26">
        <v>355372558103.62134</v>
      </c>
      <c r="AD38" s="26">
        <v>364756499450.75067</v>
      </c>
      <c r="AE38" s="26">
        <v>377437927311.98273</v>
      </c>
      <c r="AF38" s="26">
        <v>431316742081.44794</v>
      </c>
      <c r="AG38" s="26">
        <v>507354351182.25403</v>
      </c>
      <c r="AH38" s="26">
        <v>565055743243.24329</v>
      </c>
      <c r="AI38" s="26">
        <v>593929550908.46753</v>
      </c>
      <c r="AJ38" s="26">
        <v>610328183643.18762</v>
      </c>
      <c r="AK38" s="26">
        <v>592387689252.91626</v>
      </c>
      <c r="AL38" s="26">
        <v>577170761956.4375</v>
      </c>
      <c r="AM38" s="26">
        <v>578139279437.60986</v>
      </c>
      <c r="AN38" s="26">
        <v>604031623433.40137</v>
      </c>
      <c r="AO38" s="26">
        <v>628546387972.13062</v>
      </c>
      <c r="AP38" s="26">
        <v>652823920265.78076</v>
      </c>
      <c r="AQ38" s="26">
        <v>631813279406.80823</v>
      </c>
      <c r="AR38" s="26">
        <v>676084000807.70007</v>
      </c>
      <c r="AS38" s="26">
        <v>742295468318.63171</v>
      </c>
      <c r="AT38" s="26">
        <v>736379777892.56201</v>
      </c>
      <c r="AU38" s="26">
        <v>757950678646.5304</v>
      </c>
      <c r="AV38" s="26">
        <v>892382413817.7146</v>
      </c>
      <c r="AW38" s="26">
        <v>1023196771714.0662</v>
      </c>
      <c r="AX38" s="26">
        <v>1169357979864.6641</v>
      </c>
      <c r="AY38" s="26">
        <v>1315415197461.2129</v>
      </c>
      <c r="AZ38" s="26">
        <v>1464977190205.7537</v>
      </c>
      <c r="BA38" s="26">
        <v>1549131208997.1885</v>
      </c>
      <c r="BB38" s="26">
        <v>1371153004986.4404</v>
      </c>
      <c r="BC38" s="26">
        <v>1613464422811.134</v>
      </c>
      <c r="BD38" s="26">
        <v>1788647906047.7568</v>
      </c>
      <c r="BE38" s="26">
        <v>1828689329348.9939</v>
      </c>
      <c r="BF38" s="26">
        <v>1847208522155.3384</v>
      </c>
      <c r="BG38" s="26">
        <v>1803533209844.647</v>
      </c>
      <c r="BH38" s="26">
        <v>1556129524418.2126</v>
      </c>
      <c r="BI38" s="26">
        <v>1528243213982.0796</v>
      </c>
      <c r="BJ38" s="26">
        <v>1649878054226.8237</v>
      </c>
      <c r="BK38" s="26">
        <v>1716262621082.2183</v>
      </c>
      <c r="BL38" s="26">
        <v>1736425629519.9573</v>
      </c>
    </row>
    <row r="39" spans="1:64" x14ac:dyDescent="0.15">
      <c r="A39" s="26" t="s">
        <v>926</v>
      </c>
      <c r="B39" s="26" t="s">
        <v>927</v>
      </c>
      <c r="C39" s="26" t="s">
        <v>879</v>
      </c>
      <c r="D39" s="26" t="s">
        <v>880</v>
      </c>
      <c r="AI39" s="26">
        <v>262485832537.42233</v>
      </c>
      <c r="AJ39" s="26">
        <v>243336812368.8201</v>
      </c>
      <c r="AK39" s="26">
        <v>259362764861.09348</v>
      </c>
      <c r="AL39" s="26">
        <v>272828246792.19904</v>
      </c>
      <c r="AM39" s="26">
        <v>309014388690.39844</v>
      </c>
      <c r="AN39" s="26">
        <v>392506220128.87262</v>
      </c>
      <c r="AO39" s="26">
        <v>415078458566.12085</v>
      </c>
      <c r="AP39" s="26">
        <v>409198222804.38861</v>
      </c>
      <c r="AQ39" s="26">
        <v>447831613412.86487</v>
      </c>
      <c r="AR39" s="26">
        <v>434056837765.88019</v>
      </c>
      <c r="AS39" s="26">
        <v>427548841850.39972</v>
      </c>
      <c r="AT39" s="26">
        <v>468027946414.3382</v>
      </c>
      <c r="AU39" s="26">
        <v>527285952213.80371</v>
      </c>
      <c r="AV39" s="26">
        <v>632943404750.47473</v>
      </c>
      <c r="AW39" s="26">
        <v>761845827855.1709</v>
      </c>
      <c r="AX39" s="26">
        <v>885219086636.45532</v>
      </c>
      <c r="AY39" s="26">
        <v>1001498904020.3522</v>
      </c>
      <c r="AZ39" s="26">
        <v>1264969840615.7676</v>
      </c>
      <c r="BA39" s="26">
        <v>1530611546635.5251</v>
      </c>
      <c r="BB39" s="26">
        <v>1288353318705.8521</v>
      </c>
      <c r="BC39" s="26">
        <v>1313208486503.8872</v>
      </c>
      <c r="BD39" s="26">
        <v>1446913401778.1873</v>
      </c>
      <c r="BE39" s="26">
        <v>1352804296660.5198</v>
      </c>
      <c r="BF39" s="26">
        <v>1422755031228.2261</v>
      </c>
      <c r="BG39" s="26">
        <v>1465703293189.9214</v>
      </c>
      <c r="BH39" s="26">
        <v>1290074477530.0186</v>
      </c>
      <c r="BI39" s="26">
        <v>1317555755105.9189</v>
      </c>
      <c r="BJ39" s="26">
        <v>1458696736645.4465</v>
      </c>
      <c r="BK39" s="26">
        <v>1637174686382.2495</v>
      </c>
      <c r="BL39" s="26">
        <v>1656928913107.6519</v>
      </c>
    </row>
    <row r="40" spans="1:64" x14ac:dyDescent="0.15">
      <c r="A40" s="26" t="s">
        <v>668</v>
      </c>
      <c r="B40" s="26" t="s">
        <v>928</v>
      </c>
      <c r="C40" s="26" t="s">
        <v>879</v>
      </c>
      <c r="D40" s="26" t="s">
        <v>880</v>
      </c>
      <c r="E40" s="26">
        <v>9522746719.2161427</v>
      </c>
      <c r="F40" s="26">
        <v>10712712465.052166</v>
      </c>
      <c r="G40" s="26">
        <v>11879982758.561916</v>
      </c>
      <c r="H40" s="26">
        <v>13063643795.788443</v>
      </c>
      <c r="I40" s="26">
        <v>14480556571.547604</v>
      </c>
      <c r="J40" s="26">
        <v>15346741669.757538</v>
      </c>
      <c r="K40" s="26">
        <v>16480058704.853127</v>
      </c>
      <c r="L40" s="26">
        <v>17740013179.259995</v>
      </c>
      <c r="M40" s="26">
        <v>18942729779.100044</v>
      </c>
      <c r="N40" s="26">
        <v>20524886616.478863</v>
      </c>
      <c r="O40" s="26">
        <v>24274075005.716896</v>
      </c>
      <c r="P40" s="26">
        <v>29170150922.857353</v>
      </c>
      <c r="Q40" s="26">
        <v>35777236928.232918</v>
      </c>
      <c r="R40" s="26">
        <v>48114943566.734077</v>
      </c>
      <c r="S40" s="26">
        <v>55449199174.302689</v>
      </c>
      <c r="T40" s="26">
        <v>63570059117.498932</v>
      </c>
      <c r="U40" s="26">
        <v>66493313570.171227</v>
      </c>
      <c r="V40" s="26">
        <v>71017619471.603912</v>
      </c>
      <c r="W40" s="26">
        <v>99318234340.044739</v>
      </c>
      <c r="X40" s="26">
        <v>111640341011.60762</v>
      </c>
      <c r="Y40" s="26">
        <v>119008334606.43314</v>
      </c>
      <c r="Z40" s="26">
        <v>108993981315.54832</v>
      </c>
      <c r="AA40" s="26">
        <v>111711490075.35832</v>
      </c>
      <c r="AB40" s="26">
        <v>111314328474.10796</v>
      </c>
      <c r="AC40" s="26">
        <v>106285277141.76279</v>
      </c>
      <c r="AD40" s="26">
        <v>107766112124.04868</v>
      </c>
      <c r="AE40" s="26">
        <v>154482372838.95715</v>
      </c>
      <c r="AF40" s="26">
        <v>193466104144.31329</v>
      </c>
      <c r="AG40" s="26">
        <v>209298156700.60822</v>
      </c>
      <c r="AH40" s="26">
        <v>202078703955.00949</v>
      </c>
      <c r="AI40" s="26">
        <v>258066552980.13245</v>
      </c>
      <c r="AJ40" s="26">
        <v>261113787377.96375</v>
      </c>
      <c r="AK40" s="26">
        <v>271814366804.15305</v>
      </c>
      <c r="AL40" s="26">
        <v>264353008121.27774</v>
      </c>
      <c r="AM40" s="26">
        <v>292646657673.46643</v>
      </c>
      <c r="AN40" s="26">
        <v>342617007103.59406</v>
      </c>
      <c r="AO40" s="26">
        <v>330091688349.51459</v>
      </c>
      <c r="AP40" s="26">
        <v>286519135326.94824</v>
      </c>
      <c r="AQ40" s="26">
        <v>295045152020.96838</v>
      </c>
      <c r="AR40" s="26">
        <v>289912492344.56134</v>
      </c>
      <c r="AS40" s="26">
        <v>272055499940.78635</v>
      </c>
      <c r="AT40" s="26">
        <v>278631271391.32495</v>
      </c>
      <c r="AU40" s="26">
        <v>301416810214.29486</v>
      </c>
      <c r="AV40" s="26">
        <v>352914820747.01123</v>
      </c>
      <c r="AW40" s="26">
        <v>394163688620.82831</v>
      </c>
      <c r="AX40" s="26">
        <v>408689353999.35748</v>
      </c>
      <c r="AY40" s="26">
        <v>430921192375.17944</v>
      </c>
      <c r="AZ40" s="26">
        <v>479913034321.89276</v>
      </c>
      <c r="BA40" s="26">
        <v>554363487120.30286</v>
      </c>
      <c r="BB40" s="26">
        <v>541506500413.56488</v>
      </c>
      <c r="BC40" s="26">
        <v>583782977866.40466</v>
      </c>
      <c r="BD40" s="26">
        <v>699579638638.22571</v>
      </c>
      <c r="BE40" s="26">
        <v>668043614122.87</v>
      </c>
      <c r="BF40" s="26">
        <v>688504173431.45374</v>
      </c>
      <c r="BG40" s="26">
        <v>709182559935.30139</v>
      </c>
      <c r="BH40" s="26">
        <v>679832291693.25696</v>
      </c>
      <c r="BI40" s="26">
        <v>671309197376.70105</v>
      </c>
      <c r="BJ40" s="26">
        <v>679950482029.0614</v>
      </c>
      <c r="BK40" s="26">
        <v>705140620046.69971</v>
      </c>
      <c r="BL40" s="26">
        <v>703082435360.1167</v>
      </c>
    </row>
    <row r="41" spans="1:64" x14ac:dyDescent="0.15">
      <c r="A41" s="26" t="s">
        <v>929</v>
      </c>
      <c r="B41" s="26" t="s">
        <v>930</v>
      </c>
      <c r="C41" s="26" t="s">
        <v>879</v>
      </c>
      <c r="D41" s="26" t="s">
        <v>880</v>
      </c>
      <c r="AQ41" s="26">
        <v>5945677376.6147728</v>
      </c>
      <c r="AR41" s="26">
        <v>6262740656.8516426</v>
      </c>
      <c r="AS41" s="26">
        <v>6439703434.7102432</v>
      </c>
      <c r="AT41" s="26">
        <v>6232906290.4851017</v>
      </c>
      <c r="AU41" s="26">
        <v>6663669064.7482014</v>
      </c>
      <c r="AV41" s="26">
        <v>7332244897.9591827</v>
      </c>
      <c r="AW41" s="26">
        <v>8553643354.0827532</v>
      </c>
      <c r="AX41" s="26">
        <v>8827272727.2727261</v>
      </c>
      <c r="AY41" s="26">
        <v>9676172953.0818768</v>
      </c>
      <c r="AZ41" s="26">
        <v>11514605842.336935</v>
      </c>
    </row>
    <row r="42" spans="1:64" x14ac:dyDescent="0.15">
      <c r="A42" s="26" t="s">
        <v>177</v>
      </c>
      <c r="B42" s="26" t="s">
        <v>931</v>
      </c>
      <c r="C42" s="26" t="s">
        <v>879</v>
      </c>
      <c r="D42" s="26" t="s">
        <v>880</v>
      </c>
      <c r="E42" s="26">
        <v>4109999999.9999995</v>
      </c>
      <c r="F42" s="26">
        <v>4609727272.727272</v>
      </c>
      <c r="G42" s="26">
        <v>5416272727.272728</v>
      </c>
      <c r="H42" s="26">
        <v>5668187500</v>
      </c>
      <c r="I42" s="26">
        <v>5982347826.086956</v>
      </c>
      <c r="J42" s="26">
        <v>6026593750</v>
      </c>
      <c r="K42" s="26">
        <v>7072641025.6410255</v>
      </c>
      <c r="L42" s="26">
        <v>7013196078.4313717</v>
      </c>
      <c r="M42" s="26">
        <v>7167086956.5217381</v>
      </c>
      <c r="N42" s="26">
        <v>8377093023.2558155</v>
      </c>
      <c r="O42" s="26">
        <v>9126309734.5132771</v>
      </c>
      <c r="P42" s="26">
        <v>10884114754.09836</v>
      </c>
      <c r="Q42" s="26">
        <v>11853817307.692308</v>
      </c>
      <c r="R42" s="26">
        <v>16836261173.184359</v>
      </c>
      <c r="S42" s="26">
        <v>16210404183.535763</v>
      </c>
      <c r="T42" s="26">
        <v>7622217352.3421583</v>
      </c>
      <c r="U42" s="26">
        <v>10341925249.042147</v>
      </c>
      <c r="V42" s="26">
        <v>13962893421.541319</v>
      </c>
      <c r="W42" s="26">
        <v>15989933708.149084</v>
      </c>
      <c r="X42" s="26">
        <v>21803696985.234898</v>
      </c>
      <c r="Y42" s="26">
        <v>29036709871.79488</v>
      </c>
      <c r="Z42" s="26">
        <v>34509878043.589745</v>
      </c>
      <c r="AA42" s="26">
        <v>25325893205.657047</v>
      </c>
      <c r="AB42" s="26">
        <v>20355959237.212841</v>
      </c>
      <c r="AC42" s="26">
        <v>19622527479.691307</v>
      </c>
      <c r="AD42" s="26">
        <v>17702885393.509884</v>
      </c>
      <c r="AE42" s="26">
        <v>18891048818.74255</v>
      </c>
      <c r="AF42" s="26">
        <v>22255407684.699879</v>
      </c>
      <c r="AG42" s="26">
        <v>26040229793.069675</v>
      </c>
      <c r="AH42" s="26">
        <v>29885685142.91066</v>
      </c>
      <c r="AI42" s="26">
        <v>33113887817.97311</v>
      </c>
      <c r="AJ42" s="26">
        <v>37834793730.313263</v>
      </c>
      <c r="AK42" s="26">
        <v>45964327558.883553</v>
      </c>
      <c r="AL42" s="26">
        <v>49297773130.1185</v>
      </c>
      <c r="AM42" s="26">
        <v>57008425295.8256</v>
      </c>
      <c r="AN42" s="26">
        <v>73447063319.303391</v>
      </c>
      <c r="AO42" s="26">
        <v>78039572221.602356</v>
      </c>
      <c r="AP42" s="26">
        <v>84952360922.46788</v>
      </c>
      <c r="AQ42" s="26">
        <v>81577430181.407364</v>
      </c>
      <c r="AR42" s="26">
        <v>75173794497.03212</v>
      </c>
      <c r="AS42" s="26">
        <v>77860932151.847107</v>
      </c>
      <c r="AT42" s="26">
        <v>70979923960.374207</v>
      </c>
      <c r="AU42" s="26">
        <v>69736811435.10318</v>
      </c>
      <c r="AV42" s="26">
        <v>75643459839.60083</v>
      </c>
      <c r="AW42" s="26">
        <v>99210392857.611603</v>
      </c>
      <c r="AX42" s="26">
        <v>122964812046.07269</v>
      </c>
      <c r="AY42" s="26">
        <v>154788024805.80832</v>
      </c>
      <c r="AZ42" s="26">
        <v>173605968179.25516</v>
      </c>
      <c r="BA42" s="26">
        <v>179638496278.57391</v>
      </c>
      <c r="BB42" s="26">
        <v>172389498444.62051</v>
      </c>
      <c r="BC42" s="26">
        <v>218537551220.07053</v>
      </c>
      <c r="BD42" s="26">
        <v>252251992029.44171</v>
      </c>
      <c r="BE42" s="26">
        <v>267122320056.70221</v>
      </c>
      <c r="BF42" s="26">
        <v>278384345259.37689</v>
      </c>
      <c r="BG42" s="26">
        <v>260541629960.66425</v>
      </c>
      <c r="BH42" s="26">
        <v>243919085308.93622</v>
      </c>
      <c r="BI42" s="26">
        <v>250440136356.12747</v>
      </c>
      <c r="BJ42" s="26">
        <v>277044950259.00867</v>
      </c>
      <c r="BK42" s="26">
        <v>298258019275.04852</v>
      </c>
      <c r="BL42" s="26">
        <v>282318159744.6496</v>
      </c>
    </row>
    <row r="43" spans="1:64" x14ac:dyDescent="0.15">
      <c r="A43" s="26" t="s">
        <v>799</v>
      </c>
      <c r="B43" s="26" t="s">
        <v>932</v>
      </c>
      <c r="C43" s="26" t="s">
        <v>879</v>
      </c>
      <c r="D43" s="26" t="s">
        <v>880</v>
      </c>
      <c r="E43" s="26">
        <v>59716467625.314804</v>
      </c>
      <c r="F43" s="26">
        <v>50056868957.673241</v>
      </c>
      <c r="G43" s="26">
        <v>47209359005.605644</v>
      </c>
      <c r="H43" s="26">
        <v>50706799902.510345</v>
      </c>
      <c r="I43" s="26">
        <v>59708343488.504341</v>
      </c>
      <c r="J43" s="26">
        <v>70436266146.721909</v>
      </c>
      <c r="K43" s="26">
        <v>76720285969.615723</v>
      </c>
      <c r="L43" s="26">
        <v>72881631326.671539</v>
      </c>
      <c r="M43" s="26">
        <v>70846535055.65033</v>
      </c>
      <c r="N43" s="26">
        <v>79705906247.461197</v>
      </c>
      <c r="O43" s="26">
        <v>92602973434.072617</v>
      </c>
      <c r="P43" s="26">
        <v>99800958648.143631</v>
      </c>
      <c r="Q43" s="26">
        <v>113687586299.05127</v>
      </c>
      <c r="R43" s="26">
        <v>138544284708.95746</v>
      </c>
      <c r="S43" s="26">
        <v>144182133387.7218</v>
      </c>
      <c r="T43" s="26">
        <v>163431551779.76126</v>
      </c>
      <c r="U43" s="26">
        <v>153940455341.50613</v>
      </c>
      <c r="V43" s="26">
        <v>174938098826.56906</v>
      </c>
      <c r="W43" s="26">
        <v>149540752829.26828</v>
      </c>
      <c r="X43" s="26">
        <v>178280594413.04349</v>
      </c>
      <c r="Y43" s="26">
        <v>191149211575</v>
      </c>
      <c r="Z43" s="26">
        <v>195866382432.53967</v>
      </c>
      <c r="AA43" s="26">
        <v>205089699858.77859</v>
      </c>
      <c r="AB43" s="26">
        <v>230686747153.25671</v>
      </c>
      <c r="AC43" s="26">
        <v>259946510957.14288</v>
      </c>
      <c r="AD43" s="26">
        <v>309488028132.65308</v>
      </c>
      <c r="AE43" s="26">
        <v>300758100107.24634</v>
      </c>
      <c r="AF43" s="26">
        <v>272972974764.57401</v>
      </c>
      <c r="AG43" s="26">
        <v>312353631207.81897</v>
      </c>
      <c r="AH43" s="26">
        <v>347768051311.74084</v>
      </c>
      <c r="AI43" s="26">
        <v>360857912565.96558</v>
      </c>
      <c r="AJ43" s="26">
        <v>383373318083.62366</v>
      </c>
      <c r="AK43" s="26">
        <v>426915712711.146</v>
      </c>
      <c r="AL43" s="26">
        <v>444731282436.76215</v>
      </c>
      <c r="AM43" s="26">
        <v>564324670005.91736</v>
      </c>
      <c r="AN43" s="26">
        <v>734547898220.50842</v>
      </c>
      <c r="AO43" s="26">
        <v>863746717503.7887</v>
      </c>
      <c r="AP43" s="26">
        <v>961603952951.82031</v>
      </c>
      <c r="AQ43" s="26">
        <v>1029043097554.0822</v>
      </c>
      <c r="AR43" s="26">
        <v>1093997267271.0581</v>
      </c>
      <c r="AS43" s="26">
        <v>1211346869605.238</v>
      </c>
      <c r="AT43" s="26">
        <v>1339395718865.3027</v>
      </c>
      <c r="AU43" s="26">
        <v>1470550015081.5515</v>
      </c>
      <c r="AV43" s="26">
        <v>1660287965662.6802</v>
      </c>
      <c r="AW43" s="26">
        <v>1955347004963.2708</v>
      </c>
      <c r="AX43" s="26">
        <v>2285965892360.5435</v>
      </c>
      <c r="AY43" s="26">
        <v>2752131773355.1558</v>
      </c>
      <c r="AZ43" s="26">
        <v>3550342425238.252</v>
      </c>
      <c r="BA43" s="26">
        <v>4594306848763.0781</v>
      </c>
      <c r="BB43" s="26">
        <v>5101702432883.4492</v>
      </c>
      <c r="BC43" s="26">
        <v>6087164527421.2373</v>
      </c>
      <c r="BD43" s="26">
        <v>7551500425597.7715</v>
      </c>
      <c r="BE43" s="26">
        <v>8532230724141.7559</v>
      </c>
      <c r="BF43" s="26">
        <v>9570405758739.791</v>
      </c>
      <c r="BG43" s="26">
        <v>10475682846632.158</v>
      </c>
      <c r="BH43" s="26">
        <v>11061552790044.158</v>
      </c>
      <c r="BI43" s="26">
        <v>11233277146512.152</v>
      </c>
      <c r="BJ43" s="26">
        <v>12310408652423.508</v>
      </c>
      <c r="BK43" s="26">
        <v>13894817110036.277</v>
      </c>
      <c r="BL43" s="26">
        <v>14342902842915.869</v>
      </c>
    </row>
    <row r="44" spans="1:64" x14ac:dyDescent="0.15">
      <c r="A44" s="26" t="s">
        <v>933</v>
      </c>
      <c r="B44" s="26" t="s">
        <v>934</v>
      </c>
      <c r="C44" s="26" t="s">
        <v>879</v>
      </c>
      <c r="D44" s="26" t="s">
        <v>880</v>
      </c>
      <c r="E44" s="26">
        <v>546203561.57198894</v>
      </c>
      <c r="F44" s="26">
        <v>618245639.22138166</v>
      </c>
      <c r="G44" s="26">
        <v>645284344.68411791</v>
      </c>
      <c r="H44" s="26">
        <v>761047045.83040154</v>
      </c>
      <c r="I44" s="26">
        <v>921063266.44552112</v>
      </c>
      <c r="J44" s="26">
        <v>919771356.42609656</v>
      </c>
      <c r="K44" s="26">
        <v>1024103034.2919849</v>
      </c>
      <c r="L44" s="26">
        <v>1082922892.1520207</v>
      </c>
      <c r="M44" s="26">
        <v>1281281245.6703236</v>
      </c>
      <c r="N44" s="26">
        <v>1361360157.2699862</v>
      </c>
      <c r="O44" s="26">
        <v>1455482990.2414262</v>
      </c>
      <c r="P44" s="26">
        <v>1584128262.0893281</v>
      </c>
      <c r="Q44" s="26">
        <v>1849400599.7755799</v>
      </c>
      <c r="R44" s="26">
        <v>2508421234.8557048</v>
      </c>
      <c r="S44" s="26">
        <v>3070151901.0638347</v>
      </c>
      <c r="T44" s="26">
        <v>3893839190.2680612</v>
      </c>
      <c r="U44" s="26">
        <v>4662053707.7762966</v>
      </c>
      <c r="V44" s="26">
        <v>6265067857.8653431</v>
      </c>
      <c r="W44" s="26">
        <v>7900524897.8644047</v>
      </c>
      <c r="X44" s="26">
        <v>9142935857.9476643</v>
      </c>
      <c r="Y44" s="26">
        <v>10175615441.812651</v>
      </c>
      <c r="Z44" s="26">
        <v>8432588483.8526268</v>
      </c>
      <c r="AA44" s="26">
        <v>7567109766.6112919</v>
      </c>
      <c r="AB44" s="26">
        <v>6838185418.5364218</v>
      </c>
      <c r="AC44" s="26">
        <v>6841638714.5453997</v>
      </c>
      <c r="AD44" s="26">
        <v>6977650069.3357792</v>
      </c>
      <c r="AE44" s="26">
        <v>9158302205.3623695</v>
      </c>
      <c r="AF44" s="26">
        <v>10087653189.328686</v>
      </c>
      <c r="AG44" s="26">
        <v>10255170459.985992</v>
      </c>
      <c r="AH44" s="26">
        <v>9757410614.0811996</v>
      </c>
      <c r="AI44" s="26">
        <v>10795850106.9547</v>
      </c>
      <c r="AJ44" s="26">
        <v>10492628915.492674</v>
      </c>
      <c r="AK44" s="26">
        <v>11152971316.074015</v>
      </c>
      <c r="AL44" s="26">
        <v>11045759468.941166</v>
      </c>
      <c r="AM44" s="26">
        <v>8313557450.2521324</v>
      </c>
      <c r="AN44" s="26">
        <v>11000146839.497032</v>
      </c>
      <c r="AO44" s="26">
        <v>12139234938.786329</v>
      </c>
      <c r="AP44" s="26">
        <v>11722142706.127819</v>
      </c>
      <c r="AQ44" s="26">
        <v>12612033728.85717</v>
      </c>
      <c r="AR44" s="26">
        <v>12376639822.926493</v>
      </c>
      <c r="AS44" s="26">
        <v>10717022462.685905</v>
      </c>
      <c r="AT44" s="26">
        <v>11192560827.296247</v>
      </c>
      <c r="AU44" s="26">
        <v>12346919216.135941</v>
      </c>
      <c r="AV44" s="26">
        <v>15306602560.253325</v>
      </c>
      <c r="AW44" s="26">
        <v>16554441846.51915</v>
      </c>
      <c r="AX44" s="26">
        <v>17084928927.455521</v>
      </c>
      <c r="AY44" s="26">
        <v>17800887796.49873</v>
      </c>
      <c r="AZ44" s="26">
        <v>20343635319.617382</v>
      </c>
      <c r="BA44" s="26">
        <v>24224903099.628342</v>
      </c>
      <c r="BB44" s="26">
        <v>24277493862.062496</v>
      </c>
      <c r="BC44" s="26">
        <v>24908781285.475601</v>
      </c>
      <c r="BD44" s="26">
        <v>25414875503.078419</v>
      </c>
      <c r="BE44" s="26">
        <v>26789047554.598778</v>
      </c>
      <c r="BF44" s="26">
        <v>31273074527.697529</v>
      </c>
      <c r="BG44" s="26">
        <v>35363533865.72715</v>
      </c>
      <c r="BH44" s="26">
        <v>45814637971.47451</v>
      </c>
      <c r="BI44" s="26">
        <v>47964234560.051407</v>
      </c>
      <c r="BJ44" s="26">
        <v>51588158717.534821</v>
      </c>
      <c r="BK44" s="26">
        <v>57724731364.766899</v>
      </c>
      <c r="BL44" s="26">
        <v>58792205642.153831</v>
      </c>
    </row>
    <row r="45" spans="1:64" x14ac:dyDescent="0.15">
      <c r="A45" s="26" t="s">
        <v>116</v>
      </c>
      <c r="B45" s="26" t="s">
        <v>935</v>
      </c>
      <c r="C45" s="26" t="s">
        <v>879</v>
      </c>
      <c r="D45" s="26" t="s">
        <v>880</v>
      </c>
      <c r="E45" s="26">
        <v>618740988.01140523</v>
      </c>
      <c r="F45" s="26">
        <v>657597382.75915182</v>
      </c>
      <c r="G45" s="26">
        <v>699373701.21713817</v>
      </c>
      <c r="H45" s="26">
        <v>723624365.28813767</v>
      </c>
      <c r="I45" s="26">
        <v>782384527.81364906</v>
      </c>
      <c r="J45" s="26">
        <v>814139855.75645828</v>
      </c>
      <c r="K45" s="26">
        <v>853268771.09708095</v>
      </c>
      <c r="L45" s="26">
        <v>934079050.34617305</v>
      </c>
      <c r="M45" s="26">
        <v>1053077155.1792488</v>
      </c>
      <c r="N45" s="26">
        <v>1152418514.8261604</v>
      </c>
      <c r="O45" s="26">
        <v>1160002260.947294</v>
      </c>
      <c r="P45" s="26">
        <v>1233991075.1162617</v>
      </c>
      <c r="Q45" s="26">
        <v>1430951331.8503418</v>
      </c>
      <c r="R45" s="26">
        <v>1758727395.1870301</v>
      </c>
      <c r="S45" s="26">
        <v>2255496995.4937835</v>
      </c>
      <c r="T45" s="26">
        <v>2752771043.8860884</v>
      </c>
      <c r="U45" s="26">
        <v>3076592431.2720389</v>
      </c>
      <c r="V45" s="26">
        <v>3366368664.5970631</v>
      </c>
      <c r="W45" s="26">
        <v>4409920643.6422043</v>
      </c>
      <c r="X45" s="26">
        <v>5811444660.6575222</v>
      </c>
      <c r="Y45" s="26">
        <v>6740756568.9156551</v>
      </c>
      <c r="Z45" s="26">
        <v>7636345827.3430834</v>
      </c>
      <c r="AA45" s="26">
        <v>7322914570.15588</v>
      </c>
      <c r="AB45" s="26">
        <v>7381854746.9162855</v>
      </c>
      <c r="AC45" s="26">
        <v>7801858825.1841555</v>
      </c>
      <c r="AD45" s="26">
        <v>8148223603.5839853</v>
      </c>
      <c r="AE45" s="26">
        <v>10621158532.5193</v>
      </c>
      <c r="AF45" s="26">
        <v>12302471429.431826</v>
      </c>
      <c r="AG45" s="26">
        <v>12493286761.734114</v>
      </c>
      <c r="AH45" s="26">
        <v>11140055364.150209</v>
      </c>
      <c r="AI45" s="26">
        <v>11151578050.735556</v>
      </c>
      <c r="AJ45" s="26">
        <v>12434370004.958561</v>
      </c>
      <c r="AK45" s="26">
        <v>11396310990.219711</v>
      </c>
      <c r="AL45" s="26">
        <v>15498179313.042454</v>
      </c>
      <c r="AM45" s="26">
        <v>10600157683.841228</v>
      </c>
      <c r="AN45" s="26">
        <v>9643953174.7734947</v>
      </c>
      <c r="AO45" s="26">
        <v>10513387441.619387</v>
      </c>
      <c r="AP45" s="26">
        <v>10833497457.512318</v>
      </c>
      <c r="AQ45" s="26">
        <v>10612847429.349953</v>
      </c>
      <c r="AR45" s="26">
        <v>11198378749.471907</v>
      </c>
      <c r="AS45" s="26">
        <v>10083937740.062414</v>
      </c>
      <c r="AT45" s="26">
        <v>10371327756.454811</v>
      </c>
      <c r="AU45" s="26">
        <v>11579343088.16132</v>
      </c>
      <c r="AV45" s="26">
        <v>14548845764.532471</v>
      </c>
      <c r="AW45" s="26">
        <v>17430933517.299759</v>
      </c>
      <c r="AX45" s="26">
        <v>17944084201.490101</v>
      </c>
      <c r="AY45" s="26">
        <v>19356046327.899498</v>
      </c>
      <c r="AZ45" s="26">
        <v>22365265025.66003</v>
      </c>
      <c r="BA45" s="26">
        <v>26409781215.184372</v>
      </c>
      <c r="BB45" s="26">
        <v>26017925551.842567</v>
      </c>
      <c r="BC45" s="26">
        <v>26169323292.527824</v>
      </c>
      <c r="BD45" s="26">
        <v>29375448542.446598</v>
      </c>
      <c r="BE45" s="26">
        <v>29102772799.003754</v>
      </c>
      <c r="BF45" s="26">
        <v>32357345500.988461</v>
      </c>
      <c r="BG45" s="26">
        <v>34989493826.217865</v>
      </c>
      <c r="BH45" s="26">
        <v>30928653813.853817</v>
      </c>
      <c r="BI45" s="26">
        <v>32643697595.837772</v>
      </c>
      <c r="BJ45" s="26">
        <v>35009262788.15004</v>
      </c>
      <c r="BK45" s="26">
        <v>38694095650.976288</v>
      </c>
      <c r="BL45" s="26">
        <v>38760467033.389023</v>
      </c>
    </row>
    <row r="46" spans="1:64" x14ac:dyDescent="0.15">
      <c r="A46" s="26" t="s">
        <v>936</v>
      </c>
      <c r="B46" s="26" t="s">
        <v>937</v>
      </c>
      <c r="C46" s="26" t="s">
        <v>879</v>
      </c>
      <c r="D46" s="26" t="s">
        <v>880</v>
      </c>
      <c r="E46" s="26">
        <v>3359404117.647059</v>
      </c>
      <c r="F46" s="26">
        <v>3086746857.1428571</v>
      </c>
      <c r="G46" s="26">
        <v>3779841428.5714288</v>
      </c>
      <c r="H46" s="26">
        <v>6213185742.5742579</v>
      </c>
      <c r="I46" s="26">
        <v>2881545272.727273</v>
      </c>
      <c r="J46" s="26">
        <v>4043901818.1818185</v>
      </c>
      <c r="K46" s="26">
        <v>4532660181.818182</v>
      </c>
      <c r="L46" s="26">
        <v>3384063371.7579155</v>
      </c>
      <c r="M46" s="26">
        <v>3909780538.9221559</v>
      </c>
      <c r="N46" s="26">
        <v>5032434970.0598803</v>
      </c>
      <c r="O46" s="26">
        <v>4877684910.1796417</v>
      </c>
      <c r="P46" s="26">
        <v>5594770359.2814379</v>
      </c>
      <c r="Q46" s="26">
        <v>6173712814.3712568</v>
      </c>
      <c r="R46" s="26">
        <v>7870239461.0778446</v>
      </c>
      <c r="S46" s="26">
        <v>9596960179.6407204</v>
      </c>
      <c r="T46" s="26">
        <v>10237343173.652695</v>
      </c>
      <c r="U46" s="26">
        <v>9648583224.9921227</v>
      </c>
      <c r="V46" s="26">
        <v>12344424763.57268</v>
      </c>
      <c r="W46" s="26">
        <v>15372608002.392328</v>
      </c>
      <c r="X46" s="26">
        <v>15068422236.366274</v>
      </c>
      <c r="Y46" s="26">
        <v>14394927494.8647</v>
      </c>
      <c r="Z46" s="26">
        <v>12537821038.220222</v>
      </c>
      <c r="AA46" s="26">
        <v>13651667371.167646</v>
      </c>
      <c r="AB46" s="26">
        <v>11006712650.448143</v>
      </c>
      <c r="AC46" s="26">
        <v>7857729193.2034254</v>
      </c>
      <c r="AD46" s="26">
        <v>7195042616.0071001</v>
      </c>
      <c r="AE46" s="26">
        <v>8095367168.2176886</v>
      </c>
      <c r="AF46" s="26">
        <v>7661625472.5770512</v>
      </c>
      <c r="AG46" s="26">
        <v>8861299976.7415752</v>
      </c>
      <c r="AH46" s="26">
        <v>9021862775.2597828</v>
      </c>
      <c r="AI46" s="26">
        <v>9349764580.3699741</v>
      </c>
      <c r="AJ46" s="26">
        <v>9625436872.510746</v>
      </c>
      <c r="AK46" s="26">
        <v>8227343907.2667894</v>
      </c>
      <c r="AL46" s="26">
        <v>10706259936.742533</v>
      </c>
      <c r="AM46" s="26">
        <v>5820382248.2820158</v>
      </c>
      <c r="AN46" s="26">
        <v>5643439376.1049147</v>
      </c>
      <c r="AO46" s="26">
        <v>5771454939.6240406</v>
      </c>
      <c r="AP46" s="26">
        <v>6090840548.1878386</v>
      </c>
      <c r="AQ46" s="26">
        <v>6215591269.8974667</v>
      </c>
      <c r="AR46" s="26">
        <v>4711259427.272727</v>
      </c>
      <c r="AS46" s="26">
        <v>19088046305.797096</v>
      </c>
      <c r="AT46" s="26">
        <v>7438189100.333333</v>
      </c>
      <c r="AU46" s="26">
        <v>8728038525.1403351</v>
      </c>
      <c r="AV46" s="26">
        <v>8937567059.8775425</v>
      </c>
      <c r="AW46" s="26">
        <v>10297483481.223013</v>
      </c>
      <c r="AX46" s="26">
        <v>11964484667.910227</v>
      </c>
      <c r="AY46" s="26">
        <v>14451902467.931498</v>
      </c>
      <c r="AZ46" s="26">
        <v>16737071816.379997</v>
      </c>
      <c r="BA46" s="26">
        <v>19788515873.894249</v>
      </c>
      <c r="BB46" s="26">
        <v>18648373312.424099</v>
      </c>
      <c r="BC46" s="26">
        <v>21565720044.463409</v>
      </c>
      <c r="BD46" s="26">
        <v>25839749198.823307</v>
      </c>
      <c r="BE46" s="26">
        <v>29306235826.388554</v>
      </c>
      <c r="BF46" s="26">
        <v>32679745297.645336</v>
      </c>
      <c r="BG46" s="26">
        <v>35909040265.932777</v>
      </c>
      <c r="BH46" s="26">
        <v>37917704900.079376</v>
      </c>
      <c r="BI46" s="26">
        <v>37134799974.522491</v>
      </c>
      <c r="BJ46" s="26">
        <v>38019265625.884521</v>
      </c>
      <c r="BK46" s="26">
        <v>46831342212.54731</v>
      </c>
      <c r="BL46" s="26">
        <v>47319624204.093781</v>
      </c>
    </row>
    <row r="47" spans="1:64" x14ac:dyDescent="0.15">
      <c r="A47" s="26" t="s">
        <v>938</v>
      </c>
      <c r="B47" s="26" t="s">
        <v>939</v>
      </c>
      <c r="C47" s="26" t="s">
        <v>879</v>
      </c>
      <c r="D47" s="26" t="s">
        <v>880</v>
      </c>
      <c r="E47" s="26">
        <v>131731862.56897533</v>
      </c>
      <c r="F47" s="26">
        <v>151675739.16060254</v>
      </c>
      <c r="G47" s="26">
        <v>166521239.86331046</v>
      </c>
      <c r="H47" s="26">
        <v>172233430.87148392</v>
      </c>
      <c r="I47" s="26">
        <v>185693724.84536326</v>
      </c>
      <c r="J47" s="26">
        <v>198318063.86084098</v>
      </c>
      <c r="K47" s="26">
        <v>220613582.36986604</v>
      </c>
      <c r="L47" s="26">
        <v>237397428.33641082</v>
      </c>
      <c r="M47" s="26">
        <v>251247458.01213938</v>
      </c>
      <c r="N47" s="26">
        <v>265040036.05915231</v>
      </c>
      <c r="O47" s="26">
        <v>274960699.85859478</v>
      </c>
      <c r="P47" s="26">
        <v>322128019.3235988</v>
      </c>
      <c r="Q47" s="26">
        <v>410669262.89800918</v>
      </c>
      <c r="R47" s="26">
        <v>541973362.48106313</v>
      </c>
      <c r="S47" s="26">
        <v>585364635.35480368</v>
      </c>
      <c r="T47" s="26">
        <v>767102679.01868987</v>
      </c>
      <c r="U47" s="26">
        <v>754549600.54805243</v>
      </c>
      <c r="V47" s="26">
        <v>765224030.63647711</v>
      </c>
      <c r="W47" s="26">
        <v>878771771.29088259</v>
      </c>
      <c r="X47" s="26">
        <v>1198749665.9505324</v>
      </c>
      <c r="Y47" s="26">
        <v>1705796849.5465925</v>
      </c>
      <c r="Z47" s="26">
        <v>1993512325.9230595</v>
      </c>
      <c r="AA47" s="26">
        <v>2160640566.5395322</v>
      </c>
      <c r="AB47" s="26">
        <v>2097274289.6152704</v>
      </c>
      <c r="AC47" s="26">
        <v>2193581366.4072566</v>
      </c>
      <c r="AD47" s="26">
        <v>2160872541.418901</v>
      </c>
      <c r="AE47" s="26">
        <v>1849268214.6818063</v>
      </c>
      <c r="AF47" s="26">
        <v>2297753649.2796235</v>
      </c>
      <c r="AG47" s="26">
        <v>2212536313.3347592</v>
      </c>
      <c r="AH47" s="26">
        <v>2389593021.9486785</v>
      </c>
      <c r="AI47" s="26">
        <v>2798746050.582284</v>
      </c>
      <c r="AJ47" s="26">
        <v>2724853592.7338185</v>
      </c>
      <c r="AK47" s="26">
        <v>2933222714.1150575</v>
      </c>
      <c r="AL47" s="26">
        <v>1918970032.4086547</v>
      </c>
      <c r="AM47" s="26">
        <v>1769365425.0405302</v>
      </c>
      <c r="AN47" s="26">
        <v>2116003977.9752877</v>
      </c>
      <c r="AO47" s="26">
        <v>2540697688.0569811</v>
      </c>
      <c r="AP47" s="26">
        <v>2322718991.2645755</v>
      </c>
      <c r="AQ47" s="26">
        <v>1949481296.607621</v>
      </c>
      <c r="AR47" s="26">
        <v>2353909563.9412174</v>
      </c>
      <c r="AS47" s="26">
        <v>3219910550.3933206</v>
      </c>
      <c r="AT47" s="26">
        <v>2794259783.0809703</v>
      </c>
      <c r="AU47" s="26">
        <v>3019993738.7749176</v>
      </c>
      <c r="AV47" s="26">
        <v>3495868808.0512004</v>
      </c>
      <c r="AW47" s="26">
        <v>4648628921.3696852</v>
      </c>
      <c r="AX47" s="26">
        <v>6087003176.1162424</v>
      </c>
      <c r="AY47" s="26">
        <v>7731261310.9332161</v>
      </c>
      <c r="AZ47" s="26">
        <v>8394688284.0622387</v>
      </c>
      <c r="BA47" s="26">
        <v>11859013280.995111</v>
      </c>
      <c r="BB47" s="26">
        <v>9593537550.7506256</v>
      </c>
      <c r="BC47" s="26">
        <v>12019594809.398571</v>
      </c>
      <c r="BD47" s="26">
        <v>14444509755.572748</v>
      </c>
      <c r="BE47" s="26">
        <v>13677147848.337196</v>
      </c>
      <c r="BF47" s="26">
        <v>14089855509.095369</v>
      </c>
      <c r="BG47" s="26">
        <v>14196322768.291224</v>
      </c>
      <c r="BH47" s="26">
        <v>8556594871.1772795</v>
      </c>
      <c r="BI47" s="26">
        <v>9041986778.3902149</v>
      </c>
      <c r="BJ47" s="26">
        <v>9035182061.9653568</v>
      </c>
      <c r="BK47" s="26">
        <v>11662700148.079067</v>
      </c>
      <c r="BL47" s="26">
        <v>10820591130.734873</v>
      </c>
    </row>
    <row r="48" spans="1:64" x14ac:dyDescent="0.15">
      <c r="A48" s="26" t="s">
        <v>190</v>
      </c>
      <c r="B48" s="26" t="s">
        <v>940</v>
      </c>
      <c r="C48" s="26" t="s">
        <v>879</v>
      </c>
      <c r="D48" s="26" t="s">
        <v>880</v>
      </c>
      <c r="E48" s="26">
        <v>4031152976.6390357</v>
      </c>
      <c r="F48" s="26">
        <v>4540447761.1940289</v>
      </c>
      <c r="G48" s="26">
        <v>4955543963.3686886</v>
      </c>
      <c r="H48" s="26">
        <v>4836166666.6666679</v>
      </c>
      <c r="I48" s="26">
        <v>5973366666.6666679</v>
      </c>
      <c r="J48" s="26">
        <v>5760761904.7619047</v>
      </c>
      <c r="K48" s="26">
        <v>5428518518.5185184</v>
      </c>
      <c r="L48" s="26">
        <v>5825170438.4870424</v>
      </c>
      <c r="M48" s="26">
        <v>5960212869.1296797</v>
      </c>
      <c r="N48" s="26">
        <v>6450175213.7492275</v>
      </c>
      <c r="O48" s="26">
        <v>7198360460.1988716</v>
      </c>
      <c r="P48" s="26">
        <v>7820380970.5367403</v>
      </c>
      <c r="Q48" s="26">
        <v>8671358732.6848564</v>
      </c>
      <c r="R48" s="26">
        <v>10315760000.339388</v>
      </c>
      <c r="S48" s="26">
        <v>12370029583.641897</v>
      </c>
      <c r="T48" s="26">
        <v>13098633901.867271</v>
      </c>
      <c r="U48" s="26">
        <v>15341403660.46981</v>
      </c>
      <c r="V48" s="26">
        <v>19470960619.129715</v>
      </c>
      <c r="W48" s="26">
        <v>23263511958.050903</v>
      </c>
      <c r="X48" s="26">
        <v>27940411250.27322</v>
      </c>
      <c r="Y48" s="26">
        <v>33400735644.048115</v>
      </c>
      <c r="Z48" s="26">
        <v>36388366869.03093</v>
      </c>
      <c r="AA48" s="26">
        <v>38968039721.748032</v>
      </c>
      <c r="AB48" s="26">
        <v>38729822781.599724</v>
      </c>
      <c r="AC48" s="26">
        <v>38253120737.967125</v>
      </c>
      <c r="AD48" s="26">
        <v>34894411351.983009</v>
      </c>
      <c r="AE48" s="26">
        <v>34942489683.971237</v>
      </c>
      <c r="AF48" s="26">
        <v>36373307085.088745</v>
      </c>
      <c r="AG48" s="26">
        <v>39212550050.422279</v>
      </c>
      <c r="AH48" s="26">
        <v>39540080200.393806</v>
      </c>
      <c r="AI48" s="26">
        <v>47844090709.990845</v>
      </c>
      <c r="AJ48" s="26">
        <v>49175565911.065483</v>
      </c>
      <c r="AK48" s="26">
        <v>58418985443.317154</v>
      </c>
      <c r="AL48" s="26">
        <v>66446804802.574699</v>
      </c>
      <c r="AM48" s="26">
        <v>81703500846.036377</v>
      </c>
      <c r="AN48" s="26">
        <v>92507279383.038727</v>
      </c>
      <c r="AO48" s="26">
        <v>97160109277.80867</v>
      </c>
      <c r="AP48" s="26">
        <v>106659508271.25496</v>
      </c>
      <c r="AQ48" s="26">
        <v>98443739941.166397</v>
      </c>
      <c r="AR48" s="26">
        <v>86186158684.768494</v>
      </c>
      <c r="AS48" s="26">
        <v>99886577330.727112</v>
      </c>
      <c r="AT48" s="26">
        <v>98211751481.796738</v>
      </c>
      <c r="AU48" s="26">
        <v>97963002598.62233</v>
      </c>
      <c r="AV48" s="26">
        <v>94641380063.574036</v>
      </c>
      <c r="AW48" s="26">
        <v>117081522238.32433</v>
      </c>
      <c r="AX48" s="26">
        <v>145619193046.09366</v>
      </c>
      <c r="AY48" s="26">
        <v>161618580752.94522</v>
      </c>
      <c r="AZ48" s="26">
        <v>206181823187.6741</v>
      </c>
      <c r="BA48" s="26">
        <v>242186949772.53262</v>
      </c>
      <c r="BB48" s="26">
        <v>232397835356.34525</v>
      </c>
      <c r="BC48" s="26">
        <v>286563099757.48126</v>
      </c>
      <c r="BD48" s="26">
        <v>334943877377.47107</v>
      </c>
      <c r="BE48" s="26">
        <v>370921317942.56293</v>
      </c>
      <c r="BF48" s="26">
        <v>382116120909.21759</v>
      </c>
      <c r="BG48" s="26">
        <v>381112110485.38422</v>
      </c>
      <c r="BH48" s="26">
        <v>293481753078.86761</v>
      </c>
      <c r="BI48" s="26">
        <v>282825012368.255</v>
      </c>
      <c r="BJ48" s="26">
        <v>311883730442.04504</v>
      </c>
      <c r="BK48" s="26">
        <v>333568926392.5863</v>
      </c>
      <c r="BL48" s="26">
        <v>323802808108.24597</v>
      </c>
    </row>
    <row r="49" spans="1:64" x14ac:dyDescent="0.15">
      <c r="A49" s="26" t="s">
        <v>941</v>
      </c>
      <c r="B49" s="26" t="s">
        <v>942</v>
      </c>
      <c r="C49" s="26" t="s">
        <v>879</v>
      </c>
      <c r="D49" s="26" t="s">
        <v>880</v>
      </c>
      <c r="Y49" s="26">
        <v>212218226.42984733</v>
      </c>
      <c r="Z49" s="26">
        <v>196349967.67000663</v>
      </c>
      <c r="AA49" s="26">
        <v>184008995.64368609</v>
      </c>
      <c r="AB49" s="26">
        <v>191621958.3753649</v>
      </c>
      <c r="AC49" s="26">
        <v>184697209.99741393</v>
      </c>
      <c r="AD49" s="26">
        <v>196726077.06197223</v>
      </c>
      <c r="AE49" s="26">
        <v>279197696.81463927</v>
      </c>
      <c r="AF49" s="26">
        <v>337525870.61696845</v>
      </c>
      <c r="AG49" s="26">
        <v>356500026.69167286</v>
      </c>
      <c r="AH49" s="26">
        <v>341476764.04426748</v>
      </c>
      <c r="AI49" s="26">
        <v>429622147.74344611</v>
      </c>
      <c r="AJ49" s="26">
        <v>424108796.56297582</v>
      </c>
      <c r="AK49" s="26">
        <v>457388578.92414361</v>
      </c>
      <c r="AL49" s="26">
        <v>452881443.08416229</v>
      </c>
      <c r="AM49" s="26">
        <v>319189200.35312301</v>
      </c>
      <c r="AN49" s="26">
        <v>398461789.55868608</v>
      </c>
      <c r="AO49" s="26">
        <v>396053797.63332117</v>
      </c>
      <c r="AP49" s="26">
        <v>364445589.70236468</v>
      </c>
      <c r="AQ49" s="26">
        <v>370106776.04332876</v>
      </c>
      <c r="AR49" s="26">
        <v>382454989.94531095</v>
      </c>
      <c r="AS49" s="26">
        <v>350264287.68733066</v>
      </c>
      <c r="AT49" s="26">
        <v>378180913.35576177</v>
      </c>
      <c r="AU49" s="26">
        <v>423962976.72233343</v>
      </c>
      <c r="AV49" s="26">
        <v>545658929.04458702</v>
      </c>
      <c r="AW49" s="26">
        <v>632570092.20779288</v>
      </c>
      <c r="AX49" s="26">
        <v>653584808.74557292</v>
      </c>
      <c r="AY49" s="26">
        <v>697810988.05154312</v>
      </c>
      <c r="AZ49" s="26">
        <v>794621676.48768127</v>
      </c>
      <c r="BA49" s="26">
        <v>911967428.7138375</v>
      </c>
      <c r="BB49" s="26">
        <v>901711442.28594398</v>
      </c>
      <c r="BC49" s="26">
        <v>907978723.54759192</v>
      </c>
      <c r="BD49" s="26">
        <v>1023086183.7982212</v>
      </c>
      <c r="BE49" s="26">
        <v>1015843368.7900755</v>
      </c>
      <c r="BF49" s="26">
        <v>1116224161.0778115</v>
      </c>
      <c r="BG49" s="26">
        <v>1149587651.6939495</v>
      </c>
      <c r="BH49" s="26">
        <v>966029542.03885889</v>
      </c>
      <c r="BI49" s="26">
        <v>1012835518.2603742</v>
      </c>
      <c r="BJ49" s="26">
        <v>1077439662.5798004</v>
      </c>
      <c r="BK49" s="26">
        <v>1178530757.7232776</v>
      </c>
      <c r="BL49" s="26">
        <v>1185728676.6511228</v>
      </c>
    </row>
    <row r="50" spans="1:64" x14ac:dyDescent="0.15">
      <c r="A50" s="26" t="s">
        <v>109</v>
      </c>
      <c r="B50" s="26" t="s">
        <v>943</v>
      </c>
      <c r="C50" s="26" t="s">
        <v>879</v>
      </c>
      <c r="D50" s="26" t="s">
        <v>880</v>
      </c>
      <c r="Y50" s="26">
        <v>142246875.53671572</v>
      </c>
      <c r="Z50" s="26">
        <v>139468114.59974083</v>
      </c>
      <c r="AA50" s="26">
        <v>140630758.59489855</v>
      </c>
      <c r="AB50" s="26">
        <v>138476239.36679232</v>
      </c>
      <c r="AC50" s="26">
        <v>132019065.0334186</v>
      </c>
      <c r="AD50" s="26">
        <v>137728155.21266112</v>
      </c>
      <c r="AE50" s="26">
        <v>190651207.99951088</v>
      </c>
      <c r="AF50" s="26">
        <v>235253171.84106156</v>
      </c>
      <c r="AG50" s="26">
        <v>264308140.28514937</v>
      </c>
      <c r="AH50" s="26">
        <v>267448513.10816756</v>
      </c>
      <c r="AI50" s="26">
        <v>306891107.26203853</v>
      </c>
      <c r="AJ50" s="26">
        <v>319827058.59287477</v>
      </c>
      <c r="AK50" s="26">
        <v>357160985.32741332</v>
      </c>
      <c r="AL50" s="26">
        <v>490417389.68256927</v>
      </c>
      <c r="AM50" s="26">
        <v>406580652.33053684</v>
      </c>
      <c r="AN50" s="26">
        <v>487148993.53310871</v>
      </c>
      <c r="AO50" s="26">
        <v>501979069.27468324</v>
      </c>
      <c r="AP50" s="26">
        <v>490608657.92497611</v>
      </c>
      <c r="AQ50" s="26">
        <v>521910560.52486807</v>
      </c>
      <c r="AR50" s="26">
        <v>592416703.05887806</v>
      </c>
      <c r="AS50" s="26">
        <v>539227277.62641084</v>
      </c>
      <c r="AT50" s="26">
        <v>563024383.29662621</v>
      </c>
      <c r="AU50" s="26">
        <v>620974660.23030257</v>
      </c>
      <c r="AV50" s="26">
        <v>813963830.17921662</v>
      </c>
      <c r="AW50" s="26">
        <v>924318490.75979996</v>
      </c>
      <c r="AX50" s="26">
        <v>971977088.15691388</v>
      </c>
      <c r="AY50" s="26">
        <v>1107891063.4386301</v>
      </c>
      <c r="AZ50" s="26">
        <v>1513933983.2239838</v>
      </c>
      <c r="BA50" s="26">
        <v>1789333748.6799023</v>
      </c>
      <c r="BB50" s="26">
        <v>1711817181.5296857</v>
      </c>
      <c r="BC50" s="26">
        <v>1664310769.5522876</v>
      </c>
      <c r="BD50" s="26">
        <v>1865915544.124455</v>
      </c>
      <c r="BE50" s="26">
        <v>1741809808.9644227</v>
      </c>
      <c r="BF50" s="26">
        <v>1850470042.4328146</v>
      </c>
      <c r="BG50" s="26">
        <v>1859898513.2685812</v>
      </c>
      <c r="BH50" s="26">
        <v>1596800287.1640487</v>
      </c>
      <c r="BI50" s="26">
        <v>1662998677.8842537</v>
      </c>
      <c r="BJ50" s="26">
        <v>1769787215.421407</v>
      </c>
      <c r="BK50" s="26">
        <v>1966983316.3259299</v>
      </c>
      <c r="BL50" s="26">
        <v>1981845740.7061462</v>
      </c>
    </row>
    <row r="51" spans="1:64" x14ac:dyDescent="0.15">
      <c r="A51" s="26" t="s">
        <v>231</v>
      </c>
      <c r="B51" s="26" t="s">
        <v>944</v>
      </c>
      <c r="C51" s="26" t="s">
        <v>879</v>
      </c>
      <c r="D51" s="26" t="s">
        <v>880</v>
      </c>
      <c r="E51" s="26">
        <v>507513829.99485475</v>
      </c>
      <c r="F51" s="26">
        <v>490325181.61427468</v>
      </c>
      <c r="G51" s="26">
        <v>479180824.34850597</v>
      </c>
      <c r="H51" s="26">
        <v>511902136.80997276</v>
      </c>
      <c r="I51" s="26">
        <v>542578367.24259782</v>
      </c>
      <c r="J51" s="26">
        <v>592981162.26415098</v>
      </c>
      <c r="K51" s="26">
        <v>647305630.18867922</v>
      </c>
      <c r="L51" s="26">
        <v>699456618.86792457</v>
      </c>
      <c r="M51" s="26">
        <v>773841494.33962262</v>
      </c>
      <c r="N51" s="26">
        <v>853630203.77358508</v>
      </c>
      <c r="O51" s="26">
        <v>984830158.49056602</v>
      </c>
      <c r="P51" s="26">
        <v>1077152902.2910442</v>
      </c>
      <c r="Q51" s="26">
        <v>1238251695.5538809</v>
      </c>
      <c r="R51" s="26">
        <v>1528916185.2319918</v>
      </c>
      <c r="S51" s="26">
        <v>1666544754.0983608</v>
      </c>
      <c r="T51" s="26">
        <v>1960863465.5775962</v>
      </c>
      <c r="U51" s="26">
        <v>2412555425.9043174</v>
      </c>
      <c r="V51" s="26">
        <v>3072427012.8354721</v>
      </c>
      <c r="W51" s="26">
        <v>3523208809.8016334</v>
      </c>
      <c r="X51" s="26">
        <v>4035519323.2205367</v>
      </c>
      <c r="Y51" s="26">
        <v>4831447001.1668606</v>
      </c>
      <c r="Z51" s="26">
        <v>2623807074.2947984</v>
      </c>
      <c r="AA51" s="26">
        <v>2606621255.0158124</v>
      </c>
      <c r="AB51" s="26">
        <v>3146770103.8102698</v>
      </c>
      <c r="AC51" s="26">
        <v>3660476458.8717947</v>
      </c>
      <c r="AD51" s="26">
        <v>3919203960.3960395</v>
      </c>
      <c r="AE51" s="26">
        <v>4418983870.967742</v>
      </c>
      <c r="AF51" s="26">
        <v>4532952047.1562843</v>
      </c>
      <c r="AG51" s="26">
        <v>4614629898.4034834</v>
      </c>
      <c r="AH51" s="26">
        <v>5251025767.4762669</v>
      </c>
      <c r="AI51" s="26">
        <v>5711687786.7598858</v>
      </c>
      <c r="AJ51" s="26">
        <v>7168999670.0155191</v>
      </c>
      <c r="AK51" s="26">
        <v>8528593420.5312328</v>
      </c>
      <c r="AL51" s="26">
        <v>9537297723.1052322</v>
      </c>
      <c r="AM51" s="26">
        <v>10432619325.420347</v>
      </c>
      <c r="AN51" s="26">
        <v>11513472785.726215</v>
      </c>
      <c r="AO51" s="26">
        <v>11618286652.062971</v>
      </c>
      <c r="AP51" s="26">
        <v>12552071487.962168</v>
      </c>
      <c r="AQ51" s="26">
        <v>13617405297.25106</v>
      </c>
      <c r="AR51" s="26">
        <v>14195623342.901148</v>
      </c>
      <c r="AS51" s="26">
        <v>14949514493.332035</v>
      </c>
      <c r="AT51" s="26">
        <v>15913363440.569221</v>
      </c>
      <c r="AU51" s="26">
        <v>16504795592.796398</v>
      </c>
      <c r="AV51" s="26">
        <v>17196009811.117245</v>
      </c>
      <c r="AW51" s="26">
        <v>18528955524.627224</v>
      </c>
      <c r="AX51" s="26">
        <v>19948261084.372646</v>
      </c>
      <c r="AY51" s="26">
        <v>22602721765.281174</v>
      </c>
      <c r="AZ51" s="26">
        <v>26743972564.12167</v>
      </c>
      <c r="BA51" s="26">
        <v>30612927059.096725</v>
      </c>
      <c r="BB51" s="26">
        <v>30562361123.030655</v>
      </c>
      <c r="BC51" s="26">
        <v>37268614024.317764</v>
      </c>
      <c r="BD51" s="26">
        <v>42262697840.384987</v>
      </c>
      <c r="BE51" s="26">
        <v>46473128285.558899</v>
      </c>
      <c r="BF51" s="26">
        <v>49745088111.695297</v>
      </c>
      <c r="BG51" s="26">
        <v>50577769837.746231</v>
      </c>
      <c r="BH51" s="26">
        <v>54775994478.509476</v>
      </c>
      <c r="BI51" s="26">
        <v>57157992434.180458</v>
      </c>
      <c r="BJ51" s="26">
        <v>58481858042.57206</v>
      </c>
      <c r="BK51" s="26">
        <v>60553901420.085022</v>
      </c>
      <c r="BL51" s="26">
        <v>61773944173.673645</v>
      </c>
    </row>
    <row r="52" spans="1:64" x14ac:dyDescent="0.15">
      <c r="A52" s="26" t="s">
        <v>945</v>
      </c>
      <c r="B52" s="26" t="s">
        <v>946</v>
      </c>
      <c r="C52" s="26" t="s">
        <v>879</v>
      </c>
      <c r="D52" s="26" t="s">
        <v>880</v>
      </c>
      <c r="E52" s="26">
        <v>1880306123.1688685</v>
      </c>
      <c r="F52" s="26">
        <v>2038301738.9381793</v>
      </c>
      <c r="G52" s="26">
        <v>2153895645.3139057</v>
      </c>
      <c r="H52" s="26">
        <v>2290313585.5992455</v>
      </c>
      <c r="I52" s="26">
        <v>2470264537.158288</v>
      </c>
      <c r="J52" s="26">
        <v>2660946060.6599154</v>
      </c>
      <c r="K52" s="26">
        <v>2888647975.0369539</v>
      </c>
      <c r="L52" s="26">
        <v>3102515473.0230045</v>
      </c>
      <c r="M52" s="26">
        <v>3083590683.6311507</v>
      </c>
      <c r="N52" s="26">
        <v>3359706533.0376616</v>
      </c>
      <c r="O52" s="26">
        <v>3695257609.3532586</v>
      </c>
      <c r="P52" s="26">
        <v>4017606918.5042362</v>
      </c>
      <c r="Q52" s="26">
        <v>4639299314.6036291</v>
      </c>
      <c r="R52" s="26">
        <v>5076285822.4933224</v>
      </c>
      <c r="S52" s="26">
        <v>6595605176.1229868</v>
      </c>
      <c r="T52" s="26">
        <v>7706760547.3217821</v>
      </c>
      <c r="U52" s="26">
        <v>7932122912.7824173</v>
      </c>
      <c r="V52" s="26">
        <v>9210483133.4465809</v>
      </c>
      <c r="W52" s="26">
        <v>9433651745.4937382</v>
      </c>
      <c r="X52" s="26">
        <v>10835423591.625999</v>
      </c>
      <c r="Y52" s="26">
        <v>13495267684.640663</v>
      </c>
      <c r="Z52" s="26">
        <v>14890318683.668701</v>
      </c>
      <c r="AA52" s="26">
        <v>16517826893.17642</v>
      </c>
      <c r="AB52" s="26">
        <v>16735577941.531841</v>
      </c>
      <c r="AC52" s="26">
        <v>15982827538.058153</v>
      </c>
      <c r="AD52" s="26">
        <v>15814749077.550253</v>
      </c>
      <c r="AE52" s="26">
        <v>14441278122.079998</v>
      </c>
      <c r="AF52" s="26">
        <v>15521748105.001787</v>
      </c>
      <c r="AG52" s="26">
        <v>16459864028.706213</v>
      </c>
      <c r="AH52" s="26">
        <v>16872895994.029877</v>
      </c>
      <c r="AI52" s="26">
        <v>18011674585.27354</v>
      </c>
      <c r="AJ52" s="26">
        <v>17843522923.580631</v>
      </c>
      <c r="AK52" s="26">
        <v>17570521376.129032</v>
      </c>
      <c r="AL52" s="26">
        <v>18998042394.330189</v>
      </c>
      <c r="AM52" s="26">
        <v>19981133734.100426</v>
      </c>
      <c r="AN52" s="26">
        <v>22033816335.182129</v>
      </c>
      <c r="AO52" s="26">
        <v>24055637180.260368</v>
      </c>
      <c r="AP52" s="26">
        <v>28177580885.631966</v>
      </c>
      <c r="AQ52" s="26">
        <v>30105049029.357521</v>
      </c>
      <c r="AR52" s="26">
        <v>31909169731.669914</v>
      </c>
      <c r="AS52" s="26">
        <v>34214097414.771229</v>
      </c>
      <c r="AT52" s="26">
        <v>35249481796.168663</v>
      </c>
      <c r="AU52" s="26">
        <v>36982219228.113014</v>
      </c>
      <c r="AV52" s="26">
        <v>39530782032.69825</v>
      </c>
      <c r="AW52" s="26">
        <v>43258087269.247002</v>
      </c>
      <c r="AX52" s="26">
        <v>48908549559.828583</v>
      </c>
      <c r="AY52" s="26">
        <v>54720627529.051125</v>
      </c>
      <c r="AZ52" s="26">
        <v>60911443518.325035</v>
      </c>
      <c r="BA52" s="26">
        <v>69201370934.931549</v>
      </c>
      <c r="BB52" s="26">
        <v>58250029911.542725</v>
      </c>
      <c r="BC52" s="26">
        <v>63364789294.440269</v>
      </c>
      <c r="BD52" s="26">
        <v>68552917331.433083</v>
      </c>
      <c r="BE52" s="26">
        <v>70849598299.135056</v>
      </c>
      <c r="BF52" s="26">
        <v>72231768542.37204</v>
      </c>
      <c r="BG52" s="26">
        <v>73185354884.607727</v>
      </c>
      <c r="BH52" s="26">
        <v>71787351547.785614</v>
      </c>
      <c r="BI52" s="26">
        <v>68222566249.039452</v>
      </c>
      <c r="BJ52" s="26">
        <v>69913144887.414352</v>
      </c>
      <c r="BK52" s="26">
        <v>73459161488.830307</v>
      </c>
      <c r="BL52" s="26">
        <v>76290373254.485336</v>
      </c>
    </row>
    <row r="53" spans="1:64" x14ac:dyDescent="0.15">
      <c r="A53" s="26" t="s">
        <v>947</v>
      </c>
      <c r="B53" s="26" t="s">
        <v>948</v>
      </c>
      <c r="C53" s="26" t="s">
        <v>879</v>
      </c>
      <c r="D53" s="26" t="s">
        <v>880</v>
      </c>
      <c r="O53" s="26">
        <v>5693005200</v>
      </c>
      <c r="P53" s="26">
        <v>6914658400</v>
      </c>
      <c r="Q53" s="26">
        <v>8135150891.9202518</v>
      </c>
      <c r="R53" s="26">
        <v>9987709650.1809406</v>
      </c>
      <c r="S53" s="26">
        <v>11405957317.073172</v>
      </c>
      <c r="T53" s="26">
        <v>13027415243.902439</v>
      </c>
      <c r="U53" s="26">
        <v>13789579902.557858</v>
      </c>
      <c r="V53" s="26">
        <v>14206158674.698795</v>
      </c>
      <c r="W53" s="26">
        <v>17844705324.675323</v>
      </c>
      <c r="X53" s="26">
        <v>19584443287.671234</v>
      </c>
      <c r="Y53" s="26">
        <v>19912889861.111111</v>
      </c>
      <c r="Z53" s="26">
        <v>20150254096.38554</v>
      </c>
      <c r="AA53" s="26">
        <v>20953510235.294117</v>
      </c>
      <c r="AB53" s="26">
        <v>22204940512.223515</v>
      </c>
      <c r="AC53" s="26">
        <v>24039383608.42345</v>
      </c>
      <c r="AD53" s="26">
        <v>22920490774.101974</v>
      </c>
      <c r="AE53" s="26">
        <v>24226574634.029278</v>
      </c>
      <c r="AF53" s="26">
        <v>25213935012.081902</v>
      </c>
      <c r="AG53" s="26">
        <v>27458999472.295513</v>
      </c>
      <c r="AH53" s="26">
        <v>27023468665.897732</v>
      </c>
      <c r="AI53" s="26">
        <v>28645436569.148937</v>
      </c>
      <c r="AJ53" s="26">
        <v>24316556025.658524</v>
      </c>
      <c r="AK53" s="26">
        <v>22085858243.243244</v>
      </c>
      <c r="AL53" s="26">
        <v>22367254864.864864</v>
      </c>
      <c r="AM53" s="26">
        <v>28448326756.756756</v>
      </c>
      <c r="AN53" s="26">
        <v>30429803651.2192</v>
      </c>
      <c r="AO53" s="26">
        <v>25017368700</v>
      </c>
      <c r="AP53" s="26">
        <v>25365908100</v>
      </c>
      <c r="AQ53" s="26">
        <v>25736331200</v>
      </c>
      <c r="AR53" s="26">
        <v>28364615200</v>
      </c>
      <c r="AS53" s="26">
        <v>30565400000</v>
      </c>
      <c r="AT53" s="26">
        <v>31682400000</v>
      </c>
      <c r="AU53" s="26">
        <v>33590500000</v>
      </c>
      <c r="AV53" s="26">
        <v>35901200000</v>
      </c>
      <c r="AW53" s="26">
        <v>38203000000</v>
      </c>
      <c r="AX53" s="26">
        <v>42643836100</v>
      </c>
      <c r="AY53" s="26">
        <v>52742800000</v>
      </c>
      <c r="AZ53" s="26">
        <v>58603900000</v>
      </c>
      <c r="BA53" s="26">
        <v>60806300000</v>
      </c>
      <c r="BB53" s="26">
        <v>62080000000</v>
      </c>
      <c r="BC53" s="26">
        <v>64328000000</v>
      </c>
      <c r="BD53" s="26">
        <v>68990000000</v>
      </c>
      <c r="BE53" s="26">
        <v>73141000000</v>
      </c>
      <c r="BF53" s="26">
        <v>77148000000</v>
      </c>
      <c r="BG53" s="26">
        <v>80656000000</v>
      </c>
      <c r="BH53" s="26">
        <v>87133000000</v>
      </c>
      <c r="BI53" s="26">
        <v>91370000000</v>
      </c>
      <c r="BJ53" s="26">
        <v>96851000000</v>
      </c>
      <c r="BK53" s="26">
        <v>100023000000</v>
      </c>
    </row>
    <row r="54" spans="1:64" x14ac:dyDescent="0.15">
      <c r="A54" s="26" t="s">
        <v>949</v>
      </c>
      <c r="B54" s="26" t="s">
        <v>950</v>
      </c>
      <c r="C54" s="26" t="s">
        <v>879</v>
      </c>
      <c r="D54" s="26" t="s">
        <v>880</v>
      </c>
      <c r="BD54" s="26">
        <v>3038699608.9385476</v>
      </c>
      <c r="BE54" s="26">
        <v>3131096089.3854747</v>
      </c>
      <c r="BF54" s="26">
        <v>3147616201.1173182</v>
      </c>
      <c r="BG54" s="26">
        <v>3158406033.5195532</v>
      </c>
      <c r="BH54" s="26">
        <v>3151910782.1229048</v>
      </c>
      <c r="BI54" s="26">
        <v>3122287932.9608936</v>
      </c>
      <c r="BJ54" s="26">
        <v>3116610111.7318435</v>
      </c>
      <c r="BK54" s="26">
        <v>3127908044.6927376</v>
      </c>
    </row>
    <row r="55" spans="1:64" x14ac:dyDescent="0.15">
      <c r="A55" s="26" t="s">
        <v>135</v>
      </c>
      <c r="B55" s="26" t="s">
        <v>951</v>
      </c>
      <c r="C55" s="26" t="s">
        <v>879</v>
      </c>
      <c r="D55" s="26" t="s">
        <v>880</v>
      </c>
      <c r="AY55" s="26">
        <v>4227798031.9212766</v>
      </c>
      <c r="AZ55" s="26">
        <v>4466503540.1416054</v>
      </c>
      <c r="BA55" s="26">
        <v>4586172566.9026756</v>
      </c>
      <c r="BB55" s="26">
        <v>4281813032.5213008</v>
      </c>
      <c r="BC55" s="26">
        <v>4156935677.4270968</v>
      </c>
      <c r="BD55" s="26">
        <v>4186223808.9523578</v>
      </c>
      <c r="BE55" s="26">
        <v>4291159006.3602543</v>
      </c>
      <c r="BF55" s="26">
        <v>4405954638.1855268</v>
      </c>
      <c r="BG55" s="26">
        <v>4563017880.7152281</v>
      </c>
      <c r="BH55" s="26">
        <v>4708336733.4693384</v>
      </c>
      <c r="BI55" s="26">
        <v>4898908676.3470535</v>
      </c>
      <c r="BJ55" s="26">
        <v>5141833913.356534</v>
      </c>
      <c r="BK55" s="26">
        <v>5485419416.7766705</v>
      </c>
    </row>
    <row r="56" spans="1:64" x14ac:dyDescent="0.15">
      <c r="A56" s="26" t="s">
        <v>240</v>
      </c>
      <c r="B56" s="26" t="s">
        <v>952</v>
      </c>
      <c r="C56" s="26" t="s">
        <v>879</v>
      </c>
      <c r="D56" s="26" t="s">
        <v>880</v>
      </c>
      <c r="T56" s="26">
        <v>489914760.68280709</v>
      </c>
      <c r="U56" s="26">
        <v>576090073.71503592</v>
      </c>
      <c r="V56" s="26">
        <v>734887973.97580576</v>
      </c>
      <c r="W56" s="26">
        <v>964026512.19783902</v>
      </c>
      <c r="X56" s="26">
        <v>1288715209.5808382</v>
      </c>
      <c r="Y56" s="26">
        <v>2154311276.9485903</v>
      </c>
      <c r="Z56" s="26">
        <v>2087496373.7796376</v>
      </c>
      <c r="AA56" s="26">
        <v>2159242416.7694201</v>
      </c>
      <c r="AB56" s="26">
        <v>2160364071.1902113</v>
      </c>
      <c r="AC56" s="26">
        <v>2278248953.1405787</v>
      </c>
      <c r="AD56" s="26">
        <v>2430411900.1919384</v>
      </c>
      <c r="AE56" s="26">
        <v>3090734463.2768369</v>
      </c>
      <c r="AF56" s="26">
        <v>3704813885.5054812</v>
      </c>
      <c r="AG56" s="26">
        <v>4278792597.2396483</v>
      </c>
      <c r="AH56" s="26">
        <v>4563482603.5502958</v>
      </c>
      <c r="AI56" s="26">
        <v>5591130217.6696539</v>
      </c>
      <c r="AJ56" s="26">
        <v>5770197348.484848</v>
      </c>
      <c r="AK56" s="26">
        <v>6912150456.3233366</v>
      </c>
      <c r="AL56" s="26">
        <v>6590291048.2921085</v>
      </c>
      <c r="AM56" s="26">
        <v>7425703928.5714293</v>
      </c>
      <c r="AN56" s="26">
        <v>9933133247.089262</v>
      </c>
      <c r="AO56" s="26">
        <v>10011918444.165621</v>
      </c>
      <c r="AP56" s="26">
        <v>9547818700.1140251</v>
      </c>
      <c r="AQ56" s="26">
        <v>10248617647.058823</v>
      </c>
      <c r="AR56" s="26">
        <v>10497908306.364616</v>
      </c>
      <c r="AS56" s="26">
        <v>9985844486.3336468</v>
      </c>
      <c r="AT56" s="26">
        <v>10397897085.610199</v>
      </c>
      <c r="AU56" s="26">
        <v>11420227884.615385</v>
      </c>
      <c r="AV56" s="26">
        <v>14547325028.312571</v>
      </c>
      <c r="AW56" s="26">
        <v>17320552499.999996</v>
      </c>
      <c r="AX56" s="26">
        <v>18433411267.255314</v>
      </c>
      <c r="AY56" s="26">
        <v>20072786350.520638</v>
      </c>
      <c r="AZ56" s="26">
        <v>23968764029.564739</v>
      </c>
      <c r="BA56" s="26">
        <v>27844698989.307163</v>
      </c>
      <c r="BB56" s="26">
        <v>25945391775.493195</v>
      </c>
      <c r="BC56" s="26">
        <v>25732432719.07729</v>
      </c>
      <c r="BD56" s="26">
        <v>27565469097.995544</v>
      </c>
      <c r="BE56" s="26">
        <v>24978513426.699211</v>
      </c>
      <c r="BF56" s="26">
        <v>23900872625.846725</v>
      </c>
      <c r="BG56" s="26">
        <v>23128114786.767635</v>
      </c>
      <c r="BH56" s="26">
        <v>19779150116.49839</v>
      </c>
      <c r="BI56" s="26">
        <v>20890936462.253708</v>
      </c>
      <c r="BJ56" s="26">
        <v>22638608224.130142</v>
      </c>
      <c r="BK56" s="26">
        <v>24961995748.700989</v>
      </c>
      <c r="BL56" s="26">
        <v>24564647934.624428</v>
      </c>
    </row>
    <row r="57" spans="1:64" x14ac:dyDescent="0.15">
      <c r="A57" s="28" t="s">
        <v>805</v>
      </c>
      <c r="B57" s="26" t="s">
        <v>953</v>
      </c>
      <c r="C57" s="26" t="s">
        <v>879</v>
      </c>
      <c r="D57" s="26" t="s">
        <v>880</v>
      </c>
      <c r="AI57" s="26">
        <v>40477403219.517632</v>
      </c>
      <c r="AJ57" s="26">
        <v>29675502269.566101</v>
      </c>
      <c r="AK57" s="26">
        <v>34590052812.168373</v>
      </c>
      <c r="AL57" s="26">
        <v>40614350197.235275</v>
      </c>
      <c r="AM57" s="26">
        <v>47554674590.932777</v>
      </c>
      <c r="AN57" s="26">
        <v>59775697061.03994</v>
      </c>
      <c r="AO57" s="26">
        <v>66985765439.193672</v>
      </c>
      <c r="AP57" s="26">
        <v>61792161168.001114</v>
      </c>
      <c r="AQ57" s="26">
        <v>66490372105.126205</v>
      </c>
      <c r="AR57" s="26">
        <v>64867483193.131454</v>
      </c>
      <c r="AS57" s="26">
        <v>61649492816.520058</v>
      </c>
      <c r="AT57" s="26">
        <v>67523642262.400856</v>
      </c>
      <c r="AU57" s="26">
        <v>81910771993.915451</v>
      </c>
      <c r="AV57" s="26">
        <v>99627140274.380524</v>
      </c>
      <c r="AW57" s="26">
        <v>119162172468.26823</v>
      </c>
      <c r="AX57" s="26">
        <v>136280689891.22359</v>
      </c>
      <c r="AY57" s="26">
        <v>155463807112.88922</v>
      </c>
      <c r="AZ57" s="26">
        <v>189227050759.59534</v>
      </c>
      <c r="BA57" s="26">
        <v>235718586901.12878</v>
      </c>
      <c r="BB57" s="26">
        <v>206179982164.40225</v>
      </c>
      <c r="BC57" s="26">
        <v>207477857918.91928</v>
      </c>
      <c r="BD57" s="26">
        <v>227948349666.35385</v>
      </c>
      <c r="BE57" s="26">
        <v>207376427020.8147</v>
      </c>
      <c r="BF57" s="26">
        <v>209402444996.10422</v>
      </c>
      <c r="BG57" s="26">
        <v>207818330723.83475</v>
      </c>
      <c r="BH57" s="26">
        <v>186829940545.75946</v>
      </c>
      <c r="BI57" s="26">
        <v>195090272402.72888</v>
      </c>
      <c r="BJ57" s="26">
        <v>215913545038.4295</v>
      </c>
      <c r="BK57" s="26">
        <v>244987409830.53281</v>
      </c>
      <c r="BL57" s="26">
        <v>246489245494.88165</v>
      </c>
    </row>
    <row r="58" spans="1:64" x14ac:dyDescent="0.15">
      <c r="A58" s="26" t="s">
        <v>347</v>
      </c>
      <c r="B58" s="26" t="s">
        <v>954</v>
      </c>
      <c r="C58" s="26" t="s">
        <v>879</v>
      </c>
      <c r="D58" s="26" t="s">
        <v>880</v>
      </c>
      <c r="O58" s="26">
        <v>215838448404.85223</v>
      </c>
      <c r="P58" s="26">
        <v>249985055651.59204</v>
      </c>
      <c r="Q58" s="26">
        <v>299801542231.49115</v>
      </c>
      <c r="R58" s="26">
        <v>398374022246.61542</v>
      </c>
      <c r="S58" s="26">
        <v>445303484014.81372</v>
      </c>
      <c r="T58" s="26">
        <v>490636517529.21533</v>
      </c>
      <c r="U58" s="26">
        <v>519754453161.41058</v>
      </c>
      <c r="V58" s="26">
        <v>600498238103.25952</v>
      </c>
      <c r="W58" s="26">
        <v>740469983154.81995</v>
      </c>
      <c r="X58" s="26">
        <v>881345176395.26196</v>
      </c>
      <c r="Y58" s="26">
        <v>950290856574.13379</v>
      </c>
      <c r="Z58" s="26">
        <v>800472055214.19299</v>
      </c>
      <c r="AA58" s="26">
        <v>776576439268.15515</v>
      </c>
      <c r="AB58" s="26">
        <v>770684323247.79773</v>
      </c>
      <c r="AC58" s="26">
        <v>725111123771.56201</v>
      </c>
      <c r="AD58" s="26">
        <v>732534886726.01648</v>
      </c>
      <c r="AE58" s="26">
        <v>1046259375123.8403</v>
      </c>
      <c r="AF58" s="26">
        <v>1298176105440.6963</v>
      </c>
      <c r="AG58" s="26">
        <v>1401233225526.2278</v>
      </c>
      <c r="AH58" s="26">
        <v>1398967436284.1985</v>
      </c>
      <c r="AI58" s="26">
        <v>1771671207359.8838</v>
      </c>
      <c r="AJ58" s="26">
        <v>1868945197407.189</v>
      </c>
      <c r="AK58" s="26">
        <v>2131571696931.7471</v>
      </c>
      <c r="AL58" s="26">
        <v>2071323790370.2827</v>
      </c>
      <c r="AM58" s="26">
        <v>2205074123177.0518</v>
      </c>
      <c r="AN58" s="26">
        <v>2585792275146.7178</v>
      </c>
      <c r="AO58" s="26">
        <v>2497244606186.6392</v>
      </c>
      <c r="AP58" s="26">
        <v>2211989623279.9458</v>
      </c>
      <c r="AQ58" s="26">
        <v>2238990774702.6787</v>
      </c>
      <c r="AR58" s="26">
        <v>2194204133816.3223</v>
      </c>
      <c r="AS58" s="26">
        <v>1943145384190.1604</v>
      </c>
      <c r="AT58" s="26">
        <v>1944107382550.3357</v>
      </c>
      <c r="AU58" s="26">
        <v>2068624129493.6948</v>
      </c>
      <c r="AV58" s="26">
        <v>2496128668171.5576</v>
      </c>
      <c r="AW58" s="26">
        <v>2809187981127.3901</v>
      </c>
      <c r="AX58" s="26">
        <v>2845802760850.6401</v>
      </c>
      <c r="AY58" s="26">
        <v>2992196713084.9326</v>
      </c>
      <c r="AZ58" s="26">
        <v>3421229126745.1406</v>
      </c>
      <c r="BA58" s="26">
        <v>3730027830672.3306</v>
      </c>
      <c r="BB58" s="26">
        <v>3397791053070.2974</v>
      </c>
      <c r="BC58" s="26">
        <v>3396354075663.728</v>
      </c>
      <c r="BD58" s="26">
        <v>3744408602683.9351</v>
      </c>
      <c r="BE58" s="26">
        <v>3527344944139.8257</v>
      </c>
      <c r="BF58" s="26">
        <v>3732743446218.9185</v>
      </c>
      <c r="BG58" s="26">
        <v>3883920155292.2583</v>
      </c>
      <c r="BH58" s="26">
        <v>3360549973888.5791</v>
      </c>
      <c r="BI58" s="26">
        <v>3466790065011.8267</v>
      </c>
      <c r="BJ58" s="26">
        <v>3665804120835.3003</v>
      </c>
      <c r="BK58" s="26">
        <v>3949548833952.9385</v>
      </c>
      <c r="BL58" s="26">
        <v>3845630030823.5234</v>
      </c>
    </row>
    <row r="59" spans="1:64" x14ac:dyDescent="0.15">
      <c r="A59" s="26" t="s">
        <v>246</v>
      </c>
      <c r="B59" s="26" t="s">
        <v>955</v>
      </c>
      <c r="C59" s="26" t="s">
        <v>879</v>
      </c>
      <c r="D59" s="26" t="s">
        <v>880</v>
      </c>
      <c r="AD59" s="26">
        <v>340989527.96799481</v>
      </c>
      <c r="AF59" s="26">
        <v>373371738.28641522</v>
      </c>
      <c r="AG59" s="26">
        <v>395794538.63077521</v>
      </c>
      <c r="AH59" s="26">
        <v>409220087.10281843</v>
      </c>
      <c r="AI59" s="26">
        <v>452328087.28287596</v>
      </c>
      <c r="AJ59" s="26">
        <v>462421998.52577925</v>
      </c>
      <c r="AK59" s="26">
        <v>478058304.87111819</v>
      </c>
      <c r="AL59" s="26">
        <v>466048469.22986031</v>
      </c>
      <c r="AM59" s="26">
        <v>491689220.74487537</v>
      </c>
      <c r="AN59" s="26">
        <v>497723960.58991337</v>
      </c>
      <c r="AO59" s="26">
        <v>494004647.73437017</v>
      </c>
      <c r="AP59" s="26">
        <v>502675542.0012266</v>
      </c>
      <c r="AQ59" s="26">
        <v>514267869.30075783</v>
      </c>
      <c r="AR59" s="26">
        <v>536080148.09729856</v>
      </c>
      <c r="AS59" s="26">
        <v>551230861.85650551</v>
      </c>
      <c r="AT59" s="26">
        <v>572417440.82016194</v>
      </c>
      <c r="AU59" s="26">
        <v>591122039.60139763</v>
      </c>
      <c r="AV59" s="26">
        <v>622044665.51504886</v>
      </c>
      <c r="AW59" s="26">
        <v>666072101.77750516</v>
      </c>
      <c r="AX59" s="26">
        <v>708633194.72656584</v>
      </c>
      <c r="AY59" s="26">
        <v>768873684.03283799</v>
      </c>
      <c r="AZ59" s="26">
        <v>847918929.10798383</v>
      </c>
      <c r="BA59" s="26">
        <v>999105339.26772857</v>
      </c>
      <c r="BB59" s="26">
        <v>1049110684.724934</v>
      </c>
      <c r="BC59" s="26">
        <v>1128611700.3618031</v>
      </c>
      <c r="BD59" s="26">
        <v>1239144501.7752545</v>
      </c>
      <c r="BE59" s="26">
        <v>1353632941.5206981</v>
      </c>
      <c r="BF59" s="26">
        <v>2042817162.8563871</v>
      </c>
      <c r="BG59" s="26">
        <v>2214681573.5693288</v>
      </c>
      <c r="BH59" s="26">
        <v>2430287967.0267839</v>
      </c>
      <c r="BI59" s="26">
        <v>2603554906.5946431</v>
      </c>
      <c r="BJ59" s="26">
        <v>2751461055.5930676</v>
      </c>
      <c r="BK59" s="26">
        <v>3012820409.6331306</v>
      </c>
      <c r="BL59" s="26">
        <v>3318716359.4418178</v>
      </c>
    </row>
    <row r="60" spans="1:64" x14ac:dyDescent="0.15">
      <c r="A60" s="26" t="s">
        <v>251</v>
      </c>
      <c r="B60" s="26" t="s">
        <v>956</v>
      </c>
      <c r="C60" s="26" t="s">
        <v>879</v>
      </c>
      <c r="D60" s="26" t="s">
        <v>880</v>
      </c>
      <c r="V60" s="26">
        <v>45872947.40740741</v>
      </c>
      <c r="W60" s="26">
        <v>57130215.555555552</v>
      </c>
      <c r="X60" s="26">
        <v>55017758.888888888</v>
      </c>
      <c r="Y60" s="26">
        <v>72804653.333333328</v>
      </c>
      <c r="Z60" s="26">
        <v>82107391.111111104</v>
      </c>
      <c r="AA60" s="26">
        <v>89527576.666666657</v>
      </c>
      <c r="AB60" s="26">
        <v>98665191.481481448</v>
      </c>
      <c r="AC60" s="26">
        <v>109157070.74074073</v>
      </c>
      <c r="AD60" s="26">
        <v>119491932.96296296</v>
      </c>
      <c r="AE60" s="26">
        <v>135161958.51851851</v>
      </c>
      <c r="AF60" s="26">
        <v>151868754.44444445</v>
      </c>
      <c r="AG60" s="26">
        <v>171106184.07407403</v>
      </c>
      <c r="AH60" s="26">
        <v>185137242.96296296</v>
      </c>
      <c r="AI60" s="26">
        <v>201428730</v>
      </c>
      <c r="AJ60" s="26">
        <v>219763222.22222215</v>
      </c>
      <c r="AK60" s="26">
        <v>234058259.25925928</v>
      </c>
      <c r="AL60" s="26">
        <v>245527592.59259254</v>
      </c>
      <c r="AM60" s="26">
        <v>264375666.66666666</v>
      </c>
      <c r="AN60" s="26">
        <v>274522148.14814812</v>
      </c>
      <c r="AO60" s="26">
        <v>292286000</v>
      </c>
      <c r="AP60" s="26">
        <v>302989185.18518513</v>
      </c>
      <c r="AQ60" s="26">
        <v>322409851.85185182</v>
      </c>
      <c r="AR60" s="26">
        <v>331758999.99999994</v>
      </c>
      <c r="AS60" s="26">
        <v>333468888.88888884</v>
      </c>
      <c r="AT60" s="26">
        <v>340205074.07407409</v>
      </c>
      <c r="AU60" s="26">
        <v>333195185.18518513</v>
      </c>
      <c r="AV60" s="26">
        <v>343310666.66666663</v>
      </c>
      <c r="AW60" s="26">
        <v>367199111.1111111</v>
      </c>
      <c r="AX60" s="26">
        <v>364255074.07407403</v>
      </c>
      <c r="AY60" s="26">
        <v>390250148.14814818</v>
      </c>
      <c r="AZ60" s="26">
        <v>421375851.85185182</v>
      </c>
      <c r="BA60" s="26">
        <v>458190185.18518513</v>
      </c>
      <c r="BB60" s="26">
        <v>489074333.33333331</v>
      </c>
      <c r="BC60" s="26">
        <v>493825925.92592579</v>
      </c>
      <c r="BD60" s="26">
        <v>501025925.92592597</v>
      </c>
      <c r="BE60" s="26">
        <v>485996296.29629624</v>
      </c>
      <c r="BF60" s="26">
        <v>498296296.29629624</v>
      </c>
      <c r="BG60" s="26">
        <v>520207407.40740734</v>
      </c>
      <c r="BH60" s="26">
        <v>540737037.03703701</v>
      </c>
      <c r="BI60" s="26">
        <v>576229629.62962949</v>
      </c>
      <c r="BJ60" s="26">
        <v>519837037.0370369</v>
      </c>
      <c r="BK60" s="26">
        <v>550892592.5925926</v>
      </c>
      <c r="BL60" s="26">
        <v>596033333.33333325</v>
      </c>
    </row>
    <row r="61" spans="1:64" x14ac:dyDescent="0.15">
      <c r="A61" s="26" t="s">
        <v>243</v>
      </c>
      <c r="B61" s="26" t="s">
        <v>957</v>
      </c>
      <c r="C61" s="26" t="s">
        <v>879</v>
      </c>
      <c r="D61" s="26" t="s">
        <v>880</v>
      </c>
      <c r="K61" s="26">
        <v>11931739858.704626</v>
      </c>
      <c r="L61" s="26">
        <v>13059064374.628677</v>
      </c>
      <c r="M61" s="26">
        <v>13505573866.666666</v>
      </c>
      <c r="N61" s="26">
        <v>15414902266.666666</v>
      </c>
      <c r="O61" s="26">
        <v>17075457600</v>
      </c>
      <c r="P61" s="26">
        <v>19085731252.440651</v>
      </c>
      <c r="Q61" s="26">
        <v>23232379951.937607</v>
      </c>
      <c r="R61" s="26">
        <v>30730626663.360607</v>
      </c>
      <c r="S61" s="26">
        <v>34160444798.109894</v>
      </c>
      <c r="T61" s="26">
        <v>40474406216.282066</v>
      </c>
      <c r="U61" s="26">
        <v>44575892473.118279</v>
      </c>
      <c r="V61" s="26">
        <v>49784338519.456291</v>
      </c>
      <c r="W61" s="26">
        <v>60362931853.624924</v>
      </c>
      <c r="X61" s="26">
        <v>70366241969.207367</v>
      </c>
      <c r="Y61" s="26">
        <v>71127528699.941437</v>
      </c>
      <c r="Z61" s="26">
        <v>61877813965.241318</v>
      </c>
      <c r="AA61" s="26">
        <v>60412844678.604004</v>
      </c>
      <c r="AB61" s="26">
        <v>60644782176.05249</v>
      </c>
      <c r="AC61" s="26">
        <v>59105236853.793716</v>
      </c>
      <c r="AD61" s="26">
        <v>62658568287.342873</v>
      </c>
      <c r="AE61" s="26">
        <v>88078760103.819061</v>
      </c>
      <c r="AF61" s="26">
        <v>109414423928.77505</v>
      </c>
      <c r="AG61" s="26">
        <v>115552846616.65306</v>
      </c>
      <c r="AH61" s="26">
        <v>112409222182.70361</v>
      </c>
      <c r="AI61" s="26">
        <v>138247285815.85495</v>
      </c>
      <c r="AJ61" s="26">
        <v>139224688814.19528</v>
      </c>
      <c r="AK61" s="26">
        <v>152915654478.88538</v>
      </c>
      <c r="AL61" s="26">
        <v>143195627014.60541</v>
      </c>
      <c r="AM61" s="26">
        <v>156162386724.52286</v>
      </c>
      <c r="AN61" s="26">
        <v>185006881515.06497</v>
      </c>
      <c r="AO61" s="26">
        <v>187632346387.98352</v>
      </c>
      <c r="AP61" s="26">
        <v>173537647058.82355</v>
      </c>
      <c r="AQ61" s="26">
        <v>176991934992.83667</v>
      </c>
      <c r="AR61" s="26">
        <v>177965188354.69165</v>
      </c>
      <c r="AS61" s="26">
        <v>164158739097.62344</v>
      </c>
      <c r="AT61" s="26">
        <v>164791442543.37482</v>
      </c>
      <c r="AU61" s="26">
        <v>178635163717.43066</v>
      </c>
      <c r="AV61" s="26">
        <v>218096033517.00897</v>
      </c>
      <c r="AW61" s="26">
        <v>251373002954.38232</v>
      </c>
      <c r="AX61" s="26">
        <v>264467336457.16953</v>
      </c>
      <c r="AY61" s="26">
        <v>282884947702.96631</v>
      </c>
      <c r="AZ61" s="26">
        <v>319423424509.06555</v>
      </c>
      <c r="BA61" s="26">
        <v>353361038818.38336</v>
      </c>
      <c r="BB61" s="26">
        <v>321241303699.00574</v>
      </c>
      <c r="BC61" s="26">
        <v>321995279401.50159</v>
      </c>
      <c r="BD61" s="26">
        <v>344003137611.27118</v>
      </c>
      <c r="BE61" s="26">
        <v>327148943812.1366</v>
      </c>
      <c r="BF61" s="26">
        <v>343584391647.92706</v>
      </c>
      <c r="BG61" s="26">
        <v>352993631617.70801</v>
      </c>
      <c r="BH61" s="26">
        <v>302673068765.97229</v>
      </c>
      <c r="BI61" s="26">
        <v>313115929314.33862</v>
      </c>
      <c r="BJ61" s="26">
        <v>329417067127.81683</v>
      </c>
      <c r="BK61" s="26">
        <v>355675329085.95154</v>
      </c>
      <c r="BL61" s="26">
        <v>348078018463.90521</v>
      </c>
    </row>
    <row r="62" spans="1:64" x14ac:dyDescent="0.15">
      <c r="A62" s="26" t="s">
        <v>800</v>
      </c>
      <c r="B62" s="26" t="s">
        <v>958</v>
      </c>
      <c r="C62" s="26" t="s">
        <v>879</v>
      </c>
      <c r="D62" s="26" t="s">
        <v>880</v>
      </c>
      <c r="E62" s="26">
        <v>672399700.00000012</v>
      </c>
      <c r="F62" s="26">
        <v>654100200</v>
      </c>
      <c r="G62" s="26">
        <v>824100000</v>
      </c>
      <c r="H62" s="26">
        <v>940799900</v>
      </c>
      <c r="I62" s="26">
        <v>1025599899.9999999</v>
      </c>
      <c r="J62" s="26">
        <v>888100000.00000012</v>
      </c>
      <c r="K62" s="26">
        <v>983900000</v>
      </c>
      <c r="L62" s="26">
        <v>1034800000</v>
      </c>
      <c r="M62" s="26">
        <v>1079099999.9999998</v>
      </c>
      <c r="N62" s="26">
        <v>1230500000</v>
      </c>
      <c r="O62" s="26">
        <v>1485500000</v>
      </c>
      <c r="P62" s="26">
        <v>1666500000</v>
      </c>
      <c r="Q62" s="26">
        <v>1987400000.0000002</v>
      </c>
      <c r="R62" s="26">
        <v>2344800000</v>
      </c>
      <c r="S62" s="26">
        <v>2925700000</v>
      </c>
      <c r="T62" s="26">
        <v>3599199999.9999995</v>
      </c>
      <c r="U62" s="26">
        <v>3951500000</v>
      </c>
      <c r="V62" s="26">
        <v>4587100000</v>
      </c>
      <c r="W62" s="26">
        <v>4734399999.999999</v>
      </c>
      <c r="X62" s="26">
        <v>5498800000</v>
      </c>
      <c r="Y62" s="26">
        <v>6761300000</v>
      </c>
      <c r="Z62" s="26">
        <v>7561300000</v>
      </c>
      <c r="AA62" s="26">
        <v>8267400000</v>
      </c>
      <c r="AB62" s="26">
        <v>9220600000</v>
      </c>
      <c r="AC62" s="26">
        <v>11594000000</v>
      </c>
      <c r="AD62" s="26">
        <v>5044592944.804986</v>
      </c>
      <c r="AE62" s="26">
        <v>6122198120.0289221</v>
      </c>
      <c r="AF62" s="26">
        <v>5826987099.4590092</v>
      </c>
      <c r="AG62" s="26">
        <v>5374314928.4253578</v>
      </c>
      <c r="AH62" s="26">
        <v>6686593059.9369087</v>
      </c>
      <c r="AI62" s="26">
        <v>7073675544.808465</v>
      </c>
      <c r="AJ62" s="26">
        <v>9734321854.0228825</v>
      </c>
      <c r="AK62" s="26">
        <v>11356271335.974072</v>
      </c>
      <c r="AL62" s="26">
        <v>13081042400</v>
      </c>
      <c r="AM62" s="26">
        <v>14664237666.666668</v>
      </c>
      <c r="AN62" s="26">
        <v>16598679279.069769</v>
      </c>
      <c r="AO62" s="26">
        <v>18241691857.354435</v>
      </c>
      <c r="AP62" s="26">
        <v>20017908829.325417</v>
      </c>
      <c r="AQ62" s="26">
        <v>21672526562.786934</v>
      </c>
      <c r="AR62" s="26">
        <v>22137599986.105587</v>
      </c>
      <c r="AS62" s="26">
        <v>24305116729.185078</v>
      </c>
      <c r="AT62" s="26">
        <v>25599311449.384758</v>
      </c>
      <c r="AU62" s="26">
        <v>27362875602.501129</v>
      </c>
      <c r="AV62" s="26">
        <v>21642882856.424747</v>
      </c>
      <c r="AW62" s="26">
        <v>22692574473.346703</v>
      </c>
      <c r="AX62" s="26">
        <v>36119047252.17942</v>
      </c>
      <c r="AY62" s="26">
        <v>38116351526.286201</v>
      </c>
      <c r="AZ62" s="26">
        <v>43965420072.410683</v>
      </c>
      <c r="BA62" s="26">
        <v>48122547177.188133</v>
      </c>
      <c r="BB62" s="26">
        <v>48261033298.213333</v>
      </c>
      <c r="BC62" s="26">
        <v>53860175555.996124</v>
      </c>
      <c r="BD62" s="26">
        <v>58029750745.649498</v>
      </c>
      <c r="BE62" s="26">
        <v>60681537195.799622</v>
      </c>
      <c r="BF62" s="26">
        <v>62682163837.347031</v>
      </c>
      <c r="BG62" s="26">
        <v>67179914026.962296</v>
      </c>
      <c r="BH62" s="26">
        <v>71164825256.684906</v>
      </c>
      <c r="BI62" s="26">
        <v>75704720189.560699</v>
      </c>
      <c r="BJ62" s="26">
        <v>79997975621.865433</v>
      </c>
      <c r="BK62" s="26">
        <v>85555378042.819641</v>
      </c>
      <c r="BL62" s="26">
        <v>88941298257.721527</v>
      </c>
    </row>
    <row r="63" spans="1:64" x14ac:dyDescent="0.15">
      <c r="A63" s="26" t="s">
        <v>35</v>
      </c>
      <c r="B63" s="26" t="s">
        <v>959</v>
      </c>
      <c r="C63" s="26" t="s">
        <v>879</v>
      </c>
      <c r="D63" s="26" t="s">
        <v>880</v>
      </c>
      <c r="E63" s="26">
        <v>2723648551.7520761</v>
      </c>
      <c r="F63" s="26">
        <v>2434776645.7362771</v>
      </c>
      <c r="G63" s="26">
        <v>2001468867.7334414</v>
      </c>
      <c r="H63" s="26">
        <v>2703014867.3283372</v>
      </c>
      <c r="I63" s="26">
        <v>2909351792.5865908</v>
      </c>
      <c r="J63" s="26">
        <v>3136258896.9232955</v>
      </c>
      <c r="K63" s="26">
        <v>3039834558.749063</v>
      </c>
      <c r="L63" s="26">
        <v>3370843065.7673531</v>
      </c>
      <c r="M63" s="26">
        <v>3852115816.9775777</v>
      </c>
      <c r="N63" s="26">
        <v>4257218772.1536932</v>
      </c>
      <c r="O63" s="26">
        <v>4863487492.6576328</v>
      </c>
      <c r="P63" s="26">
        <v>5077222366.9747181</v>
      </c>
      <c r="Q63" s="26">
        <v>6761786386.5471258</v>
      </c>
      <c r="R63" s="26">
        <v>8715105930.4910088</v>
      </c>
      <c r="S63" s="26">
        <v>13209713643.321854</v>
      </c>
      <c r="T63" s="26">
        <v>15557934268.496481</v>
      </c>
      <c r="U63" s="26">
        <v>17728347374.993996</v>
      </c>
      <c r="V63" s="26">
        <v>20971901273.270954</v>
      </c>
      <c r="W63" s="26">
        <v>26364491313.44714</v>
      </c>
      <c r="X63" s="26">
        <v>33243422157.631123</v>
      </c>
      <c r="Y63" s="26">
        <v>42345277342.019547</v>
      </c>
      <c r="Z63" s="26">
        <v>44348672667.871536</v>
      </c>
      <c r="AA63" s="26">
        <v>45207088715.64827</v>
      </c>
      <c r="AB63" s="26">
        <v>48801369800.367516</v>
      </c>
      <c r="AC63" s="26">
        <v>53698278905.967812</v>
      </c>
      <c r="AD63" s="26">
        <v>57937868670.193726</v>
      </c>
      <c r="AE63" s="26">
        <v>63696301892.811569</v>
      </c>
      <c r="AF63" s="26">
        <v>66742267773.195869</v>
      </c>
      <c r="AG63" s="26">
        <v>59089067187.394341</v>
      </c>
      <c r="AH63" s="26">
        <v>55631489801.550797</v>
      </c>
      <c r="AI63" s="26">
        <v>62045099642.777405</v>
      </c>
      <c r="AJ63" s="26">
        <v>45715367087.100098</v>
      </c>
      <c r="AK63" s="26">
        <v>48003298223.11779</v>
      </c>
      <c r="AL63" s="26">
        <v>49946455210.96595</v>
      </c>
      <c r="AM63" s="26">
        <v>42542571305.513565</v>
      </c>
      <c r="AN63" s="26">
        <v>41764052457.881378</v>
      </c>
      <c r="AO63" s="26">
        <v>46941496779.849861</v>
      </c>
      <c r="AP63" s="26">
        <v>48177862501.949509</v>
      </c>
      <c r="AQ63" s="26">
        <v>48187747528.899033</v>
      </c>
      <c r="AR63" s="26">
        <v>48640610448.523453</v>
      </c>
      <c r="AS63" s="26">
        <v>54788732394.366196</v>
      </c>
      <c r="AT63" s="26">
        <v>54745839538.949684</v>
      </c>
      <c r="AU63" s="26">
        <v>56760623478.326347</v>
      </c>
      <c r="AV63" s="26">
        <v>67864849150.461922</v>
      </c>
      <c r="AW63" s="26">
        <v>85324767230.493851</v>
      </c>
      <c r="AX63" s="26">
        <v>103198442061.07567</v>
      </c>
      <c r="AY63" s="26">
        <v>117025435464.28876</v>
      </c>
      <c r="AZ63" s="26">
        <v>134977284666.13943</v>
      </c>
      <c r="BA63" s="26">
        <v>171000637940.75204</v>
      </c>
      <c r="BB63" s="26">
        <v>137210691642.09592</v>
      </c>
      <c r="BC63" s="26">
        <v>161207754147.2858</v>
      </c>
      <c r="BD63" s="26">
        <v>200019468616.45322</v>
      </c>
      <c r="BE63" s="26">
        <v>209060307470.0784</v>
      </c>
      <c r="BF63" s="26">
        <v>209754763860.68008</v>
      </c>
      <c r="BG63" s="26">
        <v>213808808746.6958</v>
      </c>
      <c r="BH63" s="26">
        <v>165979418301.8609</v>
      </c>
      <c r="BI63" s="26">
        <v>160033844070.57184</v>
      </c>
      <c r="BJ63" s="26">
        <v>167389364980.67099</v>
      </c>
      <c r="BK63" s="26">
        <v>173757952824.24966</v>
      </c>
      <c r="BL63" s="26">
        <v>169988236398.12585</v>
      </c>
    </row>
    <row r="64" spans="1:64" x14ac:dyDescent="0.15">
      <c r="A64" s="26" t="s">
        <v>960</v>
      </c>
      <c r="B64" s="26" t="s">
        <v>961</v>
      </c>
      <c r="C64" s="26" t="s">
        <v>879</v>
      </c>
      <c r="D64" s="26" t="s">
        <v>880</v>
      </c>
      <c r="E64" s="26">
        <v>80250159669.786911</v>
      </c>
      <c r="F64" s="26">
        <v>70445726827.73642</v>
      </c>
      <c r="G64" s="26">
        <v>64553499047.074257</v>
      </c>
      <c r="H64" s="26">
        <v>69902479790.000641</v>
      </c>
      <c r="I64" s="26">
        <v>81044807820.783432</v>
      </c>
      <c r="J64" s="26">
        <v>94580860952.194016</v>
      </c>
      <c r="K64" s="26">
        <v>103540041864.07158</v>
      </c>
      <c r="L64" s="26">
        <v>100327033784.94812</v>
      </c>
      <c r="M64" s="26">
        <v>101263068291.86841</v>
      </c>
      <c r="N64" s="26">
        <v>113707748049.38074</v>
      </c>
      <c r="O64" s="26">
        <v>126754164502.89772</v>
      </c>
      <c r="P64" s="26">
        <v>136311941640.74303</v>
      </c>
      <c r="Q64" s="26">
        <v>154640228428.40723</v>
      </c>
      <c r="R64" s="26">
        <v>194699953514.39865</v>
      </c>
      <c r="S64" s="26">
        <v>219658185705.86548</v>
      </c>
      <c r="T64" s="26">
        <v>246942708049.70227</v>
      </c>
      <c r="U64" s="26">
        <v>250648493263.76978</v>
      </c>
      <c r="V64" s="26">
        <v>289643923226.53333</v>
      </c>
      <c r="W64" s="26">
        <v>280406064475.27258</v>
      </c>
      <c r="X64" s="26">
        <v>324799432866.26721</v>
      </c>
      <c r="Y64" s="26">
        <v>374769257985.26355</v>
      </c>
      <c r="Z64" s="26">
        <v>399917645990.76306</v>
      </c>
      <c r="AA64" s="26">
        <v>419713108282.11548</v>
      </c>
      <c r="AB64" s="26">
        <v>440416957121.35327</v>
      </c>
      <c r="AC64" s="26">
        <v>478099967385.15222</v>
      </c>
      <c r="AD64" s="26">
        <v>523951849680.55658</v>
      </c>
      <c r="AE64" s="26">
        <v>522469756426.54742</v>
      </c>
      <c r="AF64" s="26">
        <v>516023943336.06012</v>
      </c>
      <c r="AG64" s="26">
        <v>572336425463.84875</v>
      </c>
      <c r="AH64" s="26">
        <v>618569166611.68652</v>
      </c>
      <c r="AI64" s="26">
        <v>662964315626.10632</v>
      </c>
      <c r="AJ64" s="26">
        <v>719497245186.10864</v>
      </c>
      <c r="AK64" s="26">
        <v>806272338495.13</v>
      </c>
      <c r="AL64" s="26">
        <v>885158062316.72668</v>
      </c>
      <c r="AM64" s="26">
        <v>1064779454242.048</v>
      </c>
      <c r="AN64" s="26">
        <v>1314205076372.1675</v>
      </c>
      <c r="AO64" s="26">
        <v>1509504090934.1296</v>
      </c>
      <c r="AP64" s="26">
        <v>1563544956269.3635</v>
      </c>
      <c r="AQ64" s="26">
        <v>1433041302417.3301</v>
      </c>
      <c r="AR64" s="26">
        <v>1576359105175.5569</v>
      </c>
      <c r="AS64" s="26">
        <v>1737752586052.968</v>
      </c>
      <c r="AT64" s="26">
        <v>1848765580675.5544</v>
      </c>
      <c r="AU64" s="26">
        <v>2046183481392.7583</v>
      </c>
      <c r="AV64" s="26">
        <v>2315809436004.0132</v>
      </c>
      <c r="AW64" s="26">
        <v>2685103964521.3091</v>
      </c>
      <c r="AX64" s="26">
        <v>3110071347780.9775</v>
      </c>
      <c r="AY64" s="26">
        <v>3745551105560.7148</v>
      </c>
      <c r="AZ64" s="26">
        <v>4735190070843.8545</v>
      </c>
      <c r="BA64" s="26">
        <v>5990676982469.167</v>
      </c>
      <c r="BB64" s="26">
        <v>6496024129809.3174</v>
      </c>
      <c r="BC64" s="26">
        <v>7874608267028.1494</v>
      </c>
      <c r="BD64" s="26">
        <v>9620165120662.4414</v>
      </c>
      <c r="BE64" s="26">
        <v>10727515384624.812</v>
      </c>
      <c r="BF64" s="26">
        <v>11835474351551.496</v>
      </c>
      <c r="BG64" s="26">
        <v>12761470173397.811</v>
      </c>
      <c r="BH64" s="26">
        <v>13294449896255.98</v>
      </c>
      <c r="BI64" s="26">
        <v>13575632475890.436</v>
      </c>
      <c r="BJ64" s="26">
        <v>14835611946612.922</v>
      </c>
      <c r="BK64" s="26">
        <v>16593031497791.334</v>
      </c>
      <c r="BL64" s="26">
        <v>17214358920071.631</v>
      </c>
    </row>
    <row r="65" spans="1:64" x14ac:dyDescent="0.15">
      <c r="A65" s="26" t="s">
        <v>962</v>
      </c>
      <c r="B65" s="26" t="s">
        <v>963</v>
      </c>
      <c r="C65" s="26" t="s">
        <v>879</v>
      </c>
      <c r="D65" s="26" t="s">
        <v>880</v>
      </c>
      <c r="E65" s="26">
        <v>152768869310.39685</v>
      </c>
      <c r="F65" s="26">
        <v>153495250782.63776</v>
      </c>
      <c r="G65" s="26">
        <v>158620916493.97418</v>
      </c>
      <c r="H65" s="26">
        <v>168184829820.24829</v>
      </c>
      <c r="I65" s="26">
        <v>193054220210.78455</v>
      </c>
      <c r="J65" s="26">
        <v>209370309380.64462</v>
      </c>
      <c r="K65" s="26">
        <v>206447468072.94681</v>
      </c>
      <c r="L65" s="26">
        <v>216937128399.78021</v>
      </c>
      <c r="M65" s="26">
        <v>234833822519.34012</v>
      </c>
      <c r="N65" s="26">
        <v>262319753409.10471</v>
      </c>
      <c r="O65" s="26">
        <v>278994484724.63037</v>
      </c>
      <c r="P65" s="26">
        <v>301195581714.00171</v>
      </c>
      <c r="Q65" s="26">
        <v>331102859029.51965</v>
      </c>
      <c r="R65" s="26">
        <v>423296913898.84686</v>
      </c>
      <c r="S65" s="26">
        <v>593363755159.99487</v>
      </c>
      <c r="T65" s="26">
        <v>635893108169.21521</v>
      </c>
      <c r="U65" s="26">
        <v>693419305043.96533</v>
      </c>
      <c r="V65" s="26">
        <v>775116727019.84143</v>
      </c>
      <c r="W65" s="26">
        <v>858590081049.18909</v>
      </c>
      <c r="X65" s="26">
        <v>1044295099485.2634</v>
      </c>
      <c r="Y65" s="26">
        <v>1297141135291.5156</v>
      </c>
      <c r="Z65" s="26">
        <v>1446318909195.125</v>
      </c>
      <c r="AA65" s="26">
        <v>1378831551176.5303</v>
      </c>
      <c r="AB65" s="26">
        <v>1391272578428.168</v>
      </c>
      <c r="AC65" s="26">
        <v>1379802242004.1416</v>
      </c>
      <c r="AD65" s="26">
        <v>1414842278224.7805</v>
      </c>
      <c r="AE65" s="26">
        <v>1425432374410.9421</v>
      </c>
      <c r="AF65" s="26">
        <v>1431392436622.1633</v>
      </c>
      <c r="AG65" s="26">
        <v>1525258252259.0793</v>
      </c>
      <c r="AH65" s="26">
        <v>1550105031921.0359</v>
      </c>
      <c r="AI65" s="26">
        <v>1819189107638.3381</v>
      </c>
      <c r="AJ65" s="26">
        <v>1927251971491.5012</v>
      </c>
      <c r="AK65" s="26">
        <v>2115132501112.8398</v>
      </c>
      <c r="AL65" s="26">
        <v>2316401703063.627</v>
      </c>
      <c r="AM65" s="26">
        <v>2429056173361.2559</v>
      </c>
      <c r="AN65" s="26">
        <v>2494278628728.6875</v>
      </c>
      <c r="AO65" s="26">
        <v>2716536017390.0698</v>
      </c>
      <c r="AP65" s="26">
        <v>2905273944931.7949</v>
      </c>
      <c r="AQ65" s="26">
        <v>2871326621892.124</v>
      </c>
      <c r="AR65" s="26">
        <v>3038477481903.7554</v>
      </c>
      <c r="AS65" s="26">
        <v>3306202502682.2598</v>
      </c>
      <c r="AT65" s="26">
        <v>3273076225662.7891</v>
      </c>
      <c r="AU65" s="26">
        <v>3179378973480.4673</v>
      </c>
      <c r="AV65" s="26">
        <v>3536575698238.3027</v>
      </c>
      <c r="AW65" s="26">
        <v>4108232520537.6084</v>
      </c>
      <c r="AX65" s="26">
        <v>4788560731036.1191</v>
      </c>
      <c r="AY65" s="26">
        <v>5476772417174.3867</v>
      </c>
      <c r="AZ65" s="26">
        <v>6494456668118.5293</v>
      </c>
      <c r="BA65" s="26">
        <v>7321734011568.3789</v>
      </c>
      <c r="BB65" s="26">
        <v>7048284885385.4609</v>
      </c>
      <c r="BC65" s="26">
        <v>8563599525986.2461</v>
      </c>
      <c r="BD65" s="26">
        <v>9600669035259.5566</v>
      </c>
      <c r="BE65" s="26">
        <v>10068198160963.195</v>
      </c>
      <c r="BF65" s="26">
        <v>10245107115659.682</v>
      </c>
      <c r="BG65" s="26">
        <v>10606787095413.51</v>
      </c>
      <c r="BH65" s="26">
        <v>10295016612748.783</v>
      </c>
      <c r="BI65" s="26">
        <v>10532737973113.324</v>
      </c>
      <c r="BJ65" s="26">
        <v>11377092504041.162</v>
      </c>
      <c r="BK65" s="26">
        <v>11635200936633.062</v>
      </c>
      <c r="BL65" s="26">
        <v>11981574482646.918</v>
      </c>
    </row>
    <row r="66" spans="1:64" x14ac:dyDescent="0.15">
      <c r="A66" s="26" t="s">
        <v>964</v>
      </c>
      <c r="B66" s="26" t="s">
        <v>965</v>
      </c>
      <c r="C66" s="26" t="s">
        <v>879</v>
      </c>
      <c r="D66" s="26" t="s">
        <v>880</v>
      </c>
      <c r="E66" s="26">
        <v>153258028075.73163</v>
      </c>
      <c r="F66" s="26">
        <v>153705792933.02863</v>
      </c>
      <c r="G66" s="26">
        <v>157267942650.68182</v>
      </c>
      <c r="H66" s="26">
        <v>175495006177.41925</v>
      </c>
      <c r="I66" s="26">
        <v>201630975883.97241</v>
      </c>
      <c r="J66" s="26">
        <v>224575509176.58655</v>
      </c>
      <c r="K66" s="26">
        <v>251080262735.92981</v>
      </c>
      <c r="L66" s="26">
        <v>272054330043.32065</v>
      </c>
      <c r="M66" s="26">
        <v>299757761517.81525</v>
      </c>
      <c r="N66" s="26">
        <v>345294301649.85266</v>
      </c>
      <c r="O66" s="26">
        <v>407329659539.41412</v>
      </c>
      <c r="P66" s="26">
        <v>452784329892.62286</v>
      </c>
      <c r="Q66" s="26">
        <v>562058425673.80566</v>
      </c>
      <c r="R66" s="26">
        <v>740869999972.32727</v>
      </c>
      <c r="S66" s="26">
        <v>852972945327.52588</v>
      </c>
      <c r="T66" s="26">
        <v>933920749914.54749</v>
      </c>
      <c r="U66" s="26">
        <v>1026745723354.7484</v>
      </c>
      <c r="V66" s="26">
        <v>1223972713357.8418</v>
      </c>
      <c r="W66" s="26">
        <v>1544901903362.3765</v>
      </c>
      <c r="X66" s="26">
        <v>1677595534268.3762</v>
      </c>
      <c r="Y66" s="26">
        <v>1812981321182.7551</v>
      </c>
      <c r="Z66" s="26">
        <v>1998628482473.9119</v>
      </c>
      <c r="AA66" s="26">
        <v>1958543102254.6174</v>
      </c>
      <c r="AB66" s="26">
        <v>2084750586491.2708</v>
      </c>
      <c r="AC66" s="26">
        <v>2233378136768.6831</v>
      </c>
      <c r="AD66" s="26">
        <v>2357130308495.0474</v>
      </c>
      <c r="AE66" s="26">
        <v>3081078920189.0879</v>
      </c>
      <c r="AF66" s="26">
        <v>3618478206503.8687</v>
      </c>
      <c r="AG66" s="26">
        <v>4354170554615.1187</v>
      </c>
      <c r="AH66" s="26">
        <v>4534618493440.1699</v>
      </c>
      <c r="AI66" s="26">
        <v>4736096315721.292</v>
      </c>
      <c r="AJ66" s="26">
        <v>5347750524399.0586</v>
      </c>
      <c r="AK66" s="26">
        <v>5842941664477.2715</v>
      </c>
      <c r="AL66" s="26">
        <v>6535129751165.7637</v>
      </c>
      <c r="AM66" s="26">
        <v>7308953618802.8027</v>
      </c>
      <c r="AN66" s="26">
        <v>8306272703948.5869</v>
      </c>
      <c r="AO66" s="26">
        <v>8004162084076.1328</v>
      </c>
      <c r="AP66" s="26">
        <v>7659317500057.0996</v>
      </c>
      <c r="AQ66" s="26">
        <v>6865591961879.1475</v>
      </c>
      <c r="AR66" s="26">
        <v>7667692170991.0645</v>
      </c>
      <c r="AS66" s="26">
        <v>8297740877966.6855</v>
      </c>
      <c r="AT66" s="26">
        <v>7718718337412.9814</v>
      </c>
      <c r="AU66" s="26">
        <v>7844829803399.6533</v>
      </c>
      <c r="AV66" s="26">
        <v>8626664087161.2207</v>
      </c>
      <c r="AW66" s="26">
        <v>9677447362490.4316</v>
      </c>
      <c r="AX66" s="26">
        <v>10332299676968.859</v>
      </c>
      <c r="AY66" s="26">
        <v>10960325073229.619</v>
      </c>
      <c r="AZ66" s="26">
        <v>12262820750019.947</v>
      </c>
      <c r="BA66" s="26">
        <v>14147981845874.938</v>
      </c>
      <c r="BB66" s="26">
        <v>14572247880948.844</v>
      </c>
      <c r="BC66" s="26">
        <v>16988581956233.588</v>
      </c>
      <c r="BD66" s="26">
        <v>19687263988191.652</v>
      </c>
      <c r="BE66" s="26">
        <v>21071949150429.086</v>
      </c>
      <c r="BF66" s="26">
        <v>21318406932505.797</v>
      </c>
      <c r="BG66" s="26">
        <v>22002024770464.363</v>
      </c>
      <c r="BH66" s="26">
        <v>21911486166782.676</v>
      </c>
      <c r="BI66" s="26">
        <v>22658432406058.766</v>
      </c>
      <c r="BJ66" s="26">
        <v>24223285701971.441</v>
      </c>
      <c r="BK66" s="26">
        <v>26346980787877.344</v>
      </c>
      <c r="BL66" s="26">
        <v>26979805534122.727</v>
      </c>
    </row>
    <row r="67" spans="1:64" x14ac:dyDescent="0.15">
      <c r="A67" s="26" t="s">
        <v>966</v>
      </c>
      <c r="B67" s="26" t="s">
        <v>967</v>
      </c>
      <c r="C67" s="26" t="s">
        <v>879</v>
      </c>
      <c r="D67" s="26" t="s">
        <v>880</v>
      </c>
      <c r="AG67" s="26">
        <v>863030506173.97485</v>
      </c>
      <c r="AH67" s="26">
        <v>835004652778.50647</v>
      </c>
      <c r="AI67" s="26">
        <v>894083166404.89771</v>
      </c>
      <c r="AJ67" s="26">
        <v>872303010362.82666</v>
      </c>
      <c r="AK67" s="26">
        <v>803998604709.51807</v>
      </c>
      <c r="AL67" s="26">
        <v>788214858383.68542</v>
      </c>
      <c r="AM67" s="26">
        <v>676998380204.00647</v>
      </c>
      <c r="AN67" s="26">
        <v>723131375610.17993</v>
      </c>
      <c r="AO67" s="26">
        <v>730192255961.37646</v>
      </c>
      <c r="AP67" s="26">
        <v>762254308255.13989</v>
      </c>
      <c r="AQ67" s="26">
        <v>706111732662.64575</v>
      </c>
      <c r="AR67" s="26">
        <v>591958272901.23303</v>
      </c>
      <c r="AS67" s="26">
        <v>661119645437.52332</v>
      </c>
      <c r="AT67" s="26">
        <v>653622242888.66663</v>
      </c>
      <c r="AU67" s="26">
        <v>748359576732.05371</v>
      </c>
      <c r="AV67" s="26">
        <v>943611231857.07056</v>
      </c>
      <c r="AW67" s="26">
        <v>1251449287057.9016</v>
      </c>
      <c r="AX67" s="26">
        <v>1582558325367.9341</v>
      </c>
      <c r="AY67" s="26">
        <v>1941869056882.6409</v>
      </c>
      <c r="AZ67" s="26">
        <v>2498216386721.8667</v>
      </c>
      <c r="BA67" s="26">
        <v>3096460560761.3252</v>
      </c>
      <c r="BB67" s="26">
        <v>2429334162339.1392</v>
      </c>
      <c r="BC67" s="26">
        <v>2939851952286.6895</v>
      </c>
      <c r="BD67" s="26">
        <v>3653970677298.0449</v>
      </c>
      <c r="BE67" s="26">
        <v>3897477678459.4653</v>
      </c>
      <c r="BF67" s="26">
        <v>4131774515168.9297</v>
      </c>
      <c r="BG67" s="26">
        <v>3836999997265.415</v>
      </c>
      <c r="BH67" s="26">
        <v>2912078642453.9761</v>
      </c>
      <c r="BI67" s="26">
        <v>2767175925737.9443</v>
      </c>
      <c r="BJ67" s="26">
        <v>3108431403073.3599</v>
      </c>
      <c r="BK67" s="26">
        <v>3184989576029.938</v>
      </c>
      <c r="BL67" s="26">
        <v>3239459350297.9766</v>
      </c>
    </row>
    <row r="68" spans="1:64" x14ac:dyDescent="0.15">
      <c r="A68" s="26" t="s">
        <v>968</v>
      </c>
      <c r="B68" s="26" t="s">
        <v>969</v>
      </c>
      <c r="C68" s="26" t="s">
        <v>879</v>
      </c>
      <c r="D68" s="26" t="s">
        <v>880</v>
      </c>
      <c r="K68" s="26">
        <v>735307332624.38879</v>
      </c>
      <c r="L68" s="26">
        <v>791879829026.21155</v>
      </c>
      <c r="M68" s="26">
        <v>828356346908.12085</v>
      </c>
      <c r="N68" s="26">
        <v>916216482204.13269</v>
      </c>
      <c r="O68" s="26">
        <v>1015992285313.5966</v>
      </c>
      <c r="P68" s="26">
        <v>1147879058527.2549</v>
      </c>
      <c r="Q68" s="26">
        <v>1376371001784.1035</v>
      </c>
      <c r="R68" s="26">
        <v>1751292111478.0261</v>
      </c>
      <c r="S68" s="26">
        <v>1980142659570.2185</v>
      </c>
      <c r="T68" s="26">
        <v>2311814902781.645</v>
      </c>
      <c r="U68" s="26">
        <v>2403602946765.4111</v>
      </c>
      <c r="V68" s="26">
        <v>2718978772161.8359</v>
      </c>
      <c r="W68" s="26">
        <v>3333119341715.8398</v>
      </c>
      <c r="X68" s="26">
        <v>4066048712226.8169</v>
      </c>
      <c r="Y68" s="26">
        <v>4596830631488.0469</v>
      </c>
      <c r="Z68" s="26">
        <v>4091145846891.0571</v>
      </c>
      <c r="AA68" s="26">
        <v>3942271073056.9058</v>
      </c>
      <c r="AB68" s="26">
        <v>3824325640846.0601</v>
      </c>
      <c r="AC68" s="26">
        <v>3675729021929.0386</v>
      </c>
      <c r="AD68" s="26">
        <v>3803929714316.0581</v>
      </c>
      <c r="AE68" s="26">
        <v>5191807980389.6846</v>
      </c>
      <c r="AF68" s="26">
        <v>6415371162228.5361</v>
      </c>
      <c r="AG68" s="26">
        <v>7141320680747.1523</v>
      </c>
      <c r="AH68" s="26">
        <v>7236891009734.5859</v>
      </c>
      <c r="AI68" s="26">
        <v>8853360743653.1738</v>
      </c>
      <c r="AJ68" s="26">
        <v>9129698602189.9746</v>
      </c>
      <c r="AK68" s="26">
        <v>9790651702306.7969</v>
      </c>
      <c r="AL68" s="26">
        <v>8992379537130.8984</v>
      </c>
      <c r="AM68" s="26">
        <v>9402407382009.3848</v>
      </c>
      <c r="AN68" s="26">
        <v>10856191293195.848</v>
      </c>
      <c r="AO68" s="26">
        <v>11078743547870.244</v>
      </c>
      <c r="AP68" s="26">
        <v>10510295673265.34</v>
      </c>
      <c r="AQ68" s="26">
        <v>10780402177103.729</v>
      </c>
      <c r="AR68" s="26">
        <v>10658243457062.607</v>
      </c>
      <c r="AS68" s="26">
        <v>10030428207438.08</v>
      </c>
      <c r="AT68" s="26">
        <v>10140934799637.248</v>
      </c>
      <c r="AU68" s="26">
        <v>11086265575976.305</v>
      </c>
      <c r="AV68" s="26">
        <v>13497007073837.143</v>
      </c>
      <c r="AW68" s="26">
        <v>15733623407793.379</v>
      </c>
      <c r="AX68" s="26">
        <v>16751465302815.854</v>
      </c>
      <c r="AY68" s="26">
        <v>18141065035682.965</v>
      </c>
      <c r="AZ68" s="26">
        <v>21195423216160.703</v>
      </c>
      <c r="BA68" s="26">
        <v>23267108774904.863</v>
      </c>
      <c r="BB68" s="26">
        <v>20465348220321.281</v>
      </c>
      <c r="BC68" s="26">
        <v>20959229509473.199</v>
      </c>
      <c r="BD68" s="26">
        <v>23241488655356.727</v>
      </c>
      <c r="BE68" s="26">
        <v>22405786947777.027</v>
      </c>
      <c r="BF68" s="26">
        <v>23414098305288.895</v>
      </c>
      <c r="BG68" s="26">
        <v>23734276559110.746</v>
      </c>
      <c r="BH68" s="26">
        <v>20447703770614.121</v>
      </c>
      <c r="BI68" s="26">
        <v>20378471931048.504</v>
      </c>
      <c r="BJ68" s="26">
        <v>21581860912436.953</v>
      </c>
      <c r="BK68" s="26">
        <v>23105421234343.879</v>
      </c>
      <c r="BL68" s="26">
        <v>22748788538189.836</v>
      </c>
    </row>
    <row r="69" spans="1:64" x14ac:dyDescent="0.15">
      <c r="A69" s="26" t="s">
        <v>260</v>
      </c>
      <c r="B69" s="26" t="s">
        <v>970</v>
      </c>
      <c r="C69" s="26" t="s">
        <v>879</v>
      </c>
      <c r="D69" s="26" t="s">
        <v>880</v>
      </c>
      <c r="E69" s="26">
        <v>2069465326.4188159</v>
      </c>
      <c r="F69" s="26">
        <v>1753850416.7082589</v>
      </c>
      <c r="G69" s="26">
        <v>1518208221.2305195</v>
      </c>
      <c r="H69" s="26">
        <v>1824344492.0716863</v>
      </c>
      <c r="I69" s="26">
        <v>2244146867.9019485</v>
      </c>
      <c r="J69" s="26">
        <v>2387048255.4517336</v>
      </c>
      <c r="K69" s="26">
        <v>2429309513.8085394</v>
      </c>
      <c r="L69" s="26">
        <v>2553596091.8225756</v>
      </c>
      <c r="M69" s="26">
        <v>2582180794.1855016</v>
      </c>
      <c r="N69" s="26">
        <v>3112166848.3004012</v>
      </c>
      <c r="O69" s="26">
        <v>2862504169.9989314</v>
      </c>
      <c r="P69" s="26">
        <v>2754220263.0252838</v>
      </c>
      <c r="Q69" s="26">
        <v>3185987234.8408933</v>
      </c>
      <c r="R69" s="26">
        <v>3891755551.9413781</v>
      </c>
      <c r="S69" s="26">
        <v>6599259420.996048</v>
      </c>
      <c r="T69" s="26">
        <v>7731677256.8098249</v>
      </c>
      <c r="U69" s="26">
        <v>9091924304.8347664</v>
      </c>
      <c r="V69" s="26">
        <v>11026346589.501144</v>
      </c>
      <c r="W69" s="26">
        <v>11922502170.640518</v>
      </c>
      <c r="X69" s="26">
        <v>14175166007.577391</v>
      </c>
      <c r="Y69" s="26">
        <v>17881514682.878384</v>
      </c>
      <c r="Z69" s="26">
        <v>21810767209.369488</v>
      </c>
      <c r="AA69" s="26">
        <v>19929853574.60952</v>
      </c>
      <c r="AB69" s="26">
        <v>17152483214.353634</v>
      </c>
      <c r="AC69" s="26">
        <v>16912515183.278257</v>
      </c>
      <c r="AD69" s="26">
        <v>17149094589.982655</v>
      </c>
      <c r="AE69" s="26">
        <v>15314143988.062119</v>
      </c>
      <c r="AF69" s="26">
        <v>13945431882.227064</v>
      </c>
      <c r="AG69" s="26">
        <v>13051886552.337727</v>
      </c>
      <c r="AH69" s="26">
        <v>13890828707.649302</v>
      </c>
      <c r="AI69" s="26">
        <v>15239278100.350187</v>
      </c>
      <c r="AJ69" s="26">
        <v>16988535267.633818</v>
      </c>
      <c r="AK69" s="26">
        <v>18094238119.059525</v>
      </c>
      <c r="AL69" s="26">
        <v>18938717358.67934</v>
      </c>
      <c r="AM69" s="26">
        <v>22708673336.668327</v>
      </c>
      <c r="AN69" s="26">
        <v>24432884442.221107</v>
      </c>
      <c r="AO69" s="26">
        <v>25226393196.598293</v>
      </c>
      <c r="AP69" s="26">
        <v>28162053026.513256</v>
      </c>
      <c r="AQ69" s="26">
        <v>27981896948.474232</v>
      </c>
      <c r="AR69" s="26">
        <v>19645272636.318157</v>
      </c>
      <c r="AS69" s="26">
        <v>18327764882.441219</v>
      </c>
      <c r="AT69" s="26">
        <v>24468324000</v>
      </c>
      <c r="AU69" s="26">
        <v>28548945000</v>
      </c>
      <c r="AV69" s="26">
        <v>32432857999.999996</v>
      </c>
      <c r="AW69" s="26">
        <v>36591661000</v>
      </c>
      <c r="AX69" s="26">
        <v>41507085000</v>
      </c>
      <c r="AY69" s="26">
        <v>46802044000</v>
      </c>
      <c r="AZ69" s="26">
        <v>51007777000.000008</v>
      </c>
      <c r="BA69" s="26">
        <v>61762635000.000008</v>
      </c>
      <c r="BB69" s="26">
        <v>62519686000</v>
      </c>
      <c r="BC69" s="26">
        <v>69555367000</v>
      </c>
      <c r="BD69" s="26">
        <v>79276664000</v>
      </c>
      <c r="BE69" s="26">
        <v>87924544000</v>
      </c>
      <c r="BF69" s="26">
        <v>95129659000</v>
      </c>
      <c r="BG69" s="26">
        <v>101726331000.00002</v>
      </c>
      <c r="BH69" s="26">
        <v>99290380999.999985</v>
      </c>
      <c r="BI69" s="26">
        <v>99937695999.999985</v>
      </c>
      <c r="BJ69" s="26">
        <v>104295861999.99998</v>
      </c>
      <c r="BK69" s="26">
        <v>107562008000</v>
      </c>
      <c r="BL69" s="26">
        <v>107435664999.99998</v>
      </c>
    </row>
    <row r="70" spans="1:64" x14ac:dyDescent="0.15">
      <c r="A70" s="28" t="s">
        <v>801</v>
      </c>
      <c r="B70" s="26" t="s">
        <v>971</v>
      </c>
      <c r="C70" s="26" t="s">
        <v>879</v>
      </c>
      <c r="D70" s="26" t="s">
        <v>880</v>
      </c>
      <c r="J70" s="26">
        <v>4948667540.4106598</v>
      </c>
      <c r="K70" s="26">
        <v>5278005611.914526</v>
      </c>
      <c r="L70" s="26">
        <v>5605484298.9827509</v>
      </c>
      <c r="M70" s="26">
        <v>5932242990.6542053</v>
      </c>
      <c r="N70" s="26">
        <v>6524455205.8111382</v>
      </c>
      <c r="O70" s="26">
        <v>8042200452.1477013</v>
      </c>
      <c r="P70" s="26">
        <v>8609283346.0851803</v>
      </c>
      <c r="Q70" s="26">
        <v>9299638055.8428135</v>
      </c>
      <c r="R70" s="26">
        <v>10098534613.441132</v>
      </c>
      <c r="S70" s="26">
        <v>9228963224.6000385</v>
      </c>
      <c r="T70" s="26">
        <v>11632178868.917141</v>
      </c>
      <c r="U70" s="26">
        <v>13315988083.416088</v>
      </c>
      <c r="V70" s="26">
        <v>14400806875.986666</v>
      </c>
      <c r="W70" s="26">
        <v>14811704063.068527</v>
      </c>
      <c r="X70" s="26">
        <v>18020571428.57143</v>
      </c>
      <c r="Y70" s="26">
        <v>21669908177.066391</v>
      </c>
      <c r="Z70" s="26">
        <v>22136081081.081081</v>
      </c>
      <c r="AA70" s="26">
        <v>27655172413.793102</v>
      </c>
      <c r="AB70" s="26">
        <v>30966239813.736904</v>
      </c>
      <c r="AC70" s="26">
        <v>33971188991.614704</v>
      </c>
      <c r="AD70" s="26">
        <v>39053502251.073189</v>
      </c>
      <c r="AE70" s="26">
        <v>41253507951.356407</v>
      </c>
      <c r="AF70" s="26">
        <v>40455616653.574242</v>
      </c>
      <c r="AG70" s="26">
        <v>34980124929.017609</v>
      </c>
      <c r="AH70" s="26">
        <v>39756299049.979347</v>
      </c>
      <c r="AI70" s="26">
        <v>42978914311.35038</v>
      </c>
      <c r="AJ70" s="26">
        <v>37387836490.528419</v>
      </c>
      <c r="AK70" s="26">
        <v>41855986519.423462</v>
      </c>
      <c r="AL70" s="26">
        <v>46578631452.581032</v>
      </c>
      <c r="AM70" s="26">
        <v>51897983392.645317</v>
      </c>
      <c r="AN70" s="26">
        <v>60159245060.454155</v>
      </c>
      <c r="AO70" s="26">
        <v>67629716981.13208</v>
      </c>
      <c r="AP70" s="26">
        <v>78436578171.091446</v>
      </c>
      <c r="AQ70" s="26">
        <v>84828807556.080292</v>
      </c>
      <c r="AR70" s="26">
        <v>90710704806.841644</v>
      </c>
      <c r="AS70" s="26">
        <v>99838543960.076309</v>
      </c>
      <c r="AT70" s="26">
        <v>97632008709.853027</v>
      </c>
      <c r="AU70" s="26">
        <v>87850683978.669144</v>
      </c>
      <c r="AV70" s="26">
        <v>82924503942.638107</v>
      </c>
      <c r="AW70" s="26">
        <v>78845185293.496445</v>
      </c>
      <c r="AX70" s="26">
        <v>89685725230.251663</v>
      </c>
      <c r="AY70" s="26">
        <v>107484034870.97391</v>
      </c>
      <c r="AZ70" s="26">
        <v>130478960092.49852</v>
      </c>
      <c r="BA70" s="26">
        <v>162818181818.18182</v>
      </c>
      <c r="BB70" s="26">
        <v>188982374700.80511</v>
      </c>
      <c r="BC70" s="26">
        <v>218888324504.7529</v>
      </c>
      <c r="BD70" s="26">
        <v>236001858960.01514</v>
      </c>
      <c r="BE70" s="26">
        <v>279372758361.83167</v>
      </c>
      <c r="BF70" s="26">
        <v>288586231501.87695</v>
      </c>
      <c r="BG70" s="26">
        <v>305529656458.43793</v>
      </c>
      <c r="BH70" s="26">
        <v>332698041030.80713</v>
      </c>
      <c r="BI70" s="26">
        <v>332927833278.0379</v>
      </c>
      <c r="BJ70" s="26">
        <v>235369129337.7106</v>
      </c>
      <c r="BK70" s="26">
        <v>250894760351.23233</v>
      </c>
      <c r="BL70" s="26">
        <v>303175127597.52106</v>
      </c>
    </row>
    <row r="71" spans="1:64" x14ac:dyDescent="0.15">
      <c r="A71" s="26" t="s">
        <v>972</v>
      </c>
      <c r="B71" s="26" t="s">
        <v>973</v>
      </c>
      <c r="C71" s="26" t="s">
        <v>879</v>
      </c>
      <c r="D71" s="26" t="s">
        <v>880</v>
      </c>
      <c r="E71" s="26">
        <v>244895743150.19275</v>
      </c>
      <c r="F71" s="26">
        <v>269034156024.69574</v>
      </c>
      <c r="G71" s="26">
        <v>298895676246.29163</v>
      </c>
      <c r="H71" s="26">
        <v>335427732787.68164</v>
      </c>
      <c r="I71" s="26">
        <v>373119780407.51526</v>
      </c>
      <c r="J71" s="26">
        <v>407845094423.39471</v>
      </c>
      <c r="K71" s="26">
        <v>444996800083.83746</v>
      </c>
      <c r="L71" s="26">
        <v>483542535100.82666</v>
      </c>
      <c r="M71" s="26">
        <v>519124724301.22687</v>
      </c>
      <c r="N71" s="26">
        <v>579481411131.01721</v>
      </c>
      <c r="O71" s="26">
        <v>642869323968.94141</v>
      </c>
      <c r="P71" s="26">
        <v>728630713519.04797</v>
      </c>
      <c r="Q71" s="26">
        <v>880207286887.81006</v>
      </c>
      <c r="R71" s="26">
        <v>1142683422235.5923</v>
      </c>
      <c r="S71" s="26">
        <v>1295883674253.0186</v>
      </c>
      <c r="T71" s="26">
        <v>1502574585307.2976</v>
      </c>
      <c r="U71" s="26">
        <v>1568102101996.0107</v>
      </c>
      <c r="V71" s="26">
        <v>1783664841678.8162</v>
      </c>
      <c r="W71" s="26">
        <v>2184188451354.5364</v>
      </c>
      <c r="X71" s="26">
        <v>2645850489813.8555</v>
      </c>
      <c r="Y71" s="26">
        <v>2963315552469.3955</v>
      </c>
      <c r="Z71" s="26">
        <v>2575356972774.853</v>
      </c>
      <c r="AA71" s="26">
        <v>2493437298170.2441</v>
      </c>
      <c r="AB71" s="26">
        <v>2432530981604.5107</v>
      </c>
      <c r="AC71" s="26">
        <v>2333289327044.4927</v>
      </c>
      <c r="AD71" s="26">
        <v>2397096612757.4414</v>
      </c>
      <c r="AE71" s="26">
        <v>3364194871090.0859</v>
      </c>
      <c r="AF71" s="26">
        <v>4161023841166.4985</v>
      </c>
      <c r="AG71" s="26">
        <v>4576282808953.8145</v>
      </c>
      <c r="AH71" s="26">
        <v>4674504139843.8379</v>
      </c>
      <c r="AI71" s="26">
        <v>5882977041945.3447</v>
      </c>
      <c r="AJ71" s="26">
        <v>6110849484495.2041</v>
      </c>
      <c r="AK71" s="26">
        <v>6740480589181.8672</v>
      </c>
      <c r="AL71" s="26">
        <v>6169107318205.0312</v>
      </c>
      <c r="AM71" s="26">
        <v>6513042211646.1621</v>
      </c>
      <c r="AN71" s="26">
        <v>7516229209568.9385</v>
      </c>
      <c r="AO71" s="26">
        <v>7605287653835.1035</v>
      </c>
      <c r="AP71" s="26">
        <v>6952285677739.3311</v>
      </c>
      <c r="AQ71" s="26">
        <v>7149094380640.0781</v>
      </c>
      <c r="AR71" s="26">
        <v>7113968959063.4971</v>
      </c>
      <c r="AS71" s="26">
        <v>6479482893269.8477</v>
      </c>
      <c r="AT71" s="26">
        <v>6590423196095.4326</v>
      </c>
      <c r="AU71" s="26">
        <v>7166146791592.8779</v>
      </c>
      <c r="AV71" s="26">
        <v>8842846317807.7168</v>
      </c>
      <c r="AW71" s="26">
        <v>10141353688845.668</v>
      </c>
      <c r="AX71" s="26">
        <v>10519107942453.801</v>
      </c>
      <c r="AY71" s="26">
        <v>11174300432026.6</v>
      </c>
      <c r="AZ71" s="26">
        <v>12862302208696.174</v>
      </c>
      <c r="BA71" s="26">
        <v>14098979489484.322</v>
      </c>
      <c r="BB71" s="26">
        <v>12885643163975.672</v>
      </c>
      <c r="BC71" s="26">
        <v>12628246500868.209</v>
      </c>
      <c r="BD71" s="26">
        <v>13622691210191.027</v>
      </c>
      <c r="BE71" s="26">
        <v>12638927582293.281</v>
      </c>
      <c r="BF71" s="26">
        <v>13189495209366.543</v>
      </c>
      <c r="BG71" s="26">
        <v>13490187533196.773</v>
      </c>
      <c r="BH71" s="26">
        <v>11672138337959.848</v>
      </c>
      <c r="BI71" s="26">
        <v>11965317176353.953</v>
      </c>
      <c r="BJ71" s="26">
        <v>12655504662573.84</v>
      </c>
      <c r="BK71" s="26">
        <v>13662048991923.275</v>
      </c>
      <c r="BL71" s="26">
        <v>13335843259019.654</v>
      </c>
    </row>
    <row r="72" spans="1:64" x14ac:dyDescent="0.15">
      <c r="A72" s="26" t="s">
        <v>974</v>
      </c>
      <c r="B72" s="26" t="s">
        <v>975</v>
      </c>
      <c r="C72" s="26" t="s">
        <v>879</v>
      </c>
      <c r="D72" s="26" t="s">
        <v>880</v>
      </c>
      <c r="AK72" s="26">
        <v>477101651.64837557</v>
      </c>
      <c r="AL72" s="26">
        <v>467872714.75560319</v>
      </c>
      <c r="AM72" s="26">
        <v>531688311.6883117</v>
      </c>
      <c r="AN72" s="26">
        <v>578015625</v>
      </c>
      <c r="AO72" s="26">
        <v>693535954.19006717</v>
      </c>
      <c r="AP72" s="26">
        <v>686490090.14014077</v>
      </c>
      <c r="AQ72" s="26">
        <v>745526154.93282986</v>
      </c>
      <c r="AR72" s="26">
        <v>688921325.71204281</v>
      </c>
      <c r="AS72" s="26">
        <v>706370815.58441556</v>
      </c>
      <c r="AT72" s="26">
        <v>752368495.51262212</v>
      </c>
      <c r="AU72" s="26">
        <v>729321366.65186059</v>
      </c>
      <c r="AV72" s="26">
        <v>870247703.18275821</v>
      </c>
      <c r="AW72" s="26">
        <v>1109054005.4397099</v>
      </c>
      <c r="AX72" s="26">
        <v>1098425900.7411551</v>
      </c>
      <c r="AY72" s="26">
        <v>1211161879.6747968</v>
      </c>
      <c r="AZ72" s="26">
        <v>1317974491.0569105</v>
      </c>
      <c r="BA72" s="26">
        <v>1380188800</v>
      </c>
      <c r="BB72" s="26">
        <v>1856695551.2195122</v>
      </c>
      <c r="BC72" s="26">
        <v>1589515447.1544716</v>
      </c>
      <c r="BD72" s="26">
        <v>2065001626.0162601</v>
      </c>
    </row>
    <row r="73" spans="1:64" x14ac:dyDescent="0.15">
      <c r="A73" s="26" t="s">
        <v>632</v>
      </c>
      <c r="B73" s="26" t="s">
        <v>976</v>
      </c>
      <c r="C73" s="26" t="s">
        <v>879</v>
      </c>
      <c r="D73" s="26" t="s">
        <v>880</v>
      </c>
      <c r="E73" s="26">
        <v>12072126075.397039</v>
      </c>
      <c r="F73" s="26">
        <v>13834300571.484875</v>
      </c>
      <c r="G73" s="26">
        <v>16138545209.245983</v>
      </c>
      <c r="H73" s="26">
        <v>19074913947.719639</v>
      </c>
      <c r="I73" s="26">
        <v>21343844643.73407</v>
      </c>
      <c r="J73" s="26">
        <v>24756958694.92382</v>
      </c>
      <c r="K73" s="26">
        <v>28721062242.163357</v>
      </c>
      <c r="L73" s="26">
        <v>31647119228.198189</v>
      </c>
      <c r="M73" s="26">
        <v>31475548481.409546</v>
      </c>
      <c r="N73" s="26">
        <v>36038711599.540985</v>
      </c>
      <c r="O73" s="26">
        <v>40992995959.115761</v>
      </c>
      <c r="P73" s="26">
        <v>46619420119.760483</v>
      </c>
      <c r="Q73" s="26">
        <v>59132415739.062904</v>
      </c>
      <c r="R73" s="26">
        <v>78639527127.355789</v>
      </c>
      <c r="S73" s="26">
        <v>97274005191.808472</v>
      </c>
      <c r="T73" s="26">
        <v>114777045507.24638</v>
      </c>
      <c r="U73" s="26">
        <v>118507183785.12807</v>
      </c>
      <c r="V73" s="26">
        <v>132449276013.14348</v>
      </c>
      <c r="W73" s="26">
        <v>160599686848.95834</v>
      </c>
      <c r="X73" s="26">
        <v>214601956370.84781</v>
      </c>
      <c r="Y73" s="26">
        <v>232766822928.75375</v>
      </c>
      <c r="Z73" s="26">
        <v>202807890971.34622</v>
      </c>
      <c r="AA73" s="26">
        <v>195996754051.18884</v>
      </c>
      <c r="AB73" s="26">
        <v>170951185730.85846</v>
      </c>
      <c r="AC73" s="26">
        <v>172102910888.01492</v>
      </c>
      <c r="AD73" s="26">
        <v>180793464187.86691</v>
      </c>
      <c r="AE73" s="26">
        <v>251321074967.32803</v>
      </c>
      <c r="AF73" s="26">
        <v>318747936127.2066</v>
      </c>
      <c r="AG73" s="26">
        <v>376160410084.27368</v>
      </c>
      <c r="AH73" s="26">
        <v>414757056921.99579</v>
      </c>
      <c r="AI73" s="26">
        <v>536558591903.36267</v>
      </c>
      <c r="AJ73" s="26">
        <v>577166174219.37549</v>
      </c>
      <c r="AK73" s="26">
        <v>630916018690.06995</v>
      </c>
      <c r="AL73" s="26">
        <v>525075636161.58972</v>
      </c>
      <c r="AM73" s="26">
        <v>530562634952.17981</v>
      </c>
      <c r="AN73" s="26">
        <v>614609020549.77319</v>
      </c>
      <c r="AO73" s="26">
        <v>642588992512.80701</v>
      </c>
      <c r="AP73" s="26">
        <v>590077272727.27271</v>
      </c>
      <c r="AQ73" s="26">
        <v>619214834614.09949</v>
      </c>
      <c r="AR73" s="26">
        <v>634693160025.56995</v>
      </c>
      <c r="AS73" s="26">
        <v>596877648793.07178</v>
      </c>
      <c r="AT73" s="26">
        <v>627286800894.85461</v>
      </c>
      <c r="AU73" s="26">
        <v>705394315829.09839</v>
      </c>
      <c r="AV73" s="26">
        <v>905492099322.79907</v>
      </c>
      <c r="AW73" s="26">
        <v>1067093369754.1594</v>
      </c>
      <c r="AX73" s="26">
        <v>1153285660987.4392</v>
      </c>
      <c r="AY73" s="26">
        <v>1259343871534.3118</v>
      </c>
      <c r="AZ73" s="26">
        <v>1472131125102.6553</v>
      </c>
      <c r="BA73" s="26">
        <v>1625224842536.9856</v>
      </c>
      <c r="BB73" s="26">
        <v>1485583495415.3931</v>
      </c>
      <c r="BC73" s="26">
        <v>1420722034063.002</v>
      </c>
      <c r="BD73" s="26">
        <v>1478772824224.0273</v>
      </c>
      <c r="BE73" s="26">
        <v>1324820091194.6665</v>
      </c>
      <c r="BF73" s="26">
        <v>1354757433212.7202</v>
      </c>
      <c r="BG73" s="26">
        <v>1369398844599.5793</v>
      </c>
      <c r="BH73" s="26">
        <v>1195119269971.5168</v>
      </c>
      <c r="BI73" s="26">
        <v>1232076017361.5305</v>
      </c>
      <c r="BJ73" s="26">
        <v>1312551705955.2964</v>
      </c>
      <c r="BK73" s="26">
        <v>1419735245004.7048</v>
      </c>
      <c r="BL73" s="26">
        <v>1394116310768.6252</v>
      </c>
    </row>
    <row r="74" spans="1:64" x14ac:dyDescent="0.15">
      <c r="A74" s="26" t="s">
        <v>977</v>
      </c>
      <c r="B74" s="26" t="s">
        <v>978</v>
      </c>
      <c r="C74" s="26" t="s">
        <v>879</v>
      </c>
      <c r="D74" s="26" t="s">
        <v>880</v>
      </c>
      <c r="AL74" s="26">
        <v>4006982535.0621858</v>
      </c>
      <c r="AM74" s="26">
        <v>4116735206.807837</v>
      </c>
      <c r="AN74" s="26">
        <v>4497823918.1746664</v>
      </c>
      <c r="AO74" s="26">
        <v>4780169853.0368061</v>
      </c>
      <c r="AP74" s="26">
        <v>5147711226.3300276</v>
      </c>
      <c r="AQ74" s="26">
        <v>5665917232.1726551</v>
      </c>
      <c r="AR74" s="26">
        <v>5762048126.0647354</v>
      </c>
      <c r="AS74" s="26">
        <v>5694069842.4398785</v>
      </c>
      <c r="AT74" s="26">
        <v>6259258257.9894371</v>
      </c>
      <c r="AU74" s="26">
        <v>7372457191.2969761</v>
      </c>
      <c r="AV74" s="26">
        <v>9877636517.6151752</v>
      </c>
      <c r="AW74" s="26">
        <v>12144397515.52795</v>
      </c>
      <c r="AX74" s="26">
        <v>14098326327.571198</v>
      </c>
      <c r="AY74" s="26">
        <v>17012321791.494165</v>
      </c>
      <c r="AZ74" s="26">
        <v>22445582945.524227</v>
      </c>
      <c r="BA74" s="26">
        <v>24371299985.35228</v>
      </c>
      <c r="BB74" s="26">
        <v>19744110447.346485</v>
      </c>
      <c r="BC74" s="26">
        <v>19693608686.641487</v>
      </c>
      <c r="BD74" s="26">
        <v>23391529311.249718</v>
      </c>
      <c r="BE74" s="26">
        <v>23192709238.81699</v>
      </c>
      <c r="BF74" s="26">
        <v>25271407238.662201</v>
      </c>
      <c r="BG74" s="26">
        <v>26773472961.825264</v>
      </c>
      <c r="BH74" s="26">
        <v>23048864242.607212</v>
      </c>
      <c r="BI74" s="26">
        <v>23996451497.613937</v>
      </c>
      <c r="BJ74" s="26">
        <v>26859101053.813931</v>
      </c>
      <c r="BK74" s="26">
        <v>30747159197.89645</v>
      </c>
      <c r="BL74" s="26">
        <v>31386949981.236027</v>
      </c>
    </row>
    <row r="75" spans="1:64" x14ac:dyDescent="0.15">
      <c r="A75" s="26" t="s">
        <v>979</v>
      </c>
      <c r="B75" s="26" t="s">
        <v>980</v>
      </c>
      <c r="C75" s="26" t="s">
        <v>879</v>
      </c>
      <c r="D75" s="26" t="s">
        <v>880</v>
      </c>
      <c r="Z75" s="26">
        <v>7324903188.405798</v>
      </c>
      <c r="AA75" s="26">
        <v>7707678019.3236723</v>
      </c>
      <c r="AB75" s="26">
        <v>8567890821.2560396</v>
      </c>
      <c r="AC75" s="26">
        <v>8096302367.1497593</v>
      </c>
      <c r="AD75" s="26">
        <v>9480840483.0917873</v>
      </c>
      <c r="AE75" s="26">
        <v>9848600869.5652199</v>
      </c>
      <c r="AF75" s="26">
        <v>10527338647.342997</v>
      </c>
      <c r="AG75" s="26">
        <v>10908935748.792271</v>
      </c>
      <c r="AH75" s="26">
        <v>11476584879.227053</v>
      </c>
      <c r="AI75" s="26">
        <v>12175166763.285025</v>
      </c>
      <c r="AJ75" s="26">
        <v>13463868357.487925</v>
      </c>
      <c r="AK75" s="26">
        <v>10492993077.609276</v>
      </c>
      <c r="AL75" s="26">
        <v>8830712713.9078121</v>
      </c>
      <c r="AM75" s="26">
        <v>6927950564.5565681</v>
      </c>
      <c r="AN75" s="26">
        <v>7663984567.9012346</v>
      </c>
      <c r="AO75" s="26">
        <v>8547939730.623744</v>
      </c>
      <c r="AP75" s="26">
        <v>8589211390.4961224</v>
      </c>
      <c r="AQ75" s="26">
        <v>7818224905.5507135</v>
      </c>
      <c r="AR75" s="26">
        <v>7700833482.0061493</v>
      </c>
      <c r="AS75" s="26">
        <v>8242392103.6806135</v>
      </c>
      <c r="AT75" s="26">
        <v>8231326016.4749403</v>
      </c>
      <c r="AU75" s="26">
        <v>7850809498.1680269</v>
      </c>
      <c r="AV75" s="26">
        <v>8623691300.0407887</v>
      </c>
      <c r="AW75" s="26">
        <v>10131187261.442078</v>
      </c>
      <c r="AX75" s="26">
        <v>12401139453.973829</v>
      </c>
      <c r="AY75" s="26">
        <v>15280861834.602404</v>
      </c>
      <c r="AZ75" s="26">
        <v>19707616772.799637</v>
      </c>
      <c r="BA75" s="26">
        <v>27066912635.222847</v>
      </c>
      <c r="BB75" s="26">
        <v>32437389116.038013</v>
      </c>
      <c r="BC75" s="26">
        <v>29933790334.341785</v>
      </c>
      <c r="BD75" s="26">
        <v>31952763089.330025</v>
      </c>
      <c r="BE75" s="26">
        <v>43310721414.082886</v>
      </c>
      <c r="BF75" s="26">
        <v>47648211133.218285</v>
      </c>
      <c r="BG75" s="26">
        <v>55612228233.51786</v>
      </c>
      <c r="BH75" s="26">
        <v>64589334978.801315</v>
      </c>
      <c r="BI75" s="26">
        <v>74296618481.088226</v>
      </c>
      <c r="BJ75" s="26">
        <v>81770791970.98204</v>
      </c>
      <c r="BK75" s="26">
        <v>84269348327.345428</v>
      </c>
      <c r="BL75" s="26">
        <v>96107662398.174881</v>
      </c>
    </row>
    <row r="76" spans="1:64" x14ac:dyDescent="0.15">
      <c r="A76" s="26" t="s">
        <v>981</v>
      </c>
      <c r="B76" s="26" t="s">
        <v>982</v>
      </c>
      <c r="C76" s="26" t="s">
        <v>879</v>
      </c>
      <c r="D76" s="26" t="s">
        <v>880</v>
      </c>
      <c r="K76" s="26">
        <v>503725411694.31079</v>
      </c>
      <c r="L76" s="26">
        <v>547452701673.12665</v>
      </c>
      <c r="M76" s="26">
        <v>586400667118.45667</v>
      </c>
      <c r="N76" s="26">
        <v>653662940157.84216</v>
      </c>
      <c r="O76" s="26">
        <v>726137351252.2533</v>
      </c>
      <c r="P76" s="26">
        <v>821041577442.67163</v>
      </c>
      <c r="Q76" s="26">
        <v>990707263525.07446</v>
      </c>
      <c r="R76" s="26">
        <v>1282385682828.0886</v>
      </c>
      <c r="S76" s="26">
        <v>1452171279559.8555</v>
      </c>
      <c r="T76" s="26">
        <v>1691344453627.8208</v>
      </c>
      <c r="U76" s="26">
        <v>1770550681960.5156</v>
      </c>
      <c r="V76" s="26">
        <v>2005460212018.375</v>
      </c>
      <c r="W76" s="26">
        <v>2443383354605.2832</v>
      </c>
      <c r="X76" s="26">
        <v>2953662620855.1733</v>
      </c>
      <c r="Y76" s="26">
        <v>3304099801803.5239</v>
      </c>
      <c r="Z76" s="26">
        <v>2880779507480.8906</v>
      </c>
      <c r="AA76" s="26">
        <v>2778135617997.3848</v>
      </c>
      <c r="AB76" s="26">
        <v>2702809427945.1396</v>
      </c>
      <c r="AC76" s="26">
        <v>2604111439807.5557</v>
      </c>
      <c r="AD76" s="26">
        <v>2678398497755.8608</v>
      </c>
      <c r="AE76" s="26">
        <v>3745082454935.2471</v>
      </c>
      <c r="AF76" s="26">
        <v>4632537576009.1152</v>
      </c>
      <c r="AG76" s="26">
        <v>5085711977582.7666</v>
      </c>
      <c r="AH76" s="26">
        <v>5195139280884.8066</v>
      </c>
      <c r="AI76" s="26">
        <v>6500319936641.2656</v>
      </c>
      <c r="AJ76" s="26">
        <v>6732371153196.4336</v>
      </c>
      <c r="AK76" s="26">
        <v>7400793014879.9375</v>
      </c>
      <c r="AL76" s="26">
        <v>6757409612211.4561</v>
      </c>
      <c r="AM76" s="26">
        <v>7158831214572.9033</v>
      </c>
      <c r="AN76" s="26">
        <v>8295716693814.9873</v>
      </c>
      <c r="AO76" s="26">
        <v>8431192714268.0098</v>
      </c>
      <c r="AP76" s="26">
        <v>7732922104820.6152</v>
      </c>
      <c r="AQ76" s="26">
        <v>7968672602630.5908</v>
      </c>
      <c r="AR76" s="26">
        <v>7922645428744.2539</v>
      </c>
      <c r="AS76" s="26">
        <v>7259398860355.291</v>
      </c>
      <c r="AT76" s="26">
        <v>7387163472304.335</v>
      </c>
      <c r="AU76" s="26">
        <v>8049115975395.4678</v>
      </c>
      <c r="AV76" s="26">
        <v>9911359749306.6035</v>
      </c>
      <c r="AW76" s="26">
        <v>11398794129126.625</v>
      </c>
      <c r="AX76" s="26">
        <v>11904887483980.863</v>
      </c>
      <c r="AY76" s="26">
        <v>12702923383990.887</v>
      </c>
      <c r="AZ76" s="26">
        <v>14710405864196.77</v>
      </c>
      <c r="BA76" s="26">
        <v>16236756356157.955</v>
      </c>
      <c r="BB76" s="26">
        <v>14708924770207.717</v>
      </c>
      <c r="BC76" s="26">
        <v>14540385611235.574</v>
      </c>
      <c r="BD76" s="26">
        <v>15741839610904.564</v>
      </c>
      <c r="BE76" s="26">
        <v>14636155637903.783</v>
      </c>
      <c r="BF76" s="26">
        <v>15293564575793.172</v>
      </c>
      <c r="BG76" s="26">
        <v>15633064319173.66</v>
      </c>
      <c r="BH76" s="26">
        <v>13546911044356.311</v>
      </c>
      <c r="BI76" s="26">
        <v>13882598814513.086</v>
      </c>
      <c r="BJ76" s="26">
        <v>14735710571465.289</v>
      </c>
      <c r="BK76" s="26">
        <v>15931983317841.58</v>
      </c>
      <c r="BL76" s="26">
        <v>15592795166700.186</v>
      </c>
    </row>
    <row r="77" spans="1:64" x14ac:dyDescent="0.15">
      <c r="A77" s="26" t="s">
        <v>983</v>
      </c>
      <c r="B77" s="26" t="s">
        <v>984</v>
      </c>
      <c r="C77" s="26" t="s">
        <v>879</v>
      </c>
      <c r="D77" s="26" t="s">
        <v>880</v>
      </c>
      <c r="E77" s="26">
        <v>16895344343.153444</v>
      </c>
      <c r="F77" s="26">
        <v>17601608276.758747</v>
      </c>
      <c r="G77" s="26">
        <v>19411194818.837246</v>
      </c>
      <c r="H77" s="26">
        <v>22316616122.638611</v>
      </c>
      <c r="I77" s="26">
        <v>19648662452.599152</v>
      </c>
      <c r="J77" s="26">
        <v>21583920052.134373</v>
      </c>
      <c r="K77" s="26">
        <v>23007146958.897373</v>
      </c>
      <c r="L77" s="26">
        <v>22309587917.598606</v>
      </c>
      <c r="M77" s="26">
        <v>23564637930.784538</v>
      </c>
      <c r="N77" s="26">
        <v>26498808525.216442</v>
      </c>
      <c r="O77" s="26">
        <v>32235687877.041378</v>
      </c>
      <c r="P77" s="26">
        <v>32825997379.500717</v>
      </c>
      <c r="Q77" s="26">
        <v>37549328374.304337</v>
      </c>
      <c r="R77" s="26">
        <v>45977813095.556885</v>
      </c>
      <c r="S77" s="26">
        <v>68488028766.319107</v>
      </c>
      <c r="T77" s="26">
        <v>76906108068.713562</v>
      </c>
      <c r="U77" s="26">
        <v>90662189477.620392</v>
      </c>
      <c r="V77" s="26">
        <v>99443296448.251648</v>
      </c>
      <c r="W77" s="26">
        <v>109582762246.5912</v>
      </c>
      <c r="X77" s="26">
        <v>137834325407.50806</v>
      </c>
      <c r="Y77" s="26">
        <v>172143140068.51752</v>
      </c>
      <c r="Z77" s="26">
        <v>240576888303.00983</v>
      </c>
      <c r="AA77" s="26">
        <v>229908009473.25912</v>
      </c>
      <c r="AB77" s="26">
        <v>193570224896.09406</v>
      </c>
      <c r="AC77" s="26">
        <v>173713227556.20233</v>
      </c>
      <c r="AD77" s="26">
        <v>177380902697.69827</v>
      </c>
      <c r="AE77" s="26">
        <v>166423293884.97327</v>
      </c>
      <c r="AF77" s="26">
        <v>167237638756.64627</v>
      </c>
      <c r="AG77" s="26">
        <v>177093009032.14633</v>
      </c>
      <c r="AH77" s="26">
        <v>162254292658.51834</v>
      </c>
      <c r="AI77" s="26">
        <v>255611955416.65237</v>
      </c>
      <c r="AJ77" s="26">
        <v>264403901995.07608</v>
      </c>
      <c r="AK77" s="26">
        <v>264089955806.7439</v>
      </c>
      <c r="AL77" s="26">
        <v>244907609387.27615</v>
      </c>
      <c r="AM77" s="26">
        <v>235808639720.50864</v>
      </c>
      <c r="AN77" s="26">
        <v>273457127238.71631</v>
      </c>
      <c r="AO77" s="26">
        <v>282347315587.20947</v>
      </c>
      <c r="AP77" s="26">
        <v>315164599088.16736</v>
      </c>
      <c r="AQ77" s="26">
        <v>316769954425.78479</v>
      </c>
      <c r="AR77" s="26">
        <v>342859306741.96759</v>
      </c>
      <c r="AS77" s="26">
        <v>401618100328.08173</v>
      </c>
      <c r="AT77" s="26">
        <v>397551690557.58044</v>
      </c>
      <c r="AU77" s="26">
        <v>381209238478.03931</v>
      </c>
      <c r="AV77" s="26">
        <v>406144074248.18268</v>
      </c>
      <c r="AW77" s="26">
        <v>505798886649.56458</v>
      </c>
      <c r="AX77" s="26">
        <v>633831674590.35144</v>
      </c>
      <c r="AY77" s="26">
        <v>789748817405.19788</v>
      </c>
      <c r="AZ77" s="26">
        <v>961994925023.80908</v>
      </c>
      <c r="BA77" s="26">
        <v>1241795295254.502</v>
      </c>
      <c r="BB77" s="26">
        <v>1169835982524.0884</v>
      </c>
      <c r="BC77" s="26">
        <v>1410409330025.7004</v>
      </c>
      <c r="BD77" s="26">
        <v>1428667556695.363</v>
      </c>
      <c r="BE77" s="26">
        <v>1644913568111.4458</v>
      </c>
      <c r="BF77" s="26">
        <v>1729493434671.4851</v>
      </c>
      <c r="BG77" s="26">
        <v>1903690899826.9658</v>
      </c>
      <c r="BH77" s="26">
        <v>1678672591297.8071</v>
      </c>
      <c r="BI77" s="26">
        <v>1501545586411.0327</v>
      </c>
      <c r="BJ77" s="26">
        <v>1517591275154.6184</v>
      </c>
      <c r="BK77" s="26">
        <v>1641362110784.6218</v>
      </c>
    </row>
    <row r="78" spans="1:64" x14ac:dyDescent="0.15">
      <c r="A78" s="26" t="s">
        <v>310</v>
      </c>
      <c r="B78" s="26" t="s">
        <v>985</v>
      </c>
      <c r="C78" s="26" t="s">
        <v>879</v>
      </c>
      <c r="D78" s="26" t="s">
        <v>880</v>
      </c>
      <c r="E78" s="26">
        <v>5224102195.5277081</v>
      </c>
      <c r="F78" s="26">
        <v>5921659485.0328388</v>
      </c>
      <c r="G78" s="26">
        <v>6340580854.390729</v>
      </c>
      <c r="H78" s="26">
        <v>6885920328.661869</v>
      </c>
      <c r="I78" s="26">
        <v>7766655085.7858801</v>
      </c>
      <c r="J78" s="26">
        <v>8589340019.0298481</v>
      </c>
      <c r="K78" s="26">
        <v>9208524504.8768425</v>
      </c>
      <c r="L78" s="26">
        <v>9368954010.3131962</v>
      </c>
      <c r="M78" s="26">
        <v>8823033880.3299313</v>
      </c>
      <c r="N78" s="26">
        <v>10070766720.501141</v>
      </c>
      <c r="O78" s="26">
        <v>11357517270.668177</v>
      </c>
      <c r="P78" s="26">
        <v>12527405086.67235</v>
      </c>
      <c r="Q78" s="26">
        <v>14743185402.92515</v>
      </c>
      <c r="R78" s="26">
        <v>19472363155.437996</v>
      </c>
      <c r="S78" s="26">
        <v>24848821332.913185</v>
      </c>
      <c r="T78" s="26">
        <v>29472623727.169872</v>
      </c>
      <c r="U78" s="26">
        <v>31849514232.958916</v>
      </c>
      <c r="V78" s="26">
        <v>33499799173.675671</v>
      </c>
      <c r="W78" s="26">
        <v>36256160722.02166</v>
      </c>
      <c r="X78" s="26">
        <v>44465255380.85788</v>
      </c>
      <c r="Y78" s="26">
        <v>53645202422.696846</v>
      </c>
      <c r="Z78" s="26">
        <v>52448332874.069992</v>
      </c>
      <c r="AA78" s="26">
        <v>52797582336.252625</v>
      </c>
      <c r="AB78" s="26">
        <v>50973526900.085396</v>
      </c>
      <c r="AC78" s="26">
        <v>52888800949.742783</v>
      </c>
      <c r="AD78" s="26">
        <v>55875863392.171913</v>
      </c>
      <c r="AE78" s="26">
        <v>73531550551.25499</v>
      </c>
      <c r="AF78" s="26">
        <v>91594751792.235901</v>
      </c>
      <c r="AG78" s="26">
        <v>109058990760.48329</v>
      </c>
      <c r="AH78" s="26">
        <v>119012054870.44478</v>
      </c>
      <c r="AI78" s="26">
        <v>141438345513.91696</v>
      </c>
      <c r="AJ78" s="26">
        <v>127773856785.76678</v>
      </c>
      <c r="AK78" s="26">
        <v>112532519246.08443</v>
      </c>
      <c r="AL78" s="26">
        <v>89214114708.025406</v>
      </c>
      <c r="AM78" s="26">
        <v>103299943084.80365</v>
      </c>
      <c r="AN78" s="26">
        <v>134189814814.8148</v>
      </c>
      <c r="AO78" s="26">
        <v>132129174216.92986</v>
      </c>
      <c r="AP78" s="26">
        <v>126912152101.70656</v>
      </c>
      <c r="AQ78" s="26">
        <v>134038718291.05473</v>
      </c>
      <c r="AR78" s="26">
        <v>135218410398.46581</v>
      </c>
      <c r="AS78" s="26">
        <v>125706651925.5574</v>
      </c>
      <c r="AT78" s="26">
        <v>129421029082.77406</v>
      </c>
      <c r="AU78" s="26">
        <v>139738377564.46451</v>
      </c>
      <c r="AV78" s="26">
        <v>171274266365.68848</v>
      </c>
      <c r="AW78" s="26">
        <v>197116960516.51352</v>
      </c>
      <c r="AX78" s="26">
        <v>204809103345.35504</v>
      </c>
      <c r="AY78" s="26">
        <v>216907539831.89059</v>
      </c>
      <c r="AZ78" s="26">
        <v>256052559540.104</v>
      </c>
      <c r="BA78" s="26">
        <v>284553976856.59882</v>
      </c>
      <c r="BB78" s="26">
        <v>252496526813.0036</v>
      </c>
      <c r="BC78" s="26">
        <v>249181190476.36905</v>
      </c>
      <c r="BD78" s="26">
        <v>275243697751.01123</v>
      </c>
      <c r="BE78" s="26">
        <v>258304834621.60489</v>
      </c>
      <c r="BF78" s="26">
        <v>271285280621.37253</v>
      </c>
      <c r="BG78" s="26">
        <v>274497230802.95764</v>
      </c>
      <c r="BH78" s="26">
        <v>234440080998.27307</v>
      </c>
      <c r="BI78" s="26">
        <v>240607907010.38336</v>
      </c>
      <c r="BJ78" s="26">
        <v>255122545770.77832</v>
      </c>
      <c r="BK78" s="26">
        <v>275893681355.89221</v>
      </c>
      <c r="BL78" s="26">
        <v>268761201364.70544</v>
      </c>
    </row>
    <row r="79" spans="1:64" x14ac:dyDescent="0.15">
      <c r="A79" s="26" t="s">
        <v>986</v>
      </c>
      <c r="B79" s="26" t="s">
        <v>987</v>
      </c>
      <c r="C79" s="26" t="s">
        <v>879</v>
      </c>
      <c r="D79" s="26" t="s">
        <v>880</v>
      </c>
      <c r="E79" s="26">
        <v>112328422.11308399</v>
      </c>
      <c r="F79" s="26">
        <v>116987784.91373882</v>
      </c>
      <c r="G79" s="26">
        <v>122906434.95781386</v>
      </c>
      <c r="H79" s="26">
        <v>129454728.62359902</v>
      </c>
      <c r="I79" s="26">
        <v>140032741.46832892</v>
      </c>
      <c r="J79" s="26">
        <v>147084750.03148219</v>
      </c>
      <c r="K79" s="26">
        <v>150603925.51585305</v>
      </c>
      <c r="L79" s="26">
        <v>162625885.86348379</v>
      </c>
      <c r="M79" s="26">
        <v>166952937.13500515</v>
      </c>
      <c r="N79" s="26">
        <v>182182067.70356816</v>
      </c>
      <c r="O79" s="26">
        <v>219878482.1735642</v>
      </c>
      <c r="P79" s="26">
        <v>247749327.7212674</v>
      </c>
      <c r="Q79" s="26">
        <v>316650508.96752298</v>
      </c>
      <c r="R79" s="26">
        <v>425963359.35532612</v>
      </c>
      <c r="S79" s="26">
        <v>558589870.90367424</v>
      </c>
      <c r="T79" s="26">
        <v>684268280.81275094</v>
      </c>
      <c r="U79" s="26">
        <v>694552411.71883702</v>
      </c>
      <c r="V79" s="26">
        <v>719533137.12666225</v>
      </c>
      <c r="W79" s="26">
        <v>829239489.84411907</v>
      </c>
      <c r="X79" s="26">
        <v>1019743927.2466197</v>
      </c>
      <c r="Y79" s="26">
        <v>1202567359.4132032</v>
      </c>
      <c r="Z79" s="26">
        <v>1235899836.1806691</v>
      </c>
      <c r="AA79" s="26">
        <v>1194015444.015444</v>
      </c>
      <c r="AB79" s="26">
        <v>1123107276.3028517</v>
      </c>
      <c r="AC79" s="26">
        <v>1177997413.6338446</v>
      </c>
      <c r="AD79" s="26">
        <v>1141210124.8266296</v>
      </c>
      <c r="AE79" s="26">
        <v>1290228616.8240798</v>
      </c>
      <c r="AF79" s="26">
        <v>1177908191.9768469</v>
      </c>
      <c r="AG79" s="26">
        <v>1109976927.9172201</v>
      </c>
      <c r="AH79" s="26">
        <v>1182686577.2264545</v>
      </c>
      <c r="AI79" s="26">
        <v>1337024782.2270241</v>
      </c>
      <c r="AJ79" s="26">
        <v>1383843860.1246951</v>
      </c>
      <c r="AK79" s="26">
        <v>1531803060.5455756</v>
      </c>
      <c r="AL79" s="26">
        <v>1635426125.3080814</v>
      </c>
      <c r="AM79" s="26">
        <v>1825285158.117615</v>
      </c>
      <c r="AN79" s="26">
        <v>1970347720.9699209</v>
      </c>
      <c r="AO79" s="26">
        <v>2129266728.4258533</v>
      </c>
      <c r="AP79" s="26">
        <v>2093994597.215488</v>
      </c>
      <c r="AQ79" s="26">
        <v>1656784779.5449967</v>
      </c>
      <c r="AR79" s="26">
        <v>1942170999.1876523</v>
      </c>
      <c r="AS79" s="26">
        <v>1684109743.4933758</v>
      </c>
      <c r="AT79" s="26">
        <v>1660102345.6030922</v>
      </c>
      <c r="AU79" s="26">
        <v>1842691481.0919566</v>
      </c>
      <c r="AV79" s="26">
        <v>2315935752.7165313</v>
      </c>
      <c r="AW79" s="26">
        <v>2727507212.9255629</v>
      </c>
      <c r="AX79" s="26">
        <v>3006725014.7841511</v>
      </c>
      <c r="AY79" s="26">
        <v>3102741451.0166359</v>
      </c>
      <c r="AZ79" s="26">
        <v>3405050611.687263</v>
      </c>
      <c r="BA79" s="26">
        <v>3523185919.5582609</v>
      </c>
      <c r="BB79" s="26">
        <v>2870624635.6803193</v>
      </c>
      <c r="BC79" s="26">
        <v>3140508835.9484968</v>
      </c>
      <c r="BD79" s="26">
        <v>3774530615.6591568</v>
      </c>
      <c r="BE79" s="26">
        <v>3972012570.5346665</v>
      </c>
      <c r="BF79" s="26">
        <v>4190143206.2561097</v>
      </c>
      <c r="BG79" s="26">
        <v>4856963229.8399916</v>
      </c>
      <c r="BH79" s="26">
        <v>4682546863.0816174</v>
      </c>
      <c r="BI79" s="26">
        <v>4930204229.7226334</v>
      </c>
      <c r="BJ79" s="26">
        <v>5353404422.081378</v>
      </c>
      <c r="BK79" s="26">
        <v>5536759653.1570368</v>
      </c>
      <c r="BL79" s="26">
        <v>5535548972.4125156</v>
      </c>
    </row>
    <row r="80" spans="1:64" x14ac:dyDescent="0.15">
      <c r="A80" s="26" t="s">
        <v>312</v>
      </c>
      <c r="B80" s="26" t="s">
        <v>988</v>
      </c>
      <c r="C80" s="26" t="s">
        <v>879</v>
      </c>
      <c r="D80" s="26" t="s">
        <v>880</v>
      </c>
      <c r="E80" s="26">
        <v>62225478000.88224</v>
      </c>
      <c r="F80" s="26">
        <v>67461644222.035179</v>
      </c>
      <c r="G80" s="26">
        <v>75607529809.928787</v>
      </c>
      <c r="H80" s="26">
        <v>84759195105.869278</v>
      </c>
      <c r="I80" s="26">
        <v>94007851047.367783</v>
      </c>
      <c r="J80" s="26">
        <v>101537248148.42683</v>
      </c>
      <c r="K80" s="26">
        <v>110045852177.92784</v>
      </c>
      <c r="L80" s="26">
        <v>118972977486.2066</v>
      </c>
      <c r="M80" s="26">
        <v>129785441507.45569</v>
      </c>
      <c r="N80" s="26">
        <v>141903068680.30939</v>
      </c>
      <c r="O80" s="26">
        <v>148456359985.82733</v>
      </c>
      <c r="P80" s="26">
        <v>165966615366.40228</v>
      </c>
      <c r="Q80" s="26">
        <v>203494148244.47333</v>
      </c>
      <c r="R80" s="26">
        <v>264429876252.20981</v>
      </c>
      <c r="S80" s="26">
        <v>285552373158.75616</v>
      </c>
      <c r="T80" s="26">
        <v>360832186018.05115</v>
      </c>
      <c r="U80" s="26">
        <v>372319038514.0672</v>
      </c>
      <c r="V80" s="26">
        <v>410279486493.7149</v>
      </c>
      <c r="W80" s="26">
        <v>506707848837.20935</v>
      </c>
      <c r="X80" s="26">
        <v>613953129818.0697</v>
      </c>
      <c r="Y80" s="26">
        <v>701288419745.42065</v>
      </c>
      <c r="Z80" s="26">
        <v>615552202776.10132</v>
      </c>
      <c r="AA80" s="26">
        <v>584877732308.61365</v>
      </c>
      <c r="AB80" s="26">
        <v>559869179791.72046</v>
      </c>
      <c r="AC80" s="26">
        <v>530683779929.44531</v>
      </c>
      <c r="AD80" s="26">
        <v>553138414367.06091</v>
      </c>
      <c r="AE80" s="26">
        <v>771470783218.10779</v>
      </c>
      <c r="AF80" s="26">
        <v>934173305685.91077</v>
      </c>
      <c r="AG80" s="26">
        <v>1018847043277.1721</v>
      </c>
      <c r="AH80" s="26">
        <v>1025211803413.5308</v>
      </c>
      <c r="AI80" s="26">
        <v>1269179616913.625</v>
      </c>
      <c r="AJ80" s="26">
        <v>1269276828275.782</v>
      </c>
      <c r="AK80" s="26">
        <v>1401465923172.2427</v>
      </c>
      <c r="AL80" s="26">
        <v>1322815612694.0005</v>
      </c>
      <c r="AM80" s="26">
        <v>1393982750472.5898</v>
      </c>
      <c r="AN80" s="26">
        <v>1601094756209.7515</v>
      </c>
      <c r="AO80" s="26">
        <v>1605675086549.5576</v>
      </c>
      <c r="AP80" s="26">
        <v>1452884917959.0918</v>
      </c>
      <c r="AQ80" s="26">
        <v>1503108739159.4397</v>
      </c>
      <c r="AR80" s="26">
        <v>1492647560196.0366</v>
      </c>
      <c r="AS80" s="26">
        <v>1362248940482.7715</v>
      </c>
      <c r="AT80" s="26">
        <v>1376465324384.7876</v>
      </c>
      <c r="AU80" s="26">
        <v>1494286655373.6118</v>
      </c>
      <c r="AV80" s="26">
        <v>1840480812641.0835</v>
      </c>
      <c r="AW80" s="26">
        <v>2115742488204.6189</v>
      </c>
      <c r="AX80" s="26">
        <v>2196126103718.4429</v>
      </c>
      <c r="AY80" s="26">
        <v>2318593651988.458</v>
      </c>
      <c r="AZ80" s="26">
        <v>2657213249384.0679</v>
      </c>
      <c r="BA80" s="26">
        <v>2918382891460.3779</v>
      </c>
      <c r="BB80" s="26">
        <v>2690222283967.769</v>
      </c>
      <c r="BC80" s="26">
        <v>2642609548930.356</v>
      </c>
      <c r="BD80" s="26">
        <v>2861408170264.605</v>
      </c>
      <c r="BE80" s="26">
        <v>2683825225092.6284</v>
      </c>
      <c r="BF80" s="26">
        <v>2811077725703.5894</v>
      </c>
      <c r="BG80" s="26">
        <v>2852165760630.2666</v>
      </c>
      <c r="BH80" s="26">
        <v>2438207896251.8413</v>
      </c>
      <c r="BI80" s="26">
        <v>2471285607081.7163</v>
      </c>
      <c r="BJ80" s="26">
        <v>2595151045197.6514</v>
      </c>
      <c r="BK80" s="26">
        <v>2787863958885.4883</v>
      </c>
      <c r="BL80" s="26">
        <v>2715518274227.4468</v>
      </c>
    </row>
    <row r="81" spans="1:64" x14ac:dyDescent="0.15">
      <c r="A81" s="26" t="s">
        <v>989</v>
      </c>
      <c r="B81" s="26" t="s">
        <v>990</v>
      </c>
      <c r="C81" s="26" t="s">
        <v>879</v>
      </c>
      <c r="D81" s="26" t="s">
        <v>880</v>
      </c>
      <c r="AQ81" s="26">
        <v>1107882640.878701</v>
      </c>
      <c r="AR81" s="26">
        <v>1120280381.8697858</v>
      </c>
      <c r="AS81" s="26">
        <v>1058702725.4394972</v>
      </c>
      <c r="AT81" s="26">
        <v>1147654635.4592204</v>
      </c>
      <c r="AU81" s="26">
        <v>1262669892.4594982</v>
      </c>
      <c r="AV81" s="26">
        <v>1494011567.0112484</v>
      </c>
      <c r="AW81" s="26">
        <v>1688237552.3693478</v>
      </c>
      <c r="AX81" s="26">
        <v>1727792692.8913271</v>
      </c>
      <c r="AY81" s="26">
        <v>1984445416.0220623</v>
      </c>
      <c r="AZ81" s="26">
        <v>2290133548.8730087</v>
      </c>
      <c r="BA81" s="26">
        <v>2432415998.1169457</v>
      </c>
      <c r="BB81" s="26">
        <v>2268387770.7101421</v>
      </c>
      <c r="BC81" s="26">
        <v>2320424601.269536</v>
      </c>
      <c r="BD81" s="26">
        <v>2490807830.5735097</v>
      </c>
      <c r="BE81" s="26">
        <v>2366301251.6184721</v>
      </c>
      <c r="BF81" s="26">
        <v>2627049837.0813522</v>
      </c>
      <c r="BG81" s="26">
        <v>2850743875.2783961</v>
      </c>
      <c r="BH81" s="26">
        <v>2518096285.6166115</v>
      </c>
      <c r="BI81" s="26">
        <v>2689157270.8231206</v>
      </c>
      <c r="BJ81" s="26">
        <v>2833300519.4687185</v>
      </c>
    </row>
    <row r="82" spans="1:64" x14ac:dyDescent="0.15">
      <c r="A82" s="26" t="s">
        <v>991</v>
      </c>
      <c r="B82" s="26" t="s">
        <v>992</v>
      </c>
      <c r="C82" s="26" t="s">
        <v>879</v>
      </c>
      <c r="D82" s="26" t="s">
        <v>880</v>
      </c>
      <c r="AB82" s="26">
        <v>106500000</v>
      </c>
      <c r="AE82" s="26">
        <v>112210000</v>
      </c>
      <c r="AF82" s="26">
        <v>116700000</v>
      </c>
      <c r="AG82" s="26">
        <v>124700000</v>
      </c>
      <c r="AH82" s="26">
        <v>135200000</v>
      </c>
      <c r="AI82" s="26">
        <v>147200000</v>
      </c>
      <c r="AJ82" s="26">
        <v>166200000</v>
      </c>
      <c r="AK82" s="26">
        <v>178100000</v>
      </c>
      <c r="AL82" s="26">
        <v>198400000</v>
      </c>
      <c r="AM82" s="26">
        <v>202500000</v>
      </c>
      <c r="AN82" s="26">
        <v>221575300</v>
      </c>
      <c r="AO82" s="26">
        <v>218534700</v>
      </c>
      <c r="AP82" s="26">
        <v>206626300</v>
      </c>
      <c r="AQ82" s="26">
        <v>218873100</v>
      </c>
      <c r="AR82" s="26">
        <v>220140500</v>
      </c>
      <c r="AS82" s="26">
        <v>233271800</v>
      </c>
      <c r="AT82" s="26">
        <v>240970900</v>
      </c>
      <c r="AU82" s="26">
        <v>242517200</v>
      </c>
      <c r="AV82" s="26">
        <v>245432900</v>
      </c>
      <c r="AW82" s="26">
        <v>240236000</v>
      </c>
      <c r="AX82" s="26">
        <v>250281900</v>
      </c>
      <c r="AY82" s="26">
        <v>253541900</v>
      </c>
      <c r="AZ82" s="26">
        <v>256787199.99999997</v>
      </c>
      <c r="BA82" s="26">
        <v>263145100</v>
      </c>
      <c r="BB82" s="26">
        <v>280284600</v>
      </c>
      <c r="BC82" s="26">
        <v>296944100</v>
      </c>
      <c r="BD82" s="26">
        <v>311301600</v>
      </c>
      <c r="BE82" s="26">
        <v>327248700</v>
      </c>
      <c r="BF82" s="26">
        <v>317214400</v>
      </c>
      <c r="BG82" s="26">
        <v>319271200</v>
      </c>
      <c r="BH82" s="26">
        <v>316489900</v>
      </c>
      <c r="BI82" s="26">
        <v>332265200</v>
      </c>
      <c r="BJ82" s="26">
        <v>366666800</v>
      </c>
      <c r="BK82" s="26">
        <v>401932300</v>
      </c>
    </row>
    <row r="83" spans="1:64" x14ac:dyDescent="0.15">
      <c r="A83" s="26" t="s">
        <v>314</v>
      </c>
      <c r="B83" s="26" t="s">
        <v>993</v>
      </c>
      <c r="C83" s="26" t="s">
        <v>879</v>
      </c>
      <c r="D83" s="26" t="s">
        <v>880</v>
      </c>
      <c r="E83" s="26">
        <v>141468977.57000685</v>
      </c>
      <c r="F83" s="26">
        <v>167637907.38169569</v>
      </c>
      <c r="G83" s="26">
        <v>182796536.49991694</v>
      </c>
      <c r="H83" s="26">
        <v>154480244.24682802</v>
      </c>
      <c r="I83" s="26">
        <v>215679855.27255332</v>
      </c>
      <c r="J83" s="26">
        <v>226474285.58711562</v>
      </c>
      <c r="K83" s="26">
        <v>245849781.71594253</v>
      </c>
      <c r="L83" s="26">
        <v>271543680.27926451</v>
      </c>
      <c r="M83" s="26">
        <v>294468564.53431064</v>
      </c>
      <c r="N83" s="26">
        <v>318124701.04899299</v>
      </c>
      <c r="O83" s="26">
        <v>323802475.48102939</v>
      </c>
      <c r="P83" s="26">
        <v>381687073.05860245</v>
      </c>
      <c r="Q83" s="26">
        <v>430508357.72399998</v>
      </c>
      <c r="R83" s="26">
        <v>722780701.12333834</v>
      </c>
      <c r="S83" s="26">
        <v>1544216003.9842479</v>
      </c>
      <c r="T83" s="26">
        <v>2157592936.6073127</v>
      </c>
      <c r="U83" s="26">
        <v>3009409970.9046278</v>
      </c>
      <c r="V83" s="26">
        <v>2809349074.1771083</v>
      </c>
      <c r="W83" s="26">
        <v>2389479269.1883202</v>
      </c>
      <c r="X83" s="26">
        <v>3030251116.3596597</v>
      </c>
      <c r="Y83" s="26">
        <v>4279637933.851357</v>
      </c>
      <c r="Z83" s="26">
        <v>3862269126.9268055</v>
      </c>
      <c r="AA83" s="26">
        <v>3618007844.4490843</v>
      </c>
      <c r="AB83" s="26">
        <v>3391275731.3185859</v>
      </c>
      <c r="AC83" s="26">
        <v>3561451562.2357574</v>
      </c>
      <c r="AD83" s="26">
        <v>3339914759.372745</v>
      </c>
      <c r="AE83" s="26">
        <v>3403638193.5790529</v>
      </c>
      <c r="AF83" s="26">
        <v>3281797038.6656594</v>
      </c>
      <c r="AG83" s="26">
        <v>3834503378.3549709</v>
      </c>
      <c r="AH83" s="26">
        <v>4186411457.4569421</v>
      </c>
      <c r="AI83" s="26">
        <v>5952293765.8446846</v>
      </c>
      <c r="AJ83" s="26">
        <v>5402919956.9383097</v>
      </c>
      <c r="AK83" s="26">
        <v>5592390848.5264759</v>
      </c>
      <c r="AL83" s="26">
        <v>4378645081.0176907</v>
      </c>
      <c r="AM83" s="26">
        <v>4190819314.029582</v>
      </c>
      <c r="AN83" s="26">
        <v>4958845906.3476915</v>
      </c>
      <c r="AO83" s="26">
        <v>5694040336.8257103</v>
      </c>
      <c r="AP83" s="26">
        <v>5326816858.995863</v>
      </c>
      <c r="AQ83" s="26">
        <v>4483417119.8392801</v>
      </c>
      <c r="AR83" s="26">
        <v>4662992036.2072964</v>
      </c>
      <c r="AS83" s="26">
        <v>5067865320.7978973</v>
      </c>
      <c r="AT83" s="26">
        <v>5018874179.1870413</v>
      </c>
      <c r="AU83" s="26">
        <v>5310381151.3595209</v>
      </c>
      <c r="AV83" s="26">
        <v>6497305662.092742</v>
      </c>
      <c r="AW83" s="26">
        <v>7756293574.9807673</v>
      </c>
      <c r="AX83" s="26">
        <v>9578973591.0095806</v>
      </c>
      <c r="AY83" s="26">
        <v>10318424464.337727</v>
      </c>
      <c r="AZ83" s="26">
        <v>12438956756.445471</v>
      </c>
      <c r="BA83" s="26">
        <v>15508574820.351612</v>
      </c>
      <c r="BB83" s="26">
        <v>12065138272.753786</v>
      </c>
      <c r="BC83" s="26">
        <v>14372591916.479231</v>
      </c>
      <c r="BD83" s="26">
        <v>18210308748.291241</v>
      </c>
      <c r="BE83" s="26">
        <v>17170465294.033195</v>
      </c>
      <c r="BF83" s="26">
        <v>17595745653.367607</v>
      </c>
      <c r="BG83" s="26">
        <v>18203968001.890808</v>
      </c>
      <c r="BH83" s="26">
        <v>14383107714.038809</v>
      </c>
      <c r="BI83" s="26">
        <v>14023890620.338383</v>
      </c>
      <c r="BJ83" s="26">
        <v>14929488770.731483</v>
      </c>
      <c r="BK83" s="26">
        <v>16862282413.877844</v>
      </c>
      <c r="BL83" s="26">
        <v>16657960228.089245</v>
      </c>
    </row>
    <row r="84" spans="1:64" x14ac:dyDescent="0.15">
      <c r="A84" s="26" t="s">
        <v>733</v>
      </c>
      <c r="B84" s="26" t="s">
        <v>994</v>
      </c>
      <c r="C84" s="26" t="s">
        <v>879</v>
      </c>
      <c r="D84" s="26" t="s">
        <v>880</v>
      </c>
      <c r="E84" s="26">
        <v>73233967692.102814</v>
      </c>
      <c r="F84" s="26">
        <v>77741965703.354416</v>
      </c>
      <c r="G84" s="26">
        <v>81247564156.8246</v>
      </c>
      <c r="H84" s="26">
        <v>86561961812.324936</v>
      </c>
      <c r="I84" s="26">
        <v>94407558351.16156</v>
      </c>
      <c r="J84" s="26">
        <v>101824755078.99106</v>
      </c>
      <c r="K84" s="26">
        <v>108572752102.04469</v>
      </c>
      <c r="L84" s="26">
        <v>113116888210.78702</v>
      </c>
      <c r="M84" s="26">
        <v>107759910067.88947</v>
      </c>
      <c r="N84" s="26">
        <v>116464702803.21764</v>
      </c>
      <c r="O84" s="26">
        <v>130671946244.30045</v>
      </c>
      <c r="P84" s="26">
        <v>148113896325.13995</v>
      </c>
      <c r="Q84" s="26">
        <v>169965034965.03497</v>
      </c>
      <c r="R84" s="26">
        <v>192537971582.55756</v>
      </c>
      <c r="S84" s="26">
        <v>206131369798.97147</v>
      </c>
      <c r="T84" s="26">
        <v>241756637168.14157</v>
      </c>
      <c r="U84" s="26">
        <v>232614555256.0647</v>
      </c>
      <c r="V84" s="26">
        <v>263066457352.17163</v>
      </c>
      <c r="W84" s="26">
        <v>335883029721.95593</v>
      </c>
      <c r="X84" s="26">
        <v>438994070309.19104</v>
      </c>
      <c r="Y84" s="26">
        <v>564947710899.37256</v>
      </c>
      <c r="Z84" s="26">
        <v>540765675241.15759</v>
      </c>
      <c r="AA84" s="26">
        <v>515048916841.36963</v>
      </c>
      <c r="AB84" s="26">
        <v>489618008185.53894</v>
      </c>
      <c r="AC84" s="26">
        <v>461487097632.349</v>
      </c>
      <c r="AD84" s="26">
        <v>489285164271.04724</v>
      </c>
      <c r="AE84" s="26">
        <v>601452653180.88538</v>
      </c>
      <c r="AF84" s="26">
        <v>745162608269.32507</v>
      </c>
      <c r="AG84" s="26">
        <v>910122732123.79932</v>
      </c>
      <c r="AH84" s="26">
        <v>926884816753.92676</v>
      </c>
      <c r="AI84" s="26">
        <v>1093169389204.5454</v>
      </c>
      <c r="AJ84" s="26">
        <v>1142797178130.5115</v>
      </c>
      <c r="AK84" s="26">
        <v>1179659529659.5298</v>
      </c>
      <c r="AL84" s="26">
        <v>1061388722255.549</v>
      </c>
      <c r="AM84" s="26">
        <v>1140489745944.2915</v>
      </c>
      <c r="AN84" s="26">
        <v>1341584345905.0022</v>
      </c>
      <c r="AO84" s="26">
        <v>1415358814352.574</v>
      </c>
      <c r="AP84" s="26">
        <v>1559078258022.2659</v>
      </c>
      <c r="AQ84" s="26">
        <v>1650172242464.3921</v>
      </c>
      <c r="AR84" s="26">
        <v>1682399288141.0776</v>
      </c>
      <c r="AS84" s="26">
        <v>1657816613708.5791</v>
      </c>
      <c r="AT84" s="26">
        <v>1640246149417.0146</v>
      </c>
      <c r="AU84" s="26">
        <v>1784473920863.3093</v>
      </c>
      <c r="AV84" s="26">
        <v>2053018775510.2039</v>
      </c>
      <c r="AW84" s="26">
        <v>2416931526913.2188</v>
      </c>
      <c r="AX84" s="26">
        <v>2538680000000</v>
      </c>
      <c r="AY84" s="26">
        <v>2713749770009.1997</v>
      </c>
      <c r="AZ84" s="26">
        <v>3100882352941.1763</v>
      </c>
      <c r="BA84" s="26">
        <v>2922667279411.7646</v>
      </c>
      <c r="BB84" s="26">
        <v>2410909799034.1172</v>
      </c>
      <c r="BC84" s="26">
        <v>2475244321361.1133</v>
      </c>
      <c r="BD84" s="26">
        <v>2659310054646.231</v>
      </c>
      <c r="BE84" s="26">
        <v>2704887678386.7217</v>
      </c>
      <c r="BF84" s="26">
        <v>2786022872706.8149</v>
      </c>
      <c r="BG84" s="26">
        <v>3063803240208.0054</v>
      </c>
      <c r="BH84" s="26">
        <v>2928591002002.5137</v>
      </c>
      <c r="BI84" s="26">
        <v>2694283209613.2939</v>
      </c>
      <c r="BJ84" s="26">
        <v>2666229179958.0073</v>
      </c>
      <c r="BK84" s="26">
        <v>2860667727551.9727</v>
      </c>
      <c r="BL84" s="26">
        <v>2827113184695.5757</v>
      </c>
    </row>
    <row r="85" spans="1:64" x14ac:dyDescent="0.15">
      <c r="A85" s="26" t="s">
        <v>343</v>
      </c>
      <c r="B85" s="26" t="s">
        <v>995</v>
      </c>
      <c r="C85" s="26" t="s">
        <v>879</v>
      </c>
      <c r="D85" s="26" t="s">
        <v>880</v>
      </c>
      <c r="AI85" s="26">
        <v>7753501867.7609463</v>
      </c>
      <c r="AJ85" s="26">
        <v>6357615894.0397358</v>
      </c>
      <c r="AK85" s="26">
        <v>3690328963.640861</v>
      </c>
      <c r="AL85" s="26">
        <v>2701181331.3081622</v>
      </c>
      <c r="AM85" s="26">
        <v>2513870586.733439</v>
      </c>
      <c r="AN85" s="26">
        <v>2693731865.9703641</v>
      </c>
      <c r="AO85" s="26">
        <v>3094935186.7689576</v>
      </c>
      <c r="AP85" s="26">
        <v>3510520231.2138724</v>
      </c>
      <c r="AQ85" s="26">
        <v>3613498174.5470066</v>
      </c>
      <c r="AR85" s="26">
        <v>2800026339.1261678</v>
      </c>
      <c r="AS85" s="26">
        <v>3057475288.7810478</v>
      </c>
      <c r="AT85" s="26">
        <v>3219488663.7723107</v>
      </c>
      <c r="AU85" s="26">
        <v>3395728013.845243</v>
      </c>
      <c r="AV85" s="26">
        <v>3991284895.3721395</v>
      </c>
      <c r="AW85" s="26">
        <v>5125365191.9866438</v>
      </c>
      <c r="AX85" s="26">
        <v>6410823633.254262</v>
      </c>
      <c r="AY85" s="26">
        <v>7745394293.4172096</v>
      </c>
      <c r="AZ85" s="26">
        <v>10172882370.547739</v>
      </c>
      <c r="BA85" s="26">
        <v>12795076469.009928</v>
      </c>
      <c r="BB85" s="26">
        <v>10766836276.563902</v>
      </c>
      <c r="BC85" s="26">
        <v>12243505582.674072</v>
      </c>
      <c r="BD85" s="26">
        <v>15107441446.783278</v>
      </c>
      <c r="BE85" s="26">
        <v>16488403076.364077</v>
      </c>
      <c r="BF85" s="26">
        <v>17189551520.981125</v>
      </c>
      <c r="BG85" s="26">
        <v>17627003454.720509</v>
      </c>
      <c r="BH85" s="26">
        <v>14953950557.44062</v>
      </c>
      <c r="BI85" s="26">
        <v>15141758566.78075</v>
      </c>
      <c r="BJ85" s="26">
        <v>16242916915.720263</v>
      </c>
      <c r="BK85" s="26">
        <v>17599700090.762005</v>
      </c>
      <c r="BL85" s="26">
        <v>17743195770.19978</v>
      </c>
    </row>
    <row r="86" spans="1:64" x14ac:dyDescent="0.15">
      <c r="A86" s="26" t="s">
        <v>349</v>
      </c>
      <c r="B86" s="26" t="s">
        <v>996</v>
      </c>
      <c r="C86" s="26" t="s">
        <v>879</v>
      </c>
      <c r="D86" s="26" t="s">
        <v>880</v>
      </c>
      <c r="E86" s="26">
        <v>1217230038.2678075</v>
      </c>
      <c r="F86" s="26">
        <v>1302674264.1991496</v>
      </c>
      <c r="G86" s="26">
        <v>1382515590.0694201</v>
      </c>
      <c r="H86" s="26">
        <v>1540797516.794693</v>
      </c>
      <c r="I86" s="26">
        <v>1731296118.8711278</v>
      </c>
      <c r="J86" s="26">
        <v>2053462872.3827455</v>
      </c>
      <c r="K86" s="26">
        <v>2126300573.176676</v>
      </c>
      <c r="L86" s="26">
        <v>1747187539.2071671</v>
      </c>
      <c r="M86" s="26">
        <v>1666910166.2889972</v>
      </c>
      <c r="N86" s="26">
        <v>1962051319.261343</v>
      </c>
      <c r="O86" s="26">
        <v>2215029450.380497</v>
      </c>
      <c r="P86" s="26">
        <v>2417107708.2531657</v>
      </c>
      <c r="Q86" s="26">
        <v>2112292944.6414168</v>
      </c>
      <c r="R86" s="26">
        <v>2465492957.7464781</v>
      </c>
      <c r="S86" s="26">
        <v>2894409937.8881984</v>
      </c>
      <c r="T86" s="26">
        <v>2810106382.9787235</v>
      </c>
      <c r="U86" s="26">
        <v>2765254237.2881355</v>
      </c>
      <c r="V86" s="26">
        <v>3189428571.4285712</v>
      </c>
      <c r="W86" s="26">
        <v>3662478184.9912739</v>
      </c>
      <c r="X86" s="26">
        <v>4020227920.2279201</v>
      </c>
      <c r="Y86" s="26">
        <v>4445228215.7676344</v>
      </c>
      <c r="Z86" s="26">
        <v>4222441614.9743247</v>
      </c>
      <c r="AA86" s="26">
        <v>4035994397.7591038</v>
      </c>
      <c r="AB86" s="26">
        <v>4057275042.8290339</v>
      </c>
      <c r="AC86" s="26">
        <v>4412279843.4442272</v>
      </c>
      <c r="AD86" s="26">
        <v>4504342149.4347095</v>
      </c>
      <c r="AE86" s="26">
        <v>5727602644.7147217</v>
      </c>
      <c r="AF86" s="26">
        <v>5074829931.9727879</v>
      </c>
      <c r="AG86" s="26">
        <v>5197840979.1341648</v>
      </c>
      <c r="AH86" s="26">
        <v>5251764264.2680206</v>
      </c>
      <c r="AI86" s="26">
        <v>5889174825.4870014</v>
      </c>
      <c r="AJ86" s="26">
        <v>6596546195.652174</v>
      </c>
      <c r="AK86" s="26">
        <v>6413901601.8306637</v>
      </c>
      <c r="AL86" s="26">
        <v>5966255778.1201839</v>
      </c>
      <c r="AM86" s="26">
        <v>5444560669.4560671</v>
      </c>
      <c r="AN86" s="26">
        <v>6465137614.6788988</v>
      </c>
      <c r="AO86" s="26">
        <v>6934984709.4801207</v>
      </c>
      <c r="AP86" s="26">
        <v>6891308593.75</v>
      </c>
      <c r="AQ86" s="26">
        <v>7480968858.1314869</v>
      </c>
      <c r="AR86" s="26">
        <v>7719354838.7096777</v>
      </c>
      <c r="AS86" s="26">
        <v>4983024408.148284</v>
      </c>
      <c r="AT86" s="26">
        <v>5314909953.9299173</v>
      </c>
      <c r="AU86" s="26">
        <v>6166330136.2948008</v>
      </c>
      <c r="AV86" s="26">
        <v>7632406552.838026</v>
      </c>
      <c r="AW86" s="26">
        <v>8881368538.0767097</v>
      </c>
      <c r="AX86" s="26">
        <v>10731634116.738386</v>
      </c>
      <c r="AY86" s="26">
        <v>20409668521.549374</v>
      </c>
      <c r="AZ86" s="26">
        <v>24758819717.707443</v>
      </c>
      <c r="BA86" s="26">
        <v>28526891010.492489</v>
      </c>
      <c r="BB86" s="26">
        <v>25977847813.742184</v>
      </c>
      <c r="BC86" s="26">
        <v>32197272797.202805</v>
      </c>
      <c r="BD86" s="26">
        <v>39337314809.943443</v>
      </c>
      <c r="BE86" s="26">
        <v>41270954737.245888</v>
      </c>
      <c r="BF86" s="26">
        <v>62405374785.505196</v>
      </c>
      <c r="BG86" s="26">
        <v>53660342159.773529</v>
      </c>
      <c r="BH86" s="26">
        <v>48564863888.440208</v>
      </c>
      <c r="BI86" s="26">
        <v>55009730600.030693</v>
      </c>
      <c r="BJ86" s="26">
        <v>58998132329.617271</v>
      </c>
      <c r="BK86" s="26">
        <v>65556464048.15387</v>
      </c>
      <c r="BL86" s="26">
        <v>66983634223.942963</v>
      </c>
    </row>
    <row r="87" spans="1:64" x14ac:dyDescent="0.15">
      <c r="A87" s="26" t="s">
        <v>997</v>
      </c>
      <c r="B87" s="26" t="s">
        <v>998</v>
      </c>
      <c r="C87" s="26" t="s">
        <v>879</v>
      </c>
      <c r="D87" s="26" t="s">
        <v>880</v>
      </c>
    </row>
    <row r="88" spans="1:64" x14ac:dyDescent="0.15">
      <c r="A88" s="26" t="s">
        <v>364</v>
      </c>
      <c r="B88" s="26" t="s">
        <v>999</v>
      </c>
      <c r="C88" s="26" t="s">
        <v>879</v>
      </c>
      <c r="D88" s="26" t="s">
        <v>880</v>
      </c>
      <c r="AE88" s="26">
        <v>1922600899.3843303</v>
      </c>
      <c r="AF88" s="26">
        <v>2041538057.0288842</v>
      </c>
      <c r="AG88" s="26">
        <v>2384295763.7252836</v>
      </c>
      <c r="AH88" s="26">
        <v>2432029380.4368639</v>
      </c>
      <c r="AI88" s="26">
        <v>2666616176.9160857</v>
      </c>
      <c r="AJ88" s="26">
        <v>3014890569.040987</v>
      </c>
      <c r="AK88" s="26">
        <v>3284625277.1618624</v>
      </c>
      <c r="AL88" s="26">
        <v>3279063317.6347461</v>
      </c>
      <c r="AM88" s="26">
        <v>3383218922.7933645</v>
      </c>
      <c r="AN88" s="26">
        <v>3693753379.0599155</v>
      </c>
      <c r="AO88" s="26">
        <v>3869032270.9163346</v>
      </c>
      <c r="AP88" s="26">
        <v>3783788551.0818954</v>
      </c>
      <c r="AQ88" s="26">
        <v>3588376057.0153608</v>
      </c>
      <c r="AR88" s="26">
        <v>3461282293.6462374</v>
      </c>
      <c r="AS88" s="26">
        <v>2995360969.1619868</v>
      </c>
      <c r="AT88" s="26">
        <v>2833442750.4363899</v>
      </c>
      <c r="AU88" s="26">
        <v>2949637039.0442357</v>
      </c>
      <c r="AV88" s="26">
        <v>3446442218.8982892</v>
      </c>
      <c r="AW88" s="26">
        <v>3666349049.4264107</v>
      </c>
      <c r="AX88" s="26">
        <v>2937071767.2557559</v>
      </c>
      <c r="AY88" s="26">
        <v>4220019242.74824</v>
      </c>
      <c r="AZ88" s="26">
        <v>6281917655.9024916</v>
      </c>
      <c r="BA88" s="26">
        <v>6964179193.8441763</v>
      </c>
      <c r="BB88" s="26">
        <v>6716904568.7648153</v>
      </c>
      <c r="BC88" s="26">
        <v>6853467857.6112661</v>
      </c>
      <c r="BD88" s="26">
        <v>6785137172.7705755</v>
      </c>
      <c r="BE88" s="26">
        <v>7638045254.4286442</v>
      </c>
      <c r="BF88" s="26">
        <v>8376613843.2726545</v>
      </c>
      <c r="BG88" s="26">
        <v>8778473614.5472736</v>
      </c>
      <c r="BH88" s="26">
        <v>8794202443.6736622</v>
      </c>
      <c r="BI88" s="26">
        <v>8603884845.3915882</v>
      </c>
      <c r="BJ88" s="26">
        <v>10336634798.759291</v>
      </c>
      <c r="BK88" s="26">
        <v>12207116729.07777</v>
      </c>
      <c r="BL88" s="26">
        <v>13590281808.692785</v>
      </c>
    </row>
    <row r="89" spans="1:64" x14ac:dyDescent="0.15">
      <c r="A89" s="26" t="s">
        <v>333</v>
      </c>
      <c r="B89" s="26" t="s">
        <v>1000</v>
      </c>
      <c r="C89" s="26" t="s">
        <v>879</v>
      </c>
      <c r="D89" s="26" t="s">
        <v>880</v>
      </c>
      <c r="K89" s="26">
        <v>44212353.698829591</v>
      </c>
      <c r="L89" s="26">
        <v>46695363.155887321</v>
      </c>
      <c r="M89" s="26">
        <v>41160658.570537128</v>
      </c>
      <c r="N89" s="26">
        <v>45168722.69956319</v>
      </c>
      <c r="O89" s="26">
        <v>52296836.749387994</v>
      </c>
      <c r="P89" s="26">
        <v>55728608.974982962</v>
      </c>
      <c r="Q89" s="26">
        <v>59161544.995752767</v>
      </c>
      <c r="R89" s="26">
        <v>75187969.924812034</v>
      </c>
      <c r="S89" s="26">
        <v>95797533.461920619</v>
      </c>
      <c r="T89" s="26">
        <v>115182522.1238938</v>
      </c>
      <c r="U89" s="26">
        <v>112189468.48182593</v>
      </c>
      <c r="V89" s="26">
        <v>138094243.34932405</v>
      </c>
      <c r="W89" s="26">
        <v>171836793.40269449</v>
      </c>
      <c r="X89" s="26">
        <v>207114382.54607072</v>
      </c>
      <c r="Y89" s="26">
        <v>241080708.89018011</v>
      </c>
      <c r="Z89" s="26">
        <v>218764445.78434327</v>
      </c>
      <c r="AA89" s="26">
        <v>216051495.95981658</v>
      </c>
      <c r="AB89" s="26">
        <v>213446562.57106042</v>
      </c>
      <c r="AC89" s="26">
        <v>177338801.93074974</v>
      </c>
      <c r="AD89" s="26">
        <v>225724851.69110665</v>
      </c>
      <c r="AE89" s="26">
        <v>185646209.38628158</v>
      </c>
      <c r="AF89" s="26">
        <v>220626484.2248106</v>
      </c>
      <c r="AG89" s="26">
        <v>266673126.22980145</v>
      </c>
      <c r="AH89" s="26">
        <v>284119692.49432981</v>
      </c>
      <c r="AI89" s="26">
        <v>317083373.52455896</v>
      </c>
      <c r="AJ89" s="26">
        <v>690314321.37499857</v>
      </c>
      <c r="AK89" s="26">
        <v>714255460.50338936</v>
      </c>
      <c r="AL89" s="26">
        <v>755042548.0558238</v>
      </c>
      <c r="AM89" s="26">
        <v>746491692.58385694</v>
      </c>
      <c r="AN89" s="26">
        <v>785996982.49216807</v>
      </c>
      <c r="AO89" s="26">
        <v>848237108.56162977</v>
      </c>
      <c r="AP89" s="26">
        <v>803630742.53446007</v>
      </c>
      <c r="AQ89" s="26">
        <v>840285264.63154542</v>
      </c>
      <c r="AR89" s="26">
        <v>814723460.08372021</v>
      </c>
      <c r="AS89" s="26">
        <v>782915402.42109549</v>
      </c>
      <c r="AT89" s="26">
        <v>687408804.63052678</v>
      </c>
      <c r="AU89" s="26">
        <v>578236035.10427868</v>
      </c>
      <c r="AV89" s="26">
        <v>487038821.61195916</v>
      </c>
      <c r="AW89" s="26">
        <v>961900106.89275086</v>
      </c>
      <c r="AX89" s="26">
        <v>1027702254.3866403</v>
      </c>
      <c r="AY89" s="26">
        <v>1054113426.709471</v>
      </c>
      <c r="AZ89" s="26">
        <v>1279704744.8278079</v>
      </c>
      <c r="BA89" s="26">
        <v>1561763437.0324976</v>
      </c>
      <c r="BB89" s="26">
        <v>1450140385.9722867</v>
      </c>
      <c r="BC89" s="26">
        <v>1543292392.5460517</v>
      </c>
      <c r="BD89" s="26">
        <v>1409694553.9093392</v>
      </c>
      <c r="BE89" s="26">
        <v>1415006238.0950897</v>
      </c>
      <c r="BF89" s="26">
        <v>1375608956.1038556</v>
      </c>
      <c r="BG89" s="26">
        <v>1229460601.9217408</v>
      </c>
      <c r="BH89" s="26">
        <v>1354788658.6493986</v>
      </c>
      <c r="BI89" s="26">
        <v>1470006033.9021742</v>
      </c>
      <c r="BJ89" s="26">
        <v>1498044491.430402</v>
      </c>
      <c r="BK89" s="26">
        <v>1624600882.3225539</v>
      </c>
      <c r="BL89" s="26">
        <v>1763819047.6983798</v>
      </c>
    </row>
    <row r="90" spans="1:64" x14ac:dyDescent="0.15">
      <c r="A90" s="26" t="s">
        <v>1001</v>
      </c>
      <c r="B90" s="26" t="s">
        <v>1002</v>
      </c>
      <c r="C90" s="26" t="s">
        <v>879</v>
      </c>
      <c r="D90" s="26" t="s">
        <v>880</v>
      </c>
      <c r="O90" s="26">
        <v>78733594.841185197</v>
      </c>
      <c r="P90" s="26">
        <v>78540057.137247145</v>
      </c>
      <c r="Q90" s="26">
        <v>87702828.565164089</v>
      </c>
      <c r="R90" s="26">
        <v>89374237.288135603</v>
      </c>
      <c r="S90" s="26">
        <v>98775328.947368428</v>
      </c>
      <c r="T90" s="26">
        <v>108985740.155434</v>
      </c>
      <c r="U90" s="26">
        <v>112386489.00567651</v>
      </c>
      <c r="V90" s="26">
        <v>114971207.20538434</v>
      </c>
      <c r="W90" s="26">
        <v>122666858.78962538</v>
      </c>
      <c r="X90" s="26">
        <v>118537875.13304359</v>
      </c>
      <c r="Y90" s="26">
        <v>110653830.72270396</v>
      </c>
      <c r="Z90" s="26">
        <v>154731969.69696969</v>
      </c>
      <c r="AA90" s="26">
        <v>165523634.5037176</v>
      </c>
      <c r="AB90" s="26">
        <v>163577538.32631403</v>
      </c>
      <c r="AC90" s="26">
        <v>138478900.62860888</v>
      </c>
      <c r="AD90" s="26">
        <v>143856253.12724775</v>
      </c>
      <c r="AE90" s="26">
        <v>130225018.75115098</v>
      </c>
      <c r="AF90" s="26">
        <v>173836362.01067728</v>
      </c>
      <c r="AG90" s="26">
        <v>164458120.31417578</v>
      </c>
      <c r="AH90" s="26">
        <v>213143016.44331634</v>
      </c>
      <c r="AI90" s="26">
        <v>243961995.50978482</v>
      </c>
      <c r="AJ90" s="26">
        <v>257150374.06971148</v>
      </c>
      <c r="AK90" s="26">
        <v>226313443.74908602</v>
      </c>
      <c r="AL90" s="26">
        <v>236880821.65638769</v>
      </c>
      <c r="AM90" s="26">
        <v>235620043.50092721</v>
      </c>
      <c r="AN90" s="26">
        <v>253966922.27819756</v>
      </c>
      <c r="AO90" s="26">
        <v>270419779.41810745</v>
      </c>
      <c r="AP90" s="26">
        <v>268550998.21919739</v>
      </c>
      <c r="AQ90" s="26">
        <v>206457544.49770302</v>
      </c>
      <c r="AR90" s="26">
        <v>224446663.80054802</v>
      </c>
      <c r="AS90" s="26">
        <v>370173838.65165174</v>
      </c>
      <c r="AT90" s="26">
        <v>392278168.19989675</v>
      </c>
      <c r="AU90" s="26">
        <v>415843481.99869096</v>
      </c>
      <c r="AV90" s="26">
        <v>476388260.63923234</v>
      </c>
      <c r="AW90" s="26">
        <v>531109356.16546226</v>
      </c>
      <c r="AX90" s="26">
        <v>586795675.41620052</v>
      </c>
      <c r="AY90" s="26">
        <v>591839470.66505945</v>
      </c>
      <c r="AZ90" s="26">
        <v>695990208.37662864</v>
      </c>
      <c r="BA90" s="26">
        <v>864654795.28714824</v>
      </c>
      <c r="BB90" s="26">
        <v>826798659.76628292</v>
      </c>
      <c r="BC90" s="26">
        <v>849050127.50440669</v>
      </c>
      <c r="BD90" s="26">
        <v>1098379391.950386</v>
      </c>
      <c r="BE90" s="26">
        <v>989327811.78511393</v>
      </c>
      <c r="BF90" s="26">
        <v>1045790132.9851835</v>
      </c>
      <c r="BG90" s="26">
        <v>1053512334.1727091</v>
      </c>
      <c r="BH90" s="26">
        <v>1047808175.0005708</v>
      </c>
      <c r="BI90" s="26">
        <v>1178204501.3880079</v>
      </c>
      <c r="BJ90" s="26">
        <v>1346841897.00437</v>
      </c>
      <c r="BK90" s="26">
        <v>1458156026.1341281</v>
      </c>
      <c r="BL90" s="26">
        <v>1340389410.7600341</v>
      </c>
    </row>
    <row r="91" spans="1:64" x14ac:dyDescent="0.15">
      <c r="A91" s="26" t="s">
        <v>1003</v>
      </c>
      <c r="B91" s="26" t="s">
        <v>1004</v>
      </c>
      <c r="C91" s="26" t="s">
        <v>879</v>
      </c>
      <c r="D91" s="26" t="s">
        <v>880</v>
      </c>
      <c r="G91" s="26">
        <v>9122751.4531834535</v>
      </c>
      <c r="H91" s="26">
        <v>10840095.12836493</v>
      </c>
      <c r="I91" s="26">
        <v>12712471.396021096</v>
      </c>
      <c r="J91" s="26">
        <v>64748333.333333336</v>
      </c>
      <c r="K91" s="26">
        <v>69110000.000000015</v>
      </c>
      <c r="L91" s="26">
        <v>72317446.932719275</v>
      </c>
      <c r="M91" s="26">
        <v>67514285.714285716</v>
      </c>
      <c r="N91" s="26">
        <v>67225714.285714284</v>
      </c>
      <c r="O91" s="26">
        <v>66331428.571428575</v>
      </c>
      <c r="P91" s="26">
        <v>64946954.756797999</v>
      </c>
      <c r="Q91" s="26">
        <v>65429198.23870796</v>
      </c>
      <c r="R91" s="26">
        <v>81203226.913834542</v>
      </c>
      <c r="S91" s="26">
        <v>94159862.707369089</v>
      </c>
      <c r="T91" s="26">
        <v>104295643.38843696</v>
      </c>
      <c r="U91" s="26">
        <v>103653049.93796988</v>
      </c>
      <c r="V91" s="26">
        <v>103987520.07582739</v>
      </c>
      <c r="Y91" s="26">
        <v>50642880.773750342</v>
      </c>
      <c r="Z91" s="26">
        <v>36731422.84569139</v>
      </c>
      <c r="AA91" s="26">
        <v>44294647.733478971</v>
      </c>
      <c r="AB91" s="26">
        <v>44442456.947639965</v>
      </c>
      <c r="AC91" s="26">
        <v>50320914.406568795</v>
      </c>
      <c r="AD91" s="26">
        <v>62118564.849542476</v>
      </c>
      <c r="AE91" s="26">
        <v>76407396.755296394</v>
      </c>
      <c r="AF91" s="26">
        <v>93345847.727032259</v>
      </c>
      <c r="AG91" s="26">
        <v>100534663.29492673</v>
      </c>
      <c r="AH91" s="26">
        <v>88265974.584360346</v>
      </c>
      <c r="AI91" s="26">
        <v>112119406.5483309</v>
      </c>
      <c r="AJ91" s="26">
        <v>110906032.07507509</v>
      </c>
      <c r="AK91" s="26">
        <v>134707184.35554105</v>
      </c>
      <c r="AL91" s="26">
        <v>136047896.15577763</v>
      </c>
      <c r="AM91" s="26">
        <v>100807001.81392558</v>
      </c>
      <c r="AN91" s="26">
        <v>141853368.25681502</v>
      </c>
      <c r="AO91" s="26">
        <v>232463036.4357591</v>
      </c>
      <c r="AP91" s="26">
        <v>442337849.4743771</v>
      </c>
      <c r="AQ91" s="26">
        <v>370687618.71732569</v>
      </c>
      <c r="AR91" s="26">
        <v>621117885.66850269</v>
      </c>
      <c r="AS91" s="26">
        <v>1045998496.4387157</v>
      </c>
      <c r="AT91" s="26">
        <v>1461139022.0295386</v>
      </c>
      <c r="AU91" s="26">
        <v>1806742742.2731121</v>
      </c>
      <c r="AV91" s="26">
        <v>2484745935.0932889</v>
      </c>
      <c r="AW91" s="26">
        <v>4410764338.667325</v>
      </c>
      <c r="AX91" s="26">
        <v>8217369092.6522388</v>
      </c>
      <c r="AY91" s="26">
        <v>10086528698.86043</v>
      </c>
      <c r="AZ91" s="26">
        <v>13071718758.737305</v>
      </c>
      <c r="BA91" s="26">
        <v>19749893536.320362</v>
      </c>
      <c r="BB91" s="26">
        <v>15027795173.218706</v>
      </c>
      <c r="BC91" s="26">
        <v>16314442183.347706</v>
      </c>
      <c r="BD91" s="26">
        <v>21357344847.496624</v>
      </c>
      <c r="BE91" s="26">
        <v>22388345810.246586</v>
      </c>
      <c r="BF91" s="26">
        <v>21948835350.342457</v>
      </c>
      <c r="BG91" s="26">
        <v>21765454404.420959</v>
      </c>
      <c r="BH91" s="26">
        <v>13185496836.412403</v>
      </c>
      <c r="BI91" s="26">
        <v>11240809132.414543</v>
      </c>
      <c r="BJ91" s="26">
        <v>12200914929.596094</v>
      </c>
      <c r="BK91" s="26">
        <v>13278488567.305761</v>
      </c>
      <c r="BL91" s="26">
        <v>11026774945.341526</v>
      </c>
    </row>
    <row r="92" spans="1:64" x14ac:dyDescent="0.15">
      <c r="A92" s="26" t="s">
        <v>352</v>
      </c>
      <c r="B92" s="26" t="s">
        <v>1005</v>
      </c>
      <c r="C92" s="26" t="s">
        <v>879</v>
      </c>
      <c r="D92" s="26" t="s">
        <v>880</v>
      </c>
      <c r="E92" s="26">
        <v>4335186016.8394222</v>
      </c>
      <c r="F92" s="26">
        <v>4961400439.3172178</v>
      </c>
      <c r="G92" s="26">
        <v>5213047711.4270449</v>
      </c>
      <c r="H92" s="26">
        <v>5895278024.092021</v>
      </c>
      <c r="I92" s="26">
        <v>6669673257.1182985</v>
      </c>
      <c r="J92" s="26">
        <v>7689154053.3586626</v>
      </c>
      <c r="K92" s="26">
        <v>8591517943.6012897</v>
      </c>
      <c r="L92" s="26">
        <v>9275600800.3564434</v>
      </c>
      <c r="M92" s="26">
        <v>10090675902.536438</v>
      </c>
      <c r="N92" s="26">
        <v>11615657031.238716</v>
      </c>
      <c r="O92" s="26">
        <v>13139862500</v>
      </c>
      <c r="P92" s="26">
        <v>14591755681.818182</v>
      </c>
      <c r="Q92" s="26">
        <v>16885506818.18182</v>
      </c>
      <c r="R92" s="26">
        <v>22347844649.021862</v>
      </c>
      <c r="S92" s="26">
        <v>25351305681.818184</v>
      </c>
      <c r="T92" s="26">
        <v>28525872476.089264</v>
      </c>
      <c r="U92" s="26">
        <v>31152840485.074627</v>
      </c>
      <c r="V92" s="26">
        <v>36176233117.48381</v>
      </c>
      <c r="W92" s="26">
        <v>44270203153.988869</v>
      </c>
      <c r="X92" s="26">
        <v>54481875804.967796</v>
      </c>
      <c r="Y92" s="26">
        <v>56829663469.224625</v>
      </c>
      <c r="Z92" s="26">
        <v>52346507380.073799</v>
      </c>
      <c r="AA92" s="26">
        <v>54617991326.530609</v>
      </c>
      <c r="AB92" s="26">
        <v>49428872678.01857</v>
      </c>
      <c r="AC92" s="26">
        <v>48020024788.391777</v>
      </c>
      <c r="AD92" s="26">
        <v>47820850974.586723</v>
      </c>
      <c r="AE92" s="26">
        <v>56379593719.571571</v>
      </c>
      <c r="AF92" s="26">
        <v>65652751132.360344</v>
      </c>
      <c r="AG92" s="26">
        <v>76261278404.996399</v>
      </c>
      <c r="AH92" s="26">
        <v>79169043642.467468</v>
      </c>
      <c r="AI92" s="26">
        <v>97891090928.632843</v>
      </c>
      <c r="AJ92" s="26">
        <v>105143232379.88408</v>
      </c>
      <c r="AK92" s="26">
        <v>116224673042.54558</v>
      </c>
      <c r="AL92" s="26">
        <v>108809058858.50179</v>
      </c>
      <c r="AM92" s="26">
        <v>116601802106.74158</v>
      </c>
      <c r="AN92" s="26">
        <v>136878366230.328</v>
      </c>
      <c r="AO92" s="26">
        <v>145861612825.59454</v>
      </c>
      <c r="AP92" s="26">
        <v>143157600024.95944</v>
      </c>
      <c r="AQ92" s="26">
        <v>144428172835.23581</v>
      </c>
      <c r="AR92" s="26">
        <v>142540728958.02258</v>
      </c>
      <c r="AS92" s="26">
        <v>130133845771.14429</v>
      </c>
      <c r="AT92" s="26">
        <v>136191353467.56152</v>
      </c>
      <c r="AU92" s="26">
        <v>153830947016.75137</v>
      </c>
      <c r="AV92" s="26">
        <v>201924270316.0271</v>
      </c>
      <c r="AW92" s="26">
        <v>240521260988.32877</v>
      </c>
      <c r="AX92" s="26">
        <v>247783001865.43961</v>
      </c>
      <c r="AY92" s="26">
        <v>273317737046.79462</v>
      </c>
      <c r="AZ92" s="26">
        <v>318497936901.17712</v>
      </c>
      <c r="BA92" s="26">
        <v>354460802548.70367</v>
      </c>
      <c r="BB92" s="26">
        <v>330000252153.37592</v>
      </c>
      <c r="BC92" s="26">
        <v>299361576558.21661</v>
      </c>
      <c r="BD92" s="26">
        <v>287797822093.17767</v>
      </c>
      <c r="BE92" s="26">
        <v>245670666639.04691</v>
      </c>
      <c r="BF92" s="26">
        <v>239862011450.10287</v>
      </c>
      <c r="BG92" s="26">
        <v>237029579260.72223</v>
      </c>
      <c r="BH92" s="26">
        <v>196591353761.2258</v>
      </c>
      <c r="BI92" s="26">
        <v>195222443512.93729</v>
      </c>
      <c r="BJ92" s="26">
        <v>203588424288.42789</v>
      </c>
      <c r="BK92" s="26">
        <v>218138367444.98996</v>
      </c>
      <c r="BL92" s="26">
        <v>209852761468.68124</v>
      </c>
    </row>
    <row r="93" spans="1:64" x14ac:dyDescent="0.15">
      <c r="A93" s="26" t="s">
        <v>354</v>
      </c>
      <c r="B93" s="26" t="s">
        <v>1006</v>
      </c>
      <c r="C93" s="26" t="s">
        <v>879</v>
      </c>
      <c r="D93" s="26" t="s">
        <v>880</v>
      </c>
      <c r="V93" s="26">
        <v>71494495.185185179</v>
      </c>
      <c r="W93" s="26">
        <v>88322386.296296284</v>
      </c>
      <c r="X93" s="26">
        <v>102244362.22222221</v>
      </c>
      <c r="Y93" s="26">
        <v>110900457.03703703</v>
      </c>
      <c r="Z93" s="26">
        <v>115651918.88888887</v>
      </c>
      <c r="AA93" s="26">
        <v>125435589.99999999</v>
      </c>
      <c r="AB93" s="26">
        <v>131803552.22222221</v>
      </c>
      <c r="AC93" s="26">
        <v>145533310.74074072</v>
      </c>
      <c r="AD93" s="26">
        <v>167728455.18518516</v>
      </c>
      <c r="AE93" s="26">
        <v>187589522.5925926</v>
      </c>
      <c r="AF93" s="26">
        <v>215009569.62962961</v>
      </c>
      <c r="AG93" s="26">
        <v>236357523.7037037</v>
      </c>
      <c r="AH93" s="26">
        <v>267327642.22222221</v>
      </c>
      <c r="AI93" s="26">
        <v>278098762.96296293</v>
      </c>
      <c r="AJ93" s="26">
        <v>300757888.88888884</v>
      </c>
      <c r="AK93" s="26">
        <v>310160444.44444442</v>
      </c>
      <c r="AL93" s="26">
        <v>309812185.18518519</v>
      </c>
      <c r="AM93" s="26">
        <v>325111814.81481487</v>
      </c>
      <c r="AN93" s="26">
        <v>342172518.51851851</v>
      </c>
      <c r="AO93" s="26">
        <v>366911444.44444436</v>
      </c>
      <c r="AP93" s="26">
        <v>392190592.59259254</v>
      </c>
      <c r="AQ93" s="26">
        <v>445903592.59259254</v>
      </c>
      <c r="AR93" s="26">
        <v>482009370.37037033</v>
      </c>
      <c r="AS93" s="26">
        <v>520044370.37037027</v>
      </c>
      <c r="AT93" s="26">
        <v>520444185.18518513</v>
      </c>
      <c r="AU93" s="26">
        <v>540336925.92592585</v>
      </c>
      <c r="AV93" s="26">
        <v>591018407.4074074</v>
      </c>
      <c r="AW93" s="26">
        <v>599118592.5925926</v>
      </c>
      <c r="AX93" s="26">
        <v>695370296.29629624</v>
      </c>
      <c r="AY93" s="26">
        <v>698700666.66666663</v>
      </c>
      <c r="AZ93" s="26">
        <v>758683592.5925926</v>
      </c>
      <c r="BA93" s="26">
        <v>825976037.03703701</v>
      </c>
      <c r="BB93" s="26">
        <v>771275555.55555546</v>
      </c>
      <c r="BC93" s="26">
        <v>771013259.2592591</v>
      </c>
      <c r="BD93" s="26">
        <v>778655925.92592585</v>
      </c>
      <c r="BE93" s="26">
        <v>799882259.25925922</v>
      </c>
      <c r="BF93" s="26">
        <v>842620111.11111128</v>
      </c>
      <c r="BG93" s="26">
        <v>911497407.4074074</v>
      </c>
      <c r="BH93" s="26">
        <v>997007925.92592585</v>
      </c>
      <c r="BI93" s="26">
        <v>1061631222.2222222</v>
      </c>
      <c r="BJ93" s="26">
        <v>1125685185.1851852</v>
      </c>
      <c r="BK93" s="26">
        <v>1168696296.2962961</v>
      </c>
      <c r="BL93" s="26">
        <v>1228170370.3703704</v>
      </c>
    </row>
    <row r="94" spans="1:64" x14ac:dyDescent="0.15">
      <c r="A94" s="26" t="s">
        <v>1007</v>
      </c>
      <c r="B94" s="26" t="s">
        <v>1008</v>
      </c>
      <c r="C94" s="26" t="s">
        <v>879</v>
      </c>
      <c r="D94" s="26" t="s">
        <v>880</v>
      </c>
      <c r="O94" s="26">
        <v>69520026.666666672</v>
      </c>
      <c r="P94" s="26">
        <v>88570952.868852437</v>
      </c>
      <c r="Q94" s="26">
        <v>106101175.65797994</v>
      </c>
      <c r="R94" s="26">
        <v>140153748.24365649</v>
      </c>
      <c r="S94" s="26">
        <v>169918948.62918174</v>
      </c>
      <c r="T94" s="26">
        <v>211194305.70299855</v>
      </c>
      <c r="U94" s="26">
        <v>240780413.56492969</v>
      </c>
      <c r="V94" s="26">
        <v>282269373.00106609</v>
      </c>
      <c r="W94" s="26">
        <v>355989047.25637394</v>
      </c>
      <c r="X94" s="26">
        <v>420642463.40999812</v>
      </c>
      <c r="Y94" s="26">
        <v>476055288.41888607</v>
      </c>
      <c r="Z94" s="26">
        <v>435746974.75924408</v>
      </c>
      <c r="AA94" s="26">
        <v>402405069.36776918</v>
      </c>
      <c r="AB94" s="26">
        <v>416183706.94368511</v>
      </c>
      <c r="AC94" s="26">
        <v>379371608.44292527</v>
      </c>
      <c r="AD94" s="26">
        <v>412876071.11849308</v>
      </c>
      <c r="AE94" s="26">
        <v>603015696.45284891</v>
      </c>
      <c r="AF94" s="26">
        <v>787392365.83190787</v>
      </c>
      <c r="AG94" s="26">
        <v>898611007.94770861</v>
      </c>
      <c r="AH94" s="26">
        <v>929796722.38789642</v>
      </c>
      <c r="AI94" s="26">
        <v>1018970364.8644279</v>
      </c>
      <c r="AJ94" s="26">
        <v>1016493394.8252951</v>
      </c>
      <c r="AK94" s="26">
        <v>1037921836.947698</v>
      </c>
      <c r="AL94" s="26">
        <v>927219728.86688566</v>
      </c>
      <c r="AM94" s="26">
        <v>1005879948.4325378</v>
      </c>
      <c r="AN94" s="26">
        <v>1208946165.9288876</v>
      </c>
      <c r="AO94" s="26">
        <v>1197509786.6763239</v>
      </c>
      <c r="AP94" s="26">
        <v>1072147778.030131</v>
      </c>
      <c r="AQ94" s="26">
        <v>1149862702.9608405</v>
      </c>
      <c r="AR94" s="26">
        <v>1131561595.1377542</v>
      </c>
      <c r="AS94" s="26">
        <v>1068030829.7559105</v>
      </c>
      <c r="AT94" s="26">
        <v>1086172922.5741336</v>
      </c>
      <c r="AU94" s="26">
        <v>1169138789.3143501</v>
      </c>
      <c r="AV94" s="26">
        <v>1558753434.4308329</v>
      </c>
      <c r="AW94" s="26">
        <v>1822486688.5880723</v>
      </c>
      <c r="AX94" s="26">
        <v>1849805732.9620304</v>
      </c>
      <c r="AY94" s="26">
        <v>2013099482.074393</v>
      </c>
      <c r="AZ94" s="26">
        <v>2249811708.9479585</v>
      </c>
      <c r="BA94" s="26">
        <v>2499107510.6412196</v>
      </c>
      <c r="BB94" s="26">
        <v>2529948329.571527</v>
      </c>
      <c r="BC94" s="26">
        <v>2503156060.5252395</v>
      </c>
      <c r="BD94" s="26">
        <v>2684467375.7147918</v>
      </c>
      <c r="BE94" s="26">
        <v>2609667673.716012</v>
      </c>
      <c r="BF94" s="26">
        <v>2684952726.8842478</v>
      </c>
      <c r="BG94" s="26">
        <v>2842048997.7728286</v>
      </c>
      <c r="BH94" s="26">
        <v>2499115623.0027199</v>
      </c>
      <c r="BI94" s="26">
        <v>2707146783.1305614</v>
      </c>
      <c r="BJ94" s="26">
        <v>2826651925.669024</v>
      </c>
      <c r="BK94" s="26">
        <v>3051626389.6367149</v>
      </c>
    </row>
    <row r="95" spans="1:64" x14ac:dyDescent="0.15">
      <c r="A95" s="26" t="s">
        <v>362</v>
      </c>
      <c r="B95" s="26" t="s">
        <v>1009</v>
      </c>
      <c r="C95" s="26" t="s">
        <v>879</v>
      </c>
      <c r="D95" s="26" t="s">
        <v>880</v>
      </c>
      <c r="E95" s="26">
        <v>1043599899.9999999</v>
      </c>
      <c r="F95" s="26">
        <v>1076699900</v>
      </c>
      <c r="G95" s="26">
        <v>1143600000</v>
      </c>
      <c r="H95" s="26">
        <v>1262800000</v>
      </c>
      <c r="I95" s="26">
        <v>1299099899.9999998</v>
      </c>
      <c r="J95" s="26">
        <v>1331399900</v>
      </c>
      <c r="K95" s="26">
        <v>1390700000</v>
      </c>
      <c r="L95" s="26">
        <v>1453500000</v>
      </c>
      <c r="M95" s="26">
        <v>1610500000</v>
      </c>
      <c r="N95" s="26">
        <v>1715399899.9999998</v>
      </c>
      <c r="O95" s="26">
        <v>1903999999.9999998</v>
      </c>
      <c r="P95" s="26">
        <v>1984800000</v>
      </c>
      <c r="Q95" s="26">
        <v>2101300000.0000002</v>
      </c>
      <c r="R95" s="26">
        <v>2569200100</v>
      </c>
      <c r="S95" s="26">
        <v>3161499900</v>
      </c>
      <c r="T95" s="26">
        <v>3645900000</v>
      </c>
      <c r="U95" s="26">
        <v>4365300199.999999</v>
      </c>
      <c r="V95" s="26">
        <v>5480500200.000001</v>
      </c>
      <c r="W95" s="26">
        <v>6070600199.999999</v>
      </c>
      <c r="X95" s="26">
        <v>6902600200</v>
      </c>
      <c r="Y95" s="26">
        <v>7878700000</v>
      </c>
      <c r="Z95" s="26">
        <v>8607500300</v>
      </c>
      <c r="AA95" s="26">
        <v>8716999700</v>
      </c>
      <c r="AB95" s="26">
        <v>9050000400</v>
      </c>
      <c r="AC95" s="26">
        <v>9470000100</v>
      </c>
      <c r="AD95" s="26">
        <v>9721652086.956522</v>
      </c>
      <c r="AE95" s="26">
        <v>7231963515.9817343</v>
      </c>
      <c r="AF95" s="26">
        <v>7084399840</v>
      </c>
      <c r="AG95" s="26">
        <v>7841602824.4274817</v>
      </c>
      <c r="AH95" s="26">
        <v>8410724360.795455</v>
      </c>
      <c r="AI95" s="26">
        <v>7650125217.3525343</v>
      </c>
      <c r="AJ95" s="26">
        <v>9406097735.0911732</v>
      </c>
      <c r="AK95" s="26">
        <v>10440842165.319305</v>
      </c>
      <c r="AL95" s="26">
        <v>11399942453.064556</v>
      </c>
      <c r="AM95" s="26">
        <v>12983235568.229239</v>
      </c>
      <c r="AN95" s="26">
        <v>14655404433.277115</v>
      </c>
      <c r="AO95" s="26">
        <v>15674835615.313896</v>
      </c>
      <c r="AP95" s="26">
        <v>17790026221.613865</v>
      </c>
      <c r="AQ95" s="26">
        <v>19395491992.99387</v>
      </c>
      <c r="AR95" s="26">
        <v>18318412251.364197</v>
      </c>
      <c r="AS95" s="26">
        <v>19288827158.903545</v>
      </c>
      <c r="AT95" s="26">
        <v>18702802522.077724</v>
      </c>
      <c r="AU95" s="26">
        <v>20776403774.115604</v>
      </c>
      <c r="AV95" s="26">
        <v>21917430694.253796</v>
      </c>
      <c r="AW95" s="26">
        <v>23965275794.374878</v>
      </c>
      <c r="AX95" s="26">
        <v>27211377107.376308</v>
      </c>
      <c r="AY95" s="26">
        <v>30231249625.128246</v>
      </c>
      <c r="AZ95" s="26">
        <v>34113107372.316994</v>
      </c>
      <c r="BA95" s="26">
        <v>39136436613.756615</v>
      </c>
      <c r="BB95" s="26">
        <v>37733609794.648109</v>
      </c>
      <c r="BC95" s="26">
        <v>41338008612.77272</v>
      </c>
      <c r="BD95" s="26">
        <v>47654783851.825211</v>
      </c>
      <c r="BE95" s="26">
        <v>50388460924.734474</v>
      </c>
      <c r="BF95" s="26">
        <v>52996540576.316055</v>
      </c>
      <c r="BG95" s="26">
        <v>57852399834.458504</v>
      </c>
      <c r="BH95" s="26">
        <v>62186186575.743324</v>
      </c>
      <c r="BI95" s="26">
        <v>66053725049.013809</v>
      </c>
      <c r="BJ95" s="26">
        <v>71612352781.066711</v>
      </c>
      <c r="BK95" s="26">
        <v>73118147808.277481</v>
      </c>
      <c r="BL95" s="26">
        <v>76710385879.66272</v>
      </c>
    </row>
    <row r="96" spans="1:64" x14ac:dyDescent="0.15">
      <c r="A96" s="26" t="s">
        <v>1010</v>
      </c>
      <c r="B96" s="26" t="s">
        <v>1011</v>
      </c>
      <c r="C96" s="26" t="s">
        <v>879</v>
      </c>
      <c r="D96" s="26" t="s">
        <v>880</v>
      </c>
      <c r="AU96" s="26">
        <v>3385000000</v>
      </c>
      <c r="AV96" s="26">
        <v>3560000000</v>
      </c>
      <c r="AW96" s="26">
        <v>3857000000</v>
      </c>
      <c r="AX96" s="26">
        <v>4197000000</v>
      </c>
      <c r="AY96" s="26">
        <v>4213000000</v>
      </c>
      <c r="AZ96" s="26">
        <v>4375000000</v>
      </c>
      <c r="BA96" s="26">
        <v>4621000000</v>
      </c>
      <c r="BB96" s="26">
        <v>4781000000</v>
      </c>
      <c r="BC96" s="26">
        <v>4895000000</v>
      </c>
      <c r="BD96" s="26">
        <v>4928000000</v>
      </c>
      <c r="BE96" s="26">
        <v>5199000000</v>
      </c>
      <c r="BF96" s="26">
        <v>5336000000</v>
      </c>
      <c r="BG96" s="26">
        <v>5538000000</v>
      </c>
      <c r="BH96" s="26">
        <v>5710000000</v>
      </c>
      <c r="BI96" s="26">
        <v>5795000000</v>
      </c>
      <c r="BJ96" s="26">
        <v>5851000000</v>
      </c>
      <c r="BK96" s="26">
        <v>5920000000</v>
      </c>
    </row>
    <row r="97" spans="1:64" x14ac:dyDescent="0.15">
      <c r="A97" s="26" t="s">
        <v>372</v>
      </c>
      <c r="B97" s="26" t="s">
        <v>1012</v>
      </c>
      <c r="C97" s="26" t="s">
        <v>879</v>
      </c>
      <c r="D97" s="26" t="s">
        <v>880</v>
      </c>
      <c r="E97" s="26">
        <v>170215248.20626494</v>
      </c>
      <c r="F97" s="26">
        <v>185848451.26290616</v>
      </c>
      <c r="G97" s="26">
        <v>194948375.43020475</v>
      </c>
      <c r="H97" s="26">
        <v>175756868.69276091</v>
      </c>
      <c r="I97" s="26">
        <v>194773376.88852593</v>
      </c>
      <c r="J97" s="26">
        <v>213235294.11764705</v>
      </c>
      <c r="K97" s="26">
        <v>228705882.35294119</v>
      </c>
      <c r="L97" s="26">
        <v>250176470.58823529</v>
      </c>
      <c r="M97" s="26">
        <v>229750000</v>
      </c>
      <c r="N97" s="26">
        <v>249300000.00000003</v>
      </c>
      <c r="O97" s="26">
        <v>267800000</v>
      </c>
      <c r="P97" s="26">
        <v>282050000</v>
      </c>
      <c r="Q97" s="26">
        <v>285380952.38095236</v>
      </c>
      <c r="R97" s="26">
        <v>307047619.04761904</v>
      </c>
      <c r="S97" s="26">
        <v>433954545.45454544</v>
      </c>
      <c r="T97" s="26">
        <v>494791666.66666669</v>
      </c>
      <c r="U97" s="26">
        <v>454439999.99999988</v>
      </c>
      <c r="V97" s="26">
        <v>449880000</v>
      </c>
      <c r="W97" s="26">
        <v>507079999.99999988</v>
      </c>
      <c r="X97" s="26">
        <v>530439999.99999988</v>
      </c>
      <c r="Y97" s="26">
        <v>603200000</v>
      </c>
      <c r="Z97" s="26">
        <v>570357107.14285719</v>
      </c>
      <c r="AA97" s="26">
        <v>482000000</v>
      </c>
      <c r="AB97" s="26">
        <v>489333333.33333331</v>
      </c>
      <c r="AC97" s="26">
        <v>437631605.2631579</v>
      </c>
      <c r="AD97" s="26">
        <v>453488372.0930233</v>
      </c>
      <c r="AE97" s="26">
        <v>504651139.53488374</v>
      </c>
      <c r="AF97" s="26">
        <v>354591846.93877548</v>
      </c>
      <c r="AG97" s="26">
        <v>413799989.99999994</v>
      </c>
      <c r="AH97" s="26">
        <v>379779389.70588237</v>
      </c>
      <c r="AI97" s="26">
        <v>396582263.29113925</v>
      </c>
      <c r="AJ97" s="26">
        <v>348533094.8121646</v>
      </c>
      <c r="AK97" s="26">
        <v>373573141.48681062</v>
      </c>
      <c r="AL97" s="26">
        <v>454101382.48847932</v>
      </c>
      <c r="AM97" s="26">
        <v>540874934.20101225</v>
      </c>
      <c r="AN97" s="26">
        <v>621626785.91549301</v>
      </c>
      <c r="AO97" s="26">
        <v>705406001.42450142</v>
      </c>
      <c r="AP97" s="26">
        <v>749138009.56453943</v>
      </c>
      <c r="AQ97" s="26">
        <v>717530683.16956663</v>
      </c>
      <c r="AR97" s="26">
        <v>694754988.25829506</v>
      </c>
      <c r="AS97" s="26">
        <v>712667896.72751188</v>
      </c>
      <c r="AT97" s="26">
        <v>712167575.62427664</v>
      </c>
      <c r="AU97" s="26">
        <v>726131434.71533847</v>
      </c>
      <c r="AV97" s="26">
        <v>743064076.79456639</v>
      </c>
      <c r="AW97" s="26">
        <v>787814379.18384326</v>
      </c>
      <c r="AX97" s="26">
        <v>824880550.34396493</v>
      </c>
      <c r="AY97" s="26">
        <v>1458453715.3270195</v>
      </c>
      <c r="AZ97" s="26">
        <v>1740180444.2573063</v>
      </c>
      <c r="BA97" s="26">
        <v>1916994911.9323804</v>
      </c>
      <c r="BB97" s="26">
        <v>2061323853.8857565</v>
      </c>
      <c r="BC97" s="26">
        <v>2273225041.9621701</v>
      </c>
      <c r="BD97" s="26">
        <v>2576024115.5783205</v>
      </c>
      <c r="BE97" s="26">
        <v>2861562265.8830104</v>
      </c>
      <c r="BF97" s="26">
        <v>2987684170.2443399</v>
      </c>
      <c r="BG97" s="26">
        <v>3077643313.7062292</v>
      </c>
      <c r="BH97" s="26">
        <v>3197220338.9830508</v>
      </c>
      <c r="BI97" s="26">
        <v>3504024213.0750613</v>
      </c>
      <c r="BJ97" s="26">
        <v>3555205811.1380153</v>
      </c>
      <c r="BK97" s="26">
        <v>3878662620.7714643</v>
      </c>
      <c r="BL97" s="26">
        <v>4280443645.0839329</v>
      </c>
    </row>
    <row r="98" spans="1:64" x14ac:dyDescent="0.15">
      <c r="A98" s="26" t="s">
        <v>1013</v>
      </c>
      <c r="B98" s="26" t="s">
        <v>1014</v>
      </c>
      <c r="C98" s="26" t="s">
        <v>879</v>
      </c>
      <c r="D98" s="26" t="s">
        <v>880</v>
      </c>
      <c r="E98" s="26">
        <v>1062841255613.6393</v>
      </c>
      <c r="F98" s="26">
        <v>1125064747153.2024</v>
      </c>
      <c r="G98" s="26">
        <v>1214480612662.9546</v>
      </c>
      <c r="H98" s="26">
        <v>1308294324785.4993</v>
      </c>
      <c r="I98" s="26">
        <v>1428026012877.6172</v>
      </c>
      <c r="J98" s="26">
        <v>1550776282590.9646</v>
      </c>
      <c r="K98" s="26">
        <v>1701211244525.9607</v>
      </c>
      <c r="L98" s="26">
        <v>1825253483719.6941</v>
      </c>
      <c r="M98" s="26">
        <v>1979351476517.4558</v>
      </c>
      <c r="N98" s="26">
        <v>2177693104838.4648</v>
      </c>
      <c r="O98" s="26">
        <v>2382925681304.6147</v>
      </c>
      <c r="P98" s="26">
        <v>2647308982085.0352</v>
      </c>
      <c r="Q98" s="26">
        <v>3073816685261.9883</v>
      </c>
      <c r="R98" s="26">
        <v>3724834635671.2358</v>
      </c>
      <c r="S98" s="26">
        <v>4204597062753.0342</v>
      </c>
      <c r="T98" s="26">
        <v>4690397584634.8301</v>
      </c>
      <c r="U98" s="26">
        <v>5106642440339.8408</v>
      </c>
      <c r="V98" s="26">
        <v>5778863337661.5098</v>
      </c>
      <c r="W98" s="26">
        <v>6935085461273.999</v>
      </c>
      <c r="X98" s="26">
        <v>8017295889160.6299</v>
      </c>
      <c r="Y98" s="26">
        <v>8948925518127.2734</v>
      </c>
      <c r="Z98" s="26">
        <v>9086058425168.6152</v>
      </c>
      <c r="AA98" s="26">
        <v>9003971930145.0547</v>
      </c>
      <c r="AB98" s="26">
        <v>9299199849628.2109</v>
      </c>
      <c r="AC98" s="26">
        <v>9696993729154.6113</v>
      </c>
      <c r="AD98" s="26">
        <v>10178830154609.994</v>
      </c>
      <c r="AE98" s="26">
        <v>12359504742290.871</v>
      </c>
      <c r="AF98" s="26">
        <v>14325823389851.85</v>
      </c>
      <c r="AG98" s="26">
        <v>16133498714537.998</v>
      </c>
      <c r="AH98" s="26">
        <v>16879250904213.141</v>
      </c>
      <c r="AI98" s="26">
        <v>18964597224757.895</v>
      </c>
      <c r="AJ98" s="26">
        <v>20054715201421.676</v>
      </c>
      <c r="AK98" s="26">
        <v>21573674087398.652</v>
      </c>
      <c r="AL98" s="26">
        <v>21740911497201.957</v>
      </c>
      <c r="AM98" s="26">
        <v>23315815166096.355</v>
      </c>
      <c r="AN98" s="26">
        <v>25903475323364.102</v>
      </c>
      <c r="AO98" s="26">
        <v>26132383132344.285</v>
      </c>
      <c r="AP98" s="26">
        <v>25699869652339.641</v>
      </c>
      <c r="AQ98" s="26">
        <v>25806187989200.652</v>
      </c>
      <c r="AR98" s="26">
        <v>27100440462059.156</v>
      </c>
      <c r="AS98" s="26">
        <v>27650310811176.918</v>
      </c>
      <c r="AT98" s="26">
        <v>27392186629403.293</v>
      </c>
      <c r="AU98" s="26">
        <v>28553666014520.762</v>
      </c>
      <c r="AV98" s="26">
        <v>32015279902474.051</v>
      </c>
      <c r="AW98" s="26">
        <v>35649531532874.531</v>
      </c>
      <c r="AX98" s="26">
        <v>37726793479405.484</v>
      </c>
      <c r="AY98" s="26">
        <v>39866458972498.508</v>
      </c>
      <c r="AZ98" s="26">
        <v>43641142413545.094</v>
      </c>
      <c r="BA98" s="26">
        <v>46409039012453.773</v>
      </c>
      <c r="BB98" s="26">
        <v>43502046342154.977</v>
      </c>
      <c r="BC98" s="26">
        <v>45581239281131.117</v>
      </c>
      <c r="BD98" s="26">
        <v>49208839709264.5</v>
      </c>
      <c r="BE98" s="26">
        <v>49261358730060.914</v>
      </c>
      <c r="BF98" s="26">
        <v>49886090829430.648</v>
      </c>
      <c r="BG98" s="26">
        <v>50980841944333.531</v>
      </c>
      <c r="BH98" s="26">
        <v>48163901350790.977</v>
      </c>
      <c r="BI98" s="26">
        <v>49167135985982.852</v>
      </c>
      <c r="BJ98" s="26">
        <v>51416068828736.75</v>
      </c>
      <c r="BK98" s="26">
        <v>54625884946485.844</v>
      </c>
      <c r="BL98" s="26">
        <v>55098717125559.641</v>
      </c>
    </row>
    <row r="99" spans="1:64" x14ac:dyDescent="0.15">
      <c r="A99" s="26" t="s">
        <v>1015</v>
      </c>
      <c r="B99" s="26" t="s">
        <v>1016</v>
      </c>
      <c r="C99" s="26" t="s">
        <v>879</v>
      </c>
      <c r="D99" s="26" t="s">
        <v>880</v>
      </c>
      <c r="E99" s="26">
        <v>1320796651.6945691</v>
      </c>
      <c r="F99" s="26">
        <v>1383681651.1377556</v>
      </c>
      <c r="G99" s="26">
        <v>1612346412.2647462</v>
      </c>
      <c r="H99" s="26">
        <v>1935298266.45384</v>
      </c>
      <c r="I99" s="26">
        <v>2206466461.2643375</v>
      </c>
      <c r="J99" s="26">
        <v>2435078534.0314136</v>
      </c>
      <c r="K99" s="26">
        <v>2489845016.6489429</v>
      </c>
      <c r="L99" s="26">
        <v>2692474989.1257071</v>
      </c>
      <c r="M99" s="26">
        <v>2716964388.4241838</v>
      </c>
      <c r="N99" s="26">
        <v>3189740055.1398187</v>
      </c>
      <c r="O99" s="26">
        <v>3800766535.6208773</v>
      </c>
      <c r="P99" s="26">
        <v>4476001946.014864</v>
      </c>
      <c r="Q99" s="26">
        <v>5710107420.1439362</v>
      </c>
      <c r="R99" s="26">
        <v>8030117555.6203251</v>
      </c>
      <c r="S99" s="26">
        <v>9388663645.7588043</v>
      </c>
      <c r="T99" s="26">
        <v>10048022369.914087</v>
      </c>
      <c r="U99" s="26">
        <v>12876366008.807699</v>
      </c>
      <c r="V99" s="26">
        <v>15719433719.43372</v>
      </c>
      <c r="W99" s="26">
        <v>18315007365.971348</v>
      </c>
      <c r="X99" s="26">
        <v>22526035940.592079</v>
      </c>
      <c r="Y99" s="26">
        <v>28861759209.019112</v>
      </c>
      <c r="Z99" s="26">
        <v>31055409443.042957</v>
      </c>
      <c r="AA99" s="26">
        <v>32291306281.81683</v>
      </c>
      <c r="AB99" s="26">
        <v>29907091339.536419</v>
      </c>
      <c r="AC99" s="26">
        <v>33511383985.674088</v>
      </c>
      <c r="AD99" s="26">
        <v>35699543050.77784</v>
      </c>
      <c r="AE99" s="26">
        <v>41075570591.929054</v>
      </c>
      <c r="AF99" s="26">
        <v>50622571586.114922</v>
      </c>
      <c r="AG99" s="26">
        <v>59707404560.594414</v>
      </c>
      <c r="AH99" s="26">
        <v>68790369107.296249</v>
      </c>
      <c r="AI99" s="26">
        <v>76928290841.870148</v>
      </c>
      <c r="AJ99" s="26">
        <v>88959620135.886353</v>
      </c>
      <c r="AK99" s="26">
        <v>104272278634.73116</v>
      </c>
      <c r="AL99" s="26">
        <v>120353947980.76427</v>
      </c>
      <c r="AM99" s="26">
        <v>135812069768.64554</v>
      </c>
      <c r="AN99" s="26">
        <v>144652912433.10324</v>
      </c>
      <c r="AO99" s="26">
        <v>159717233621.65936</v>
      </c>
      <c r="AP99" s="26">
        <v>177352785419.9765</v>
      </c>
      <c r="AQ99" s="26">
        <v>168886163221.56659</v>
      </c>
      <c r="AR99" s="26">
        <v>165768095391.55655</v>
      </c>
      <c r="AS99" s="26">
        <v>171668164082.55469</v>
      </c>
      <c r="AT99" s="26">
        <v>169403241524.33707</v>
      </c>
      <c r="AU99" s="26">
        <v>166349228737.38605</v>
      </c>
      <c r="AV99" s="26">
        <v>161384522525.29922</v>
      </c>
      <c r="AW99" s="26">
        <v>169099768875.1926</v>
      </c>
      <c r="AX99" s="26">
        <v>181570082162.18994</v>
      </c>
      <c r="AY99" s="26">
        <v>193536265094.36389</v>
      </c>
      <c r="AZ99" s="26">
        <v>211597405593.86777</v>
      </c>
      <c r="BA99" s="26">
        <v>219279678430.16385</v>
      </c>
      <c r="BB99" s="26">
        <v>214046415026.18747</v>
      </c>
      <c r="BC99" s="26">
        <v>228637697575.03992</v>
      </c>
      <c r="BD99" s="26">
        <v>248513617677.28674</v>
      </c>
      <c r="BE99" s="26">
        <v>262629441493.47635</v>
      </c>
      <c r="BF99" s="26">
        <v>275696879834.96649</v>
      </c>
      <c r="BG99" s="26">
        <v>291459356985.33679</v>
      </c>
      <c r="BH99" s="26">
        <v>309383627028.5611</v>
      </c>
      <c r="BI99" s="26">
        <v>320837638328.84583</v>
      </c>
      <c r="BJ99" s="26">
        <v>341244161576.75922</v>
      </c>
      <c r="BK99" s="26">
        <v>361693053517.89252</v>
      </c>
      <c r="BL99" s="26">
        <v>366029556273.05096</v>
      </c>
    </row>
    <row r="100" spans="1:64" x14ac:dyDescent="0.15">
      <c r="A100" s="26" t="s">
        <v>387</v>
      </c>
      <c r="B100" s="26" t="s">
        <v>1017</v>
      </c>
      <c r="C100" s="26" t="s">
        <v>879</v>
      </c>
      <c r="D100" s="26" t="s">
        <v>880</v>
      </c>
      <c r="E100" s="26">
        <v>335649999.99999994</v>
      </c>
      <c r="F100" s="26">
        <v>356199999.99999994</v>
      </c>
      <c r="G100" s="26">
        <v>387750000</v>
      </c>
      <c r="H100" s="26">
        <v>410199999.99999994</v>
      </c>
      <c r="I100" s="26">
        <v>457000000</v>
      </c>
      <c r="J100" s="26">
        <v>508650000</v>
      </c>
      <c r="K100" s="26">
        <v>549950000</v>
      </c>
      <c r="L100" s="26">
        <v>598100000</v>
      </c>
      <c r="M100" s="26">
        <v>646800000</v>
      </c>
      <c r="N100" s="26">
        <v>668000050</v>
      </c>
      <c r="O100" s="26">
        <v>723000000</v>
      </c>
      <c r="P100" s="26">
        <v>731000000</v>
      </c>
      <c r="Q100" s="26">
        <v>802999950</v>
      </c>
      <c r="R100" s="26">
        <v>912499950</v>
      </c>
      <c r="S100" s="26">
        <v>1034500000</v>
      </c>
      <c r="T100" s="26">
        <v>1124000000</v>
      </c>
      <c r="U100" s="26">
        <v>1347999949.9999998</v>
      </c>
      <c r="V100" s="26">
        <v>1669499950</v>
      </c>
      <c r="W100" s="26">
        <v>3097242093.2244096</v>
      </c>
      <c r="X100" s="26">
        <v>3544281976.2919798</v>
      </c>
      <c r="Y100" s="26">
        <v>3968160045.986835</v>
      </c>
      <c r="Z100" s="26">
        <v>4043894878.58005</v>
      </c>
      <c r="AA100" s="26">
        <v>4266503525.6105103</v>
      </c>
      <c r="AB100" s="26">
        <v>4476697184.8598051</v>
      </c>
      <c r="AC100" s="26">
        <v>4915311846.4882698</v>
      </c>
      <c r="AD100" s="26">
        <v>5278120712.5458994</v>
      </c>
      <c r="AE100" s="26">
        <v>5677828958.9060497</v>
      </c>
      <c r="AF100" s="26">
        <v>6190521241.4649506</v>
      </c>
      <c r="AG100" s="26">
        <v>5902717091.5474672</v>
      </c>
      <c r="AH100" s="26">
        <v>5432344901.7782068</v>
      </c>
      <c r="AI100" s="26">
        <v>4923009551.5156136</v>
      </c>
      <c r="AJ100" s="26">
        <v>4648668478.5675325</v>
      </c>
      <c r="AK100" s="26">
        <v>4943700431.0736837</v>
      </c>
      <c r="AL100" s="26">
        <v>4926728932.9506912</v>
      </c>
      <c r="AM100" s="26">
        <v>4642280682.142518</v>
      </c>
      <c r="AN100" s="26">
        <v>5347445005.2137642</v>
      </c>
      <c r="AO100" s="26">
        <v>5215028986.4864864</v>
      </c>
      <c r="AP100" s="26">
        <v>5737099650.190114</v>
      </c>
      <c r="AQ100" s="26">
        <v>6366340265.8788776</v>
      </c>
      <c r="AR100" s="26">
        <v>6414520529.616725</v>
      </c>
      <c r="AS100" s="26">
        <v>7103507989.0504379</v>
      </c>
      <c r="AT100" s="26">
        <v>7565869927.7376318</v>
      </c>
      <c r="AU100" s="26">
        <v>7775078402.927846</v>
      </c>
      <c r="AV100" s="26">
        <v>8140271080.5603991</v>
      </c>
      <c r="AW100" s="26">
        <v>8772146604.8209267</v>
      </c>
      <c r="AX100" s="26">
        <v>9672035709.3979301</v>
      </c>
      <c r="AY100" s="26">
        <v>10841742347.796839</v>
      </c>
      <c r="AZ100" s="26">
        <v>12275501784.297134</v>
      </c>
      <c r="BA100" s="26">
        <v>13789715132.50201</v>
      </c>
      <c r="BB100" s="26">
        <v>14587496229.18111</v>
      </c>
      <c r="BC100" s="26">
        <v>15839344591.984165</v>
      </c>
      <c r="BD100" s="26">
        <v>17710315005.999863</v>
      </c>
      <c r="BE100" s="26">
        <v>18528601901.323956</v>
      </c>
      <c r="BF100" s="26">
        <v>18499710127.838539</v>
      </c>
      <c r="BG100" s="26">
        <v>19756494434.703056</v>
      </c>
      <c r="BH100" s="26">
        <v>20979767785.210438</v>
      </c>
      <c r="BI100" s="26">
        <v>21717622071.381649</v>
      </c>
      <c r="BJ100" s="26">
        <v>23136232229.606888</v>
      </c>
      <c r="BK100" s="26">
        <v>24024189735.887577</v>
      </c>
      <c r="BL100" s="26">
        <v>25095395475.039272</v>
      </c>
    </row>
    <row r="101" spans="1:64" x14ac:dyDescent="0.15">
      <c r="A101" s="26" t="s">
        <v>1018</v>
      </c>
      <c r="B101" s="26" t="s">
        <v>1019</v>
      </c>
      <c r="C101" s="26" t="s">
        <v>879</v>
      </c>
      <c r="D101" s="26" t="s">
        <v>880</v>
      </c>
      <c r="E101" s="26">
        <v>17370230008.402912</v>
      </c>
      <c r="F101" s="26">
        <v>17820394500.946056</v>
      </c>
      <c r="G101" s="26">
        <v>19394369744.63303</v>
      </c>
      <c r="H101" s="26">
        <v>23398507853.774178</v>
      </c>
      <c r="I101" s="26">
        <v>20904323820.568047</v>
      </c>
      <c r="J101" s="26">
        <v>24406875600.346287</v>
      </c>
      <c r="K101" s="26">
        <v>26580627937.892967</v>
      </c>
      <c r="L101" s="26">
        <v>26032508155.259068</v>
      </c>
      <c r="M101" s="26">
        <v>27558032272.004646</v>
      </c>
      <c r="N101" s="26">
        <v>30674117822.04052</v>
      </c>
      <c r="O101" s="26">
        <v>32098069784.143738</v>
      </c>
      <c r="P101" s="26">
        <v>34588271622.21962</v>
      </c>
      <c r="Q101" s="26">
        <v>37552290555.651802</v>
      </c>
      <c r="R101" s="26">
        <v>45348368515.423363</v>
      </c>
      <c r="S101" s="26">
        <v>55598307703.622459</v>
      </c>
      <c r="T101" s="26">
        <v>63265401145.128128</v>
      </c>
      <c r="U101" s="26">
        <v>67509688137.011787</v>
      </c>
      <c r="V101" s="26">
        <v>79089628884.982086</v>
      </c>
      <c r="W101" s="26">
        <v>91105619665.854675</v>
      </c>
      <c r="X101" s="26">
        <v>102047644870.28838</v>
      </c>
      <c r="Y101" s="26">
        <v>108805146545.70949</v>
      </c>
      <c r="Z101" s="26">
        <v>108681987331.82092</v>
      </c>
      <c r="AA101" s="26">
        <v>108675501512.9493</v>
      </c>
      <c r="AB101" s="26">
        <v>102975862452.51703</v>
      </c>
      <c r="AC101" s="26">
        <v>102815271195.98193</v>
      </c>
      <c r="AD101" s="26">
        <v>106933913082.33818</v>
      </c>
      <c r="AE101" s="26">
        <v>122778776597.03722</v>
      </c>
      <c r="AF101" s="26">
        <v>137858690456.63034</v>
      </c>
      <c r="AG101" s="26">
        <v>138278948110.72144</v>
      </c>
      <c r="AH101" s="26">
        <v>133402325520.09628</v>
      </c>
      <c r="AI101" s="26">
        <v>137854651598.29688</v>
      </c>
      <c r="AJ101" s="26">
        <v>141365793668.677</v>
      </c>
      <c r="AK101" s="26">
        <v>129468926955.55807</v>
      </c>
      <c r="AL101" s="26">
        <v>132991415526.86382</v>
      </c>
      <c r="AM101" s="26">
        <v>117458262261.85788</v>
      </c>
      <c r="AN101" s="26">
        <v>133800220256.99625</v>
      </c>
      <c r="AO101" s="26">
        <v>140015352534.88837</v>
      </c>
      <c r="AP101" s="26">
        <v>146354248792.13687</v>
      </c>
      <c r="AQ101" s="26">
        <v>153748363227.56335</v>
      </c>
      <c r="AR101" s="26">
        <v>154604337280.49097</v>
      </c>
      <c r="AS101" s="26">
        <v>165845045682.37714</v>
      </c>
      <c r="AT101" s="26">
        <v>158455926496.23218</v>
      </c>
      <c r="AU101" s="26">
        <v>170546596364.02274</v>
      </c>
      <c r="AV101" s="26">
        <v>194279371270.08151</v>
      </c>
      <c r="AW101" s="26">
        <v>223426619455.89542</v>
      </c>
      <c r="AX101" s="26">
        <v>254281533220.08527</v>
      </c>
      <c r="AY101" s="26">
        <v>302525382224.9187</v>
      </c>
      <c r="AZ101" s="26">
        <v>361529209808.90845</v>
      </c>
      <c r="BA101" s="26">
        <v>436495207850.12988</v>
      </c>
      <c r="BB101" s="26">
        <v>442164024077.59723</v>
      </c>
      <c r="BC101" s="26">
        <v>486357214101.93958</v>
      </c>
      <c r="BD101" s="26">
        <v>539280498561.7829</v>
      </c>
      <c r="BE101" s="26">
        <v>569494977682.58081</v>
      </c>
      <c r="BF101" s="26">
        <v>636629210098.95972</v>
      </c>
      <c r="BG101" s="26">
        <v>672448574384.87207</v>
      </c>
      <c r="BH101" s="26">
        <v>666053043404.39856</v>
      </c>
      <c r="BI101" s="26">
        <v>662697580305.16956</v>
      </c>
      <c r="BJ101" s="26">
        <v>705521452844.01392</v>
      </c>
      <c r="BK101" s="26">
        <v>745528727084.65784</v>
      </c>
      <c r="BL101" s="26">
        <v>759266600603.64954</v>
      </c>
    </row>
    <row r="102" spans="1:64" x14ac:dyDescent="0.15">
      <c r="A102" s="26" t="s">
        <v>1020</v>
      </c>
      <c r="B102" s="26" t="s">
        <v>1021</v>
      </c>
      <c r="C102" s="26" t="s">
        <v>879</v>
      </c>
      <c r="D102" s="26" t="s">
        <v>880</v>
      </c>
      <c r="AN102" s="26">
        <v>22417412250.516171</v>
      </c>
      <c r="AO102" s="26">
        <v>23710205734.054688</v>
      </c>
      <c r="AP102" s="26">
        <v>23854819335.778984</v>
      </c>
      <c r="AQ102" s="26">
        <v>25466974682.947529</v>
      </c>
      <c r="AR102" s="26">
        <v>23400452775.00457</v>
      </c>
      <c r="AS102" s="26">
        <v>21669183468.837963</v>
      </c>
      <c r="AT102" s="26">
        <v>23179763831.445179</v>
      </c>
      <c r="AU102" s="26">
        <v>26815681491.926777</v>
      </c>
      <c r="AV102" s="26">
        <v>34686502609.992546</v>
      </c>
      <c r="AW102" s="26">
        <v>41594385429.958733</v>
      </c>
      <c r="AX102" s="26">
        <v>45386774692.395615</v>
      </c>
      <c r="AY102" s="26">
        <v>50454950478.083557</v>
      </c>
      <c r="AZ102" s="26">
        <v>60182902955.159874</v>
      </c>
      <c r="BA102" s="26">
        <v>70288870869.653351</v>
      </c>
      <c r="BB102" s="26">
        <v>62666199344.485916</v>
      </c>
      <c r="BC102" s="26">
        <v>59807930156.420517</v>
      </c>
      <c r="BD102" s="26">
        <v>62354273096.427704</v>
      </c>
      <c r="BE102" s="26">
        <v>56494367810.197769</v>
      </c>
      <c r="BF102" s="26">
        <v>58056933513.295578</v>
      </c>
      <c r="BG102" s="26">
        <v>57642914303.608101</v>
      </c>
      <c r="BH102" s="26">
        <v>49530641704.212418</v>
      </c>
      <c r="BI102" s="26">
        <v>51596973258.889206</v>
      </c>
      <c r="BJ102" s="26">
        <v>55319605060.539268</v>
      </c>
      <c r="BK102" s="26">
        <v>60991399904.443382</v>
      </c>
      <c r="BL102" s="26">
        <v>60415553038.882599</v>
      </c>
    </row>
    <row r="103" spans="1:64" x14ac:dyDescent="0.15">
      <c r="A103" s="26" t="s">
        <v>374</v>
      </c>
      <c r="B103" s="26" t="s">
        <v>1022</v>
      </c>
      <c r="C103" s="26" t="s">
        <v>879</v>
      </c>
      <c r="D103" s="26" t="s">
        <v>880</v>
      </c>
      <c r="E103" s="26">
        <v>273187200</v>
      </c>
      <c r="F103" s="26">
        <v>271066000</v>
      </c>
      <c r="G103" s="26">
        <v>281896800</v>
      </c>
      <c r="H103" s="26">
        <v>294883400</v>
      </c>
      <c r="I103" s="26">
        <v>325281199.99999994</v>
      </c>
      <c r="J103" s="26">
        <v>353251800</v>
      </c>
      <c r="K103" s="26">
        <v>368948599.99999994</v>
      </c>
      <c r="L103" s="26">
        <v>369124200.00000006</v>
      </c>
      <c r="M103" s="26">
        <v>367968800.00000006</v>
      </c>
      <c r="N103" s="26">
        <v>391820400</v>
      </c>
      <c r="O103" s="26">
        <v>331200000</v>
      </c>
      <c r="P103" s="26">
        <v>362800000</v>
      </c>
      <c r="Q103" s="26">
        <v>372000000</v>
      </c>
      <c r="R103" s="26">
        <v>466800000</v>
      </c>
      <c r="S103" s="26">
        <v>565400000</v>
      </c>
      <c r="T103" s="26">
        <v>681400000</v>
      </c>
      <c r="U103" s="26">
        <v>879000000</v>
      </c>
      <c r="V103" s="26">
        <v>947000000</v>
      </c>
      <c r="W103" s="26">
        <v>974200000</v>
      </c>
      <c r="X103" s="26">
        <v>1080600000</v>
      </c>
      <c r="Y103" s="26">
        <v>1383799999.9999998</v>
      </c>
      <c r="Z103" s="26">
        <v>1479400000</v>
      </c>
      <c r="AA103" s="26">
        <v>1474200000</v>
      </c>
      <c r="AB103" s="26">
        <v>1623599999.9999998</v>
      </c>
      <c r="AC103" s="26">
        <v>1816200000</v>
      </c>
      <c r="AD103" s="26">
        <v>2009400000</v>
      </c>
      <c r="AE103" s="26">
        <v>2318000000</v>
      </c>
      <c r="AF103" s="26">
        <v>2047200000</v>
      </c>
      <c r="AG103" s="26">
        <v>2613926800</v>
      </c>
      <c r="AH103" s="26">
        <v>2736243799.9999995</v>
      </c>
      <c r="AI103" s="26">
        <v>3096289800.0000005</v>
      </c>
      <c r="AJ103" s="26">
        <v>3473540601.8216057</v>
      </c>
      <c r="AK103" s="26">
        <v>2257121668.1935172</v>
      </c>
      <c r="AL103" s="26">
        <v>1878248741.0494905</v>
      </c>
      <c r="AM103" s="26">
        <v>2167564194.7342005</v>
      </c>
      <c r="AN103" s="26">
        <v>2813313278.8108196</v>
      </c>
      <c r="AO103" s="26">
        <v>2907514522.9250288</v>
      </c>
      <c r="AP103" s="26">
        <v>3338938830.0174346</v>
      </c>
      <c r="AQ103" s="26">
        <v>3723909226.8678069</v>
      </c>
      <c r="AR103" s="26">
        <v>4153736347.4422264</v>
      </c>
      <c r="AS103" s="26">
        <v>3953846310.660809</v>
      </c>
      <c r="AT103" s="26">
        <v>3596443004.5616493</v>
      </c>
      <c r="AU103" s="26">
        <v>3472191962.4228683</v>
      </c>
      <c r="AV103" s="26">
        <v>2960306120.9355674</v>
      </c>
      <c r="AW103" s="26">
        <v>3537720277.4998808</v>
      </c>
      <c r="AX103" s="26">
        <v>4310358095.6289759</v>
      </c>
      <c r="AY103" s="26">
        <v>4756204069.6187572</v>
      </c>
      <c r="AZ103" s="26">
        <v>5885325589.9764175</v>
      </c>
      <c r="BA103" s="26">
        <v>6548530572.3529139</v>
      </c>
      <c r="BB103" s="26">
        <v>6584649419.2834768</v>
      </c>
      <c r="BC103" s="26">
        <v>6622541528.5688763</v>
      </c>
      <c r="BD103" s="26">
        <v>7516834160.2527666</v>
      </c>
      <c r="BE103" s="26">
        <v>7890647021.7565928</v>
      </c>
      <c r="BF103" s="26">
        <v>8485077205.2600212</v>
      </c>
      <c r="BG103" s="26">
        <v>8775444941.9368134</v>
      </c>
      <c r="BH103" s="26">
        <v>8724656126.4984932</v>
      </c>
      <c r="BI103" s="26">
        <v>7970649131.2341614</v>
      </c>
      <c r="BJ103" s="26">
        <v>8409497402.4589043</v>
      </c>
      <c r="BK103" s="26">
        <v>9658721169.6328392</v>
      </c>
      <c r="BL103" s="26">
        <v>8498981820.8701239</v>
      </c>
    </row>
    <row r="104" spans="1:64" x14ac:dyDescent="0.15">
      <c r="A104" s="26" t="s">
        <v>390</v>
      </c>
      <c r="B104" s="26" t="s">
        <v>1023</v>
      </c>
      <c r="C104" s="26" t="s">
        <v>879</v>
      </c>
      <c r="D104" s="26" t="s">
        <v>880</v>
      </c>
      <c r="AJ104" s="26">
        <v>34753569690.238846</v>
      </c>
      <c r="AK104" s="26">
        <v>38730585920.95285</v>
      </c>
      <c r="AL104" s="26">
        <v>40124916944.945404</v>
      </c>
      <c r="AM104" s="26">
        <v>43166678731.413208</v>
      </c>
      <c r="AN104" s="26">
        <v>46425677734.143517</v>
      </c>
      <c r="AO104" s="26">
        <v>46658755151.6017</v>
      </c>
      <c r="AP104" s="26">
        <v>47296952928.75605</v>
      </c>
      <c r="AQ104" s="26">
        <v>48706787306.257362</v>
      </c>
      <c r="AR104" s="26">
        <v>49073380173.715912</v>
      </c>
      <c r="AS104" s="26">
        <v>47218405892.425812</v>
      </c>
      <c r="AT104" s="26">
        <v>53749989092.019722</v>
      </c>
      <c r="AU104" s="26">
        <v>67608919144.368355</v>
      </c>
      <c r="AV104" s="26">
        <v>85302003908.041977</v>
      </c>
      <c r="AW104" s="26">
        <v>103960017914.05789</v>
      </c>
      <c r="AX104" s="26">
        <v>112980947728.383</v>
      </c>
      <c r="AY104" s="26">
        <v>115577256523.59904</v>
      </c>
      <c r="AZ104" s="26">
        <v>139966001509.5918</v>
      </c>
      <c r="BA104" s="26">
        <v>158136326477.96539</v>
      </c>
      <c r="BB104" s="26">
        <v>130760312876.68335</v>
      </c>
      <c r="BC104" s="26">
        <v>131135561228.37439</v>
      </c>
      <c r="BD104" s="26">
        <v>141109576981.423</v>
      </c>
      <c r="BE104" s="26">
        <v>128153691809.34734</v>
      </c>
      <c r="BF104" s="26">
        <v>135409048034.15366</v>
      </c>
      <c r="BG104" s="26">
        <v>140558786480.46353</v>
      </c>
      <c r="BH104" s="26">
        <v>124529741437.17613</v>
      </c>
      <c r="BI104" s="26">
        <v>127507473625.63211</v>
      </c>
      <c r="BJ104" s="26">
        <v>141510583019.55563</v>
      </c>
      <c r="BK104" s="26">
        <v>157882912778.25391</v>
      </c>
      <c r="BL104" s="26">
        <v>160967157503.61246</v>
      </c>
    </row>
    <row r="105" spans="1:64" x14ac:dyDescent="0.15">
      <c r="A105" s="26" t="s">
        <v>1024</v>
      </c>
      <c r="B105" s="26" t="s">
        <v>1025</v>
      </c>
      <c r="C105" s="26" t="s">
        <v>879</v>
      </c>
      <c r="D105" s="26" t="s">
        <v>880</v>
      </c>
      <c r="E105" s="26">
        <v>304470796943.64545</v>
      </c>
      <c r="F105" s="26">
        <v>290584754020.89691</v>
      </c>
      <c r="G105" s="26">
        <v>302662227082.84155</v>
      </c>
      <c r="H105" s="26">
        <v>323211784441.88519</v>
      </c>
      <c r="I105" s="26">
        <v>366574244860.24371</v>
      </c>
      <c r="J105" s="26">
        <v>401055550813.03748</v>
      </c>
      <c r="K105" s="26">
        <v>413169373894.28503</v>
      </c>
      <c r="L105" s="26">
        <v>425012400115.71088</v>
      </c>
      <c r="M105" s="26">
        <v>449130178703.97089</v>
      </c>
      <c r="N105" s="26">
        <v>501810524650.4411</v>
      </c>
      <c r="O105" s="26">
        <v>545674864259.82526</v>
      </c>
      <c r="P105" s="26">
        <v>596052231065.09094</v>
      </c>
      <c r="Q105" s="26">
        <v>670776667436.07312</v>
      </c>
      <c r="R105" s="26">
        <v>862760202227.36389</v>
      </c>
      <c r="S105" s="26">
        <v>1088279681808.2844</v>
      </c>
      <c r="T105" s="26">
        <v>1174917030135.4829</v>
      </c>
      <c r="U105" s="26">
        <v>1280272860147.7402</v>
      </c>
      <c r="V105" s="26">
        <v>1451143661719.5789</v>
      </c>
      <c r="W105" s="26">
        <v>1564791991933.0774</v>
      </c>
      <c r="X105" s="26">
        <v>1875038656078.9404</v>
      </c>
      <c r="Y105" s="26">
        <v>2211560062412.52</v>
      </c>
      <c r="Z105" s="26">
        <v>2395082733592.2783</v>
      </c>
      <c r="AA105" s="26">
        <v>2376919290185.3823</v>
      </c>
      <c r="AB105" s="26">
        <v>2343310950699.4448</v>
      </c>
      <c r="AC105" s="26">
        <v>2395985464195.562</v>
      </c>
      <c r="AD105" s="26">
        <v>2530504319514.6548</v>
      </c>
      <c r="AE105" s="26">
        <v>2632971920598.6221</v>
      </c>
      <c r="AF105" s="26">
        <v>2691208650861.5459</v>
      </c>
      <c r="AG105" s="26">
        <v>2910892420074.7148</v>
      </c>
      <c r="AH105" s="26">
        <v>3022148767730.6919</v>
      </c>
      <c r="AI105" s="26">
        <v>3457977083225.0352</v>
      </c>
      <c r="AJ105" s="26">
        <v>3725380798056.7441</v>
      </c>
      <c r="AK105" s="26">
        <v>3714865125117.9126</v>
      </c>
      <c r="AL105" s="26">
        <v>3980755753439.5024</v>
      </c>
      <c r="AM105" s="26">
        <v>4352206092614.4316</v>
      </c>
      <c r="AN105" s="26">
        <v>4892796640761.8164</v>
      </c>
      <c r="AO105" s="26">
        <v>5347715171830.1973</v>
      </c>
      <c r="AP105" s="26">
        <v>5661852673040.5908</v>
      </c>
      <c r="AQ105" s="26">
        <v>5506516548470.292</v>
      </c>
      <c r="AR105" s="26">
        <v>5344788152521.8047</v>
      </c>
      <c r="AS105" s="26">
        <v>5810310610941.208</v>
      </c>
      <c r="AT105" s="26">
        <v>5896454184417.9746</v>
      </c>
      <c r="AU105" s="26">
        <v>5990416293864.0928</v>
      </c>
      <c r="AV105" s="26">
        <v>6744247210239.4795</v>
      </c>
      <c r="AW105" s="26">
        <v>8024675010063.4453</v>
      </c>
      <c r="AX105" s="26">
        <v>9595907054859.1504</v>
      </c>
      <c r="AY105" s="26">
        <v>11380916387697.568</v>
      </c>
      <c r="AZ105" s="26">
        <v>14146734031937.312</v>
      </c>
      <c r="BA105" s="26">
        <v>16988253937660.609</v>
      </c>
      <c r="BB105" s="26">
        <v>16481244810010.797</v>
      </c>
      <c r="BC105" s="26">
        <v>20012917006337.523</v>
      </c>
      <c r="BD105" s="26">
        <v>23638980245162.031</v>
      </c>
      <c r="BE105" s="26">
        <v>25136822859669.453</v>
      </c>
      <c r="BF105" s="26">
        <v>26556800558706.145</v>
      </c>
      <c r="BG105" s="26">
        <v>27472047591611.629</v>
      </c>
      <c r="BH105" s="26">
        <v>25946555205164.438</v>
      </c>
      <c r="BI105" s="26">
        <v>26146350562088.051</v>
      </c>
      <c r="BJ105" s="26">
        <v>28851320771455.031</v>
      </c>
      <c r="BK105" s="26">
        <v>30821282524044.926</v>
      </c>
      <c r="BL105" s="26">
        <v>31618204428931.707</v>
      </c>
    </row>
    <row r="106" spans="1:64" x14ac:dyDescent="0.15">
      <c r="A106" s="26" t="s">
        <v>1026</v>
      </c>
      <c r="B106" s="26" t="s">
        <v>1027</v>
      </c>
      <c r="C106" s="26" t="s">
        <v>879</v>
      </c>
      <c r="D106" s="26" t="s">
        <v>880</v>
      </c>
      <c r="E106" s="26">
        <v>340905043636.32941</v>
      </c>
      <c r="F106" s="26">
        <v>330013112678.2406</v>
      </c>
      <c r="G106" s="26">
        <v>345508362381.49359</v>
      </c>
      <c r="H106" s="26">
        <v>371655345999.052</v>
      </c>
      <c r="I106" s="26">
        <v>413336870050.14923</v>
      </c>
      <c r="J106" s="26">
        <v>454160665242.11469</v>
      </c>
      <c r="K106" s="26">
        <v>471058241165.84595</v>
      </c>
      <c r="L106" s="26">
        <v>483385014663.55975</v>
      </c>
      <c r="M106" s="26">
        <v>510470879513.24658</v>
      </c>
      <c r="N106" s="26">
        <v>571128479555.84558</v>
      </c>
      <c r="O106" s="26">
        <v>626330819497.87415</v>
      </c>
      <c r="P106" s="26">
        <v>676686920514.25439</v>
      </c>
      <c r="Q106" s="26">
        <v>754469232593.91626</v>
      </c>
      <c r="R106" s="26">
        <v>957868634758.28833</v>
      </c>
      <c r="S106" s="26">
        <v>1217760232796.0349</v>
      </c>
      <c r="T106" s="26">
        <v>1331107778144.2297</v>
      </c>
      <c r="U106" s="26">
        <v>1442525750495.6294</v>
      </c>
      <c r="V106" s="26">
        <v>1627262700020.0452</v>
      </c>
      <c r="W106" s="26">
        <v>1765489298684.0098</v>
      </c>
      <c r="X106" s="26">
        <v>2107712412996.2163</v>
      </c>
      <c r="Y106" s="26">
        <v>2487235385734.2817</v>
      </c>
      <c r="Z106" s="26">
        <v>2809391654901.2534</v>
      </c>
      <c r="AA106" s="26">
        <v>2766123143111.8325</v>
      </c>
      <c r="AB106" s="26">
        <v>2664723327151.2798</v>
      </c>
      <c r="AC106" s="26">
        <v>2689167142217.1216</v>
      </c>
      <c r="AD106" s="26">
        <v>2830781684828.4033</v>
      </c>
      <c r="AE106" s="26">
        <v>2926796895939.4062</v>
      </c>
      <c r="AF106" s="26">
        <v>3002994102430.791</v>
      </c>
      <c r="AG106" s="26">
        <v>3228897510152.395</v>
      </c>
      <c r="AH106" s="26">
        <v>3335077197267.6001</v>
      </c>
      <c r="AI106" s="26">
        <v>3797011848002.4126</v>
      </c>
      <c r="AJ106" s="26">
        <v>4070186000250.7354</v>
      </c>
      <c r="AK106" s="26">
        <v>4048302655367.3799</v>
      </c>
      <c r="AL106" s="26">
        <v>4299644770787.7183</v>
      </c>
      <c r="AM106" s="26">
        <v>4662067202076.7305</v>
      </c>
      <c r="AN106" s="26">
        <v>5247258195967.877</v>
      </c>
      <c r="AO106" s="26">
        <v>5737586805142.1367</v>
      </c>
      <c r="AP106" s="26">
        <v>6066412048170.417</v>
      </c>
      <c r="AQ106" s="26">
        <v>5916027969458.3076</v>
      </c>
      <c r="AR106" s="26">
        <v>5765464902417.7822</v>
      </c>
      <c r="AS106" s="26">
        <v>6277245299793.75</v>
      </c>
      <c r="AT106" s="26">
        <v>6358551355891.0254</v>
      </c>
      <c r="AU106" s="26">
        <v>6487663265044.7148</v>
      </c>
      <c r="AV106" s="26">
        <v>7303419920015.1924</v>
      </c>
      <c r="AW106" s="26">
        <v>8680132321078.4512</v>
      </c>
      <c r="AX106" s="26">
        <v>10357159705849.496</v>
      </c>
      <c r="AY106" s="26">
        <v>12297579017425.549</v>
      </c>
      <c r="AZ106" s="26">
        <v>15221585776841.178</v>
      </c>
      <c r="BA106" s="26">
        <v>18276816930080.645</v>
      </c>
      <c r="BB106" s="26">
        <v>17747816997122.789</v>
      </c>
      <c r="BC106" s="26">
        <v>21475407136531.926</v>
      </c>
      <c r="BD106" s="26">
        <v>25299814984637.293</v>
      </c>
      <c r="BE106" s="26">
        <v>26920037836027.68</v>
      </c>
      <c r="BF106" s="26">
        <v>28518068017031.504</v>
      </c>
      <c r="BG106" s="26">
        <v>29585622182178.621</v>
      </c>
      <c r="BH106" s="26">
        <v>28027157296202.191</v>
      </c>
      <c r="BI106" s="26">
        <v>28165345655436.395</v>
      </c>
      <c r="BJ106" s="26">
        <v>30941555943939.785</v>
      </c>
      <c r="BK106" s="26">
        <v>33035768862505.062</v>
      </c>
      <c r="BL106" s="26">
        <v>33912132433932.891</v>
      </c>
    </row>
    <row r="107" spans="1:64" x14ac:dyDescent="0.15">
      <c r="A107" s="26" t="s">
        <v>1028</v>
      </c>
      <c r="B107" s="26" t="s">
        <v>1029</v>
      </c>
      <c r="C107" s="26" t="s">
        <v>879</v>
      </c>
      <c r="D107" s="26" t="s">
        <v>880</v>
      </c>
      <c r="E107" s="26">
        <v>37757890729.091217</v>
      </c>
      <c r="F107" s="26">
        <v>39870443102.580894</v>
      </c>
      <c r="G107" s="26">
        <v>42986660843.613358</v>
      </c>
      <c r="H107" s="26">
        <v>48344417874.579483</v>
      </c>
      <c r="I107" s="26">
        <v>47408485369.872482</v>
      </c>
      <c r="J107" s="26">
        <v>53617985477.932129</v>
      </c>
      <c r="K107" s="26">
        <v>58168047860.208572</v>
      </c>
      <c r="L107" s="26">
        <v>58752799151.677055</v>
      </c>
      <c r="M107" s="26">
        <v>61766487756.317429</v>
      </c>
      <c r="N107" s="26">
        <v>69744515039.964523</v>
      </c>
      <c r="O107" s="26">
        <v>80790198632.536163</v>
      </c>
      <c r="P107" s="26">
        <v>81256082640.891632</v>
      </c>
      <c r="Q107" s="26">
        <v>84844457183.079788</v>
      </c>
      <c r="R107" s="26">
        <v>97394809026.654999</v>
      </c>
      <c r="S107" s="26">
        <v>131754034058.2877</v>
      </c>
      <c r="T107" s="26">
        <v>157666732439.33746</v>
      </c>
      <c r="U107" s="26">
        <v>164336759158.46512</v>
      </c>
      <c r="V107" s="26">
        <v>178942633015.64291</v>
      </c>
      <c r="W107" s="26">
        <v>203095432144.12335</v>
      </c>
      <c r="X107" s="26">
        <v>236015892606.66724</v>
      </c>
      <c r="Y107" s="26">
        <v>279542153863.03912</v>
      </c>
      <c r="Z107" s="26">
        <v>412808149558.96375</v>
      </c>
      <c r="AA107" s="26">
        <v>388972125510.13239</v>
      </c>
      <c r="AB107" s="26">
        <v>324769501807.07776</v>
      </c>
      <c r="AC107" s="26">
        <v>298655240090.70197</v>
      </c>
      <c r="AD107" s="26">
        <v>306644422656.63397</v>
      </c>
      <c r="AE107" s="26">
        <v>301503854612.80475</v>
      </c>
      <c r="AF107" s="26">
        <v>318907832742.87384</v>
      </c>
      <c r="AG107" s="26">
        <v>326153035751.61597</v>
      </c>
      <c r="AH107" s="26">
        <v>318591001145.37286</v>
      </c>
      <c r="AI107" s="26">
        <v>342426534998.65997</v>
      </c>
      <c r="AJ107" s="26">
        <v>347557542307.03326</v>
      </c>
      <c r="AK107" s="26">
        <v>335837028028.80927</v>
      </c>
      <c r="AL107" s="26">
        <v>320240226463.23657</v>
      </c>
      <c r="AM107" s="26">
        <v>309809522434.69128</v>
      </c>
      <c r="AN107" s="26">
        <v>354646252688.22284</v>
      </c>
      <c r="AO107" s="26">
        <v>390191160903.06653</v>
      </c>
      <c r="AP107" s="26">
        <v>404503716379.58777</v>
      </c>
      <c r="AQ107" s="26">
        <v>410227114435.20587</v>
      </c>
      <c r="AR107" s="26">
        <v>422483753975.59656</v>
      </c>
      <c r="AS107" s="26">
        <v>469360344685.55646</v>
      </c>
      <c r="AT107" s="26">
        <v>464293465101.96613</v>
      </c>
      <c r="AU107" s="26">
        <v>500100709922.54913</v>
      </c>
      <c r="AV107" s="26">
        <v>562376118144.40308</v>
      </c>
      <c r="AW107" s="26">
        <v>659124865963.04578</v>
      </c>
      <c r="AX107" s="26">
        <v>765212540180.04407</v>
      </c>
      <c r="AY107" s="26">
        <v>921619833765.19409</v>
      </c>
      <c r="AZ107" s="26">
        <v>1079793933155.975</v>
      </c>
      <c r="BA107" s="26">
        <v>1294374469368.0735</v>
      </c>
      <c r="BB107" s="26">
        <v>1272948928919.2046</v>
      </c>
      <c r="BC107" s="26">
        <v>1466846687790.0945</v>
      </c>
      <c r="BD107" s="26">
        <v>1662990917002.605</v>
      </c>
      <c r="BE107" s="26">
        <v>1786298829360.7986</v>
      </c>
      <c r="BF107" s="26">
        <v>1968093063490.5613</v>
      </c>
      <c r="BG107" s="26">
        <v>2124544221422.8643</v>
      </c>
      <c r="BH107" s="26">
        <v>2093412764373.7942</v>
      </c>
      <c r="BI107" s="26">
        <v>2029202398653.8413</v>
      </c>
      <c r="BJ107" s="26">
        <v>2096707795621.7314</v>
      </c>
      <c r="BK107" s="26">
        <v>2221038662745.083</v>
      </c>
      <c r="BL107" s="26">
        <v>2301372398524.7856</v>
      </c>
    </row>
    <row r="108" spans="1:64" x14ac:dyDescent="0.15">
      <c r="A108" s="26" t="s">
        <v>1030</v>
      </c>
      <c r="B108" s="26" t="s">
        <v>1031</v>
      </c>
      <c r="C108" s="26" t="s">
        <v>879</v>
      </c>
      <c r="D108" s="26" t="s">
        <v>880</v>
      </c>
      <c r="E108" s="26">
        <v>12078454383.622326</v>
      </c>
      <c r="F108" s="26">
        <v>12925998596.013275</v>
      </c>
      <c r="G108" s="26">
        <v>13822953410.258644</v>
      </c>
      <c r="H108" s="26">
        <v>14629644422.847023</v>
      </c>
      <c r="I108" s="26">
        <v>15964807238.85232</v>
      </c>
      <c r="J108" s="26">
        <v>17328250389.354</v>
      </c>
      <c r="K108" s="26">
        <v>18851263551.290649</v>
      </c>
      <c r="L108" s="26">
        <v>18943406980.096054</v>
      </c>
      <c r="M108" s="26">
        <v>20006178267.880379</v>
      </c>
      <c r="N108" s="26">
        <v>22936707178.964935</v>
      </c>
      <c r="O108" s="26">
        <v>31459740799.63142</v>
      </c>
      <c r="P108" s="26">
        <v>29205633981.503071</v>
      </c>
      <c r="Q108" s="26">
        <v>32722636775.152462</v>
      </c>
      <c r="R108" s="26">
        <v>34822882220.700493</v>
      </c>
      <c r="S108" s="26">
        <v>50549841363.727203</v>
      </c>
      <c r="T108" s="26">
        <v>57902827699.052315</v>
      </c>
      <c r="U108" s="26">
        <v>70214170046.96138</v>
      </c>
      <c r="V108" s="26">
        <v>73785003162.404846</v>
      </c>
      <c r="W108" s="26">
        <v>79968589126.015045</v>
      </c>
      <c r="X108" s="26">
        <v>98387690711.949173</v>
      </c>
      <c r="Y108" s="26">
        <v>126438763708.10002</v>
      </c>
      <c r="Z108" s="26">
        <v>244370122007.98746</v>
      </c>
      <c r="AA108" s="26">
        <v>223100439079.41034</v>
      </c>
      <c r="AB108" s="26">
        <v>169266414632.75345</v>
      </c>
      <c r="AC108" s="26">
        <v>145314768609.15756</v>
      </c>
      <c r="AD108" s="26">
        <v>144997852204.39398</v>
      </c>
      <c r="AE108" s="26">
        <v>129760823373.70341</v>
      </c>
      <c r="AF108" s="26">
        <v>133325682134.43608</v>
      </c>
      <c r="AG108" s="26">
        <v>138016259894.30798</v>
      </c>
      <c r="AH108" s="26">
        <v>132893950688.58543</v>
      </c>
      <c r="AI108" s="26">
        <v>145134845455.04626</v>
      </c>
      <c r="AJ108" s="26">
        <v>147516183102.99475</v>
      </c>
      <c r="AK108" s="26">
        <v>146935711795.22238</v>
      </c>
      <c r="AL108" s="26">
        <v>131254417759.06822</v>
      </c>
      <c r="AM108" s="26">
        <v>135001593635.84361</v>
      </c>
      <c r="AN108" s="26">
        <v>155031697978.45599</v>
      </c>
      <c r="AO108" s="26">
        <v>171869993089.97174</v>
      </c>
      <c r="AP108" s="26">
        <v>176120902143.71469</v>
      </c>
      <c r="AQ108" s="26">
        <v>173138950746.31128</v>
      </c>
      <c r="AR108" s="26">
        <v>181191748688.4259</v>
      </c>
      <c r="AS108" s="26">
        <v>206220306969.75024</v>
      </c>
      <c r="AT108" s="26">
        <v>205810055933.4072</v>
      </c>
      <c r="AU108" s="26">
        <v>227235842130.80161</v>
      </c>
      <c r="AV108" s="26">
        <v>255044020367.83139</v>
      </c>
      <c r="AW108" s="26">
        <v>310730858565.45428</v>
      </c>
      <c r="AX108" s="26">
        <v>371073853721.77673</v>
      </c>
      <c r="AY108" s="26">
        <v>465043239551.77179</v>
      </c>
      <c r="AZ108" s="26">
        <v>536540443342.40381</v>
      </c>
      <c r="BA108" s="26">
        <v>636291594070.62683</v>
      </c>
      <c r="BB108" s="26">
        <v>596286711878.70056</v>
      </c>
      <c r="BC108" s="26">
        <v>700806282251.71252</v>
      </c>
      <c r="BD108" s="26">
        <v>808526467689.65601</v>
      </c>
      <c r="BE108" s="26">
        <v>889437270873.14368</v>
      </c>
      <c r="BF108" s="26">
        <v>968241483854.86487</v>
      </c>
      <c r="BG108" s="26">
        <v>1054937159109.5493</v>
      </c>
      <c r="BH108" s="26">
        <v>1004143604056.485</v>
      </c>
      <c r="BI108" s="26">
        <v>929792272203.28711</v>
      </c>
      <c r="BJ108" s="26">
        <v>920435301795.33972</v>
      </c>
      <c r="BK108" s="26">
        <v>962649105344.23401</v>
      </c>
      <c r="BL108" s="26">
        <v>989721112790.58118</v>
      </c>
    </row>
    <row r="109" spans="1:64" x14ac:dyDescent="0.15">
      <c r="A109" s="26" t="s">
        <v>396</v>
      </c>
      <c r="B109" s="26" t="s">
        <v>1032</v>
      </c>
      <c r="C109" s="26" t="s">
        <v>879</v>
      </c>
      <c r="D109" s="26" t="s">
        <v>880</v>
      </c>
      <c r="L109" s="26">
        <v>5667756644.8309898</v>
      </c>
      <c r="M109" s="26">
        <v>7076465295.3332701</v>
      </c>
      <c r="N109" s="26">
        <v>8337423312.8834352</v>
      </c>
      <c r="O109" s="26">
        <v>9150684931.5068512</v>
      </c>
      <c r="P109" s="26">
        <v>9333536359.7980709</v>
      </c>
      <c r="Q109" s="26">
        <v>10997590361.445784</v>
      </c>
      <c r="R109" s="26">
        <v>16273253012.048193</v>
      </c>
      <c r="S109" s="26">
        <v>25802409638.554211</v>
      </c>
      <c r="T109" s="26">
        <v>30463855421.686749</v>
      </c>
      <c r="U109" s="26">
        <v>37269156626.50602</v>
      </c>
      <c r="V109" s="26">
        <v>45808915662.650604</v>
      </c>
      <c r="W109" s="26">
        <v>51455719099.924355</v>
      </c>
      <c r="X109" s="26">
        <v>51400186379.303314</v>
      </c>
      <c r="Y109" s="26">
        <v>72482337370.349335</v>
      </c>
      <c r="Z109" s="26">
        <v>85518233450.774033</v>
      </c>
      <c r="AA109" s="26">
        <v>90158449307.238724</v>
      </c>
      <c r="AB109" s="26">
        <v>81052283404.60791</v>
      </c>
      <c r="AC109" s="26">
        <v>84853699994.050812</v>
      </c>
      <c r="AD109" s="26">
        <v>85289491750.322495</v>
      </c>
      <c r="AE109" s="26">
        <v>79954072569.853302</v>
      </c>
      <c r="AF109" s="26">
        <v>75929617576.877594</v>
      </c>
      <c r="AG109" s="26">
        <v>84300174477.201782</v>
      </c>
      <c r="AH109" s="26">
        <v>94451427898.34053</v>
      </c>
      <c r="AI109" s="26">
        <v>106140727357.0345</v>
      </c>
      <c r="AJ109" s="26">
        <v>116621996217.13342</v>
      </c>
      <c r="AK109" s="26">
        <v>128026966579.96375</v>
      </c>
      <c r="AL109" s="26">
        <v>158006700301.5332</v>
      </c>
      <c r="AM109" s="26">
        <v>176892143931.50528</v>
      </c>
      <c r="AN109" s="26">
        <v>202132028723.11533</v>
      </c>
      <c r="AO109" s="26">
        <v>227369679374.9733</v>
      </c>
      <c r="AP109" s="26">
        <v>215748998609.63501</v>
      </c>
      <c r="AQ109" s="26">
        <v>95445547872.715027</v>
      </c>
      <c r="AR109" s="26">
        <v>140001351215.46185</v>
      </c>
      <c r="AS109" s="26">
        <v>165021012077.80963</v>
      </c>
      <c r="AT109" s="26">
        <v>160446947784.90857</v>
      </c>
      <c r="AU109" s="26">
        <v>195660611165.18344</v>
      </c>
      <c r="AV109" s="26">
        <v>234772463823.80835</v>
      </c>
      <c r="AW109" s="26">
        <v>256836875295.4519</v>
      </c>
      <c r="AX109" s="26">
        <v>285868618224.01727</v>
      </c>
      <c r="AY109" s="26">
        <v>364570514304.84979</v>
      </c>
      <c r="AZ109" s="26">
        <v>432216737774.8606</v>
      </c>
      <c r="BA109" s="26">
        <v>510228634992.25824</v>
      </c>
      <c r="BB109" s="26">
        <v>539580085612.40143</v>
      </c>
      <c r="BC109" s="26">
        <v>755094160363.07104</v>
      </c>
      <c r="BD109" s="26">
        <v>892969107923.09436</v>
      </c>
      <c r="BE109" s="26">
        <v>917869910105.74915</v>
      </c>
      <c r="BF109" s="26">
        <v>912524136718.01819</v>
      </c>
      <c r="BG109" s="26">
        <v>890814755233.22546</v>
      </c>
      <c r="BH109" s="26">
        <v>860854235065.07886</v>
      </c>
      <c r="BI109" s="26">
        <v>931877364177.7417</v>
      </c>
      <c r="BJ109" s="26">
        <v>1015618742565.8127</v>
      </c>
      <c r="BK109" s="26">
        <v>1042240309412.5823</v>
      </c>
      <c r="BL109" s="26">
        <v>1119190780752.7959</v>
      </c>
    </row>
    <row r="110" spans="1:64" x14ac:dyDescent="0.15">
      <c r="A110" s="26" t="s">
        <v>1033</v>
      </c>
      <c r="B110" s="26" t="s">
        <v>1034</v>
      </c>
      <c r="C110" s="26" t="s">
        <v>879</v>
      </c>
      <c r="D110" s="26" t="s">
        <v>880</v>
      </c>
      <c r="E110" s="26">
        <v>26714705069.245304</v>
      </c>
      <c r="F110" s="26">
        <v>27998528710.812519</v>
      </c>
      <c r="G110" s="26">
        <v>30324912024.019508</v>
      </c>
      <c r="H110" s="26">
        <v>35220677187.903206</v>
      </c>
      <c r="I110" s="26">
        <v>32567187835.349358</v>
      </c>
      <c r="J110" s="26">
        <v>37719212747.908493</v>
      </c>
      <c r="K110" s="26">
        <v>40856104084.06366</v>
      </c>
      <c r="L110" s="26">
        <v>41385264721.016777</v>
      </c>
      <c r="M110" s="26">
        <v>43398372519.310844</v>
      </c>
      <c r="N110" s="26">
        <v>48586538151.724022</v>
      </c>
      <c r="O110" s="26">
        <v>50385248994.887192</v>
      </c>
      <c r="P110" s="26">
        <v>53604918985.492355</v>
      </c>
      <c r="Q110" s="26">
        <v>53296883006.710609</v>
      </c>
      <c r="R110" s="26">
        <v>64472043188.848358</v>
      </c>
      <c r="S110" s="26">
        <v>83082201494.600708</v>
      </c>
      <c r="T110" s="26">
        <v>102561684933.55479</v>
      </c>
      <c r="U110" s="26">
        <v>94947145587.552536</v>
      </c>
      <c r="V110" s="26">
        <v>106621674195.07494</v>
      </c>
      <c r="W110" s="26">
        <v>125597321652.27988</v>
      </c>
      <c r="X110" s="26">
        <v>139330155426.95374</v>
      </c>
      <c r="Y110" s="26">
        <v>153010835520.89569</v>
      </c>
      <c r="Z110" s="26">
        <v>156078598501.67996</v>
      </c>
      <c r="AA110" s="26">
        <v>155464686814.97516</v>
      </c>
      <c r="AB110" s="26">
        <v>149736857082.18063</v>
      </c>
      <c r="AC110" s="26">
        <v>149814966463.40717</v>
      </c>
      <c r="AD110" s="26">
        <v>158675609051.80585</v>
      </c>
      <c r="AE110" s="26">
        <v>170798344535.98618</v>
      </c>
      <c r="AF110" s="26">
        <v>185121029135.49307</v>
      </c>
      <c r="AG110" s="26">
        <v>187442180132.74213</v>
      </c>
      <c r="AH110" s="26">
        <v>185204739878.86685</v>
      </c>
      <c r="AI110" s="26">
        <v>196539945424.3309</v>
      </c>
      <c r="AJ110" s="26">
        <v>199249861321.02856</v>
      </c>
      <c r="AK110" s="26">
        <v>187634337617.53531</v>
      </c>
      <c r="AL110" s="26">
        <v>188761974697.69995</v>
      </c>
      <c r="AM110" s="26">
        <v>173831099871.4603</v>
      </c>
      <c r="AN110" s="26">
        <v>198449709646.44284</v>
      </c>
      <c r="AO110" s="26">
        <v>216916369177.53964</v>
      </c>
      <c r="AP110" s="26">
        <v>227121092669.33615</v>
      </c>
      <c r="AQ110" s="26">
        <v>236327359489.08618</v>
      </c>
      <c r="AR110" s="26">
        <v>240235547453.76047</v>
      </c>
      <c r="AS110" s="26">
        <v>261499663206.42819</v>
      </c>
      <c r="AT110" s="26">
        <v>256777708698.76724</v>
      </c>
      <c r="AU110" s="26">
        <v>270775492267.21707</v>
      </c>
      <c r="AV110" s="26">
        <v>304996848784.7937</v>
      </c>
      <c r="AW110" s="26">
        <v>345311129731.68939</v>
      </c>
      <c r="AX110" s="26">
        <v>390257075253.27734</v>
      </c>
      <c r="AY110" s="26">
        <v>451370829201.61737</v>
      </c>
      <c r="AZ110" s="26">
        <v>537397840101.40363</v>
      </c>
      <c r="BA110" s="26">
        <v>651858142860.44653</v>
      </c>
      <c r="BB110" s="26">
        <v>673147401170.53406</v>
      </c>
      <c r="BC110" s="26">
        <v>760779116856.53821</v>
      </c>
      <c r="BD110" s="26">
        <v>847260464689.94885</v>
      </c>
      <c r="BE110" s="26">
        <v>887208791166.64905</v>
      </c>
      <c r="BF110" s="26">
        <v>990286571229.91809</v>
      </c>
      <c r="BG110" s="26">
        <v>1058393213175.2944</v>
      </c>
      <c r="BH110" s="26">
        <v>1081447388459.3036</v>
      </c>
      <c r="BI110" s="26">
        <v>1096389089675.5555</v>
      </c>
      <c r="BJ110" s="26">
        <v>1177370035220.2632</v>
      </c>
      <c r="BK110" s="26">
        <v>1260847205384.6865</v>
      </c>
      <c r="BL110" s="26">
        <v>1315248865134.0867</v>
      </c>
    </row>
    <row r="111" spans="1:64" x14ac:dyDescent="0.15">
      <c r="A111" s="26" t="s">
        <v>1035</v>
      </c>
      <c r="B111" s="26" t="s">
        <v>1036</v>
      </c>
      <c r="C111" s="26" t="s">
        <v>879</v>
      </c>
      <c r="D111" s="26" t="s">
        <v>880</v>
      </c>
      <c r="AN111" s="26">
        <v>914727080.64326799</v>
      </c>
      <c r="AO111" s="26">
        <v>1023086918.627684</v>
      </c>
      <c r="AP111" s="26">
        <v>1180919719.4076383</v>
      </c>
      <c r="AQ111" s="26">
        <v>1382548249.7830307</v>
      </c>
      <c r="AR111" s="26">
        <v>1567465656.8505015</v>
      </c>
      <c r="AS111" s="26">
        <v>1563667799.6157825</v>
      </c>
      <c r="AT111" s="26">
        <v>1659131243.7383714</v>
      </c>
      <c r="AU111" s="26">
        <v>1947332921.7471831</v>
      </c>
      <c r="AV111" s="26">
        <v>2328658227.8481011</v>
      </c>
      <c r="AW111" s="26">
        <v>2822358473.1698322</v>
      </c>
      <c r="AX111" s="26">
        <v>3032399999.9999995</v>
      </c>
      <c r="AY111" s="26">
        <v>3422651333.9466419</v>
      </c>
      <c r="AZ111" s="26">
        <v>4466100440.1760702</v>
      </c>
      <c r="BA111" s="26">
        <v>5928601102.9411764</v>
      </c>
      <c r="BB111" s="26">
        <v>5487083657.8906374</v>
      </c>
      <c r="BC111" s="26">
        <v>5920177688.5043268</v>
      </c>
      <c r="BD111" s="26">
        <v>6566098381.6696043</v>
      </c>
      <c r="BE111" s="26">
        <v>6433357030.0157986</v>
      </c>
      <c r="BF111" s="26">
        <v>6754330154.7600431</v>
      </c>
      <c r="BG111" s="26">
        <v>7428280401.5139046</v>
      </c>
      <c r="BH111" s="26">
        <v>6792417112.2994652</v>
      </c>
      <c r="BI111" s="26">
        <v>6592627599.2438564</v>
      </c>
      <c r="BJ111" s="26">
        <v>6770532818.5328169</v>
      </c>
    </row>
    <row r="112" spans="1:64" x14ac:dyDescent="0.15">
      <c r="A112" s="26" t="s">
        <v>394</v>
      </c>
      <c r="B112" s="26" t="s">
        <v>1037</v>
      </c>
      <c r="C112" s="26" t="s">
        <v>879</v>
      </c>
      <c r="D112" s="26" t="s">
        <v>880</v>
      </c>
      <c r="E112" s="26">
        <v>37029883875.457275</v>
      </c>
      <c r="F112" s="26">
        <v>39232435784.094589</v>
      </c>
      <c r="G112" s="26">
        <v>42161481858.701363</v>
      </c>
      <c r="H112" s="26">
        <v>48421923458.741257</v>
      </c>
      <c r="I112" s="26">
        <v>56480289940.826149</v>
      </c>
      <c r="J112" s="26">
        <v>59554854574.794205</v>
      </c>
      <c r="K112" s="26">
        <v>45865462033.909996</v>
      </c>
      <c r="L112" s="26">
        <v>50134942203.446663</v>
      </c>
      <c r="M112" s="26">
        <v>53085455870.82267</v>
      </c>
      <c r="N112" s="26">
        <v>58447995016.849342</v>
      </c>
      <c r="O112" s="26">
        <v>62422483054.517334</v>
      </c>
      <c r="P112" s="26">
        <v>67350988020.904106</v>
      </c>
      <c r="Q112" s="26">
        <v>71463193830.406448</v>
      </c>
      <c r="R112" s="26">
        <v>85515269585.522064</v>
      </c>
      <c r="S112" s="26">
        <v>99525899115.77562</v>
      </c>
      <c r="T112" s="26">
        <v>98472796457.113968</v>
      </c>
      <c r="U112" s="26">
        <v>102717164465.89397</v>
      </c>
      <c r="V112" s="26">
        <v>121487322474.29842</v>
      </c>
      <c r="W112" s="26">
        <v>137300295308.0378</v>
      </c>
      <c r="X112" s="26">
        <v>152991653792.86441</v>
      </c>
      <c r="Y112" s="26">
        <v>186325345089.75394</v>
      </c>
      <c r="Z112" s="26">
        <v>193490610032.09958</v>
      </c>
      <c r="AA112" s="26">
        <v>200715145360.91833</v>
      </c>
      <c r="AB112" s="26">
        <v>218262273410.09882</v>
      </c>
      <c r="AC112" s="26">
        <v>212158234164.06015</v>
      </c>
      <c r="AD112" s="26">
        <v>232511877842.0408</v>
      </c>
      <c r="AE112" s="26">
        <v>248985994044.19974</v>
      </c>
      <c r="AF112" s="26">
        <v>279033584092.15869</v>
      </c>
      <c r="AG112" s="26">
        <v>296588994812.05939</v>
      </c>
      <c r="AH112" s="26">
        <v>296042354986.12561</v>
      </c>
      <c r="AI112" s="26">
        <v>320979026419.63342</v>
      </c>
      <c r="AJ112" s="26">
        <v>270105341879.22638</v>
      </c>
      <c r="AK112" s="26">
        <v>288208430383.96442</v>
      </c>
      <c r="AL112" s="26">
        <v>279296022987.91937</v>
      </c>
      <c r="AM112" s="26">
        <v>327275583539.55859</v>
      </c>
      <c r="AN112" s="26">
        <v>360281952716.79675</v>
      </c>
      <c r="AO112" s="26">
        <v>392897054348.07104</v>
      </c>
      <c r="AP112" s="26">
        <v>415867753863.87433</v>
      </c>
      <c r="AQ112" s="26">
        <v>421351477504.74298</v>
      </c>
      <c r="AR112" s="26">
        <v>458820417337.80707</v>
      </c>
      <c r="AS112" s="26">
        <v>468394937262.36993</v>
      </c>
      <c r="AT112" s="26">
        <v>485441014538.63824</v>
      </c>
      <c r="AU112" s="26">
        <v>514937948870.08032</v>
      </c>
      <c r="AV112" s="26">
        <v>607699285433.87183</v>
      </c>
      <c r="AW112" s="26">
        <v>709148514804.65955</v>
      </c>
      <c r="AX112" s="26">
        <v>820381595512.90161</v>
      </c>
      <c r="AY112" s="26">
        <v>940259888792.14136</v>
      </c>
      <c r="AZ112" s="26">
        <v>1216735441524.8618</v>
      </c>
      <c r="BA112" s="26">
        <v>1198895582137.5146</v>
      </c>
      <c r="BB112" s="26">
        <v>1341886602798.6855</v>
      </c>
      <c r="BC112" s="26">
        <v>1675615335600.5637</v>
      </c>
      <c r="BD112" s="26">
        <v>1823050405350.4167</v>
      </c>
      <c r="BE112" s="26">
        <v>1827637859135.6963</v>
      </c>
      <c r="BF112" s="26">
        <v>1856722121394.5347</v>
      </c>
      <c r="BG112" s="26">
        <v>2039127446298.5498</v>
      </c>
      <c r="BH112" s="26">
        <v>2103587817041.7832</v>
      </c>
      <c r="BI112" s="26">
        <v>2294797978291.9849</v>
      </c>
      <c r="BJ112" s="26">
        <v>2652754685834.5913</v>
      </c>
      <c r="BK112" s="26">
        <v>2713165057513.3467</v>
      </c>
      <c r="BL112" s="26">
        <v>2875142314811.8477</v>
      </c>
    </row>
    <row r="113" spans="1:64" x14ac:dyDescent="0.15">
      <c r="A113" s="26" t="s">
        <v>1038</v>
      </c>
      <c r="B113" s="26" t="s">
        <v>1039</v>
      </c>
      <c r="C113" s="26" t="s">
        <v>879</v>
      </c>
      <c r="D113" s="26" t="s">
        <v>880</v>
      </c>
    </row>
    <row r="114" spans="1:64" x14ac:dyDescent="0.15">
      <c r="A114" s="26" t="s">
        <v>407</v>
      </c>
      <c r="B114" s="26" t="s">
        <v>1040</v>
      </c>
      <c r="C114" s="26" t="s">
        <v>879</v>
      </c>
      <c r="D114" s="26" t="s">
        <v>880</v>
      </c>
      <c r="E114" s="26">
        <v>1939329775.4373901</v>
      </c>
      <c r="F114" s="26">
        <v>2088012282.3566668</v>
      </c>
      <c r="G114" s="26">
        <v>2260349684.086246</v>
      </c>
      <c r="H114" s="26">
        <v>2430843768.4455333</v>
      </c>
      <c r="I114" s="26">
        <v>2766608945.874023</v>
      </c>
      <c r="J114" s="26">
        <v>2945704142.9976544</v>
      </c>
      <c r="K114" s="26">
        <v>3104034393.2316236</v>
      </c>
      <c r="L114" s="26">
        <v>3343636773.3675852</v>
      </c>
      <c r="M114" s="26">
        <v>3278584478.3302269</v>
      </c>
      <c r="N114" s="26">
        <v>3787077343.7278252</v>
      </c>
      <c r="O114" s="26">
        <v>4401259497.2594967</v>
      </c>
      <c r="P114" s="26">
        <v>5104355308.5473356</v>
      </c>
      <c r="Q114" s="26">
        <v>6325627458.6939421</v>
      </c>
      <c r="R114" s="26">
        <v>7490132355.7785072</v>
      </c>
      <c r="S114" s="26">
        <v>7906317068.679801</v>
      </c>
      <c r="T114" s="26">
        <v>9495165853.6585369</v>
      </c>
      <c r="U114" s="26">
        <v>9465078120.5774136</v>
      </c>
      <c r="V114" s="26">
        <v>11261810825.662867</v>
      </c>
      <c r="W114" s="26">
        <v>14665538054.968287</v>
      </c>
      <c r="X114" s="26">
        <v>18341273372.018055</v>
      </c>
      <c r="Y114" s="26">
        <v>21773901116.685547</v>
      </c>
      <c r="Z114" s="26">
        <v>20694944099.37888</v>
      </c>
      <c r="AA114" s="26">
        <v>21500471383.858707</v>
      </c>
      <c r="AB114" s="26">
        <v>20790917196.828815</v>
      </c>
      <c r="AC114" s="26">
        <v>20130728188.492401</v>
      </c>
      <c r="AD114" s="26">
        <v>21295485799.950027</v>
      </c>
      <c r="AE114" s="26">
        <v>28748959622.721493</v>
      </c>
      <c r="AF114" s="26">
        <v>33961141385.767788</v>
      </c>
      <c r="AG114" s="26">
        <v>37818133293.341331</v>
      </c>
      <c r="AH114" s="26">
        <v>39285383971.425385</v>
      </c>
      <c r="AI114" s="26">
        <v>49364679953.106682</v>
      </c>
      <c r="AJ114" s="26">
        <v>49847127139.054375</v>
      </c>
      <c r="AK114" s="26">
        <v>55985505024.788963</v>
      </c>
      <c r="AL114" s="26">
        <v>52480251773.462029</v>
      </c>
      <c r="AM114" s="26">
        <v>57166035571.260307</v>
      </c>
      <c r="AN114" s="26">
        <v>69222624368.686859</v>
      </c>
      <c r="AO114" s="26">
        <v>75880630166.330643</v>
      </c>
      <c r="AP114" s="26">
        <v>82826141595.033432</v>
      </c>
      <c r="AQ114" s="26">
        <v>90082051923.292587</v>
      </c>
      <c r="AR114" s="26">
        <v>98692079266.993393</v>
      </c>
      <c r="AS114" s="26">
        <v>99852958356.366318</v>
      </c>
      <c r="AT114" s="26">
        <v>109135253959.73155</v>
      </c>
      <c r="AU114" s="26">
        <v>127949875023.52719</v>
      </c>
      <c r="AV114" s="26">
        <v>164284690067.72009</v>
      </c>
      <c r="AW114" s="26">
        <v>193870692699.27985</v>
      </c>
      <c r="AX114" s="26">
        <v>211649034697.17697</v>
      </c>
      <c r="AY114" s="26">
        <v>232083467569.94104</v>
      </c>
      <c r="AZ114" s="26">
        <v>269917943471.11963</v>
      </c>
      <c r="BA114" s="26">
        <v>275038896001.17181</v>
      </c>
      <c r="BB114" s="26">
        <v>236316405946.09613</v>
      </c>
      <c r="BC114" s="26">
        <v>222148757313.00583</v>
      </c>
      <c r="BD114" s="26">
        <v>237472361872.55975</v>
      </c>
      <c r="BE114" s="26">
        <v>224999484104.85327</v>
      </c>
      <c r="BF114" s="26">
        <v>238543538776.6842</v>
      </c>
      <c r="BG114" s="26">
        <v>258471885130.30435</v>
      </c>
      <c r="BH114" s="26">
        <v>291499812103.64478</v>
      </c>
      <c r="BI114" s="26">
        <v>300523297712.96039</v>
      </c>
      <c r="BJ114" s="26">
        <v>335663113959.72363</v>
      </c>
      <c r="BK114" s="26">
        <v>382674360766.34064</v>
      </c>
      <c r="BL114" s="26">
        <v>388698711348.15625</v>
      </c>
    </row>
    <row r="115" spans="1:64" x14ac:dyDescent="0.15">
      <c r="A115" s="26" t="s">
        <v>1041</v>
      </c>
      <c r="B115" s="26" t="s">
        <v>1042</v>
      </c>
      <c r="C115" s="26" t="s">
        <v>879</v>
      </c>
      <c r="D115" s="26" t="s">
        <v>880</v>
      </c>
      <c r="E115" s="26">
        <v>4199134390.12602</v>
      </c>
      <c r="F115" s="26">
        <v>4426949094.7523832</v>
      </c>
      <c r="G115" s="26">
        <v>4693566416.4385881</v>
      </c>
      <c r="H115" s="26">
        <v>4928628018.3898878</v>
      </c>
      <c r="I115" s="26">
        <v>5379845647.318284</v>
      </c>
      <c r="J115" s="26">
        <v>6197319929.6908112</v>
      </c>
      <c r="K115" s="26">
        <v>6789938673.2110624</v>
      </c>
      <c r="L115" s="26">
        <v>7555383689.957942</v>
      </c>
      <c r="M115" s="26">
        <v>8623172959.9774265</v>
      </c>
      <c r="N115" s="26">
        <v>9743089606.1115379</v>
      </c>
      <c r="O115" s="26">
        <v>10976245154.446852</v>
      </c>
      <c r="P115" s="26">
        <v>13731801564.685017</v>
      </c>
      <c r="Q115" s="26">
        <v>17153463263.662706</v>
      </c>
      <c r="R115" s="26">
        <v>27081698249.160305</v>
      </c>
      <c r="S115" s="26">
        <v>46209092072.592239</v>
      </c>
      <c r="T115" s="26">
        <v>51776222349.689148</v>
      </c>
      <c r="U115" s="26">
        <v>68055295080.17424</v>
      </c>
      <c r="V115" s="26">
        <v>80600122701.464752</v>
      </c>
      <c r="W115" s="26">
        <v>77994316621.62825</v>
      </c>
      <c r="X115" s="26">
        <v>90391877324.98645</v>
      </c>
      <c r="Y115" s="26">
        <v>94362275579.834305</v>
      </c>
      <c r="Z115" s="26">
        <v>100499312748.72406</v>
      </c>
      <c r="AA115" s="26">
        <v>125948756439.66751</v>
      </c>
      <c r="AB115" s="26">
        <v>156365156618.80588</v>
      </c>
      <c r="AC115" s="26">
        <v>162276728618.74387</v>
      </c>
      <c r="AD115" s="26">
        <v>180183629598.69263</v>
      </c>
      <c r="AE115" s="26">
        <v>209094561833.81714</v>
      </c>
      <c r="AF115" s="26">
        <v>134009995922.57193</v>
      </c>
      <c r="AG115" s="26">
        <v>123057861333.92256</v>
      </c>
      <c r="AH115" s="26">
        <v>120496362916.24469</v>
      </c>
      <c r="AI115" s="26">
        <v>124813263926.24571</v>
      </c>
      <c r="AL115" s="26">
        <v>63743623232.012009</v>
      </c>
      <c r="AM115" s="26">
        <v>71841461172.544983</v>
      </c>
      <c r="AN115" s="26">
        <v>96419225743.624817</v>
      </c>
      <c r="AO115" s="26">
        <v>120403931885.44078</v>
      </c>
      <c r="AP115" s="26">
        <v>113919163421.11891</v>
      </c>
      <c r="AQ115" s="26">
        <v>110276913362.53899</v>
      </c>
      <c r="AR115" s="26">
        <v>113848450088.35091</v>
      </c>
      <c r="AS115" s="26">
        <v>109591707802.23347</v>
      </c>
      <c r="AT115" s="26">
        <v>126878750295.9615</v>
      </c>
      <c r="AU115" s="26">
        <v>128626917503.71953</v>
      </c>
      <c r="AV115" s="26">
        <v>153544751395.43008</v>
      </c>
      <c r="AW115" s="26">
        <v>190043433964.84137</v>
      </c>
      <c r="AX115" s="26">
        <v>226452138291.54214</v>
      </c>
      <c r="AY115" s="26">
        <v>266298911661.14447</v>
      </c>
      <c r="AZ115" s="26">
        <v>349881601458.56036</v>
      </c>
      <c r="BA115" s="26">
        <v>412336172446.84943</v>
      </c>
      <c r="BB115" s="26">
        <v>416397025729.36102</v>
      </c>
      <c r="BC115" s="26">
        <v>486807615326.14691</v>
      </c>
      <c r="BD115" s="26">
        <v>580764902917.43909</v>
      </c>
      <c r="BE115" s="26">
        <v>598868460912.84668</v>
      </c>
      <c r="BF115" s="26">
        <v>460293149324.32556</v>
      </c>
      <c r="BG115" s="26">
        <v>432687036177.81818</v>
      </c>
      <c r="BH115" s="26">
        <v>384951479697.42004</v>
      </c>
      <c r="BI115" s="26">
        <v>417983578231.41681</v>
      </c>
      <c r="BJ115" s="26">
        <v>445345282122.68152</v>
      </c>
    </row>
    <row r="116" spans="1:64" x14ac:dyDescent="0.15">
      <c r="A116" s="26" t="s">
        <v>399</v>
      </c>
      <c r="B116" s="26" t="s">
        <v>1043</v>
      </c>
      <c r="C116" s="26" t="s">
        <v>879</v>
      </c>
      <c r="D116" s="26" t="s">
        <v>880</v>
      </c>
      <c r="E116" s="26">
        <v>1684121534.5841503</v>
      </c>
      <c r="F116" s="26">
        <v>1831700364.0436854</v>
      </c>
      <c r="G116" s="26">
        <v>1954634836.1803415</v>
      </c>
      <c r="H116" s="26">
        <v>1978437692.523103</v>
      </c>
      <c r="I116" s="26">
        <v>2340521142.5371046</v>
      </c>
      <c r="M116" s="26">
        <v>2896947633.7160463</v>
      </c>
      <c r="N116" s="26">
        <v>3008120974.516942</v>
      </c>
      <c r="O116" s="26">
        <v>3281713805.6566796</v>
      </c>
      <c r="P116" s="26">
        <v>3865346534.6534657</v>
      </c>
      <c r="Q116" s="26">
        <v>4113848002.4031243</v>
      </c>
      <c r="R116" s="26">
        <v>5134367778.1446018</v>
      </c>
      <c r="S116" s="26">
        <v>11516762614.290552</v>
      </c>
      <c r="T116" s="26">
        <v>13458516762.614292</v>
      </c>
      <c r="U116" s="26">
        <v>17754825601.083645</v>
      </c>
      <c r="V116" s="26">
        <v>19838130714.527599</v>
      </c>
      <c r="W116" s="26">
        <v>23762275651.87944</v>
      </c>
      <c r="X116" s="26">
        <v>37816457839.485275</v>
      </c>
      <c r="Y116" s="26">
        <v>53405689129.698608</v>
      </c>
      <c r="Z116" s="26">
        <v>38424991534.033188</v>
      </c>
      <c r="AA116" s="26">
        <v>42595309882.747078</v>
      </c>
      <c r="AB116" s="26">
        <v>40595046638.790604</v>
      </c>
      <c r="AC116" s="26">
        <v>46802508845.287872</v>
      </c>
      <c r="AD116" s="26">
        <v>48284979092.955933</v>
      </c>
      <c r="AE116" s="26">
        <v>47127693792.216148</v>
      </c>
      <c r="AF116" s="26">
        <v>56609842393.052429</v>
      </c>
      <c r="AG116" s="26">
        <v>62503055644.901909</v>
      </c>
      <c r="AH116" s="26">
        <v>65641363782.56675</v>
      </c>
      <c r="AI116" s="26">
        <v>179885815374.71857</v>
      </c>
      <c r="AW116" s="26">
        <v>36627901762.063011</v>
      </c>
      <c r="AX116" s="26">
        <v>49954890353.260872</v>
      </c>
      <c r="AY116" s="26">
        <v>65140293687.539459</v>
      </c>
      <c r="AZ116" s="26">
        <v>88840050497.095734</v>
      </c>
      <c r="BA116" s="26">
        <v>131613661510.47458</v>
      </c>
      <c r="BB116" s="26">
        <v>111660855042.73506</v>
      </c>
      <c r="BC116" s="26">
        <v>138516722649.57266</v>
      </c>
      <c r="BD116" s="26">
        <v>185749664444.44446</v>
      </c>
      <c r="BE116" s="26">
        <v>218000986222.63867</v>
      </c>
      <c r="BF116" s="26">
        <v>234637674957.11835</v>
      </c>
      <c r="BG116" s="26">
        <v>234648370497.42709</v>
      </c>
      <c r="BH116" s="26">
        <v>177498577312.9234</v>
      </c>
      <c r="BI116" s="26">
        <v>174878976033.93655</v>
      </c>
      <c r="BJ116" s="26">
        <v>195473049875.12689</v>
      </c>
      <c r="BK116" s="26">
        <v>224228010477.91879</v>
      </c>
      <c r="BL116" s="26">
        <v>234094042938.91705</v>
      </c>
    </row>
    <row r="117" spans="1:64" x14ac:dyDescent="0.15">
      <c r="A117" s="26" t="s">
        <v>392</v>
      </c>
      <c r="B117" s="26" t="s">
        <v>1044</v>
      </c>
      <c r="C117" s="26" t="s">
        <v>879</v>
      </c>
      <c r="D117" s="26" t="s">
        <v>880</v>
      </c>
      <c r="E117" s="26">
        <v>248434096.96872595</v>
      </c>
      <c r="F117" s="26">
        <v>253885656.32925302</v>
      </c>
      <c r="G117" s="26">
        <v>284916516.15953743</v>
      </c>
      <c r="H117" s="26">
        <v>340061650.11989796</v>
      </c>
      <c r="I117" s="26">
        <v>434267936.91458338</v>
      </c>
      <c r="J117" s="26">
        <v>523694949.37068927</v>
      </c>
      <c r="K117" s="26">
        <v>628893310.39992595</v>
      </c>
      <c r="L117" s="26">
        <v>621225962.15470791</v>
      </c>
      <c r="M117" s="26">
        <v>474399471.62235904</v>
      </c>
      <c r="N117" s="26">
        <v>414709311.35295987</v>
      </c>
      <c r="O117" s="26">
        <v>527496590.90909094</v>
      </c>
      <c r="P117" s="26">
        <v>671258750</v>
      </c>
      <c r="Q117" s="26">
        <v>840914457.28529346</v>
      </c>
      <c r="R117" s="26">
        <v>1156175524.2427604</v>
      </c>
      <c r="S117" s="26">
        <v>1517467733.8669333</v>
      </c>
      <c r="T117" s="26">
        <v>1408989850.3578401</v>
      </c>
      <c r="U117" s="26">
        <v>1671997859.1425591</v>
      </c>
      <c r="V117" s="26">
        <v>2211828983.758234</v>
      </c>
      <c r="W117" s="26">
        <v>2515601748.3678212</v>
      </c>
      <c r="X117" s="26">
        <v>2857724220.0794101</v>
      </c>
      <c r="Y117" s="26">
        <v>3386501917.6254792</v>
      </c>
      <c r="Z117" s="26">
        <v>3498247432.2416325</v>
      </c>
      <c r="AA117" s="26">
        <v>3211446625.9158807</v>
      </c>
      <c r="AB117" s="26">
        <v>2770107922.6174183</v>
      </c>
      <c r="AC117" s="26">
        <v>2868747034.8996806</v>
      </c>
      <c r="AD117" s="26">
        <v>2988537806.2383604</v>
      </c>
      <c r="AE117" s="26">
        <v>3995619693.3646684</v>
      </c>
      <c r="AF117" s="26">
        <v>5528616189.8999929</v>
      </c>
      <c r="AG117" s="26">
        <v>6115814934.6724319</v>
      </c>
      <c r="AH117" s="26">
        <v>5681096096.1961222</v>
      </c>
      <c r="AI117" s="26">
        <v>6478459746.9622774</v>
      </c>
      <c r="AJ117" s="26">
        <v>6920116563.2421017</v>
      </c>
      <c r="AK117" s="26">
        <v>7091625419.0133438</v>
      </c>
      <c r="AL117" s="26">
        <v>6227928905.7322731</v>
      </c>
      <c r="AM117" s="26">
        <v>6399064571.2880516</v>
      </c>
      <c r="AN117" s="26">
        <v>7134341218.4252386</v>
      </c>
      <c r="AO117" s="26">
        <v>7438183246.6165409</v>
      </c>
      <c r="AP117" s="26">
        <v>7580988978.1014681</v>
      </c>
      <c r="AQ117" s="26">
        <v>8494094899.3986616</v>
      </c>
      <c r="AR117" s="26">
        <v>8971608730.4538727</v>
      </c>
      <c r="AS117" s="26">
        <v>9003639597.5373974</v>
      </c>
      <c r="AT117" s="26">
        <v>8205357407.6773214</v>
      </c>
      <c r="AU117" s="26">
        <v>9294652006.2359753</v>
      </c>
      <c r="AV117" s="26">
        <v>11414055062.639324</v>
      </c>
      <c r="AW117" s="26">
        <v>13834750403.537741</v>
      </c>
      <c r="AX117" s="26">
        <v>16812530836.735117</v>
      </c>
      <c r="AY117" s="26">
        <v>17216420297.805641</v>
      </c>
      <c r="AZ117" s="26">
        <v>21514962933.416592</v>
      </c>
      <c r="BA117" s="26">
        <v>17905251718.346886</v>
      </c>
      <c r="BB117" s="26">
        <v>13164652467.194658</v>
      </c>
      <c r="BC117" s="26">
        <v>13683689690.204163</v>
      </c>
      <c r="BD117" s="26">
        <v>15158548261.047476</v>
      </c>
      <c r="BE117" s="26">
        <v>14724078152.314148</v>
      </c>
      <c r="BF117" s="26">
        <v>16033517406.480042</v>
      </c>
      <c r="BG117" s="26">
        <v>17758050018.968163</v>
      </c>
      <c r="BH117" s="26">
        <v>17389101641.275814</v>
      </c>
      <c r="BI117" s="26">
        <v>20618363255.7616</v>
      </c>
      <c r="BJ117" s="26">
        <v>24488176539.654854</v>
      </c>
      <c r="BK117" s="26">
        <v>25737594324.945366</v>
      </c>
      <c r="BL117" s="26">
        <v>24188035738.784611</v>
      </c>
    </row>
    <row r="118" spans="1:64" x14ac:dyDescent="0.15">
      <c r="A118" s="26" t="s">
        <v>409</v>
      </c>
      <c r="B118" s="26" t="s">
        <v>1045</v>
      </c>
      <c r="C118" s="26" t="s">
        <v>879</v>
      </c>
      <c r="D118" s="26" t="s">
        <v>880</v>
      </c>
      <c r="E118" s="26">
        <v>2598500000</v>
      </c>
      <c r="F118" s="26">
        <v>3138500000</v>
      </c>
      <c r="G118" s="26">
        <v>2510000000</v>
      </c>
      <c r="H118" s="26">
        <v>2992333333.3333335</v>
      </c>
      <c r="I118" s="26">
        <v>3405333333.3333335</v>
      </c>
      <c r="J118" s="26">
        <v>3663333333.3333335</v>
      </c>
      <c r="K118" s="26">
        <v>3980000000.0000005</v>
      </c>
      <c r="L118" s="26">
        <v>4030000000.0000005</v>
      </c>
      <c r="M118" s="26">
        <v>4619000000</v>
      </c>
      <c r="N118" s="26">
        <v>5329333333.333334</v>
      </c>
      <c r="O118" s="26">
        <v>7048666666.666667</v>
      </c>
      <c r="P118" s="26">
        <v>6711750000</v>
      </c>
      <c r="Q118" s="26">
        <v>8775250000</v>
      </c>
      <c r="R118" s="26">
        <v>11326250000</v>
      </c>
      <c r="S118" s="26">
        <v>16341000000</v>
      </c>
      <c r="T118" s="26">
        <v>15360166666.666668</v>
      </c>
      <c r="U118" s="26">
        <v>15183125000</v>
      </c>
      <c r="V118" s="26">
        <v>17372800000</v>
      </c>
      <c r="W118" s="26">
        <v>16843176470.588236</v>
      </c>
      <c r="X118" s="26">
        <v>21514080000</v>
      </c>
      <c r="Y118" s="26">
        <v>24164509803.921566</v>
      </c>
      <c r="Z118" s="26">
        <v>25579228070.175438</v>
      </c>
      <c r="AA118" s="26">
        <v>27837510288.065845</v>
      </c>
      <c r="AB118" s="26">
        <v>31092229537.366547</v>
      </c>
      <c r="AC118" s="26">
        <v>29160458731.24147</v>
      </c>
      <c r="AD118" s="26">
        <v>27504906777.504452</v>
      </c>
      <c r="AE118" s="26">
        <v>34097559618.228256</v>
      </c>
      <c r="AF118" s="26">
        <v>40963276307.537941</v>
      </c>
      <c r="AG118" s="26">
        <v>50099378322.596786</v>
      </c>
      <c r="AH118" s="26">
        <v>49901963212.27301</v>
      </c>
      <c r="AI118" s="26">
        <v>59011274625.53318</v>
      </c>
      <c r="AJ118" s="26">
        <v>67558012987.582817</v>
      </c>
      <c r="AK118" s="26">
        <v>75607006994.428864</v>
      </c>
      <c r="AL118" s="26">
        <v>75985901275.573303</v>
      </c>
      <c r="AM118" s="26">
        <v>86342656603.898911</v>
      </c>
      <c r="AN118" s="26">
        <v>100384808654.06967</v>
      </c>
      <c r="AO118" s="26">
        <v>109995847228.74957</v>
      </c>
      <c r="AP118" s="26">
        <v>114692617005.85609</v>
      </c>
      <c r="AQ118" s="26">
        <v>115932846846.13562</v>
      </c>
      <c r="AR118" s="26">
        <v>117111535207.8653</v>
      </c>
      <c r="AS118" s="26">
        <v>132343042748.87793</v>
      </c>
      <c r="AT118" s="26">
        <v>130756336685.92624</v>
      </c>
      <c r="AU118" s="26">
        <v>121123828591.32932</v>
      </c>
      <c r="AV118" s="26">
        <v>126965980061.92223</v>
      </c>
      <c r="AW118" s="26">
        <v>135477431994.64525</v>
      </c>
      <c r="AX118" s="26">
        <v>142528909909.30765</v>
      </c>
      <c r="AY118" s="26">
        <v>154034316643.47592</v>
      </c>
      <c r="AZ118" s="26">
        <v>178959188651.68811</v>
      </c>
      <c r="BA118" s="26">
        <v>216105164966.55518</v>
      </c>
      <c r="BB118" s="26">
        <v>207468170892.35306</v>
      </c>
      <c r="BC118" s="26">
        <v>233995676194.67902</v>
      </c>
      <c r="BD118" s="26">
        <v>261468634231.1998</v>
      </c>
      <c r="BE118" s="26">
        <v>257180147032.14212</v>
      </c>
      <c r="BF118" s="26">
        <v>292636164000.63727</v>
      </c>
      <c r="BG118" s="26">
        <v>309558454718.86639</v>
      </c>
      <c r="BH118" s="26">
        <v>299813121212.64124</v>
      </c>
      <c r="BI118" s="26">
        <v>318950599017.50586</v>
      </c>
      <c r="BJ118" s="26">
        <v>353253406954.96985</v>
      </c>
      <c r="BK118" s="26">
        <v>370587977153.58319</v>
      </c>
      <c r="BL118" s="26">
        <v>395098666121.61554</v>
      </c>
    </row>
    <row r="119" spans="1:64" x14ac:dyDescent="0.15">
      <c r="A119" s="26" t="s">
        <v>411</v>
      </c>
      <c r="B119" s="26" t="s">
        <v>1046</v>
      </c>
      <c r="C119" s="26" t="s">
        <v>879</v>
      </c>
      <c r="D119" s="26" t="s">
        <v>880</v>
      </c>
      <c r="E119" s="26">
        <v>40385288344.191147</v>
      </c>
      <c r="F119" s="26">
        <v>44842760293.192383</v>
      </c>
      <c r="G119" s="26">
        <v>50383891898.991119</v>
      </c>
      <c r="H119" s="26">
        <v>57710743059.834145</v>
      </c>
      <c r="I119" s="26">
        <v>63175417019.009407</v>
      </c>
      <c r="J119" s="26">
        <v>67978153850.519081</v>
      </c>
      <c r="K119" s="26">
        <v>73654870011.275742</v>
      </c>
      <c r="L119" s="26">
        <v>81133120065.420242</v>
      </c>
      <c r="M119" s="26">
        <v>87942231678.350525</v>
      </c>
      <c r="N119" s="26">
        <v>97085082807.375092</v>
      </c>
      <c r="O119" s="26">
        <v>113395315675.34077</v>
      </c>
      <c r="P119" s="26">
        <v>124672367041.1985</v>
      </c>
      <c r="Q119" s="26">
        <v>145260039508.63214</v>
      </c>
      <c r="R119" s="26">
        <v>175492057123.87912</v>
      </c>
      <c r="S119" s="26">
        <v>199564490324.50134</v>
      </c>
      <c r="T119" s="26">
        <v>227695850533.80783</v>
      </c>
      <c r="U119" s="26">
        <v>224717279134.6825</v>
      </c>
      <c r="V119" s="26">
        <v>257596312925.17007</v>
      </c>
      <c r="W119" s="26">
        <v>315058323522.70135</v>
      </c>
      <c r="X119" s="26">
        <v>393677160801.67792</v>
      </c>
      <c r="Y119" s="26">
        <v>477256776396.11121</v>
      </c>
      <c r="Z119" s="26">
        <v>430702851303.01483</v>
      </c>
      <c r="AA119" s="26">
        <v>427272645239.79956</v>
      </c>
      <c r="AB119" s="26">
        <v>443042373916.3692</v>
      </c>
      <c r="AC119" s="26">
        <v>437887688781.13293</v>
      </c>
      <c r="AD119" s="26">
        <v>452217491937.93732</v>
      </c>
      <c r="AE119" s="26">
        <v>640386352123.65234</v>
      </c>
      <c r="AF119" s="26">
        <v>805713128772.03467</v>
      </c>
      <c r="AG119" s="26">
        <v>891608957601.90417</v>
      </c>
      <c r="AH119" s="26">
        <v>928661332486.59326</v>
      </c>
      <c r="AI119" s="26">
        <v>1181222652714.9321</v>
      </c>
      <c r="AJ119" s="26">
        <v>1246220155454.9709</v>
      </c>
      <c r="AK119" s="26">
        <v>1320161645718.7747</v>
      </c>
      <c r="AL119" s="26">
        <v>1064958075919.7737</v>
      </c>
      <c r="AM119" s="26">
        <v>1099216688640.7301</v>
      </c>
      <c r="AN119" s="26">
        <v>1174662070605.0159</v>
      </c>
      <c r="AO119" s="26">
        <v>1312426527795.2063</v>
      </c>
      <c r="AP119" s="26">
        <v>1241879604365.6206</v>
      </c>
      <c r="AQ119" s="26">
        <v>1270052525928.4041</v>
      </c>
      <c r="AR119" s="26">
        <v>1252023758789.6868</v>
      </c>
      <c r="AS119" s="26">
        <v>1143829832319.8821</v>
      </c>
      <c r="AT119" s="26">
        <v>1167012796420.5818</v>
      </c>
      <c r="AU119" s="26">
        <v>1270712309429.7007</v>
      </c>
      <c r="AV119" s="26">
        <v>1574145823927.7651</v>
      </c>
      <c r="AW119" s="26">
        <v>1803226967966.228</v>
      </c>
      <c r="AX119" s="26">
        <v>1857524312896.4058</v>
      </c>
      <c r="AY119" s="26">
        <v>1947919708944.9253</v>
      </c>
      <c r="AZ119" s="26">
        <v>2210292636189.4331</v>
      </c>
      <c r="BA119" s="26">
        <v>2398856598798.8867</v>
      </c>
      <c r="BB119" s="26">
        <v>2191241872742.4285</v>
      </c>
      <c r="BC119" s="26">
        <v>2134017843247.1558</v>
      </c>
      <c r="BD119" s="26">
        <v>2291991045770.2939</v>
      </c>
      <c r="BE119" s="26">
        <v>2087077032435.1492</v>
      </c>
      <c r="BF119" s="26">
        <v>2141315327318.207</v>
      </c>
      <c r="BG119" s="26">
        <v>2159133919743.7651</v>
      </c>
      <c r="BH119" s="26">
        <v>1835899237320.0383</v>
      </c>
      <c r="BI119" s="26">
        <v>1875797463583.8669</v>
      </c>
      <c r="BJ119" s="26">
        <v>1961796197354.3564</v>
      </c>
      <c r="BK119" s="26">
        <v>2085764300862.2729</v>
      </c>
      <c r="BL119" s="26">
        <v>2001244392041.5654</v>
      </c>
    </row>
    <row r="120" spans="1:64" x14ac:dyDescent="0.15">
      <c r="A120" s="26" t="s">
        <v>413</v>
      </c>
      <c r="B120" s="26" t="s">
        <v>1047</v>
      </c>
      <c r="C120" s="26" t="s">
        <v>879</v>
      </c>
      <c r="D120" s="26" t="s">
        <v>880</v>
      </c>
      <c r="E120" s="26">
        <v>699050678.98642027</v>
      </c>
      <c r="F120" s="26">
        <v>748028839.42321146</v>
      </c>
      <c r="G120" s="26">
        <v>777712445.75108492</v>
      </c>
      <c r="H120" s="26">
        <v>826690466.19067609</v>
      </c>
      <c r="I120" s="26">
        <v>897931401.37197232</v>
      </c>
      <c r="J120" s="26">
        <v>972140557.18885612</v>
      </c>
      <c r="K120" s="26">
        <v>1096738065.2386951</v>
      </c>
      <c r="L120" s="26">
        <v>1148025407.3460371</v>
      </c>
      <c r="M120" s="26">
        <v>1083883355.3342135</v>
      </c>
      <c r="N120" s="26">
        <v>1191287651.5060601</v>
      </c>
      <c r="O120" s="26">
        <v>1404776071.0428414</v>
      </c>
      <c r="P120" s="26">
        <v>1539865513.9289145</v>
      </c>
      <c r="Q120" s="26">
        <v>1875048859.9348536</v>
      </c>
      <c r="R120" s="26">
        <v>1905917553.1914895</v>
      </c>
      <c r="S120" s="26">
        <v>2375096249.0375094</v>
      </c>
      <c r="T120" s="26">
        <v>2860411285.8871412</v>
      </c>
      <c r="U120" s="26">
        <v>2966010229.8977008</v>
      </c>
      <c r="V120" s="26">
        <v>3249697393.0260696</v>
      </c>
      <c r="W120" s="26">
        <v>2644449232.2932143</v>
      </c>
      <c r="X120" s="26">
        <v>2425033998.1867633</v>
      </c>
      <c r="Y120" s="26">
        <v>2679409453.2390251</v>
      </c>
      <c r="Z120" s="26">
        <v>2979061412.3722906</v>
      </c>
      <c r="AA120" s="26">
        <v>3293533288.4248343</v>
      </c>
      <c r="AB120" s="26">
        <v>3619294120.6914401</v>
      </c>
      <c r="AC120" s="26">
        <v>2373566957.4921374</v>
      </c>
      <c r="AD120" s="26">
        <v>2100223149.7139566</v>
      </c>
      <c r="AE120" s="26">
        <v>2754566176.2021246</v>
      </c>
      <c r="AF120" s="26">
        <v>3286987551.7159677</v>
      </c>
      <c r="AG120" s="26">
        <v>3828310734.9779544</v>
      </c>
      <c r="AH120" s="26">
        <v>4404970058.8378649</v>
      </c>
      <c r="AI120" s="26">
        <v>4592224067.3719378</v>
      </c>
      <c r="AJ120" s="26">
        <v>4071219198.0360065</v>
      </c>
      <c r="AK120" s="26">
        <v>3530892749.0213137</v>
      </c>
      <c r="AL120" s="26">
        <v>5405097570.6889687</v>
      </c>
      <c r="AM120" s="26">
        <v>5419134875.3379393</v>
      </c>
      <c r="AN120" s="26">
        <v>6538840169.7312593</v>
      </c>
      <c r="AO120" s="26">
        <v>7368000000</v>
      </c>
      <c r="AP120" s="26">
        <v>8375077442.9738102</v>
      </c>
      <c r="AQ120" s="26">
        <v>8763219645.2933159</v>
      </c>
      <c r="AR120" s="26">
        <v>8851581632.6530609</v>
      </c>
      <c r="AS120" s="26">
        <v>8985352831.9405766</v>
      </c>
      <c r="AT120" s="26">
        <v>9178016493.0555553</v>
      </c>
      <c r="AU120" s="26">
        <v>9694169756.9015255</v>
      </c>
      <c r="AV120" s="26">
        <v>9399447609.1834965</v>
      </c>
      <c r="AW120" s="26">
        <v>10150978154.548418</v>
      </c>
      <c r="AX120" s="26">
        <v>11204416000</v>
      </c>
      <c r="AY120" s="26">
        <v>11901911987.860394</v>
      </c>
      <c r="AZ120" s="26">
        <v>12827809965.237541</v>
      </c>
      <c r="BA120" s="26">
        <v>13680482786.997669</v>
      </c>
      <c r="BB120" s="26">
        <v>12067478477.571362</v>
      </c>
      <c r="BC120" s="26">
        <v>13220556882.704617</v>
      </c>
      <c r="BD120" s="26">
        <v>14444655299.877172</v>
      </c>
      <c r="BE120" s="26">
        <v>14807086889.209892</v>
      </c>
      <c r="BF120" s="26">
        <v>14262589157.741344</v>
      </c>
      <c r="BG120" s="26">
        <v>13897804560.348675</v>
      </c>
      <c r="BH120" s="26">
        <v>14187696311.355579</v>
      </c>
      <c r="BI120" s="26">
        <v>14075894320.316559</v>
      </c>
      <c r="BJ120" s="26">
        <v>14806340821.087099</v>
      </c>
      <c r="BK120" s="26">
        <v>15713908816.146317</v>
      </c>
      <c r="BL120" s="26">
        <v>16458071067.817551</v>
      </c>
    </row>
    <row r="121" spans="1:64" x14ac:dyDescent="0.15">
      <c r="A121" s="26" t="s">
        <v>1048</v>
      </c>
      <c r="B121" s="26" t="s">
        <v>1049</v>
      </c>
      <c r="C121" s="26" t="s">
        <v>879</v>
      </c>
      <c r="D121" s="26" t="s">
        <v>880</v>
      </c>
      <c r="J121" s="26">
        <v>599831979.83758056</v>
      </c>
      <c r="K121" s="26">
        <v>658078969.47633719</v>
      </c>
      <c r="L121" s="26">
        <v>631755810.69728363</v>
      </c>
      <c r="M121" s="26">
        <v>561187342.48109782</v>
      </c>
      <c r="N121" s="26">
        <v>698963875.66507983</v>
      </c>
      <c r="O121" s="26">
        <v>639596751.61019325</v>
      </c>
      <c r="P121" s="26">
        <v>678241388.966676</v>
      </c>
      <c r="Q121" s="26">
        <v>788574628.95547485</v>
      </c>
      <c r="R121" s="26">
        <v>943700547.77845407</v>
      </c>
      <c r="S121" s="26">
        <v>1197454206.7680845</v>
      </c>
      <c r="T121" s="26">
        <v>1363039399.6247654</v>
      </c>
      <c r="U121" s="26">
        <v>1708734939.7590356</v>
      </c>
      <c r="V121" s="26">
        <v>2096568478.5909507</v>
      </c>
      <c r="W121" s="26">
        <v>2602748691.0994768</v>
      </c>
      <c r="X121" s="26">
        <v>3271728271.7282715</v>
      </c>
      <c r="Y121" s="26">
        <v>3910036925.1426654</v>
      </c>
      <c r="Z121" s="26">
        <v>4384685230.0242138</v>
      </c>
      <c r="AA121" s="26">
        <v>4680567375.8865261</v>
      </c>
      <c r="AB121" s="26">
        <v>4920407601.2117872</v>
      </c>
      <c r="AC121" s="26">
        <v>4966710013.0039015</v>
      </c>
      <c r="AD121" s="26">
        <v>4993829194.1206293</v>
      </c>
      <c r="AE121" s="26">
        <v>6401380000</v>
      </c>
      <c r="AF121" s="26">
        <v>6755599113.7370749</v>
      </c>
      <c r="AG121" s="26">
        <v>6277197435.2123957</v>
      </c>
      <c r="AH121" s="26">
        <v>4220945005.2210236</v>
      </c>
      <c r="AI121" s="26">
        <v>4160003917.4325752</v>
      </c>
      <c r="AJ121" s="26">
        <v>4344250257.0127764</v>
      </c>
      <c r="AK121" s="26">
        <v>5390688437.7758169</v>
      </c>
      <c r="AL121" s="26">
        <v>5685784384.4710636</v>
      </c>
      <c r="AM121" s="26">
        <v>6326420495.2053833</v>
      </c>
      <c r="AN121" s="26">
        <v>6821989155.2511435</v>
      </c>
      <c r="AO121" s="26">
        <v>7024203102.9619188</v>
      </c>
      <c r="AP121" s="26">
        <v>7347574047.9548674</v>
      </c>
      <c r="AQ121" s="26">
        <v>8023356840.6205931</v>
      </c>
      <c r="AR121" s="26">
        <v>8263921015.5148096</v>
      </c>
      <c r="AS121" s="26">
        <v>8579280677.0098734</v>
      </c>
      <c r="AT121" s="26">
        <v>9101452750.3526096</v>
      </c>
      <c r="AU121" s="26">
        <v>9716868829.3370953</v>
      </c>
      <c r="AV121" s="26">
        <v>10338730606.488012</v>
      </c>
      <c r="AW121" s="26">
        <v>11571424541.607897</v>
      </c>
      <c r="AX121" s="26">
        <v>12765218617.771513</v>
      </c>
      <c r="AY121" s="26">
        <v>15268053596.614952</v>
      </c>
      <c r="AZ121" s="26">
        <v>17350521861.777153</v>
      </c>
      <c r="BA121" s="26">
        <v>22279907002.958996</v>
      </c>
      <c r="BB121" s="26">
        <v>24154000000</v>
      </c>
      <c r="BC121" s="26">
        <v>26795901408.450706</v>
      </c>
      <c r="BD121" s="26">
        <v>29244647887.323952</v>
      </c>
      <c r="BE121" s="26">
        <v>31371056338.028172</v>
      </c>
      <c r="BF121" s="26">
        <v>34064873239.436623</v>
      </c>
      <c r="BG121" s="26">
        <v>36329267605.633804</v>
      </c>
      <c r="BH121" s="26">
        <v>38043450704.225349</v>
      </c>
      <c r="BI121" s="26">
        <v>39196676056.338028</v>
      </c>
      <c r="BJ121" s="26">
        <v>40708943661.971832</v>
      </c>
      <c r="BK121" s="26">
        <v>42231295774.647888</v>
      </c>
      <c r="BL121" s="26">
        <v>43743661971.830986</v>
      </c>
    </row>
    <row r="122" spans="1:64" x14ac:dyDescent="0.15">
      <c r="A122" s="26" t="s">
        <v>416</v>
      </c>
      <c r="B122" s="26" t="s">
        <v>1050</v>
      </c>
      <c r="C122" s="26" t="s">
        <v>879</v>
      </c>
      <c r="D122" s="26" t="s">
        <v>880</v>
      </c>
      <c r="E122" s="26">
        <v>44307342950.400002</v>
      </c>
      <c r="F122" s="26">
        <v>53508617739.377777</v>
      </c>
      <c r="G122" s="26">
        <v>60723018683.73333</v>
      </c>
      <c r="H122" s="26">
        <v>69498131797.333328</v>
      </c>
      <c r="I122" s="26">
        <v>81749006381.511108</v>
      </c>
      <c r="J122" s="26">
        <v>90950278257.777771</v>
      </c>
      <c r="K122" s="26">
        <v>105628070343.11111</v>
      </c>
      <c r="L122" s="26">
        <v>123781880217.60001</v>
      </c>
      <c r="M122" s="26">
        <v>146601072685.51111</v>
      </c>
      <c r="N122" s="26">
        <v>172204199480.88889</v>
      </c>
      <c r="O122" s="26">
        <v>212609187920.83334</v>
      </c>
      <c r="P122" s="26">
        <v>240151807459.95538</v>
      </c>
      <c r="Q122" s="26">
        <v>318031297492.68152</v>
      </c>
      <c r="R122" s="26">
        <v>432082670451.08661</v>
      </c>
      <c r="S122" s="26">
        <v>479625998614.77496</v>
      </c>
      <c r="T122" s="26">
        <v>521541905671.90326</v>
      </c>
      <c r="U122" s="26">
        <v>586161859001.02002</v>
      </c>
      <c r="V122" s="26">
        <v>721411786537.18677</v>
      </c>
      <c r="W122" s="26">
        <v>1013612173519.792</v>
      </c>
      <c r="X122" s="26">
        <v>1055012119528.1556</v>
      </c>
      <c r="Y122" s="26">
        <v>1105385973763.8748</v>
      </c>
      <c r="Z122" s="26">
        <v>1218988935129.8066</v>
      </c>
      <c r="AA122" s="26">
        <v>1134518001884.5601</v>
      </c>
      <c r="AB122" s="26">
        <v>1243323592058.8333</v>
      </c>
      <c r="AC122" s="26">
        <v>1318381627003.7576</v>
      </c>
      <c r="AD122" s="26">
        <v>1398892744820.6936</v>
      </c>
      <c r="AE122" s="26">
        <v>2078953333673.5505</v>
      </c>
      <c r="AF122" s="26">
        <v>2532808573157.0308</v>
      </c>
      <c r="AG122" s="26">
        <v>3071683013178.9121</v>
      </c>
      <c r="AH122" s="26">
        <v>3054914166263.1807</v>
      </c>
      <c r="AI122" s="26">
        <v>3132817652848.0415</v>
      </c>
      <c r="AJ122" s="26">
        <v>3584420077100.8418</v>
      </c>
      <c r="AK122" s="26">
        <v>3908809463463.8569</v>
      </c>
      <c r="AL122" s="26">
        <v>4454143876947.2061</v>
      </c>
      <c r="AM122" s="26">
        <v>4907039384469.6777</v>
      </c>
      <c r="AN122" s="26">
        <v>5449116304981.0967</v>
      </c>
      <c r="AO122" s="26">
        <v>4833712542207.0967</v>
      </c>
      <c r="AP122" s="26">
        <v>4414732843544.4316</v>
      </c>
      <c r="AQ122" s="26">
        <v>4032509760872.936</v>
      </c>
      <c r="AR122" s="26">
        <v>4562078822335.4531</v>
      </c>
      <c r="AS122" s="26">
        <v>4887519660744.8584</v>
      </c>
      <c r="AT122" s="26">
        <v>4303544259842.7207</v>
      </c>
      <c r="AU122" s="26">
        <v>4115116279069.7671</v>
      </c>
      <c r="AV122" s="26">
        <v>4445658071221.8643</v>
      </c>
      <c r="AW122" s="26">
        <v>4815148854362.1123</v>
      </c>
      <c r="AX122" s="26">
        <v>4755410630912.1367</v>
      </c>
      <c r="AY122" s="26">
        <v>4530377224970.3994</v>
      </c>
      <c r="AZ122" s="26">
        <v>4515264514430.5684</v>
      </c>
      <c r="BA122" s="26">
        <v>5037908465114.4795</v>
      </c>
      <c r="BB122" s="26">
        <v>5231382674593.7002</v>
      </c>
      <c r="BC122" s="26">
        <v>5700098114744.4102</v>
      </c>
      <c r="BD122" s="26">
        <v>6157459594823.7168</v>
      </c>
      <c r="BE122" s="26">
        <v>6203213121334.1221</v>
      </c>
      <c r="BF122" s="26">
        <v>5155717056270.8271</v>
      </c>
      <c r="BG122" s="26">
        <v>4850413536037.8408</v>
      </c>
      <c r="BH122" s="26">
        <v>4389475622588.9741</v>
      </c>
      <c r="BI122" s="26">
        <v>4922538141454.6152</v>
      </c>
      <c r="BJ122" s="26">
        <v>4866864409657.6787</v>
      </c>
      <c r="BK122" s="26">
        <v>4954806619995.1885</v>
      </c>
      <c r="BL122" s="26">
        <v>5081769542379.7686</v>
      </c>
    </row>
    <row r="123" spans="1:64" x14ac:dyDescent="0.15">
      <c r="A123" s="26" t="s">
        <v>802</v>
      </c>
      <c r="B123" s="26" t="s">
        <v>1051</v>
      </c>
      <c r="C123" s="26" t="s">
        <v>879</v>
      </c>
      <c r="D123" s="26" t="s">
        <v>880</v>
      </c>
      <c r="AI123" s="26">
        <v>26932728898.81461</v>
      </c>
      <c r="AJ123" s="26">
        <v>24881135586.39896</v>
      </c>
      <c r="AK123" s="26">
        <v>24906939560.10984</v>
      </c>
      <c r="AL123" s="26">
        <v>23409027475.687862</v>
      </c>
      <c r="AM123" s="26">
        <v>21250839258.090054</v>
      </c>
      <c r="AN123" s="26">
        <v>20374307047.114986</v>
      </c>
      <c r="AO123" s="26">
        <v>21035357832.801922</v>
      </c>
      <c r="AP123" s="26">
        <v>22165932062.96603</v>
      </c>
      <c r="AQ123" s="26">
        <v>22135245413.231174</v>
      </c>
      <c r="AR123" s="26">
        <v>16870817134.776672</v>
      </c>
      <c r="AS123" s="26">
        <v>18291990619.137001</v>
      </c>
      <c r="AT123" s="26">
        <v>22152694161.888237</v>
      </c>
      <c r="AU123" s="26">
        <v>24636593223.346672</v>
      </c>
      <c r="AV123" s="26">
        <v>30833699702.759407</v>
      </c>
      <c r="AW123" s="26">
        <v>43151647002.609627</v>
      </c>
      <c r="AX123" s="26">
        <v>57123671733.895256</v>
      </c>
      <c r="AY123" s="26">
        <v>81003884545.409836</v>
      </c>
      <c r="AZ123" s="26">
        <v>104849886825.58414</v>
      </c>
      <c r="BA123" s="26">
        <v>133441612246.79799</v>
      </c>
      <c r="BB123" s="26">
        <v>115308661142.92726</v>
      </c>
      <c r="BC123" s="26">
        <v>148047348240.64334</v>
      </c>
      <c r="BD123" s="26">
        <v>192626507971.58383</v>
      </c>
      <c r="BE123" s="26">
        <v>207998568865.78928</v>
      </c>
      <c r="BF123" s="26">
        <v>236634552078.10205</v>
      </c>
      <c r="BG123" s="26">
        <v>221415572819.5</v>
      </c>
      <c r="BH123" s="26">
        <v>184388432148.71533</v>
      </c>
      <c r="BI123" s="26">
        <v>137278320084.17114</v>
      </c>
      <c r="BJ123" s="26">
        <v>166805800595.70367</v>
      </c>
      <c r="BK123" s="26">
        <v>179339994859.38446</v>
      </c>
      <c r="BL123" s="26">
        <v>180161741180.14679</v>
      </c>
    </row>
    <row r="124" spans="1:64" x14ac:dyDescent="0.15">
      <c r="A124" s="26" t="s">
        <v>419</v>
      </c>
      <c r="B124" s="26" t="s">
        <v>1052</v>
      </c>
      <c r="C124" s="26" t="s">
        <v>879</v>
      </c>
      <c r="D124" s="26" t="s">
        <v>880</v>
      </c>
      <c r="E124" s="26">
        <v>791265458.81807578</v>
      </c>
      <c r="F124" s="26">
        <v>792959472.13902378</v>
      </c>
      <c r="G124" s="26">
        <v>868111400.01407278</v>
      </c>
      <c r="H124" s="26">
        <v>926589348.57295322</v>
      </c>
      <c r="I124" s="26">
        <v>998759333.64332592</v>
      </c>
      <c r="J124" s="26">
        <v>997919319.98004889</v>
      </c>
      <c r="K124" s="26">
        <v>1164519673.1976309</v>
      </c>
      <c r="L124" s="26">
        <v>1232559505.9235919</v>
      </c>
      <c r="M124" s="26">
        <v>1353295457.5261025</v>
      </c>
      <c r="N124" s="26">
        <v>1458379415.4027777</v>
      </c>
      <c r="O124" s="26">
        <v>1603447357.251713</v>
      </c>
      <c r="P124" s="26">
        <v>1778391289.1912289</v>
      </c>
      <c r="Q124" s="26">
        <v>2107279157.3833563</v>
      </c>
      <c r="R124" s="26">
        <v>2502142444.1552544</v>
      </c>
      <c r="S124" s="26">
        <v>2973309272.0448732</v>
      </c>
      <c r="T124" s="26">
        <v>3259344935.7683606</v>
      </c>
      <c r="U124" s="26">
        <v>3474542392.0321245</v>
      </c>
      <c r="V124" s="26">
        <v>4494378855.3310852</v>
      </c>
      <c r="W124" s="26">
        <v>5303734882.5344648</v>
      </c>
      <c r="X124" s="26">
        <v>6234390975.2709103</v>
      </c>
      <c r="Y124" s="26">
        <v>7265315331.6227274</v>
      </c>
      <c r="Z124" s="26">
        <v>6854491453.9020777</v>
      </c>
      <c r="AA124" s="26">
        <v>6431579357.3125629</v>
      </c>
      <c r="AB124" s="26">
        <v>5979198463.8302469</v>
      </c>
      <c r="AC124" s="26">
        <v>6191437070.4418402</v>
      </c>
      <c r="AD124" s="26">
        <v>6135034338.3043079</v>
      </c>
      <c r="AE124" s="26">
        <v>7239126716.9321909</v>
      </c>
      <c r="AF124" s="26">
        <v>7970820530.7507801</v>
      </c>
      <c r="AG124" s="26">
        <v>8355380879.1295481</v>
      </c>
      <c r="AH124" s="26">
        <v>8283114648.3677502</v>
      </c>
      <c r="AI124" s="26">
        <v>8572359162.8563061</v>
      </c>
      <c r="AJ124" s="26">
        <v>8151479004.213335</v>
      </c>
      <c r="AK124" s="26">
        <v>8209129171.7364855</v>
      </c>
      <c r="AL124" s="26">
        <v>5751789915.053628</v>
      </c>
      <c r="AM124" s="26">
        <v>7148145375.7854509</v>
      </c>
      <c r="AN124" s="26">
        <v>9046326059.9885654</v>
      </c>
      <c r="AO124" s="26">
        <v>12045858436.239931</v>
      </c>
      <c r="AP124" s="26">
        <v>13115773737.566362</v>
      </c>
      <c r="AQ124" s="26">
        <v>14093998843.733381</v>
      </c>
      <c r="AR124" s="26">
        <v>12896013576.732428</v>
      </c>
      <c r="AS124" s="26">
        <v>12705357103.00556</v>
      </c>
      <c r="AT124" s="26">
        <v>12986007425.878052</v>
      </c>
      <c r="AU124" s="26">
        <v>13147743910.72406</v>
      </c>
      <c r="AV124" s="26">
        <v>14904517649.847567</v>
      </c>
      <c r="AW124" s="26">
        <v>16095337093.836601</v>
      </c>
      <c r="AX124" s="26">
        <v>18737897744.794788</v>
      </c>
      <c r="AY124" s="26">
        <v>25825524820.806427</v>
      </c>
      <c r="AZ124" s="26">
        <v>31958195182.240604</v>
      </c>
      <c r="BA124" s="26">
        <v>35895153327.849686</v>
      </c>
      <c r="BB124" s="26">
        <v>37021512048.815796</v>
      </c>
      <c r="BC124" s="26">
        <v>40000088346.804123</v>
      </c>
      <c r="BD124" s="26">
        <v>41953433591.410057</v>
      </c>
      <c r="BE124" s="26">
        <v>50412754861.019096</v>
      </c>
      <c r="BF124" s="26">
        <v>55096728047.940788</v>
      </c>
      <c r="BG124" s="26">
        <v>61448046801.604141</v>
      </c>
      <c r="BH124" s="26">
        <v>64007750169.334435</v>
      </c>
      <c r="BI124" s="26">
        <v>69188755364.299469</v>
      </c>
      <c r="BJ124" s="26">
        <v>78965004656.182281</v>
      </c>
      <c r="BK124" s="26">
        <v>87778582964.138779</v>
      </c>
      <c r="BL124" s="26">
        <v>95503088538.09198</v>
      </c>
    </row>
    <row r="125" spans="1:64" x14ac:dyDescent="0.15">
      <c r="A125" s="26" t="s">
        <v>1053</v>
      </c>
      <c r="B125" s="26" t="s">
        <v>1054</v>
      </c>
      <c r="C125" s="26" t="s">
        <v>879</v>
      </c>
      <c r="D125" s="26" t="s">
        <v>880</v>
      </c>
      <c r="AI125" s="26">
        <v>2675000000</v>
      </c>
      <c r="AJ125" s="26">
        <v>2569444444.4444447</v>
      </c>
      <c r="AK125" s="26">
        <v>2316562499.9999995</v>
      </c>
      <c r="AL125" s="26">
        <v>2028295454.5454545</v>
      </c>
      <c r="AM125" s="26">
        <v>1681006993.0069933</v>
      </c>
      <c r="AN125" s="26">
        <v>1661018518.5185184</v>
      </c>
      <c r="AO125" s="26">
        <v>1827570586.1678448</v>
      </c>
      <c r="AP125" s="26">
        <v>1767864035.7194295</v>
      </c>
      <c r="AQ125" s="26">
        <v>1645963749.8314619</v>
      </c>
      <c r="AR125" s="26">
        <v>1249061487.0145676</v>
      </c>
      <c r="AS125" s="26">
        <v>1369688498.0677826</v>
      </c>
      <c r="AT125" s="26">
        <v>1525116370.279392</v>
      </c>
      <c r="AU125" s="26">
        <v>1605643104.730212</v>
      </c>
      <c r="AV125" s="26">
        <v>1919008090.4964125</v>
      </c>
      <c r="AW125" s="26">
        <v>2211534585.0033989</v>
      </c>
      <c r="AX125" s="26">
        <v>2460248026.1778316</v>
      </c>
      <c r="AY125" s="26">
        <v>2834168889.4201913</v>
      </c>
      <c r="AZ125" s="26">
        <v>3802566170.8154349</v>
      </c>
      <c r="BA125" s="26">
        <v>5139957784.91084</v>
      </c>
      <c r="BB125" s="26">
        <v>4690062255.1224699</v>
      </c>
      <c r="BC125" s="26">
        <v>4794357795.0713921</v>
      </c>
      <c r="BD125" s="26">
        <v>6197766118.5985575</v>
      </c>
      <c r="BE125" s="26">
        <v>6605139933.4106312</v>
      </c>
      <c r="BF125" s="26">
        <v>7335027591.9162807</v>
      </c>
      <c r="BG125" s="26">
        <v>7468096566.7115841</v>
      </c>
      <c r="BH125" s="26">
        <v>6678178340.451211</v>
      </c>
      <c r="BI125" s="26">
        <v>6813092065.8350744</v>
      </c>
      <c r="BJ125" s="26">
        <v>7702934800.1283636</v>
      </c>
      <c r="BK125" s="26">
        <v>8271108638.3993101</v>
      </c>
      <c r="BL125" s="26">
        <v>8454619607.8179531</v>
      </c>
    </row>
    <row r="126" spans="1:64" x14ac:dyDescent="0.15">
      <c r="A126" s="26" t="s">
        <v>111</v>
      </c>
      <c r="B126" s="26" t="s">
        <v>1055</v>
      </c>
      <c r="C126" s="26" t="s">
        <v>879</v>
      </c>
      <c r="D126" s="26" t="s">
        <v>880</v>
      </c>
      <c r="E126" s="26">
        <v>637142865.71428585</v>
      </c>
      <c r="F126" s="26">
        <v>642857134.28571427</v>
      </c>
      <c r="G126" s="26">
        <v>660000008.57142854</v>
      </c>
      <c r="H126" s="26">
        <v>728571437.14285719</v>
      </c>
      <c r="I126" s="26">
        <v>782857128.57142854</v>
      </c>
      <c r="J126" s="26">
        <v>868571428.57142854</v>
      </c>
      <c r="K126" s="26">
        <v>914285714.28571427</v>
      </c>
      <c r="L126" s="26">
        <v>962857134.28571427</v>
      </c>
      <c r="M126" s="26">
        <v>1065714248.5714285</v>
      </c>
      <c r="N126" s="26">
        <v>978873232.39436615</v>
      </c>
      <c r="O126" s="26">
        <v>718401157.72416282</v>
      </c>
      <c r="P126" s="26">
        <v>969911421.39418066</v>
      </c>
      <c r="Q126" s="26">
        <v>505549441.37507671</v>
      </c>
      <c r="R126" s="26">
        <v>702899155.98203349</v>
      </c>
      <c r="S126" s="26">
        <v>588443893.6897732</v>
      </c>
      <c r="AL126" s="26">
        <v>2533727592.0416512</v>
      </c>
      <c r="AM126" s="26">
        <v>2791435272.26653</v>
      </c>
      <c r="AN126" s="26">
        <v>3441205692.9165983</v>
      </c>
      <c r="AO126" s="26">
        <v>3506695719.572588</v>
      </c>
      <c r="AP126" s="26">
        <v>3443413388.6909003</v>
      </c>
      <c r="AQ126" s="26">
        <v>3120425502.5825348</v>
      </c>
      <c r="AR126" s="26">
        <v>3517242477.2285042</v>
      </c>
      <c r="AS126" s="26">
        <v>3677897739.0762839</v>
      </c>
      <c r="AT126" s="26">
        <v>3984000517.0234451</v>
      </c>
      <c r="AU126" s="26">
        <v>4284028482.5376568</v>
      </c>
      <c r="AV126" s="26">
        <v>4658246918.2709217</v>
      </c>
      <c r="AW126" s="26">
        <v>5337833248.0392399</v>
      </c>
      <c r="AX126" s="26">
        <v>6293046161.8326206</v>
      </c>
      <c r="AY126" s="26">
        <v>7274595706.6715412</v>
      </c>
      <c r="AZ126" s="26">
        <v>8639235842.180748</v>
      </c>
      <c r="BA126" s="26">
        <v>10351914093.17234</v>
      </c>
      <c r="BB126" s="26">
        <v>10401851850.610821</v>
      </c>
      <c r="BC126" s="26">
        <v>11242275198.978273</v>
      </c>
      <c r="BD126" s="26">
        <v>12829541141.012688</v>
      </c>
      <c r="BE126" s="26">
        <v>14054443213.463924</v>
      </c>
      <c r="BF126" s="26">
        <v>15227991395.220064</v>
      </c>
      <c r="BG126" s="26">
        <v>16702610842.402475</v>
      </c>
      <c r="BH126" s="26">
        <v>18049954289.422901</v>
      </c>
      <c r="BI126" s="26">
        <v>20016747754.019234</v>
      </c>
      <c r="BJ126" s="26">
        <v>22177200511.581059</v>
      </c>
      <c r="BK126" s="26">
        <v>24571753583.492203</v>
      </c>
      <c r="BL126" s="26">
        <v>27089389786.968414</v>
      </c>
    </row>
    <row r="127" spans="1:64" x14ac:dyDescent="0.15">
      <c r="A127" s="26" t="s">
        <v>1056</v>
      </c>
      <c r="B127" s="26" t="s">
        <v>1057</v>
      </c>
      <c r="C127" s="26" t="s">
        <v>879</v>
      </c>
      <c r="D127" s="26" t="s">
        <v>880</v>
      </c>
      <c r="O127" s="26">
        <v>14295279.544693673</v>
      </c>
      <c r="P127" s="26">
        <v>15278632.47863248</v>
      </c>
      <c r="Q127" s="26">
        <v>18936526.946107786</v>
      </c>
      <c r="R127" s="26">
        <v>31710657.725781139</v>
      </c>
      <c r="S127" s="26">
        <v>85637174.372213095</v>
      </c>
      <c r="T127" s="26">
        <v>55081816.991752848</v>
      </c>
      <c r="U127" s="26">
        <v>41109617.499694489</v>
      </c>
      <c r="V127" s="26">
        <v>38748059.436682187</v>
      </c>
      <c r="W127" s="26">
        <v>45210026.324825451</v>
      </c>
      <c r="X127" s="26">
        <v>42620165.437066846</v>
      </c>
      <c r="Y127" s="26">
        <v>38715554.543384194</v>
      </c>
      <c r="Z127" s="26">
        <v>41369800.045966446</v>
      </c>
      <c r="AA127" s="26">
        <v>40572066.132467791</v>
      </c>
      <c r="AB127" s="26">
        <v>37837837.837837838</v>
      </c>
      <c r="AC127" s="26">
        <v>41246160.596752964</v>
      </c>
      <c r="AD127" s="26">
        <v>32125148.404218167</v>
      </c>
      <c r="AE127" s="26">
        <v>32085561.497326203</v>
      </c>
      <c r="AF127" s="26">
        <v>33608738.271950707</v>
      </c>
      <c r="AG127" s="26">
        <v>42972107.195874669</v>
      </c>
      <c r="AH127" s="26">
        <v>41119721.651114978</v>
      </c>
      <c r="AI127" s="26">
        <v>39809538.677698858</v>
      </c>
      <c r="AJ127" s="26">
        <v>47515189.281819597</v>
      </c>
      <c r="AK127" s="26">
        <v>47737955.346650995</v>
      </c>
      <c r="AL127" s="26">
        <v>46919624.64300286</v>
      </c>
      <c r="AM127" s="26">
        <v>54832577.862260565</v>
      </c>
      <c r="AN127" s="26">
        <v>56338028.169014089</v>
      </c>
      <c r="AO127" s="26">
        <v>66515376.79004617</v>
      </c>
      <c r="AP127" s="26">
        <v>67537479.590322107</v>
      </c>
      <c r="AQ127" s="26">
        <v>65334841.060434721</v>
      </c>
      <c r="AR127" s="26">
        <v>69032258.064516112</v>
      </c>
      <c r="AS127" s="26">
        <v>67254174.397031531</v>
      </c>
      <c r="AT127" s="26">
        <v>63101272.369918279</v>
      </c>
      <c r="AU127" s="26">
        <v>72196457.676844507</v>
      </c>
      <c r="AV127" s="26">
        <v>90231856.800051883</v>
      </c>
      <c r="AW127" s="26">
        <v>102367039.27048096</v>
      </c>
      <c r="AX127" s="26">
        <v>112133944.25353187</v>
      </c>
      <c r="AY127" s="26">
        <v>110234939.75903614</v>
      </c>
      <c r="AZ127" s="26">
        <v>132671742.95038071</v>
      </c>
      <c r="BA127" s="26">
        <v>141042610.30028519</v>
      </c>
      <c r="BB127" s="26">
        <v>132420059.27312429</v>
      </c>
      <c r="BC127" s="26">
        <v>156120895.24857822</v>
      </c>
      <c r="BD127" s="26">
        <v>181705002.57864881</v>
      </c>
      <c r="BE127" s="26">
        <v>190243321.59867465</v>
      </c>
      <c r="BF127" s="26">
        <v>185113921.60648772</v>
      </c>
      <c r="BG127" s="26">
        <v>179703443.30268615</v>
      </c>
      <c r="BH127" s="26">
        <v>171117872.43633088</v>
      </c>
      <c r="BI127" s="26">
        <v>178328873.03003272</v>
      </c>
      <c r="BJ127" s="26">
        <v>187276210.91354999</v>
      </c>
      <c r="BK127" s="26">
        <v>196737895.99521819</v>
      </c>
      <c r="BL127" s="26">
        <v>194647201.94647205</v>
      </c>
    </row>
    <row r="128" spans="1:64" x14ac:dyDescent="0.15">
      <c r="A128" s="26" t="s">
        <v>640</v>
      </c>
      <c r="B128" s="26" t="s">
        <v>1058</v>
      </c>
      <c r="C128" s="26" t="s">
        <v>879</v>
      </c>
      <c r="D128" s="26" t="s">
        <v>880</v>
      </c>
      <c r="E128" s="26">
        <v>12366563.611969901</v>
      </c>
      <c r="F128" s="26">
        <v>12483229.306422448</v>
      </c>
      <c r="G128" s="26">
        <v>12541562.153648719</v>
      </c>
      <c r="H128" s="26">
        <v>12833226.389780086</v>
      </c>
      <c r="I128" s="26">
        <v>13416554.862042816</v>
      </c>
      <c r="J128" s="26">
        <v>13593932.322053676</v>
      </c>
      <c r="K128" s="26">
        <v>14469078.179696616</v>
      </c>
      <c r="L128" s="26">
        <v>16742338.251986379</v>
      </c>
      <c r="M128" s="26">
        <v>14600000</v>
      </c>
      <c r="N128" s="26">
        <v>15850000</v>
      </c>
      <c r="O128" s="26">
        <v>16300000</v>
      </c>
      <c r="P128" s="26">
        <v>19624746.450304259</v>
      </c>
      <c r="Q128" s="26">
        <v>22944849.115504682</v>
      </c>
      <c r="R128" s="26">
        <v>24196018.376722816</v>
      </c>
      <c r="S128" s="26">
        <v>31514856.307842184</v>
      </c>
      <c r="T128" s="26">
        <v>33364055.299539171</v>
      </c>
      <c r="U128" s="26">
        <v>30095602.294455066</v>
      </c>
      <c r="V128" s="26">
        <v>44496737.777777776</v>
      </c>
      <c r="W128" s="26">
        <v>49433941.481481478</v>
      </c>
      <c r="X128" s="26">
        <v>58840662.59259259</v>
      </c>
      <c r="Y128" s="26">
        <v>68459214.074074075</v>
      </c>
      <c r="Z128" s="26">
        <v>80890204.814814806</v>
      </c>
      <c r="AA128" s="26">
        <v>86021798.518518507</v>
      </c>
      <c r="AB128" s="26">
        <v>86875571.481481478</v>
      </c>
      <c r="AC128" s="26">
        <v>98603924.814814806</v>
      </c>
      <c r="AD128" s="26">
        <v>111008962.22222221</v>
      </c>
      <c r="AE128" s="26">
        <v>130684579.62962963</v>
      </c>
      <c r="AF128" s="26">
        <v>147748773.33333331</v>
      </c>
      <c r="AG128" s="26">
        <v>172692174.44444445</v>
      </c>
      <c r="AH128" s="26">
        <v>192517321.85185185</v>
      </c>
      <c r="AI128" s="26">
        <v>217258907.77777776</v>
      </c>
      <c r="AJ128" s="26">
        <v>220539518.51851851</v>
      </c>
      <c r="AK128" s="26">
        <v>242135407.4074074</v>
      </c>
      <c r="AL128" s="26">
        <v>263754666.66666666</v>
      </c>
      <c r="AM128" s="26">
        <v>295157666.66666663</v>
      </c>
      <c r="AN128" s="26">
        <v>313483370.37037033</v>
      </c>
      <c r="AO128" s="26">
        <v>333946111.1111111</v>
      </c>
      <c r="AP128" s="26">
        <v>374640306.97364032</v>
      </c>
      <c r="AQ128" s="26">
        <v>383257146.03492379</v>
      </c>
      <c r="AR128" s="26">
        <v>406597041.48593038</v>
      </c>
      <c r="AS128" s="26">
        <v>433520483.4464094</v>
      </c>
      <c r="AT128" s="26">
        <v>475443702.9622215</v>
      </c>
      <c r="AU128" s="26">
        <v>497328958.58821785</v>
      </c>
      <c r="AV128" s="26">
        <v>486344344.34434438</v>
      </c>
      <c r="AW128" s="26">
        <v>529250444.44444442</v>
      </c>
      <c r="AX128" s="26">
        <v>577730925.92592585</v>
      </c>
      <c r="AY128" s="26">
        <v>644414814.81481481</v>
      </c>
      <c r="AZ128" s="26">
        <v>689285185.18518519</v>
      </c>
      <c r="BA128" s="26">
        <v>751229629.62962961</v>
      </c>
      <c r="BB128" s="26">
        <v>747859259.25925922</v>
      </c>
      <c r="BC128" s="26">
        <v>760177777.77777767</v>
      </c>
      <c r="BD128" s="26">
        <v>817762962.96296287</v>
      </c>
      <c r="BE128" s="26">
        <v>800422222.22222221</v>
      </c>
      <c r="BF128" s="26">
        <v>839770370.37037027</v>
      </c>
      <c r="BG128" s="26">
        <v>916574074.07407403</v>
      </c>
      <c r="BH128" s="26">
        <v>923155555.55555546</v>
      </c>
      <c r="BI128" s="26">
        <v>971162962.96296287</v>
      </c>
      <c r="BJ128" s="26">
        <v>996937037.03703701</v>
      </c>
      <c r="BK128" s="26">
        <v>1010814814.8148148</v>
      </c>
      <c r="BL128" s="26">
        <v>1050992592.5925925</v>
      </c>
    </row>
    <row r="129" spans="1:64" x14ac:dyDescent="0.15">
      <c r="A129" s="26" t="s">
        <v>1059</v>
      </c>
      <c r="B129" s="26" t="s">
        <v>1060</v>
      </c>
      <c r="C129" s="26" t="s">
        <v>879</v>
      </c>
      <c r="D129" s="26" t="s">
        <v>880</v>
      </c>
      <c r="E129" s="26">
        <v>3958190758.6241856</v>
      </c>
      <c r="F129" s="26">
        <v>2417558289.3665576</v>
      </c>
      <c r="G129" s="26">
        <v>2814318516.6096792</v>
      </c>
      <c r="H129" s="26">
        <v>3988784572.2483544</v>
      </c>
      <c r="I129" s="26">
        <v>3458939357.7337699</v>
      </c>
      <c r="J129" s="26">
        <v>3120833333.3333335</v>
      </c>
      <c r="K129" s="26">
        <v>3928908380.6294689</v>
      </c>
      <c r="L129" s="26">
        <v>4855907141.8009758</v>
      </c>
      <c r="M129" s="26">
        <v>6119284294.2345934</v>
      </c>
      <c r="N129" s="26">
        <v>7678581343.6979446</v>
      </c>
      <c r="O129" s="26">
        <v>9005023183.9258099</v>
      </c>
      <c r="P129" s="26">
        <v>9903499927.9850216</v>
      </c>
      <c r="Q129" s="26">
        <v>10862327878.032019</v>
      </c>
      <c r="R129" s="26">
        <v>13876531432.014462</v>
      </c>
      <c r="S129" s="26">
        <v>19544094741.266346</v>
      </c>
      <c r="T129" s="26">
        <v>21784297520.661156</v>
      </c>
      <c r="U129" s="26">
        <v>29902479338.842976</v>
      </c>
      <c r="V129" s="26">
        <v>38446487603.305786</v>
      </c>
      <c r="W129" s="26">
        <v>51972107438.016525</v>
      </c>
      <c r="X129" s="26">
        <v>66946900826.446281</v>
      </c>
      <c r="Y129" s="26">
        <v>65398646757.651093</v>
      </c>
      <c r="Z129" s="26">
        <v>72933350953.702484</v>
      </c>
      <c r="AA129" s="26">
        <v>78358866334.73764</v>
      </c>
      <c r="AB129" s="26">
        <v>87760360941.024811</v>
      </c>
      <c r="AC129" s="26">
        <v>97510235986.004608</v>
      </c>
      <c r="AD129" s="26">
        <v>101296177099.37703</v>
      </c>
      <c r="AE129" s="26">
        <v>116836802995.06494</v>
      </c>
      <c r="AF129" s="26">
        <v>147948259722.57678</v>
      </c>
      <c r="AG129" s="26">
        <v>199590823957.23679</v>
      </c>
      <c r="AH129" s="26">
        <v>246927292765.0195</v>
      </c>
      <c r="AI129" s="26">
        <v>283367525714.93164</v>
      </c>
      <c r="AJ129" s="26">
        <v>330648530715.211</v>
      </c>
      <c r="AK129" s="26">
        <v>355525267405.36731</v>
      </c>
      <c r="AL129" s="26">
        <v>392666101884.95898</v>
      </c>
      <c r="AM129" s="26">
        <v>463617399962.66107</v>
      </c>
      <c r="AN129" s="26">
        <v>566583427334.13721</v>
      </c>
      <c r="AO129" s="26">
        <v>610169556840.07703</v>
      </c>
      <c r="AP129" s="26">
        <v>569754543829.95728</v>
      </c>
      <c r="AQ129" s="26">
        <v>383330931042.35645</v>
      </c>
      <c r="AR129" s="26">
        <v>497512659612.05231</v>
      </c>
      <c r="AS129" s="26">
        <v>576178114168.49402</v>
      </c>
      <c r="AT129" s="26">
        <v>547658231279.87048</v>
      </c>
      <c r="AU129" s="26">
        <v>627246081417.00427</v>
      </c>
      <c r="AV129" s="26">
        <v>702717332012.99084</v>
      </c>
      <c r="AW129" s="26">
        <v>793175007858.06592</v>
      </c>
      <c r="AX129" s="26">
        <v>934901071332.98376</v>
      </c>
      <c r="AY129" s="26">
        <v>1053216909887.5618</v>
      </c>
      <c r="AZ129" s="26">
        <v>1172614086539.8635</v>
      </c>
      <c r="BA129" s="26">
        <v>1047339010225.2474</v>
      </c>
      <c r="BB129" s="26">
        <v>943941876218.74353</v>
      </c>
      <c r="BC129" s="26">
        <v>1144066965324.4941</v>
      </c>
      <c r="BD129" s="26">
        <v>1253223044718.9871</v>
      </c>
      <c r="BE129" s="26">
        <v>1278427634342.5859</v>
      </c>
      <c r="BF129" s="26">
        <v>1370795199976.1792</v>
      </c>
      <c r="BG129" s="26">
        <v>1484318219633.6272</v>
      </c>
      <c r="BH129" s="26">
        <v>1465773245547.1497</v>
      </c>
      <c r="BI129" s="26">
        <v>1500111596236.3716</v>
      </c>
      <c r="BJ129" s="26">
        <v>1623901496835.7908</v>
      </c>
      <c r="BK129" s="26">
        <v>1720578827805.543</v>
      </c>
      <c r="BL129" s="26">
        <v>1642383217167.2639</v>
      </c>
    </row>
    <row r="130" spans="1:64" x14ac:dyDescent="0.15">
      <c r="A130" s="26" t="s">
        <v>429</v>
      </c>
      <c r="B130" s="26" t="s">
        <v>1061</v>
      </c>
      <c r="C130" s="26" t="s">
        <v>879</v>
      </c>
      <c r="D130" s="26" t="s">
        <v>880</v>
      </c>
      <c r="J130" s="26">
        <v>2097451694.2033045</v>
      </c>
      <c r="K130" s="26">
        <v>2391486978.4374127</v>
      </c>
      <c r="L130" s="26">
        <v>2441893027.16326</v>
      </c>
      <c r="M130" s="26">
        <v>2663119574.3489223</v>
      </c>
      <c r="N130" s="26">
        <v>2769532343.8812661</v>
      </c>
      <c r="O130" s="26">
        <v>2873984878.1853824</v>
      </c>
      <c r="P130" s="26">
        <v>3880370401.5725918</v>
      </c>
      <c r="Q130" s="26">
        <v>4451200972.9401026</v>
      </c>
      <c r="R130" s="26">
        <v>5408293998.6513824</v>
      </c>
      <c r="S130" s="26">
        <v>13004774556.616644</v>
      </c>
      <c r="T130" s="26">
        <v>12024138275.86207</v>
      </c>
      <c r="U130" s="26">
        <v>13131668946.648428</v>
      </c>
      <c r="V130" s="26">
        <v>14135729588.276342</v>
      </c>
      <c r="W130" s="26">
        <v>15500908760.450745</v>
      </c>
      <c r="X130" s="26">
        <v>24746019536.903042</v>
      </c>
      <c r="Y130" s="26">
        <v>28638550499.445065</v>
      </c>
      <c r="Z130" s="26">
        <v>25056672166.427544</v>
      </c>
      <c r="AA130" s="26">
        <v>21577977770.059048</v>
      </c>
      <c r="AB130" s="26">
        <v>20869434305.317326</v>
      </c>
      <c r="AC130" s="26">
        <v>21697297872.340431</v>
      </c>
      <c r="AD130" s="26">
        <v>21442619680.851059</v>
      </c>
      <c r="AE130" s="26">
        <v>17903681693.048862</v>
      </c>
      <c r="AF130" s="26">
        <v>22365734481.521347</v>
      </c>
      <c r="AG130" s="26">
        <v>20692472759.856628</v>
      </c>
      <c r="AH130" s="26">
        <v>24312117767.18856</v>
      </c>
      <c r="AI130" s="26">
        <v>18427777777.777779</v>
      </c>
      <c r="AJ130" s="26">
        <v>11008793176.2223</v>
      </c>
      <c r="AK130" s="26">
        <v>19858555214.72393</v>
      </c>
      <c r="AL130" s="26">
        <v>23941391390.728477</v>
      </c>
      <c r="AM130" s="26">
        <v>24848483838.383839</v>
      </c>
      <c r="AN130" s="26">
        <v>27191353887.399464</v>
      </c>
      <c r="AO130" s="26">
        <v>31493319973.279892</v>
      </c>
      <c r="AP130" s="26">
        <v>30355093966.36993</v>
      </c>
      <c r="AQ130" s="26">
        <v>25939960629.921257</v>
      </c>
      <c r="AR130" s="26">
        <v>30123850197.109074</v>
      </c>
      <c r="AS130" s="26">
        <v>37712842242.50325</v>
      </c>
      <c r="AT130" s="26">
        <v>34887512226.931862</v>
      </c>
      <c r="AU130" s="26">
        <v>38137545245.146431</v>
      </c>
      <c r="AV130" s="26">
        <v>47876510067.114098</v>
      </c>
      <c r="AW130" s="26">
        <v>59439090600.610786</v>
      </c>
      <c r="AX130" s="26">
        <v>80798630136.986313</v>
      </c>
      <c r="AY130" s="26">
        <v>101548931771.19228</v>
      </c>
      <c r="AZ130" s="26">
        <v>114639690358.90216</v>
      </c>
      <c r="BA130" s="26">
        <v>147395089285.71429</v>
      </c>
      <c r="BB130" s="26">
        <v>105963168867.26895</v>
      </c>
      <c r="BC130" s="26">
        <v>115419399860.43263</v>
      </c>
      <c r="BD130" s="26">
        <v>154068115942.02896</v>
      </c>
      <c r="BE130" s="26">
        <v>174070382279.3855</v>
      </c>
      <c r="BF130" s="26">
        <v>174161142454.16077</v>
      </c>
      <c r="BG130" s="26">
        <v>162631412508.78424</v>
      </c>
      <c r="BH130" s="26">
        <v>114567298105.68295</v>
      </c>
      <c r="BI130" s="26">
        <v>109419728566.69977</v>
      </c>
      <c r="BJ130" s="26">
        <v>120707220573.68941</v>
      </c>
      <c r="BK130" s="26">
        <v>140645364238.41061</v>
      </c>
      <c r="BL130" s="26">
        <v>134761198945.98157</v>
      </c>
    </row>
    <row r="131" spans="1:64" x14ac:dyDescent="0.15">
      <c r="A131" s="26" t="s">
        <v>1062</v>
      </c>
      <c r="B131" s="26" t="s">
        <v>1063</v>
      </c>
      <c r="C131" s="26" t="s">
        <v>879</v>
      </c>
      <c r="D131" s="26" t="s">
        <v>880</v>
      </c>
      <c r="E131" s="26">
        <v>73153738156.643341</v>
      </c>
      <c r="F131" s="26">
        <v>76526614142.028366</v>
      </c>
      <c r="G131" s="26">
        <v>87603713900.53714</v>
      </c>
      <c r="H131" s="26">
        <v>88014649999.932068</v>
      </c>
      <c r="I131" s="26">
        <v>98268086143.922333</v>
      </c>
      <c r="J131" s="26">
        <v>105189609504.25868</v>
      </c>
      <c r="K131" s="26">
        <v>115239096361.558</v>
      </c>
      <c r="L131" s="26">
        <v>118361322250.87398</v>
      </c>
      <c r="M131" s="26">
        <v>127916461488.58144</v>
      </c>
      <c r="N131" s="26">
        <v>142675261346.0665</v>
      </c>
      <c r="O131" s="26">
        <v>155226365181.83209</v>
      </c>
      <c r="P131" s="26">
        <v>172347605941.30539</v>
      </c>
      <c r="Q131" s="26">
        <v>194969494240.98648</v>
      </c>
      <c r="R131" s="26">
        <v>254734667786.37207</v>
      </c>
      <c r="S131" s="26">
        <v>339408326160.05066</v>
      </c>
      <c r="T131" s="26">
        <v>364906236112.81342</v>
      </c>
      <c r="U131" s="26">
        <v>404287305731.24011</v>
      </c>
      <c r="V131" s="26">
        <v>441289975573.74493</v>
      </c>
      <c r="W131" s="26">
        <v>500564125249.60858</v>
      </c>
      <c r="X131" s="26">
        <v>592908483785.52502</v>
      </c>
      <c r="Y131" s="26">
        <v>709844972592.23035</v>
      </c>
      <c r="Z131" s="26">
        <v>819350699770.33228</v>
      </c>
      <c r="AA131" s="26">
        <v>767568369444.80298</v>
      </c>
      <c r="AB131" s="26">
        <v>677029009556.0177</v>
      </c>
      <c r="AC131" s="26">
        <v>682618305925.80396</v>
      </c>
      <c r="AD131" s="26">
        <v>705531082576.39185</v>
      </c>
      <c r="AE131" s="26">
        <v>709054945006.12866</v>
      </c>
      <c r="AF131" s="26">
        <v>744601713477.80249</v>
      </c>
      <c r="AG131" s="26">
        <v>842387306516.66455</v>
      </c>
      <c r="AH131" s="26">
        <v>920339470909.54028</v>
      </c>
      <c r="AI131" s="26">
        <v>1083345539027.4275</v>
      </c>
      <c r="AJ131" s="26">
        <v>1344223892180.5078</v>
      </c>
      <c r="AK131" s="26">
        <v>1251770245377.0183</v>
      </c>
      <c r="AL131" s="26">
        <v>1448544701716.5295</v>
      </c>
      <c r="AM131" s="26">
        <v>1658550212158.0554</v>
      </c>
      <c r="AN131" s="26">
        <v>1755437480663.5781</v>
      </c>
      <c r="AO131" s="26">
        <v>1902844447810.4133</v>
      </c>
      <c r="AP131" s="26">
        <v>2085143078585.5427</v>
      </c>
      <c r="AQ131" s="26">
        <v>2099574001534.6804</v>
      </c>
      <c r="AR131" s="26">
        <v>1877278363843.7473</v>
      </c>
      <c r="AS131" s="26">
        <v>2082603151884.8098</v>
      </c>
      <c r="AT131" s="26">
        <v>2033468830587.9189</v>
      </c>
      <c r="AU131" s="26">
        <v>1809122295475.209</v>
      </c>
      <c r="AV131" s="26">
        <v>1841571035573.0417</v>
      </c>
      <c r="AW131" s="26">
        <v>2118757594428.2861</v>
      </c>
      <c r="AX131" s="26">
        <v>2575421861180.5244</v>
      </c>
      <c r="AY131" s="26">
        <v>3023226791857.5098</v>
      </c>
      <c r="AZ131" s="26">
        <v>3586011331189.6235</v>
      </c>
      <c r="BA131" s="26">
        <v>4198477048356.3828</v>
      </c>
      <c r="BB131" s="26">
        <v>3933619244497.2383</v>
      </c>
      <c r="BC131" s="26">
        <v>4905141248773.0781</v>
      </c>
      <c r="BD131" s="26">
        <v>5585656091712.7832</v>
      </c>
      <c r="BE131" s="26">
        <v>5622186709733.0957</v>
      </c>
      <c r="BF131" s="26">
        <v>5748179330799.8975</v>
      </c>
      <c r="BG131" s="26">
        <v>5883202489743.0498</v>
      </c>
      <c r="BH131" s="26">
        <v>4998227561602.2695</v>
      </c>
      <c r="BI131" s="26">
        <v>4858334202372.3711</v>
      </c>
      <c r="BJ131" s="26">
        <v>5416130983383.7559</v>
      </c>
      <c r="BK131" s="26">
        <v>5219475893094.71</v>
      </c>
      <c r="BL131" s="26">
        <v>5136327518155.8721</v>
      </c>
    </row>
    <row r="132" spans="1:64" x14ac:dyDescent="0.15">
      <c r="A132" s="26" t="s">
        <v>1064</v>
      </c>
      <c r="B132" s="26" t="s">
        <v>1065</v>
      </c>
      <c r="C132" s="26" t="s">
        <v>879</v>
      </c>
      <c r="D132" s="26" t="s">
        <v>880</v>
      </c>
      <c r="AC132" s="26">
        <v>1757142805.7142856</v>
      </c>
      <c r="AD132" s="26">
        <v>2366666615.5555558</v>
      </c>
      <c r="AE132" s="26">
        <v>1776842041.0526316</v>
      </c>
      <c r="AF132" s="26">
        <v>1087273103.6963856</v>
      </c>
      <c r="AG132" s="26">
        <v>598961269.29787862</v>
      </c>
      <c r="AH132" s="26">
        <v>714046821.09379697</v>
      </c>
      <c r="AI132" s="26">
        <v>865559856.16389966</v>
      </c>
      <c r="AJ132" s="26">
        <v>1028087972.3108478</v>
      </c>
      <c r="AK132" s="26">
        <v>1127806944.6151268</v>
      </c>
      <c r="AL132" s="26">
        <v>1327748654.6596859</v>
      </c>
      <c r="AM132" s="26">
        <v>1543606345.1168365</v>
      </c>
      <c r="AN132" s="26">
        <v>1763536304.5396364</v>
      </c>
      <c r="AO132" s="26">
        <v>1873671550.3463552</v>
      </c>
      <c r="AP132" s="26">
        <v>1747011857.3310688</v>
      </c>
      <c r="AQ132" s="26">
        <v>1280177838.7190535</v>
      </c>
      <c r="AR132" s="26">
        <v>1454430642.4918334</v>
      </c>
      <c r="AS132" s="26">
        <v>1731198022.4549377</v>
      </c>
      <c r="AT132" s="26">
        <v>1768619058.3464744</v>
      </c>
      <c r="AU132" s="26">
        <v>1758176653.0774584</v>
      </c>
      <c r="AV132" s="26">
        <v>2023324407.3031573</v>
      </c>
      <c r="AW132" s="26">
        <v>2366398119.882102</v>
      </c>
      <c r="AX132" s="26">
        <v>2735558726.2562494</v>
      </c>
      <c r="AY132" s="26">
        <v>3452882514.0016584</v>
      </c>
      <c r="AZ132" s="26">
        <v>4222962987.5385919</v>
      </c>
      <c r="BA132" s="26">
        <v>5443915120.507947</v>
      </c>
      <c r="BB132" s="26">
        <v>5832915387.0890837</v>
      </c>
      <c r="BC132" s="26">
        <v>7127792629.5829449</v>
      </c>
      <c r="BD132" s="26">
        <v>8749241114.1891289</v>
      </c>
      <c r="BE132" s="26">
        <v>10191350119.680822</v>
      </c>
      <c r="BF132" s="26">
        <v>11942230508.333982</v>
      </c>
      <c r="BG132" s="26">
        <v>13268458231.928415</v>
      </c>
      <c r="BH132" s="26">
        <v>14390442307.399641</v>
      </c>
      <c r="BI132" s="26">
        <v>15805692545.872347</v>
      </c>
      <c r="BJ132" s="26">
        <v>16853087485.4118</v>
      </c>
      <c r="BK132" s="26">
        <v>17953786416.143097</v>
      </c>
      <c r="BL132" s="26">
        <v>18173839128.269855</v>
      </c>
    </row>
    <row r="133" spans="1:64" x14ac:dyDescent="0.15">
      <c r="A133" s="26" t="s">
        <v>440</v>
      </c>
      <c r="B133" s="26" t="s">
        <v>1066</v>
      </c>
      <c r="C133" s="26" t="s">
        <v>879</v>
      </c>
      <c r="D133" s="26" t="s">
        <v>880</v>
      </c>
      <c r="AG133" s="26">
        <v>3313540067.9324584</v>
      </c>
      <c r="AH133" s="26">
        <v>2717998687.7100158</v>
      </c>
      <c r="AI133" s="26">
        <v>2838485353.9618664</v>
      </c>
      <c r="AJ133" s="26">
        <v>4690415092.5366325</v>
      </c>
      <c r="AK133" s="26">
        <v>5843579160.9012194</v>
      </c>
      <c r="AL133" s="26">
        <v>7941744492.1211014</v>
      </c>
      <c r="AM133" s="26">
        <v>9599127049.9375038</v>
      </c>
      <c r="AN133" s="26">
        <v>11718795528.493893</v>
      </c>
      <c r="AO133" s="26">
        <v>13690217333.269695</v>
      </c>
      <c r="AP133" s="26">
        <v>15751867489.444624</v>
      </c>
      <c r="AQ133" s="26">
        <v>17247179005.521946</v>
      </c>
      <c r="AR133" s="26">
        <v>17391056369.226524</v>
      </c>
      <c r="AS133" s="26">
        <v>17260364842.454395</v>
      </c>
      <c r="AT133" s="26">
        <v>17649751243.781094</v>
      </c>
      <c r="AU133" s="26">
        <v>19152238805.970146</v>
      </c>
      <c r="AV133" s="26">
        <v>20082918739.635155</v>
      </c>
      <c r="AW133" s="26">
        <v>21159827992.039799</v>
      </c>
      <c r="AX133" s="26">
        <v>21497336498.971806</v>
      </c>
      <c r="AY133" s="26">
        <v>22022709851.542286</v>
      </c>
      <c r="AZ133" s="26">
        <v>24827355014.66003</v>
      </c>
      <c r="BA133" s="26">
        <v>29118916105.605301</v>
      </c>
      <c r="BB133" s="26">
        <v>35399582928.623543</v>
      </c>
      <c r="BC133" s="26">
        <v>38443907042.321716</v>
      </c>
      <c r="BD133" s="26">
        <v>39927125961.194023</v>
      </c>
      <c r="BE133" s="26">
        <v>44035991745.671631</v>
      </c>
      <c r="BF133" s="26">
        <v>46909335135.124374</v>
      </c>
      <c r="BG133" s="26">
        <v>48134486624.610283</v>
      </c>
      <c r="BH133" s="26">
        <v>49939374832.70314</v>
      </c>
      <c r="BI133" s="26">
        <v>51205122503.814255</v>
      </c>
      <c r="BJ133" s="26">
        <v>53140638269.121056</v>
      </c>
      <c r="BK133" s="26">
        <v>54961275741.558861</v>
      </c>
      <c r="BL133" s="26">
        <v>53367042272.172462</v>
      </c>
    </row>
    <row r="134" spans="1:64" x14ac:dyDescent="0.15">
      <c r="A134" s="26" t="s">
        <v>448</v>
      </c>
      <c r="B134" s="26" t="s">
        <v>1067</v>
      </c>
      <c r="C134" s="26" t="s">
        <v>879</v>
      </c>
      <c r="D134" s="26" t="s">
        <v>880</v>
      </c>
      <c r="AS134" s="26">
        <v>874000000</v>
      </c>
      <c r="AT134" s="26">
        <v>906000000</v>
      </c>
      <c r="AU134" s="26">
        <v>927000000</v>
      </c>
      <c r="AV134" s="26">
        <v>748000000</v>
      </c>
      <c r="AW134" s="26">
        <v>897000000</v>
      </c>
      <c r="AX134" s="26">
        <v>949000000</v>
      </c>
      <c r="AY134" s="26">
        <v>1119000000</v>
      </c>
      <c r="AZ134" s="26">
        <v>1373000000</v>
      </c>
      <c r="BA134" s="26">
        <v>1726000000</v>
      </c>
      <c r="BB134" s="26">
        <v>1768000000</v>
      </c>
      <c r="BC134" s="26">
        <v>1998000000</v>
      </c>
      <c r="BD134" s="26">
        <v>2398000000</v>
      </c>
      <c r="BE134" s="26">
        <v>2720999999.9999995</v>
      </c>
      <c r="BF134" s="26">
        <v>3067000000</v>
      </c>
      <c r="BG134" s="26">
        <v>3144000000</v>
      </c>
      <c r="BH134" s="26">
        <v>3177000000</v>
      </c>
      <c r="BI134" s="26">
        <v>3277826000.0000005</v>
      </c>
      <c r="BJ134" s="26">
        <v>3285455000</v>
      </c>
      <c r="BK134" s="26">
        <v>3264000000.0000005</v>
      </c>
      <c r="BL134" s="26">
        <v>3070518099.9999995</v>
      </c>
    </row>
    <row r="135" spans="1:64" x14ac:dyDescent="0.15">
      <c r="A135" s="26" t="s">
        <v>459</v>
      </c>
      <c r="B135" s="26" t="s">
        <v>1068</v>
      </c>
      <c r="C135" s="26" t="s">
        <v>879</v>
      </c>
      <c r="D135" s="26" t="s">
        <v>880</v>
      </c>
      <c r="AI135" s="26">
        <v>28901836158.192089</v>
      </c>
      <c r="AJ135" s="26">
        <v>31995012468.82793</v>
      </c>
      <c r="AK135" s="26">
        <v>33881392045.454544</v>
      </c>
      <c r="AL135" s="26">
        <v>30657030223.390274</v>
      </c>
      <c r="AM135" s="26">
        <v>28607921928.817451</v>
      </c>
      <c r="AN135" s="26">
        <v>25544128198.995453</v>
      </c>
      <c r="AO135" s="26">
        <v>27884615384.615383</v>
      </c>
      <c r="AP135" s="26">
        <v>30698633109.134304</v>
      </c>
      <c r="AQ135" s="26">
        <v>27249786142.001709</v>
      </c>
      <c r="AR135" s="26">
        <v>35976714100.905563</v>
      </c>
      <c r="AS135" s="26">
        <v>38270206950.409996</v>
      </c>
      <c r="AT135" s="26">
        <v>34110064452.15667</v>
      </c>
      <c r="AU135" s="26">
        <v>20481889763.779526</v>
      </c>
      <c r="AV135" s="26">
        <v>26265625000</v>
      </c>
      <c r="AW135" s="26">
        <v>33122307692.30769</v>
      </c>
      <c r="AX135" s="26">
        <v>47334148578.416389</v>
      </c>
      <c r="AY135" s="26">
        <v>54961936662.606575</v>
      </c>
      <c r="AZ135" s="26">
        <v>67516236337.715828</v>
      </c>
      <c r="BA135" s="26">
        <v>87140405361.229156</v>
      </c>
      <c r="BB135" s="26">
        <v>63028320702.034302</v>
      </c>
      <c r="BC135" s="26">
        <v>74773444900.536789</v>
      </c>
      <c r="BD135" s="26">
        <v>34699395523.607254</v>
      </c>
      <c r="BE135" s="26">
        <v>81873662518.823807</v>
      </c>
      <c r="BF135" s="26">
        <v>65502870173.783119</v>
      </c>
      <c r="BG135" s="26">
        <v>41142722414.335114</v>
      </c>
      <c r="BH135" s="26">
        <v>27842131479.872574</v>
      </c>
      <c r="BI135" s="26">
        <v>26197143268.124279</v>
      </c>
      <c r="BJ135" s="26">
        <v>37883243650.452003</v>
      </c>
      <c r="BK135" s="26">
        <v>52607888717.948715</v>
      </c>
      <c r="BL135" s="26">
        <v>52076250947.579185</v>
      </c>
    </row>
    <row r="136" spans="1:64" x14ac:dyDescent="0.15">
      <c r="A136" s="26" t="s">
        <v>648</v>
      </c>
      <c r="B136" s="26" t="s">
        <v>1069</v>
      </c>
      <c r="C136" s="26" t="s">
        <v>879</v>
      </c>
      <c r="D136" s="26" t="s">
        <v>880</v>
      </c>
      <c r="Y136" s="26">
        <v>170370370.37037036</v>
      </c>
      <c r="Z136" s="26">
        <v>194444444.44444442</v>
      </c>
      <c r="AA136" s="26">
        <v>183333333.33333331</v>
      </c>
      <c r="AB136" s="26">
        <v>197037037.03703701</v>
      </c>
      <c r="AC136" s="26">
        <v>251481481.48148146</v>
      </c>
      <c r="AD136" s="26">
        <v>284444444.44444442</v>
      </c>
      <c r="AE136" s="26">
        <v>340000000</v>
      </c>
      <c r="AF136" s="26">
        <v>375555555.55555552</v>
      </c>
      <c r="AG136" s="26">
        <v>429629629.62962961</v>
      </c>
      <c r="AH136" s="26">
        <v>486666666.66666663</v>
      </c>
      <c r="AI136" s="26">
        <v>579629629.62962961</v>
      </c>
      <c r="AJ136" s="26">
        <v>613703703.70370364</v>
      </c>
      <c r="AK136" s="26">
        <v>674074074.07407403</v>
      </c>
      <c r="AL136" s="26">
        <v>684814814.81481481</v>
      </c>
      <c r="AM136" s="26">
        <v>713703703.70370364</v>
      </c>
      <c r="AN136" s="26">
        <v>762962962.96296287</v>
      </c>
      <c r="AO136" s="26">
        <v>788888888.88888884</v>
      </c>
      <c r="AP136" s="26">
        <v>805925925.92592585</v>
      </c>
      <c r="AQ136" s="26">
        <v>877407407.4074074</v>
      </c>
      <c r="AR136" s="26">
        <v>921851851.85185182</v>
      </c>
      <c r="AS136" s="26">
        <v>932592592.59259248</v>
      </c>
      <c r="AT136" s="26">
        <v>892592592.59259248</v>
      </c>
      <c r="AU136" s="26">
        <v>900000000</v>
      </c>
      <c r="AV136" s="26">
        <v>987407407.40740728</v>
      </c>
      <c r="AW136" s="26">
        <v>1066666666.6666666</v>
      </c>
      <c r="AX136" s="26">
        <v>1135555555.5555556</v>
      </c>
      <c r="AY136" s="26">
        <v>1268319185.1851852</v>
      </c>
      <c r="AZ136" s="26">
        <v>1336088814.8148148</v>
      </c>
      <c r="BA136" s="26">
        <v>1437731111.1111109</v>
      </c>
      <c r="BB136" s="26">
        <v>1401507888.8888888</v>
      </c>
      <c r="BC136" s="26">
        <v>1486758037.0370369</v>
      </c>
      <c r="BD136" s="26">
        <v>1576988407.4074073</v>
      </c>
      <c r="BE136" s="26">
        <v>1605146777.7777777</v>
      </c>
      <c r="BF136" s="26">
        <v>1664816740.7407405</v>
      </c>
      <c r="BG136" s="26">
        <v>1755130814.8148148</v>
      </c>
      <c r="BH136" s="26">
        <v>1808079888.8888888</v>
      </c>
      <c r="BI136" s="26">
        <v>1865375222.2222221</v>
      </c>
      <c r="BJ136" s="26">
        <v>1999090407.4074073</v>
      </c>
      <c r="BK136" s="26">
        <v>2065875074.074074</v>
      </c>
      <c r="BL136" s="26">
        <v>2122450629.6296294</v>
      </c>
    </row>
    <row r="137" spans="1:64" x14ac:dyDescent="0.15">
      <c r="A137" s="26" t="s">
        <v>1070</v>
      </c>
      <c r="B137" s="26" t="s">
        <v>1071</v>
      </c>
      <c r="C137" s="26" t="s">
        <v>879</v>
      </c>
      <c r="D137" s="26" t="s">
        <v>880</v>
      </c>
      <c r="E137" s="26">
        <v>81652434337.402191</v>
      </c>
      <c r="F137" s="26">
        <v>86451332969.162216</v>
      </c>
      <c r="G137" s="26">
        <v>98888515839.3936</v>
      </c>
      <c r="H137" s="26">
        <v>99800594009.448776</v>
      </c>
      <c r="I137" s="26">
        <v>111216192098.36615</v>
      </c>
      <c r="J137" s="26">
        <v>118564680313.37325</v>
      </c>
      <c r="K137" s="26">
        <v>130041728891.50629</v>
      </c>
      <c r="L137" s="26">
        <v>133467888100.55733</v>
      </c>
      <c r="M137" s="26">
        <v>143752132636.07562</v>
      </c>
      <c r="N137" s="26">
        <v>160981410218.64154</v>
      </c>
      <c r="O137" s="26">
        <v>175256762874.16599</v>
      </c>
      <c r="P137" s="26">
        <v>195822640276.07819</v>
      </c>
      <c r="Q137" s="26">
        <v>219973259921.12512</v>
      </c>
      <c r="R137" s="26">
        <v>288107198684.31342</v>
      </c>
      <c r="S137" s="26">
        <v>374430596919.46393</v>
      </c>
      <c r="T137" s="26">
        <v>392087073172.39374</v>
      </c>
      <c r="U137" s="26">
        <v>435586655849.38226</v>
      </c>
      <c r="V137" s="26">
        <v>478745096242.30304</v>
      </c>
      <c r="W137" s="26">
        <v>543524303563.14679</v>
      </c>
      <c r="X137" s="26">
        <v>647987923272.81262</v>
      </c>
      <c r="Y137" s="26">
        <v>780564715736.37109</v>
      </c>
      <c r="Z137" s="26">
        <v>900099627876.08032</v>
      </c>
      <c r="AA137" s="26">
        <v>839705904280.33423</v>
      </c>
      <c r="AB137" s="26">
        <v>740185005693.55957</v>
      </c>
      <c r="AC137" s="26">
        <v>747419091499.71655</v>
      </c>
      <c r="AD137" s="26">
        <v>769890901518.69275</v>
      </c>
      <c r="AE137" s="26">
        <v>775531817898.21021</v>
      </c>
      <c r="AF137" s="26">
        <v>818705375985.06128</v>
      </c>
      <c r="AG137" s="26">
        <v>923101993321.18481</v>
      </c>
      <c r="AH137" s="26">
        <v>1007694004967.4003</v>
      </c>
      <c r="AI137" s="26">
        <v>1179437621738.8516</v>
      </c>
      <c r="AJ137" s="26">
        <v>1450733582931.1169</v>
      </c>
      <c r="AK137" s="26">
        <v>1371250323012.9231</v>
      </c>
      <c r="AL137" s="26">
        <v>1576879367128.4419</v>
      </c>
      <c r="AM137" s="26">
        <v>1802146174666.0061</v>
      </c>
      <c r="AN137" s="26">
        <v>1921660892738.7393</v>
      </c>
      <c r="AO137" s="26">
        <v>2079424444810.2593</v>
      </c>
      <c r="AP137" s="26">
        <v>2279660020401.3848</v>
      </c>
      <c r="AQ137" s="26">
        <v>2300331017863.2788</v>
      </c>
      <c r="AR137" s="26">
        <v>2075464726178.9265</v>
      </c>
      <c r="AS137" s="26">
        <v>2289336070722.2217</v>
      </c>
      <c r="AT137" s="26">
        <v>2239859024045.2979</v>
      </c>
      <c r="AU137" s="26">
        <v>2009818821334.0095</v>
      </c>
      <c r="AV137" s="26">
        <v>2053348063541.6802</v>
      </c>
      <c r="AW137" s="26">
        <v>2366443152413.2241</v>
      </c>
      <c r="AX137" s="26">
        <v>2861530721087.1177</v>
      </c>
      <c r="AY137" s="26">
        <v>3353310966446.2944</v>
      </c>
      <c r="AZ137" s="26">
        <v>3949993512887.8076</v>
      </c>
      <c r="BA137" s="26">
        <v>4590314143267.9746</v>
      </c>
      <c r="BB137" s="26">
        <v>4313422191680.4409</v>
      </c>
      <c r="BC137" s="26">
        <v>5348215099512.5078</v>
      </c>
      <c r="BD137" s="26">
        <v>6081032499511.4121</v>
      </c>
      <c r="BE137" s="26">
        <v>6143728571910.9053</v>
      </c>
      <c r="BF137" s="26">
        <v>6294812403097.3896</v>
      </c>
      <c r="BG137" s="26">
        <v>6417117884851.6895</v>
      </c>
      <c r="BH137" s="26">
        <v>5520203132554.6611</v>
      </c>
      <c r="BI137" s="26">
        <v>5390740209889.8525</v>
      </c>
      <c r="BJ137" s="26">
        <v>5985647360814.5684</v>
      </c>
      <c r="BK137" s="26">
        <v>5816094715343.3408</v>
      </c>
      <c r="BL137" s="26">
        <v>5719252824663.0215</v>
      </c>
    </row>
    <row r="138" spans="1:64" x14ac:dyDescent="0.15">
      <c r="A138" s="26" t="s">
        <v>1072</v>
      </c>
      <c r="B138" s="26" t="s">
        <v>1073</v>
      </c>
      <c r="C138" s="26" t="s">
        <v>879</v>
      </c>
      <c r="D138" s="26" t="s">
        <v>880</v>
      </c>
      <c r="Y138" s="26">
        <v>116293140664.89583</v>
      </c>
      <c r="Z138" s="26">
        <v>117798501285.89293</v>
      </c>
      <c r="AA138" s="26">
        <v>117329848172.43416</v>
      </c>
      <c r="AB138" s="26">
        <v>110476105362.6635</v>
      </c>
      <c r="AC138" s="26">
        <v>109606769952.43095</v>
      </c>
      <c r="AD138" s="26">
        <v>121424911115.41779</v>
      </c>
      <c r="AE138" s="26">
        <v>131659292620.88399</v>
      </c>
      <c r="AF138" s="26">
        <v>147543358599.49161</v>
      </c>
      <c r="AG138" s="26">
        <v>153004350134.06342</v>
      </c>
      <c r="AH138" s="26">
        <v>156409800376.25626</v>
      </c>
      <c r="AI138" s="26">
        <v>164420803437.478</v>
      </c>
      <c r="AJ138" s="26">
        <v>165168568521.83853</v>
      </c>
      <c r="AK138" s="26">
        <v>150227636548.20325</v>
      </c>
      <c r="AL138" s="26">
        <v>149152354948.43274</v>
      </c>
      <c r="AM138" s="26">
        <v>138425128104.19345</v>
      </c>
      <c r="AN138" s="26">
        <v>157941665355.8371</v>
      </c>
      <c r="AO138" s="26">
        <v>174065651199.39374</v>
      </c>
      <c r="AP138" s="26">
        <v>183569635426.3804</v>
      </c>
      <c r="AQ138" s="26">
        <v>187919746240.90613</v>
      </c>
      <c r="AR138" s="26">
        <v>191078550587.9166</v>
      </c>
      <c r="AS138" s="26">
        <v>215731036356.97809</v>
      </c>
      <c r="AT138" s="26">
        <v>206138843504.13699</v>
      </c>
      <c r="AU138" s="26">
        <v>223899466355.62756</v>
      </c>
      <c r="AV138" s="26">
        <v>254074195392.72876</v>
      </c>
      <c r="AW138" s="26">
        <v>291137429244.68823</v>
      </c>
      <c r="AX138" s="26">
        <v>341320981214.97998</v>
      </c>
      <c r="AY138" s="26">
        <v>398927972777.27637</v>
      </c>
      <c r="AZ138" s="26">
        <v>478177432347.06689</v>
      </c>
      <c r="BA138" s="26">
        <v>592415992781.95215</v>
      </c>
      <c r="BB138" s="26">
        <v>596222650618.02197</v>
      </c>
      <c r="BC138" s="26">
        <v>680391283139.84326</v>
      </c>
      <c r="BD138" s="26">
        <v>773831032863.23376</v>
      </c>
      <c r="BE138" s="26">
        <v>820295956440.1969</v>
      </c>
      <c r="BF138" s="26">
        <v>895292008579.18787</v>
      </c>
      <c r="BG138" s="26">
        <v>967971704374.65991</v>
      </c>
      <c r="BH138" s="26">
        <v>954665136321.58252</v>
      </c>
      <c r="BI138" s="26">
        <v>943028286096.18677</v>
      </c>
      <c r="BJ138" s="26">
        <v>1027031212048.5503</v>
      </c>
      <c r="BK138" s="26">
        <v>1066997465485.2887</v>
      </c>
      <c r="BL138" s="26">
        <v>1105397168763.6282</v>
      </c>
    </row>
    <row r="139" spans="1:64" x14ac:dyDescent="0.15">
      <c r="A139" s="26" t="s">
        <v>1074</v>
      </c>
      <c r="B139" s="26" t="s">
        <v>1075</v>
      </c>
      <c r="C139" s="26" t="s">
        <v>879</v>
      </c>
      <c r="D139" s="26" t="s">
        <v>880</v>
      </c>
      <c r="O139" s="26">
        <v>25998766981.918453</v>
      </c>
      <c r="P139" s="26">
        <v>28963348628.117443</v>
      </c>
      <c r="Q139" s="26">
        <v>31617255070.403275</v>
      </c>
      <c r="R139" s="26">
        <v>37749478166.026932</v>
      </c>
      <c r="S139" s="26">
        <v>47001731558.300545</v>
      </c>
      <c r="T139" s="26">
        <v>55469781775.21817</v>
      </c>
      <c r="U139" s="26">
        <v>58909133095.553017</v>
      </c>
      <c r="V139" s="26">
        <v>68409091551.385094</v>
      </c>
      <c r="W139" s="26">
        <v>76837536902.738007</v>
      </c>
      <c r="X139" s="26">
        <v>83287350252.448853</v>
      </c>
      <c r="Y139" s="26">
        <v>88483800046.632355</v>
      </c>
      <c r="Z139" s="26">
        <v>91279061283.597122</v>
      </c>
      <c r="AA139" s="26">
        <v>94152288669.319824</v>
      </c>
      <c r="AB139" s="26">
        <v>91278598683.307266</v>
      </c>
      <c r="AC139" s="26">
        <v>88689503408.818375</v>
      </c>
      <c r="AD139" s="26">
        <v>92872035444.966721</v>
      </c>
      <c r="AE139" s="26">
        <v>99356839684.263046</v>
      </c>
      <c r="AF139" s="26">
        <v>106717046210.19562</v>
      </c>
      <c r="AG139" s="26">
        <v>105200272538.14235</v>
      </c>
      <c r="AH139" s="26">
        <v>103703709989.27771</v>
      </c>
      <c r="AI139" s="26">
        <v>109249954121.48415</v>
      </c>
      <c r="AJ139" s="26">
        <v>109979397737.12325</v>
      </c>
      <c r="AK139" s="26">
        <v>96392040778.347412</v>
      </c>
      <c r="AL139" s="26">
        <v>96685314333.058777</v>
      </c>
      <c r="AM139" s="26">
        <v>83343858955.741882</v>
      </c>
      <c r="AN139" s="26">
        <v>93893168062.260605</v>
      </c>
      <c r="AO139" s="26">
        <v>99198793946.39296</v>
      </c>
      <c r="AP139" s="26">
        <v>105912851042.44974</v>
      </c>
      <c r="AQ139" s="26">
        <v>107093744758.60883</v>
      </c>
      <c r="AR139" s="26">
        <v>106999831949.82201</v>
      </c>
      <c r="AS139" s="26">
        <v>130127815325.64417</v>
      </c>
      <c r="AT139" s="26">
        <v>121820352364.78032</v>
      </c>
      <c r="AU139" s="26">
        <v>131160409847.24197</v>
      </c>
      <c r="AV139" s="26">
        <v>144031457407.06476</v>
      </c>
      <c r="AW139" s="26">
        <v>167584144014.34225</v>
      </c>
      <c r="AX139" s="26">
        <v>195975160142.05499</v>
      </c>
      <c r="AY139" s="26">
        <v>230347128589.57034</v>
      </c>
      <c r="AZ139" s="26">
        <v>282119507700.68903</v>
      </c>
      <c r="BA139" s="26">
        <v>341791213249.41382</v>
      </c>
      <c r="BB139" s="26">
        <v>351484929707.37128</v>
      </c>
      <c r="BC139" s="26">
        <v>390052983240.49579</v>
      </c>
      <c r="BD139" s="26">
        <v>421622870682.16064</v>
      </c>
      <c r="BE139" s="26">
        <v>442152712908.21228</v>
      </c>
      <c r="BF139" s="26">
        <v>485102886087.96246</v>
      </c>
      <c r="BG139" s="26">
        <v>519928792724.94757</v>
      </c>
      <c r="BH139" s="26">
        <v>519124716837.81763</v>
      </c>
      <c r="BI139" s="26">
        <v>479250262076.18274</v>
      </c>
      <c r="BJ139" s="26">
        <v>494892781230.87897</v>
      </c>
      <c r="BK139" s="26">
        <v>509033861008.98425</v>
      </c>
      <c r="BL139" s="26">
        <v>521273843020.46588</v>
      </c>
    </row>
    <row r="140" spans="1:64" x14ac:dyDescent="0.15">
      <c r="A140" s="26" t="s">
        <v>1076</v>
      </c>
      <c r="B140" s="26" t="s">
        <v>1077</v>
      </c>
      <c r="C140" s="26" t="s">
        <v>879</v>
      </c>
      <c r="D140" s="26" t="s">
        <v>880</v>
      </c>
      <c r="O140" s="26">
        <v>90098330.665447056</v>
      </c>
      <c r="P140" s="26">
        <v>104888628.17194419</v>
      </c>
      <c r="Q140" s="26">
        <v>124941925.0104734</v>
      </c>
      <c r="R140" s="26">
        <v>165930611.72901919</v>
      </c>
      <c r="S140" s="26">
        <v>193983720.46186894</v>
      </c>
      <c r="T140" s="26">
        <v>246387479.17715877</v>
      </c>
      <c r="U140" s="26">
        <v>272493879.02064329</v>
      </c>
      <c r="V140" s="26">
        <v>303496276.26378196</v>
      </c>
      <c r="W140" s="26">
        <v>436918176.73378074</v>
      </c>
      <c r="X140" s="26">
        <v>503180669.99458712</v>
      </c>
      <c r="Y140" s="26">
        <v>534701915.61735398</v>
      </c>
      <c r="Z140" s="26">
        <v>511658690.56104267</v>
      </c>
      <c r="AA140" s="26">
        <v>522090331.47810662</v>
      </c>
      <c r="AB140" s="26">
        <v>524034109.85660523</v>
      </c>
      <c r="AC140" s="26">
        <v>502617355.40707326</v>
      </c>
      <c r="AD140" s="26">
        <v>529078995.56387609</v>
      </c>
      <c r="AE140" s="26">
        <v>779365167.60242391</v>
      </c>
      <c r="AF140" s="26">
        <v>1052843347.6394849</v>
      </c>
      <c r="AG140" s="26">
        <v>1161757671.0175631</v>
      </c>
      <c r="AH140" s="26">
        <v>1120000916.9264624</v>
      </c>
      <c r="AI140" s="26">
        <v>1421466239.5623381</v>
      </c>
      <c r="AJ140" s="26">
        <v>1484152022.3152022</v>
      </c>
      <c r="AK140" s="26">
        <v>1631197909.258996</v>
      </c>
      <c r="AL140" s="26">
        <v>1673104493.7736871</v>
      </c>
      <c r="AM140" s="26">
        <v>1948118227.6815088</v>
      </c>
      <c r="AN140" s="26">
        <v>2428461395.3488369</v>
      </c>
      <c r="AO140" s="26">
        <v>2504033252.4271846</v>
      </c>
      <c r="AP140" s="26">
        <v>2298410390.6842141</v>
      </c>
      <c r="AQ140" s="26">
        <v>2479721340.8746033</v>
      </c>
      <c r="AR140" s="26">
        <v>2664026095.0605779</v>
      </c>
      <c r="AS140" s="26">
        <v>2483953102.7948837</v>
      </c>
      <c r="AT140" s="26">
        <v>2491822706.8025594</v>
      </c>
      <c r="AU140" s="26">
        <v>2688630822.5330429</v>
      </c>
      <c r="AV140" s="26">
        <v>3070691319.5217943</v>
      </c>
      <c r="AW140" s="26">
        <v>3454362685.9670286</v>
      </c>
      <c r="AX140" s="26">
        <v>3659251525.8592997</v>
      </c>
      <c r="AY140" s="26">
        <v>4000239272.6112618</v>
      </c>
      <c r="AZ140" s="26">
        <v>4601299566.8110628</v>
      </c>
      <c r="BA140" s="26">
        <v>5081432924.0144033</v>
      </c>
      <c r="BB140" s="26">
        <v>4504549214.2266321</v>
      </c>
      <c r="BC140" s="26">
        <v>5082366478.089941</v>
      </c>
      <c r="BD140" s="26">
        <v>5739977477.477478</v>
      </c>
      <c r="BE140" s="26">
        <v>5456009384.6646061</v>
      </c>
      <c r="BF140" s="26">
        <v>6391735893.8396807</v>
      </c>
      <c r="BG140" s="26">
        <v>6657170923.3791752</v>
      </c>
      <c r="BH140" s="26">
        <v>6268391521.1970072</v>
      </c>
      <c r="BI140" s="26">
        <v>6237264055.2060061</v>
      </c>
      <c r="BJ140" s="26">
        <v>6552858738.7021427</v>
      </c>
    </row>
    <row r="141" spans="1:64" x14ac:dyDescent="0.15">
      <c r="A141" s="26" t="s">
        <v>634</v>
      </c>
      <c r="B141" s="26" t="s">
        <v>1078</v>
      </c>
      <c r="C141" s="26" t="s">
        <v>879</v>
      </c>
      <c r="D141" s="26" t="s">
        <v>880</v>
      </c>
      <c r="E141" s="26">
        <v>1409873949.5798321</v>
      </c>
      <c r="F141" s="26">
        <v>1444327731.092437</v>
      </c>
      <c r="G141" s="26">
        <v>1434156378.6008229</v>
      </c>
      <c r="H141" s="26">
        <v>1240672268.907563</v>
      </c>
      <c r="I141" s="26">
        <v>1309747899.1596639</v>
      </c>
      <c r="J141" s="26">
        <v>1698319327.7310925</v>
      </c>
      <c r="K141" s="26">
        <v>1751470588.2352941</v>
      </c>
      <c r="L141" s="26">
        <v>1859465020.5761316</v>
      </c>
      <c r="M141" s="26">
        <v>1801344537.8151259</v>
      </c>
      <c r="N141" s="26">
        <v>1965546218.4873948</v>
      </c>
      <c r="O141" s="26">
        <v>2296470588.2352939</v>
      </c>
      <c r="P141" s="26">
        <v>2369308600.3372684</v>
      </c>
      <c r="Q141" s="26">
        <v>2553936348.4087105</v>
      </c>
      <c r="R141" s="26">
        <v>2875625000</v>
      </c>
      <c r="S141" s="26">
        <v>3574586466.1654134</v>
      </c>
      <c r="T141" s="26">
        <v>3791298145.5064192</v>
      </c>
      <c r="U141" s="26">
        <v>3591319857.3127227</v>
      </c>
      <c r="V141" s="26">
        <v>4104509582.8635855</v>
      </c>
      <c r="W141" s="26">
        <v>2733183856.5022421</v>
      </c>
      <c r="X141" s="26">
        <v>3364611432.2414899</v>
      </c>
      <c r="Y141" s="26">
        <v>4024621899.5765271</v>
      </c>
      <c r="Z141" s="26">
        <v>4415844155.8441563</v>
      </c>
      <c r="AA141" s="26">
        <v>4768765016.8188372</v>
      </c>
      <c r="AB141" s="26">
        <v>5167913302.1674452</v>
      </c>
      <c r="AC141" s="26">
        <v>6043474842.7672949</v>
      </c>
      <c r="AD141" s="26">
        <v>5978460972.0176735</v>
      </c>
      <c r="AE141" s="26">
        <v>6405210563.8829412</v>
      </c>
      <c r="AF141" s="26">
        <v>6682167119.565218</v>
      </c>
      <c r="AG141" s="26">
        <v>6978371581.2637539</v>
      </c>
      <c r="AH141" s="26">
        <v>6987267683.7725391</v>
      </c>
      <c r="AI141" s="26">
        <v>8032551173.2401409</v>
      </c>
      <c r="AJ141" s="26">
        <v>9000362581.5808563</v>
      </c>
      <c r="AK141" s="26">
        <v>9703011635.8658466</v>
      </c>
      <c r="AL141" s="26">
        <v>10338679635.761589</v>
      </c>
      <c r="AM141" s="26">
        <v>11717604208.822338</v>
      </c>
      <c r="AN141" s="26">
        <v>13029697560.975609</v>
      </c>
      <c r="AO141" s="26">
        <v>13897738375.248777</v>
      </c>
      <c r="AP141" s="26">
        <v>15091913883.709103</v>
      </c>
      <c r="AQ141" s="26">
        <v>15794972847.168344</v>
      </c>
      <c r="AR141" s="26">
        <v>15656327859.569649</v>
      </c>
      <c r="AS141" s="26">
        <v>16330814179.976625</v>
      </c>
      <c r="AT141" s="26">
        <v>15749753804.834377</v>
      </c>
      <c r="AU141" s="26">
        <v>16536535647.083422</v>
      </c>
      <c r="AV141" s="26">
        <v>18881765437.215084</v>
      </c>
      <c r="AW141" s="26">
        <v>20662525941.29855</v>
      </c>
      <c r="AX141" s="26">
        <v>24405791044.776119</v>
      </c>
      <c r="AY141" s="26">
        <v>28279814924.591778</v>
      </c>
      <c r="AZ141" s="26">
        <v>32350248410.821606</v>
      </c>
      <c r="BA141" s="26">
        <v>40713812309.73159</v>
      </c>
      <c r="BB141" s="26">
        <v>42066217871.534859</v>
      </c>
      <c r="BC141" s="26">
        <v>56725749221.90432</v>
      </c>
      <c r="BD141" s="26">
        <v>65292753005.466446</v>
      </c>
      <c r="BE141" s="26">
        <v>68434409315.112297</v>
      </c>
      <c r="BF141" s="26">
        <v>74317806538.36322</v>
      </c>
      <c r="BG141" s="26">
        <v>79356449840.577133</v>
      </c>
      <c r="BH141" s="26">
        <v>80604080688.577469</v>
      </c>
      <c r="BI141" s="26">
        <v>82401038709.535599</v>
      </c>
      <c r="BJ141" s="26">
        <v>87428125557.573013</v>
      </c>
      <c r="BK141" s="26">
        <v>88425889592.151932</v>
      </c>
      <c r="BL141" s="26">
        <v>84008783756.068024</v>
      </c>
    </row>
    <row r="142" spans="1:64" x14ac:dyDescent="0.15">
      <c r="A142" s="26" t="s">
        <v>1079</v>
      </c>
      <c r="B142" s="26" t="s">
        <v>1080</v>
      </c>
      <c r="C142" s="26" t="s">
        <v>879</v>
      </c>
      <c r="D142" s="26" t="s">
        <v>880</v>
      </c>
      <c r="E142" s="26">
        <v>89713683831.282867</v>
      </c>
      <c r="F142" s="26">
        <v>94941335523.704422</v>
      </c>
      <c r="G142" s="26">
        <v>96645631677.46373</v>
      </c>
      <c r="H142" s="26">
        <v>107937473751.06921</v>
      </c>
      <c r="I142" s="26">
        <v>121806764550.87154</v>
      </c>
      <c r="J142" s="26">
        <v>131174202424.00163</v>
      </c>
      <c r="K142" s="26">
        <v>119197332066.05586</v>
      </c>
      <c r="L142" s="26">
        <v>127020268269.43953</v>
      </c>
      <c r="M142" s="26">
        <v>135035748837.74312</v>
      </c>
      <c r="N142" s="26">
        <v>149527344002.1947</v>
      </c>
      <c r="O142" s="26">
        <v>165773566094.27081</v>
      </c>
      <c r="P142" s="26">
        <v>172417364349.21579</v>
      </c>
      <c r="Q142" s="26">
        <v>184079699495.10492</v>
      </c>
      <c r="R142" s="26">
        <v>216149952163.29495</v>
      </c>
      <c r="S142" s="26">
        <v>271787926543.37921</v>
      </c>
      <c r="T142" s="26">
        <v>298860230648.27234</v>
      </c>
      <c r="U142" s="26">
        <v>316385563271.45154</v>
      </c>
      <c r="V142" s="26">
        <v>357636368020.06525</v>
      </c>
      <c r="W142" s="26">
        <v>406141181504.66754</v>
      </c>
      <c r="X142" s="26">
        <v>475533945499.31366</v>
      </c>
      <c r="Y142" s="26">
        <v>583803611575.47815</v>
      </c>
      <c r="Z142" s="26">
        <v>721089553430.34485</v>
      </c>
      <c r="AA142" s="26">
        <v>713136942233.16956</v>
      </c>
      <c r="AB142" s="26">
        <v>676867564725.56018</v>
      </c>
      <c r="AC142" s="26">
        <v>653496402634.76453</v>
      </c>
      <c r="AD142" s="26">
        <v>692580644976.94995</v>
      </c>
      <c r="AE142" s="26">
        <v>727645147577.89783</v>
      </c>
      <c r="AF142" s="26">
        <v>796258983695.4292</v>
      </c>
      <c r="AG142" s="26">
        <v>818842664261.104</v>
      </c>
      <c r="AH142" s="26">
        <v>810079216667.84717</v>
      </c>
      <c r="AI142" s="26">
        <v>871478651353.04138</v>
      </c>
      <c r="AJ142" s="26">
        <v>805916950669.80249</v>
      </c>
      <c r="AK142" s="26">
        <v>838012217517.35217</v>
      </c>
      <c r="AL142" s="26">
        <v>812247790465.6106</v>
      </c>
      <c r="AM142" s="26">
        <v>866070728329.20032</v>
      </c>
      <c r="AN142" s="26">
        <v>962082354582.35071</v>
      </c>
      <c r="AO142" s="26">
        <v>1055497396698.8573</v>
      </c>
      <c r="AP142" s="26">
        <v>1105962058853.5913</v>
      </c>
      <c r="AQ142" s="26">
        <v>1108985911678.7991</v>
      </c>
      <c r="AR142" s="26">
        <v>1166642990003.7878</v>
      </c>
      <c r="AS142" s="26">
        <v>1219877128638.625</v>
      </c>
      <c r="AT142" s="26">
        <v>1239981155666.938</v>
      </c>
      <c r="AU142" s="26">
        <v>1311316328620.866</v>
      </c>
      <c r="AV142" s="26">
        <v>1494939824325.5098</v>
      </c>
      <c r="AW142" s="26">
        <v>1732392981348.5347</v>
      </c>
      <c r="AX142" s="26">
        <v>2020722712913.1875</v>
      </c>
      <c r="AY142" s="26">
        <v>2376147622163.3721</v>
      </c>
      <c r="AZ142" s="26">
        <v>2911777345233.5483</v>
      </c>
      <c r="BA142" s="26">
        <v>3261350481622.6021</v>
      </c>
      <c r="BB142" s="26">
        <v>3290112306669.9668</v>
      </c>
      <c r="BC142" s="26">
        <v>3930917552819.937</v>
      </c>
      <c r="BD142" s="26">
        <v>4425959082359.5439</v>
      </c>
      <c r="BE142" s="26">
        <v>4667167020362.6211</v>
      </c>
      <c r="BF142" s="26">
        <v>4919433540664.3115</v>
      </c>
      <c r="BG142" s="26">
        <v>5242900398534.0342</v>
      </c>
      <c r="BH142" s="26">
        <v>5188164733958.8848</v>
      </c>
      <c r="BI142" s="26">
        <v>5358119234785.5713</v>
      </c>
      <c r="BJ142" s="26">
        <v>5761733418445.1836</v>
      </c>
      <c r="BK142" s="26">
        <v>6003685053983.6514</v>
      </c>
      <c r="BL142" s="26">
        <v>6341105055559.5381</v>
      </c>
    </row>
    <row r="143" spans="1:64" x14ac:dyDescent="0.15">
      <c r="A143" s="26" t="s">
        <v>1081</v>
      </c>
      <c r="B143" s="26" t="s">
        <v>1082</v>
      </c>
      <c r="C143" s="26" t="s">
        <v>879</v>
      </c>
      <c r="D143" s="26" t="s">
        <v>880</v>
      </c>
      <c r="E143" s="26">
        <v>326196194047.21094</v>
      </c>
      <c r="F143" s="26">
        <v>314115094221.73615</v>
      </c>
      <c r="G143" s="26">
        <v>327811737371.65643</v>
      </c>
      <c r="H143" s="26">
        <v>353184795715.97864</v>
      </c>
      <c r="I143" s="26">
        <v>392966880073.76587</v>
      </c>
      <c r="J143" s="26">
        <v>432952960394.17566</v>
      </c>
      <c r="K143" s="26">
        <v>448177441343.46771</v>
      </c>
      <c r="L143" s="26">
        <v>460430824667.9754</v>
      </c>
      <c r="M143" s="26">
        <v>486697384503.54657</v>
      </c>
      <c r="N143" s="26">
        <v>543911304579.30676</v>
      </c>
      <c r="O143" s="26">
        <v>596666059513.12256</v>
      </c>
      <c r="P143" s="26">
        <v>643582173959.37878</v>
      </c>
      <c r="Q143" s="26">
        <v>719556890290.39514</v>
      </c>
      <c r="R143" s="26">
        <v>909722254613.7854</v>
      </c>
      <c r="S143" s="26">
        <v>1162510944781.0037</v>
      </c>
      <c r="T143" s="26">
        <v>1285035126992.033</v>
      </c>
      <c r="U143" s="26">
        <v>1390024533103.7566</v>
      </c>
      <c r="V143" s="26">
        <v>1563226132749.0601</v>
      </c>
      <c r="W143" s="26">
        <v>1696735369057.2537</v>
      </c>
      <c r="X143" s="26">
        <v>2018101371184.9907</v>
      </c>
      <c r="Y143" s="26">
        <v>2370194352303.0117</v>
      </c>
      <c r="Z143" s="26">
        <v>2672915131143.6816</v>
      </c>
      <c r="AA143" s="26">
        <v>2643664227742.6372</v>
      </c>
      <c r="AB143" s="26">
        <v>2558448959856.5991</v>
      </c>
      <c r="AC143" s="26">
        <v>2585320130752.998</v>
      </c>
      <c r="AD143" s="26">
        <v>2723545609046.9346</v>
      </c>
      <c r="AE143" s="26">
        <v>2817534811156.8159</v>
      </c>
      <c r="AF143" s="26">
        <v>2885909414825.814</v>
      </c>
      <c r="AG143" s="26">
        <v>3103437784785.8223</v>
      </c>
      <c r="AH143" s="26">
        <v>3201792525222.0059</v>
      </c>
      <c r="AI143" s="26">
        <v>3653172248720.937</v>
      </c>
      <c r="AJ143" s="26">
        <v>3903651490046.0161</v>
      </c>
      <c r="AK143" s="26">
        <v>3862667383498.106</v>
      </c>
      <c r="AL143" s="26">
        <v>4105140073038.7656</v>
      </c>
      <c r="AM143" s="26">
        <v>4442592287596.9541</v>
      </c>
      <c r="AN143" s="26">
        <v>4969722371971.0459</v>
      </c>
      <c r="AO143" s="26">
        <v>5429489536556.1758</v>
      </c>
      <c r="AP143" s="26">
        <v>5750317846165.7744</v>
      </c>
      <c r="AQ143" s="26">
        <v>5577894835661.543</v>
      </c>
      <c r="AR143" s="26">
        <v>5448892809590.6309</v>
      </c>
      <c r="AS143" s="26">
        <v>5958332947350.3711</v>
      </c>
      <c r="AT143" s="26">
        <v>6025103898691.9053</v>
      </c>
      <c r="AU143" s="26">
        <v>6145810865454.1201</v>
      </c>
      <c r="AV143" s="26">
        <v>6918064101910.5068</v>
      </c>
      <c r="AW143" s="26">
        <v>8207085830745.7822</v>
      </c>
      <c r="AX143" s="26">
        <v>9780197198057.4785</v>
      </c>
      <c r="AY143" s="26">
        <v>11625805524214.758</v>
      </c>
      <c r="AZ143" s="26">
        <v>14381205418335.014</v>
      </c>
      <c r="BA143" s="26">
        <v>17262301537843.27</v>
      </c>
      <c r="BB143" s="26">
        <v>16891109440119.195</v>
      </c>
      <c r="BC143" s="26">
        <v>20535636055881.488</v>
      </c>
      <c r="BD143" s="26">
        <v>24248318623664.527</v>
      </c>
      <c r="BE143" s="26">
        <v>25897210999171.012</v>
      </c>
      <c r="BF143" s="26">
        <v>27431446957650.746</v>
      </c>
      <c r="BG143" s="26">
        <v>28486835211125.922</v>
      </c>
      <c r="BH143" s="26">
        <v>27052639815721.91</v>
      </c>
      <c r="BI143" s="26">
        <v>27180944380494.199</v>
      </c>
      <c r="BJ143" s="26">
        <v>29845120321213.129</v>
      </c>
      <c r="BK143" s="26">
        <v>31819618124575.547</v>
      </c>
      <c r="BL143" s="26">
        <v>32705773165069.754</v>
      </c>
    </row>
    <row r="144" spans="1:64" x14ac:dyDescent="0.15">
      <c r="A144" s="26" t="s">
        <v>1083</v>
      </c>
      <c r="B144" s="26" t="s">
        <v>1084</v>
      </c>
      <c r="C144" s="26" t="s">
        <v>879</v>
      </c>
      <c r="D144" s="26" t="s">
        <v>880</v>
      </c>
      <c r="E144" s="26">
        <v>34579308.413831718</v>
      </c>
      <c r="F144" s="26">
        <v>35699286.014279716</v>
      </c>
      <c r="G144" s="26">
        <v>41859162.816743664</v>
      </c>
      <c r="H144" s="26">
        <v>47039059.218815617</v>
      </c>
      <c r="I144" s="26">
        <v>51938961.220775582</v>
      </c>
      <c r="J144" s="26">
        <v>54878902.421951555</v>
      </c>
      <c r="K144" s="26">
        <v>56698866.022679545</v>
      </c>
      <c r="L144" s="26">
        <v>59260814.783704311</v>
      </c>
      <c r="M144" s="26">
        <v>61444771.104577906</v>
      </c>
      <c r="N144" s="26">
        <v>65966680.666386656</v>
      </c>
      <c r="O144" s="26">
        <v>68738625.227495462</v>
      </c>
      <c r="P144" s="26">
        <v>76482102.908277407</v>
      </c>
      <c r="Q144" s="26">
        <v>80915831.924027577</v>
      </c>
      <c r="R144" s="26">
        <v>121181556.19596541</v>
      </c>
      <c r="S144" s="26">
        <v>150846210.44885945</v>
      </c>
      <c r="T144" s="26">
        <v>149560513.86071667</v>
      </c>
      <c r="U144" s="26">
        <v>147654093.83624655</v>
      </c>
      <c r="V144" s="26">
        <v>193307267.70929158</v>
      </c>
      <c r="W144" s="26">
        <v>266559337.62649497</v>
      </c>
      <c r="X144" s="26">
        <v>290142517.81472683</v>
      </c>
      <c r="Y144" s="26">
        <v>431561376.47663069</v>
      </c>
      <c r="Z144" s="26">
        <v>434188034.18803412</v>
      </c>
      <c r="AA144" s="26">
        <v>348746822.61926687</v>
      </c>
      <c r="AB144" s="26">
        <v>386699308.85916889</v>
      </c>
      <c r="AC144" s="26">
        <v>333158476.24212021</v>
      </c>
      <c r="AD144" s="26">
        <v>268626912.54991698</v>
      </c>
      <c r="AE144" s="26">
        <v>318862888.40262586</v>
      </c>
      <c r="AF144" s="26">
        <v>402774852.65225935</v>
      </c>
      <c r="AG144" s="26">
        <v>470389179.67890918</v>
      </c>
      <c r="AH144" s="26">
        <v>495404888.09242386</v>
      </c>
      <c r="AI144" s="26">
        <v>596415104.54914403</v>
      </c>
      <c r="AJ144" s="26">
        <v>704329192.77152073</v>
      </c>
      <c r="AK144" s="26">
        <v>831033941.09396923</v>
      </c>
      <c r="AL144" s="26">
        <v>835592802.27683079</v>
      </c>
      <c r="AM144" s="26">
        <v>878250450.60268104</v>
      </c>
      <c r="AN144" s="26">
        <v>1001889856.9104793</v>
      </c>
      <c r="AO144" s="26">
        <v>946123275.88212049</v>
      </c>
      <c r="AP144" s="26">
        <v>997996028.64583337</v>
      </c>
      <c r="AQ144" s="26">
        <v>928458205.95843208</v>
      </c>
      <c r="AR144" s="26">
        <v>912771290.61298001</v>
      </c>
      <c r="AS144" s="26">
        <v>887295267.87515485</v>
      </c>
      <c r="AT144" s="26">
        <v>825706961.23868918</v>
      </c>
      <c r="AU144" s="26">
        <v>775780697.67662489</v>
      </c>
      <c r="AV144" s="26">
        <v>1157832934.551271</v>
      </c>
      <c r="AW144" s="26">
        <v>1511236655.5204656</v>
      </c>
      <c r="AX144" s="26">
        <v>1682350934.85132</v>
      </c>
      <c r="AY144" s="26">
        <v>1800105589.6034853</v>
      </c>
      <c r="AZ144" s="26">
        <v>1716262753.0019591</v>
      </c>
      <c r="BA144" s="26">
        <v>1758534994.9159927</v>
      </c>
      <c r="BB144" s="26">
        <v>1773199523.2307019</v>
      </c>
      <c r="BC144" s="26">
        <v>2269525782.3963499</v>
      </c>
      <c r="BD144" s="26">
        <v>2622336141.1451535</v>
      </c>
      <c r="BE144" s="26">
        <v>2526185310.3209696</v>
      </c>
      <c r="BF144" s="26">
        <v>2421470021.6856217</v>
      </c>
      <c r="BG144" s="26">
        <v>2499803980.1736064</v>
      </c>
      <c r="BH144" s="26">
        <v>2372280099.2415333</v>
      </c>
      <c r="BI144" s="26">
        <v>2165408361.596386</v>
      </c>
      <c r="BJ144" s="26">
        <v>2405289382.3593793</v>
      </c>
      <c r="BK144" s="26">
        <v>2575892261.3245683</v>
      </c>
      <c r="BL144" s="26">
        <v>2460072443.6284199</v>
      </c>
    </row>
    <row r="145" spans="1:64" x14ac:dyDescent="0.15">
      <c r="A145" s="26" t="s">
        <v>1085</v>
      </c>
      <c r="B145" s="26" t="s">
        <v>1086</v>
      </c>
      <c r="C145" s="26" t="s">
        <v>879</v>
      </c>
      <c r="D145" s="26" t="s">
        <v>880</v>
      </c>
      <c r="E145" s="26">
        <v>183149820685.25461</v>
      </c>
      <c r="F145" s="26">
        <v>169123299054.82343</v>
      </c>
      <c r="G145" s="26">
        <v>177433389277.40149</v>
      </c>
      <c r="H145" s="26">
        <v>192306241501.47693</v>
      </c>
      <c r="I145" s="26">
        <v>212140794451.0433</v>
      </c>
      <c r="J145" s="26">
        <v>236616225675.51648</v>
      </c>
      <c r="K145" s="26">
        <v>262725174596.07257</v>
      </c>
      <c r="L145" s="26">
        <v>265401969148.27603</v>
      </c>
      <c r="M145" s="26">
        <v>270925555240.31985</v>
      </c>
      <c r="N145" s="26">
        <v>302762798970.77692</v>
      </c>
      <c r="O145" s="26">
        <v>343950375192.21899</v>
      </c>
      <c r="P145" s="26">
        <v>382966220094.02997</v>
      </c>
      <c r="Q145" s="26">
        <v>439472664338.61267</v>
      </c>
      <c r="R145" s="26">
        <v>558354931378.5968</v>
      </c>
      <c r="S145" s="26">
        <v>657570308946.63525</v>
      </c>
      <c r="T145" s="26">
        <v>722610415136.55432</v>
      </c>
      <c r="U145" s="26">
        <v>788423856723.73267</v>
      </c>
      <c r="V145" s="26">
        <v>915208368057.58435</v>
      </c>
      <c r="W145" s="26">
        <v>953539804289.45166</v>
      </c>
      <c r="X145" s="26">
        <v>1139350576895.3669</v>
      </c>
      <c r="Y145" s="26">
        <v>1291497697522.7815</v>
      </c>
      <c r="Z145" s="26">
        <v>1369006297707.9119</v>
      </c>
      <c r="AA145" s="26">
        <v>1400675413529.2166</v>
      </c>
      <c r="AB145" s="26">
        <v>1294243981374.1875</v>
      </c>
      <c r="AC145" s="26">
        <v>1362704223798.0068</v>
      </c>
      <c r="AD145" s="26">
        <v>1456720365827.8604</v>
      </c>
      <c r="AE145" s="26">
        <v>1549294211647.0403</v>
      </c>
      <c r="AF145" s="26">
        <v>1633046301747.384</v>
      </c>
      <c r="AG145" s="26">
        <v>1799038169458.874</v>
      </c>
      <c r="AH145" s="26">
        <v>1906319291199.239</v>
      </c>
      <c r="AI145" s="26">
        <v>2034399109241.1455</v>
      </c>
      <c r="AJ145" s="26">
        <v>2240019738320.9419</v>
      </c>
      <c r="AK145" s="26">
        <v>2090646651110.0601</v>
      </c>
      <c r="AL145" s="26">
        <v>2168855670075.0559</v>
      </c>
      <c r="AM145" s="26">
        <v>2470226987686.1899</v>
      </c>
      <c r="AN145" s="26">
        <v>3017659432950.7632</v>
      </c>
      <c r="AO145" s="26">
        <v>3327594332886.377</v>
      </c>
      <c r="AP145" s="26">
        <v>3484125987353.0625</v>
      </c>
      <c r="AQ145" s="26">
        <v>3353900807581.4644</v>
      </c>
      <c r="AR145" s="26">
        <v>3098662880880.7637</v>
      </c>
      <c r="AS145" s="26">
        <v>3402704990556.4351</v>
      </c>
      <c r="AT145" s="26">
        <v>3517029587411.3472</v>
      </c>
      <c r="AU145" s="26">
        <v>3725953397345.2607</v>
      </c>
      <c r="AV145" s="26">
        <v>4246584560695.0591</v>
      </c>
      <c r="AW145" s="26">
        <v>5106125188246.4902</v>
      </c>
      <c r="AX145" s="26">
        <v>6163596452364.9434</v>
      </c>
      <c r="AY145" s="26">
        <v>7438573149633.3477</v>
      </c>
      <c r="AZ145" s="26">
        <v>9371977390981.332</v>
      </c>
      <c r="BA145" s="26">
        <v>11651581464415.066</v>
      </c>
      <c r="BB145" s="26">
        <v>11260079274798.84</v>
      </c>
      <c r="BC145" s="26">
        <v>13504540875616.846</v>
      </c>
      <c r="BD145" s="26">
        <v>16458183582719.223</v>
      </c>
      <c r="BE145" s="26">
        <v>17608201351645.047</v>
      </c>
      <c r="BF145" s="26">
        <v>18979472797344.672</v>
      </c>
      <c r="BG145" s="26">
        <v>19700201069048.266</v>
      </c>
      <c r="BH145" s="26">
        <v>18470072763242.633</v>
      </c>
      <c r="BI145" s="26">
        <v>18514640177064.199</v>
      </c>
      <c r="BJ145" s="26">
        <v>20551045153102.883</v>
      </c>
      <c r="BK145" s="26">
        <v>22514073510410.621</v>
      </c>
      <c r="BL145" s="26">
        <v>22985816197741.188</v>
      </c>
    </row>
    <row r="146" spans="1:64" x14ac:dyDescent="0.15">
      <c r="A146" s="26" t="s">
        <v>464</v>
      </c>
      <c r="B146" s="26" t="s">
        <v>1087</v>
      </c>
      <c r="C146" s="26" t="s">
        <v>879</v>
      </c>
      <c r="D146" s="26" t="s">
        <v>880</v>
      </c>
      <c r="AN146" s="26">
        <v>7870782260.5169792</v>
      </c>
      <c r="AO146" s="26">
        <v>8385109020.2848501</v>
      </c>
      <c r="AP146" s="26">
        <v>10120274492.878721</v>
      </c>
      <c r="AQ146" s="26">
        <v>11240360897.712559</v>
      </c>
      <c r="AR146" s="26">
        <v>10972878636.167458</v>
      </c>
      <c r="AS146" s="26">
        <v>11539211480.362537</v>
      </c>
      <c r="AT146" s="26">
        <v>12252498921.018559</v>
      </c>
      <c r="AU146" s="26">
        <v>14278357283.741899</v>
      </c>
      <c r="AV146" s="26">
        <v>18802576988.15567</v>
      </c>
      <c r="AW146" s="26">
        <v>22649930576.254345</v>
      </c>
      <c r="AX146" s="26">
        <v>26125575942.28138</v>
      </c>
      <c r="AY146" s="26">
        <v>30216060233.404442</v>
      </c>
      <c r="AZ146" s="26">
        <v>39738180076.628349</v>
      </c>
      <c r="BA146" s="26">
        <v>47850551148.836525</v>
      </c>
      <c r="BB146" s="26">
        <v>37440673477.898247</v>
      </c>
      <c r="BC146" s="26">
        <v>37034461707.287422</v>
      </c>
      <c r="BD146" s="26">
        <v>43466133144.169922</v>
      </c>
      <c r="BE146" s="26">
        <v>42842537129.115356</v>
      </c>
      <c r="BF146" s="26">
        <v>46442055803.70182</v>
      </c>
      <c r="BG146" s="26">
        <v>48526000845.310234</v>
      </c>
      <c r="BH146" s="26">
        <v>41392396557.63369</v>
      </c>
      <c r="BI146" s="26">
        <v>43021972484.829872</v>
      </c>
      <c r="BJ146" s="26">
        <v>47750908128.259026</v>
      </c>
      <c r="BK146" s="26">
        <v>53455170033.519409</v>
      </c>
      <c r="BL146" s="26">
        <v>54219315600.085403</v>
      </c>
    </row>
    <row r="147" spans="1:64" x14ac:dyDescent="0.15">
      <c r="A147" s="26" t="s">
        <v>466</v>
      </c>
      <c r="B147" s="26" t="s">
        <v>1088</v>
      </c>
      <c r="C147" s="26" t="s">
        <v>879</v>
      </c>
      <c r="D147" s="26" t="s">
        <v>880</v>
      </c>
      <c r="E147" s="26">
        <v>703925705.94295776</v>
      </c>
      <c r="F147" s="26">
        <v>704145671.35021305</v>
      </c>
      <c r="G147" s="26">
        <v>741509480.7962842</v>
      </c>
      <c r="H147" s="26">
        <v>791140595.77275527</v>
      </c>
      <c r="I147" s="26">
        <v>903158753.94362235</v>
      </c>
      <c r="J147" s="26">
        <v>921600736.30402601</v>
      </c>
      <c r="K147" s="26">
        <v>968440149.47095072</v>
      </c>
      <c r="L147" s="26">
        <v>974721762.53532672</v>
      </c>
      <c r="M147" s="26">
        <v>1066447130.8205178</v>
      </c>
      <c r="N147" s="26">
        <v>1234878980.5019953</v>
      </c>
      <c r="O147" s="26">
        <v>1509155062.5252118</v>
      </c>
      <c r="P147" s="26">
        <v>1572310771.7705324</v>
      </c>
      <c r="Q147" s="26">
        <v>1968733021.7211988</v>
      </c>
      <c r="R147" s="26">
        <v>2701874663.6307182</v>
      </c>
      <c r="S147" s="26">
        <v>3295861019.0555096</v>
      </c>
      <c r="T147" s="26">
        <v>3233431611.2756391</v>
      </c>
      <c r="U147" s="26">
        <v>3544268025.0783701</v>
      </c>
      <c r="V147" s="26">
        <v>3922895891.9527297</v>
      </c>
      <c r="W147" s="26">
        <v>4884869091.8406563</v>
      </c>
      <c r="X147" s="26">
        <v>5711457760.0440283</v>
      </c>
      <c r="Y147" s="26">
        <v>6232005655.9525452</v>
      </c>
      <c r="Z147" s="26">
        <v>5231808670.1434164</v>
      </c>
      <c r="AA147" s="26">
        <v>4764549532.0501499</v>
      </c>
      <c r="AB147" s="26">
        <v>4683697830.374753</v>
      </c>
      <c r="AC147" s="26">
        <v>4594891580.5640888</v>
      </c>
      <c r="AD147" s="26">
        <v>4738559684.7611933</v>
      </c>
      <c r="AE147" s="26">
        <v>6921264132.2015533</v>
      </c>
      <c r="AF147" s="26">
        <v>8614215559.1572132</v>
      </c>
      <c r="AG147" s="26">
        <v>9750161053.2089958</v>
      </c>
      <c r="AH147" s="26">
        <v>10391504709.254709</v>
      </c>
      <c r="AI147" s="26">
        <v>13229247947.851278</v>
      </c>
      <c r="AJ147" s="26">
        <v>14321878795.038393</v>
      </c>
      <c r="AK147" s="26">
        <v>16065740777.917189</v>
      </c>
      <c r="AL147" s="26">
        <v>16486900186.567163</v>
      </c>
      <c r="AM147" s="26">
        <v>18325791415.481071</v>
      </c>
      <c r="AN147" s="26">
        <v>21588170498.08429</v>
      </c>
      <c r="AO147" s="26">
        <v>21776609771.986973</v>
      </c>
      <c r="AP147" s="26">
        <v>19731912494.361748</v>
      </c>
      <c r="AQ147" s="26">
        <v>20209122027.117138</v>
      </c>
      <c r="AR147" s="26">
        <v>22235929043.255913</v>
      </c>
      <c r="AS147" s="26">
        <v>21263514833.241203</v>
      </c>
      <c r="AT147" s="26">
        <v>21272418791.946308</v>
      </c>
      <c r="AU147" s="26">
        <v>23616328816.111423</v>
      </c>
      <c r="AV147" s="26">
        <v>29557325056.433407</v>
      </c>
      <c r="AW147" s="26">
        <v>34685281847.529175</v>
      </c>
      <c r="AX147" s="26">
        <v>37347394602.661362</v>
      </c>
      <c r="AY147" s="26">
        <v>42414308116.923851</v>
      </c>
      <c r="AZ147" s="26">
        <v>50888134410.073914</v>
      </c>
      <c r="BA147" s="26">
        <v>55849686538.743225</v>
      </c>
      <c r="BB147" s="26">
        <v>51370543206.446236</v>
      </c>
      <c r="BC147" s="26">
        <v>53212476812.295677</v>
      </c>
      <c r="BD147" s="26">
        <v>60004630234.413452</v>
      </c>
      <c r="BE147" s="26">
        <v>56677961787.071655</v>
      </c>
      <c r="BF147" s="26">
        <v>61739352212.304901</v>
      </c>
      <c r="BG147" s="26">
        <v>66103853236.757172</v>
      </c>
      <c r="BH147" s="26">
        <v>57744457954.729683</v>
      </c>
      <c r="BI147" s="26">
        <v>60691483443.122116</v>
      </c>
      <c r="BJ147" s="26">
        <v>64181944722.728348</v>
      </c>
      <c r="BK147" s="26">
        <v>70919958015.524658</v>
      </c>
      <c r="BL147" s="26">
        <v>71104919108.141068</v>
      </c>
    </row>
    <row r="148" spans="1:64" x14ac:dyDescent="0.15">
      <c r="A148" s="26" t="s">
        <v>438</v>
      </c>
      <c r="B148" s="26" t="s">
        <v>1089</v>
      </c>
      <c r="C148" s="26" t="s">
        <v>879</v>
      </c>
      <c r="D148" s="26" t="s">
        <v>880</v>
      </c>
      <c r="AN148" s="26">
        <v>5770516257.8436966</v>
      </c>
      <c r="AO148" s="26">
        <v>5952007401.7355795</v>
      </c>
      <c r="AP148" s="26">
        <v>6508472054.1979189</v>
      </c>
      <c r="AQ148" s="26">
        <v>7145882282.8547592</v>
      </c>
      <c r="AR148" s="26">
        <v>7518044679.3177996</v>
      </c>
      <c r="AS148" s="26">
        <v>7934206257.2421789</v>
      </c>
      <c r="AT148" s="26">
        <v>8334748153.1229019</v>
      </c>
      <c r="AU148" s="26">
        <v>9529948840.3819904</v>
      </c>
      <c r="AV148" s="26">
        <v>11731703357.520599</v>
      </c>
      <c r="AW148" s="26">
        <v>14355307662.286978</v>
      </c>
      <c r="AX148" s="26">
        <v>16909366521.468575</v>
      </c>
      <c r="AY148" s="26">
        <v>21436812139.453224</v>
      </c>
      <c r="AZ148" s="26">
        <v>30897981124.333199</v>
      </c>
      <c r="BA148" s="26">
        <v>35657998830.580322</v>
      </c>
      <c r="BB148" s="26">
        <v>26250900750.625519</v>
      </c>
      <c r="BC148" s="26">
        <v>23803906230.747913</v>
      </c>
      <c r="BD148" s="26">
        <v>28490700600.957657</v>
      </c>
      <c r="BE148" s="26">
        <v>28176625841.466515</v>
      </c>
      <c r="BF148" s="26">
        <v>30272574650.37289</v>
      </c>
      <c r="BG148" s="26">
        <v>31382780146.418137</v>
      </c>
      <c r="BH148" s="26">
        <v>27090019662.797726</v>
      </c>
      <c r="BI148" s="26">
        <v>27734140217.366367</v>
      </c>
      <c r="BJ148" s="26">
        <v>30273007510.302406</v>
      </c>
      <c r="BK148" s="26">
        <v>34313873284.588211</v>
      </c>
      <c r="BL148" s="26">
        <v>34117202555.066612</v>
      </c>
    </row>
    <row r="149" spans="1:64" x14ac:dyDescent="0.15">
      <c r="A149" s="26" t="s">
        <v>1090</v>
      </c>
      <c r="B149" s="26" t="s">
        <v>1091</v>
      </c>
      <c r="C149" s="26" t="s">
        <v>879</v>
      </c>
      <c r="D149" s="26" t="s">
        <v>880</v>
      </c>
      <c r="AA149" s="26">
        <v>1130457130.0073886</v>
      </c>
      <c r="AB149" s="26">
        <v>1121486562.52512</v>
      </c>
      <c r="AC149" s="26">
        <v>1292281653.6824553</v>
      </c>
      <c r="AD149" s="26">
        <v>1348827324.0986147</v>
      </c>
      <c r="AE149" s="26">
        <v>1517496131.3832178</v>
      </c>
      <c r="AF149" s="26">
        <v>1941246972.4587381</v>
      </c>
      <c r="AG149" s="26">
        <v>2269233639.2806506</v>
      </c>
      <c r="AH149" s="26">
        <v>2683254708.1741128</v>
      </c>
      <c r="AI149" s="26">
        <v>3220920084.7774587</v>
      </c>
      <c r="AJ149" s="26">
        <v>3735117374.4112535</v>
      </c>
      <c r="AK149" s="26">
        <v>4879018601.9091101</v>
      </c>
      <c r="AL149" s="26">
        <v>5625533410.3117628</v>
      </c>
      <c r="AM149" s="26">
        <v>6265844252.1010513</v>
      </c>
      <c r="AN149" s="26">
        <v>6996034036.9989204</v>
      </c>
      <c r="AO149" s="26">
        <v>7122539666.599719</v>
      </c>
      <c r="AP149" s="26">
        <v>7211264780.008276</v>
      </c>
      <c r="AQ149" s="26">
        <v>6742367273.2741766</v>
      </c>
      <c r="AR149" s="26">
        <v>6490571703.8501482</v>
      </c>
      <c r="AS149" s="26">
        <v>6720492405.8361053</v>
      </c>
      <c r="AT149" s="26">
        <v>6811227982.8219328</v>
      </c>
      <c r="AU149" s="26">
        <v>7322677820.101079</v>
      </c>
      <c r="AV149" s="26">
        <v>8195033162.1203804</v>
      </c>
      <c r="AW149" s="26">
        <v>10585624890.927675</v>
      </c>
      <c r="AX149" s="26">
        <v>12092222041.91684</v>
      </c>
      <c r="AY149" s="26">
        <v>14789661809.183392</v>
      </c>
      <c r="AZ149" s="26">
        <v>18340447242.997051</v>
      </c>
      <c r="BA149" s="26">
        <v>20917444919.639408</v>
      </c>
      <c r="BB149" s="26">
        <v>21475520709.392181</v>
      </c>
      <c r="BC149" s="26">
        <v>28123640998.725349</v>
      </c>
      <c r="BD149" s="26">
        <v>36709860068.344513</v>
      </c>
      <c r="BE149" s="26">
        <v>43031577366.425125</v>
      </c>
      <c r="BF149" s="26">
        <v>51552075901.51828</v>
      </c>
      <c r="BG149" s="26">
        <v>55347998647.819611</v>
      </c>
      <c r="BH149" s="26">
        <v>45361678146.524734</v>
      </c>
      <c r="BI149" s="26">
        <v>45387299721.079163</v>
      </c>
      <c r="BJ149" s="26">
        <v>50751059058.061302</v>
      </c>
      <c r="BK149" s="26">
        <v>55084050789.718178</v>
      </c>
      <c r="BL149" s="26">
        <v>53859116535.53064</v>
      </c>
    </row>
    <row r="150" spans="1:64" x14ac:dyDescent="0.15">
      <c r="A150" s="26" t="s">
        <v>1092</v>
      </c>
      <c r="B150" s="26" t="s">
        <v>1093</v>
      </c>
      <c r="C150" s="26" t="s">
        <v>879</v>
      </c>
      <c r="D150" s="26" t="s">
        <v>880</v>
      </c>
    </row>
    <row r="151" spans="1:64" x14ac:dyDescent="0.15">
      <c r="A151" s="26" t="s">
        <v>524</v>
      </c>
      <c r="B151" s="26" t="s">
        <v>1094</v>
      </c>
      <c r="C151" s="26" t="s">
        <v>879</v>
      </c>
      <c r="D151" s="26" t="s">
        <v>880</v>
      </c>
      <c r="E151" s="26">
        <v>2037150716.3323781</v>
      </c>
      <c r="F151" s="26">
        <v>2025689536.6070545</v>
      </c>
      <c r="G151" s="26">
        <v>2379606422.2902875</v>
      </c>
      <c r="H151" s="26">
        <v>2657247327.3391957</v>
      </c>
      <c r="I151" s="26">
        <v>2798339768.7975497</v>
      </c>
      <c r="J151" s="26">
        <v>2948325264.3019462</v>
      </c>
      <c r="K151" s="26">
        <v>2876395613.0817113</v>
      </c>
      <c r="L151" s="26">
        <v>3046339294.5361128</v>
      </c>
      <c r="M151" s="26">
        <v>3271415867.9972329</v>
      </c>
      <c r="N151" s="26">
        <v>3651615453.0184765</v>
      </c>
      <c r="O151" s="26">
        <v>3956328426.044857</v>
      </c>
      <c r="P151" s="26">
        <v>4356633663.3663378</v>
      </c>
      <c r="Q151" s="26">
        <v>5074117544.7748222</v>
      </c>
      <c r="R151" s="26">
        <v>6242177798.3393793</v>
      </c>
      <c r="S151" s="26">
        <v>7675408485.5142117</v>
      </c>
      <c r="T151" s="26">
        <v>8984824182.6033306</v>
      </c>
      <c r="U151" s="26">
        <v>9584323309.121357</v>
      </c>
      <c r="V151" s="26">
        <v>11049896742.388914</v>
      </c>
      <c r="W151" s="26">
        <v>13236854105.167162</v>
      </c>
      <c r="X151" s="26">
        <v>15912133569.285221</v>
      </c>
      <c r="Y151" s="26">
        <v>21728770055.377739</v>
      </c>
      <c r="Z151" s="26">
        <v>17788171722.444561</v>
      </c>
      <c r="AA151" s="26">
        <v>17692341358.127178</v>
      </c>
      <c r="AB151" s="26">
        <v>16251460689.325441</v>
      </c>
      <c r="AC151" s="26">
        <v>14824728528.46036</v>
      </c>
      <c r="AD151" s="26">
        <v>14991283215.740831</v>
      </c>
      <c r="AE151" s="26">
        <v>19462175321.822414</v>
      </c>
      <c r="AF151" s="26">
        <v>21765261041.726482</v>
      </c>
      <c r="AG151" s="26">
        <v>25705296183.503674</v>
      </c>
      <c r="AH151" s="26">
        <v>26314220188.025726</v>
      </c>
      <c r="AI151" s="26">
        <v>30180108561.930531</v>
      </c>
      <c r="AJ151" s="26">
        <v>32285388165.299889</v>
      </c>
      <c r="AK151" s="26">
        <v>33711069430.780041</v>
      </c>
      <c r="AL151" s="26">
        <v>31655473663.834824</v>
      </c>
      <c r="AM151" s="26">
        <v>35604137422.579597</v>
      </c>
      <c r="AN151" s="26">
        <v>39030285468.384079</v>
      </c>
      <c r="AO151" s="26">
        <v>43161452678.438255</v>
      </c>
      <c r="AP151" s="26">
        <v>39147844526.083763</v>
      </c>
      <c r="AQ151" s="26">
        <v>41806219378.618134</v>
      </c>
      <c r="AR151" s="26">
        <v>41632027599.853127</v>
      </c>
      <c r="AS151" s="26">
        <v>38857251336.34481</v>
      </c>
      <c r="AT151" s="26">
        <v>39459581217.375916</v>
      </c>
      <c r="AU151" s="26">
        <v>42236836820.615189</v>
      </c>
      <c r="AV151" s="26">
        <v>52064058833.97393</v>
      </c>
      <c r="AW151" s="26">
        <v>59626020162.381599</v>
      </c>
      <c r="AX151" s="26">
        <v>62343022650.874222</v>
      </c>
      <c r="AY151" s="26">
        <v>68640825480.922279</v>
      </c>
      <c r="AZ151" s="26">
        <v>79041294874.455292</v>
      </c>
      <c r="BA151" s="26">
        <v>92507257783.569672</v>
      </c>
      <c r="BB151" s="26">
        <v>92897320375.817596</v>
      </c>
      <c r="BC151" s="26">
        <v>93216746661.597672</v>
      </c>
      <c r="BD151" s="26">
        <v>101370474295.10872</v>
      </c>
      <c r="BE151" s="26">
        <v>98266306615.363235</v>
      </c>
      <c r="BF151" s="26">
        <v>106825649872.10754</v>
      </c>
      <c r="BG151" s="26">
        <v>110081248587.369</v>
      </c>
      <c r="BH151" s="26">
        <v>101179808076.3598</v>
      </c>
      <c r="BI151" s="26">
        <v>103311649248.02449</v>
      </c>
      <c r="BJ151" s="26">
        <v>109714300453.98267</v>
      </c>
      <c r="BK151" s="26">
        <v>117921394402.36093</v>
      </c>
      <c r="BL151" s="26">
        <v>118725279596.13037</v>
      </c>
    </row>
    <row r="152" spans="1:64" x14ac:dyDescent="0.15">
      <c r="A152" s="26" t="s">
        <v>1095</v>
      </c>
      <c r="B152" s="26" t="s">
        <v>1096</v>
      </c>
      <c r="C152" s="26" t="s">
        <v>879</v>
      </c>
      <c r="D152" s="26" t="s">
        <v>880</v>
      </c>
      <c r="O152" s="26">
        <v>293073868.02322143</v>
      </c>
      <c r="P152" s="26">
        <v>327651487.96275675</v>
      </c>
      <c r="Q152" s="26">
        <v>402460333.23763728</v>
      </c>
      <c r="R152" s="26">
        <v>523552815.11912727</v>
      </c>
      <c r="S152" s="26">
        <v>563939670.70441937</v>
      </c>
      <c r="T152" s="26">
        <v>711922994.22554493</v>
      </c>
      <c r="U152" s="26">
        <v>735339911.93506515</v>
      </c>
      <c r="V152" s="26">
        <v>811250927.38899815</v>
      </c>
      <c r="W152" s="26">
        <v>1000535735.3875108</v>
      </c>
      <c r="X152" s="26">
        <v>1209898293.4637191</v>
      </c>
      <c r="Y152" s="26">
        <v>1378130995.659126</v>
      </c>
      <c r="Z152" s="26">
        <v>1205166025.5159183</v>
      </c>
      <c r="AA152" s="26">
        <v>1143229071.7794309</v>
      </c>
      <c r="AB152" s="26">
        <v>1092551781.0148635</v>
      </c>
      <c r="AC152" s="26">
        <v>1037314956.2508339</v>
      </c>
      <c r="AD152" s="26">
        <v>1082851076.5215752</v>
      </c>
      <c r="AE152" s="26">
        <v>1515209588.2377975</v>
      </c>
      <c r="AF152" s="26">
        <v>1839095595.2565525</v>
      </c>
      <c r="AG152" s="26">
        <v>2000674667.0826108</v>
      </c>
      <c r="AH152" s="26">
        <v>2010116851.2028396</v>
      </c>
      <c r="AI152" s="26">
        <v>2481316053.8531599</v>
      </c>
      <c r="AJ152" s="26">
        <v>2480497538.5479441</v>
      </c>
      <c r="AK152" s="26">
        <v>2737067001.7593813</v>
      </c>
      <c r="AL152" s="26">
        <v>2574440022.979641</v>
      </c>
      <c r="AM152" s="26">
        <v>2720297793.2866182</v>
      </c>
      <c r="AN152" s="26">
        <v>3130270895.1358652</v>
      </c>
      <c r="AO152" s="26">
        <v>3137848801.0360641</v>
      </c>
      <c r="AP152" s="26">
        <v>2840182220.9911728</v>
      </c>
      <c r="AQ152" s="26">
        <v>2934578821.1093831</v>
      </c>
      <c r="AR152" s="26">
        <v>2906009307.6650963</v>
      </c>
      <c r="AS152" s="26">
        <v>2647883815.5796595</v>
      </c>
      <c r="AT152" s="26">
        <v>2718868306.0109286</v>
      </c>
      <c r="AU152" s="26">
        <v>2968987019.2307692</v>
      </c>
      <c r="AV152" s="26">
        <v>3601321064.5526614</v>
      </c>
      <c r="AW152" s="26">
        <v>4137913500</v>
      </c>
      <c r="AX152" s="26">
        <v>4203084193.5082698</v>
      </c>
      <c r="AY152" s="26">
        <v>4582988332.7060595</v>
      </c>
      <c r="AZ152" s="26">
        <v>5867916780.7281694</v>
      </c>
      <c r="BA152" s="26">
        <v>6476490405.7419071</v>
      </c>
      <c r="BB152" s="26">
        <v>5451653237.0102806</v>
      </c>
      <c r="BC152" s="26">
        <v>5367625613.1512661</v>
      </c>
      <c r="BD152" s="26">
        <v>6088808463.2516699</v>
      </c>
      <c r="BE152" s="26">
        <v>5743029680.0719519</v>
      </c>
      <c r="BF152" s="26">
        <v>6555983530.3493156</v>
      </c>
      <c r="BG152" s="26">
        <v>7069616048.8906603</v>
      </c>
      <c r="BH152" s="26">
        <v>6261622101.4090757</v>
      </c>
      <c r="BI152" s="26">
        <v>6472990923.1791</v>
      </c>
      <c r="BJ152" s="26">
        <v>6431314957.071847</v>
      </c>
      <c r="BK152" s="26">
        <v>7188238072.7444496</v>
      </c>
    </row>
    <row r="153" spans="1:64" x14ac:dyDescent="0.15">
      <c r="A153" s="26" t="s">
        <v>1097</v>
      </c>
      <c r="B153" s="26" t="s">
        <v>1098</v>
      </c>
      <c r="C153" s="26" t="s">
        <v>879</v>
      </c>
      <c r="D153" s="26" t="s">
        <v>880</v>
      </c>
      <c r="AN153" s="26">
        <v>1752979926.4148901</v>
      </c>
      <c r="AO153" s="26">
        <v>1695122173.9130435</v>
      </c>
      <c r="AP153" s="26">
        <v>1930081168.8311689</v>
      </c>
      <c r="AQ153" s="26">
        <v>1698717504.6554935</v>
      </c>
      <c r="AR153" s="26">
        <v>1170782957.3744323</v>
      </c>
      <c r="AS153" s="26">
        <v>1288429391.7995079</v>
      </c>
      <c r="AT153" s="26">
        <v>1480673594.0560203</v>
      </c>
      <c r="AU153" s="26">
        <v>1661818168.4226036</v>
      </c>
      <c r="AV153" s="26">
        <v>1980907434.7682641</v>
      </c>
      <c r="AW153" s="26">
        <v>2598249555.8998399</v>
      </c>
      <c r="AX153" s="26">
        <v>2988348836.4709988</v>
      </c>
      <c r="AY153" s="26">
        <v>3408244549.1999907</v>
      </c>
      <c r="AZ153" s="26">
        <v>4401189466.1405773</v>
      </c>
      <c r="BA153" s="26">
        <v>6054849884.5265589</v>
      </c>
      <c r="BB153" s="26">
        <v>5439422031.3962708</v>
      </c>
      <c r="BC153" s="26">
        <v>6974960345.3712006</v>
      </c>
      <c r="BD153" s="26">
        <v>8414360656.2963219</v>
      </c>
      <c r="BE153" s="26">
        <v>8709165249.2692833</v>
      </c>
      <c r="BF153" s="26">
        <v>9496684701.4332466</v>
      </c>
      <c r="BG153" s="26">
        <v>9510219299.4955673</v>
      </c>
      <c r="BH153" s="26">
        <v>7745231660.3342457</v>
      </c>
      <c r="BI153" s="26">
        <v>8071480540.8606796</v>
      </c>
      <c r="BJ153" s="26">
        <v>9669759987.0263271</v>
      </c>
      <c r="BK153" s="26">
        <v>11457410264.193167</v>
      </c>
      <c r="BL153" s="26">
        <v>11955435456.795744</v>
      </c>
    </row>
    <row r="154" spans="1:64" x14ac:dyDescent="0.15">
      <c r="A154" s="26" t="s">
        <v>1099</v>
      </c>
      <c r="B154" s="26" t="s">
        <v>1100</v>
      </c>
      <c r="C154" s="26" t="s">
        <v>879</v>
      </c>
      <c r="D154" s="26" t="s">
        <v>880</v>
      </c>
      <c r="E154" s="26">
        <v>673081724.07632196</v>
      </c>
      <c r="F154" s="26">
        <v>699161943.85710287</v>
      </c>
      <c r="G154" s="26">
        <v>739286906.85155344</v>
      </c>
      <c r="H154" s="26">
        <v>759345862.97133076</v>
      </c>
      <c r="I154" s="26">
        <v>802482182.92419243</v>
      </c>
      <c r="J154" s="26">
        <v>833563472.16235185</v>
      </c>
      <c r="K154" s="26">
        <v>900264583.68820524</v>
      </c>
      <c r="L154" s="26">
        <v>956436931.14234734</v>
      </c>
      <c r="M154" s="26">
        <v>1031669636.3611614</v>
      </c>
      <c r="N154" s="26">
        <v>1056391054.5386014</v>
      </c>
      <c r="O154" s="26">
        <v>1111859569.7715023</v>
      </c>
      <c r="P154" s="26">
        <v>1199507629.9917893</v>
      </c>
      <c r="Q154" s="26">
        <v>1341590681.5851088</v>
      </c>
      <c r="R154" s="26">
        <v>1653062347.3625412</v>
      </c>
      <c r="S154" s="26">
        <v>1917508190.0468938</v>
      </c>
      <c r="T154" s="26">
        <v>2283049233.2875834</v>
      </c>
      <c r="U154" s="26">
        <v>2181844193.9254036</v>
      </c>
      <c r="V154" s="26">
        <v>2358930406.4289637</v>
      </c>
      <c r="W154" s="26">
        <v>2669755115.5056915</v>
      </c>
      <c r="X154" s="26">
        <v>3463565881.4248624</v>
      </c>
      <c r="Y154" s="26">
        <v>5201818349.0028162</v>
      </c>
      <c r="Z154" s="26">
        <v>4759333969.8514061</v>
      </c>
      <c r="AA154" s="26">
        <v>4784977348.9704227</v>
      </c>
      <c r="AB154" s="26">
        <v>4686457013.0576963</v>
      </c>
      <c r="AC154" s="26">
        <v>3905938480.8235168</v>
      </c>
      <c r="AD154" s="26">
        <v>3802557894.906136</v>
      </c>
      <c r="AE154" s="26">
        <v>4347989798.834363</v>
      </c>
      <c r="AF154" s="26">
        <v>3212900560.8099141</v>
      </c>
      <c r="AG154" s="26">
        <v>3189456961.2797194</v>
      </c>
      <c r="AH154" s="26">
        <v>3175638332.5404015</v>
      </c>
      <c r="AI154" s="26">
        <v>3931334870.7496405</v>
      </c>
      <c r="AJ154" s="26">
        <v>3254713056.0217071</v>
      </c>
      <c r="AK154" s="26">
        <v>3714967007.1860199</v>
      </c>
      <c r="AL154" s="26">
        <v>4063298919.2868047</v>
      </c>
      <c r="AM154" s="26">
        <v>3522226902.7586145</v>
      </c>
      <c r="AN154" s="26">
        <v>3838101052.212316</v>
      </c>
      <c r="AO154" s="26">
        <v>4931861239.0786438</v>
      </c>
      <c r="AP154" s="26">
        <v>4262965281.5835986</v>
      </c>
      <c r="AQ154" s="26">
        <v>4401967499.2559357</v>
      </c>
      <c r="AR154" s="26">
        <v>4277903780.2913055</v>
      </c>
      <c r="AS154" s="26">
        <v>4629247090.9781647</v>
      </c>
      <c r="AT154" s="26">
        <v>5438332738.1037302</v>
      </c>
      <c r="AU154" s="26">
        <v>5351701534.1580076</v>
      </c>
      <c r="AV154" s="26">
        <v>6372498719.8461285</v>
      </c>
      <c r="AW154" s="26">
        <v>5064732715.7261515</v>
      </c>
      <c r="AX154" s="26">
        <v>5859269849.1452274</v>
      </c>
      <c r="AY154" s="26">
        <v>6395712392.2368174</v>
      </c>
      <c r="AZ154" s="26">
        <v>8524620739.2407417</v>
      </c>
      <c r="BA154" s="26">
        <v>10725137477.999506</v>
      </c>
      <c r="BB154" s="26">
        <v>9616879920.5073395</v>
      </c>
      <c r="BC154" s="26">
        <v>9982711030.2638798</v>
      </c>
      <c r="BD154" s="26">
        <v>11551821062.33342</v>
      </c>
      <c r="BE154" s="26">
        <v>11578978052.878889</v>
      </c>
      <c r="BF154" s="26">
        <v>12423557906.918175</v>
      </c>
      <c r="BG154" s="26">
        <v>12522959157.229525</v>
      </c>
      <c r="BH154" s="26">
        <v>11323023786.569822</v>
      </c>
      <c r="BI154" s="26">
        <v>11848615018.413752</v>
      </c>
      <c r="BJ154" s="26">
        <v>13176313233.197802</v>
      </c>
      <c r="BK154" s="26">
        <v>13853433947.62405</v>
      </c>
      <c r="BL154" s="26">
        <v>14083906356.61797</v>
      </c>
    </row>
    <row r="155" spans="1:64" x14ac:dyDescent="0.15">
      <c r="A155" s="26" t="s">
        <v>477</v>
      </c>
      <c r="B155" s="26" t="s">
        <v>1101</v>
      </c>
      <c r="C155" s="26" t="s">
        <v>879</v>
      </c>
      <c r="D155" s="26" t="s">
        <v>880</v>
      </c>
      <c r="Y155" s="26">
        <v>42463576.158940397</v>
      </c>
      <c r="Z155" s="26">
        <v>44781456.953642383</v>
      </c>
      <c r="AA155" s="26">
        <v>47935843.793584377</v>
      </c>
      <c r="AB155" s="26">
        <v>57829787.234042548</v>
      </c>
      <c r="AC155" s="26">
        <v>109503546.09929079</v>
      </c>
      <c r="AD155" s="26">
        <v>127154929.57746479</v>
      </c>
      <c r="AE155" s="26">
        <v>141902097.90209788</v>
      </c>
      <c r="AF155" s="26">
        <v>141268980.47722343</v>
      </c>
      <c r="AG155" s="26">
        <v>168610478.35990891</v>
      </c>
      <c r="AH155" s="26">
        <v>189535398.2300885</v>
      </c>
      <c r="AI155" s="26">
        <v>215089005.23560205</v>
      </c>
      <c r="AJ155" s="26">
        <v>244468292.68292686</v>
      </c>
      <c r="AK155" s="26">
        <v>284853358.56196785</v>
      </c>
      <c r="AL155" s="26">
        <v>322326642.33576638</v>
      </c>
      <c r="AM155" s="26">
        <v>355884383.08886969</v>
      </c>
      <c r="AN155" s="26">
        <v>398988954.97026342</v>
      </c>
      <c r="AO155" s="26">
        <v>450382327.95242143</v>
      </c>
      <c r="AP155" s="26">
        <v>508223602.3789295</v>
      </c>
      <c r="AQ155" s="26">
        <v>540096397.6210705</v>
      </c>
      <c r="AR155" s="26">
        <v>589239753.61087513</v>
      </c>
      <c r="AS155" s="26">
        <v>624337145.28462195</v>
      </c>
      <c r="AT155" s="26">
        <v>870179738.56209147</v>
      </c>
      <c r="AU155" s="26">
        <v>897031250</v>
      </c>
      <c r="AV155" s="26">
        <v>1052121054.6875</v>
      </c>
      <c r="AW155" s="26">
        <v>1226829562.5</v>
      </c>
      <c r="AX155" s="26">
        <v>1163362437.4999998</v>
      </c>
      <c r="AY155" s="26">
        <v>1575200390.625</v>
      </c>
      <c r="AZ155" s="26">
        <v>1868383460.9375</v>
      </c>
      <c r="BA155" s="26">
        <v>2271646187.5</v>
      </c>
      <c r="BB155" s="26">
        <v>2345294875</v>
      </c>
      <c r="BC155" s="26">
        <v>2588176054.6875</v>
      </c>
      <c r="BD155" s="26">
        <v>2774351760.0328722</v>
      </c>
      <c r="BE155" s="26">
        <v>2886170571.6963449</v>
      </c>
      <c r="BF155" s="26">
        <v>3295011381.7540526</v>
      </c>
      <c r="BG155" s="26">
        <v>3697351596.8375335</v>
      </c>
      <c r="BH155" s="26">
        <v>4109424799.7240715</v>
      </c>
      <c r="BI155" s="26">
        <v>4379136461.8307695</v>
      </c>
      <c r="BJ155" s="26">
        <v>4735989972.0543318</v>
      </c>
      <c r="BK155" s="26">
        <v>5327457149.7258101</v>
      </c>
      <c r="BL155" s="26">
        <v>5729248472.2402811</v>
      </c>
    </row>
    <row r="156" spans="1:64" x14ac:dyDescent="0.15">
      <c r="A156" s="26" t="s">
        <v>1102</v>
      </c>
      <c r="B156" s="26" t="s">
        <v>1103</v>
      </c>
      <c r="C156" s="26" t="s">
        <v>879</v>
      </c>
      <c r="D156" s="26" t="s">
        <v>880</v>
      </c>
      <c r="M156" s="26">
        <v>32442925731.062305</v>
      </c>
      <c r="N156" s="26">
        <v>36097052544.06855</v>
      </c>
      <c r="O156" s="26">
        <v>41524683501.894302</v>
      </c>
      <c r="P156" s="26">
        <v>47881453182.970154</v>
      </c>
      <c r="Q156" s="26">
        <v>58557683671.326614</v>
      </c>
      <c r="R156" s="26">
        <v>78686347259.460205</v>
      </c>
      <c r="S156" s="26">
        <v>142799665802.32147</v>
      </c>
      <c r="T156" s="26">
        <v>155911365674.93903</v>
      </c>
      <c r="U156" s="26">
        <v>193637861598.05154</v>
      </c>
      <c r="V156" s="26">
        <v>224477081435.00684</v>
      </c>
      <c r="W156" s="26">
        <v>238480112694.9201</v>
      </c>
      <c r="X156" s="26">
        <v>311601824340.54547</v>
      </c>
      <c r="Y156" s="26">
        <v>401407613361.3457</v>
      </c>
      <c r="Z156" s="26">
        <v>414916153162.06396</v>
      </c>
      <c r="AA156" s="26">
        <v>415735686702.3847</v>
      </c>
      <c r="AB156" s="26">
        <v>422861630418.16748</v>
      </c>
      <c r="AC156" s="26">
        <v>428860828257.59259</v>
      </c>
      <c r="AD156" s="26">
        <v>435955647991.08569</v>
      </c>
      <c r="AE156" s="26">
        <v>446754476442.57428</v>
      </c>
      <c r="AF156" s="26">
        <v>411023899188.59308</v>
      </c>
      <c r="AG156" s="26">
        <v>408472768540.18469</v>
      </c>
      <c r="AH156" s="26">
        <v>420726975182.45697</v>
      </c>
      <c r="AI156" s="26">
        <v>550748250347.15613</v>
      </c>
      <c r="AJ156" s="26">
        <v>554709492776.30347</v>
      </c>
      <c r="AK156" s="26">
        <v>603853056720.14502</v>
      </c>
      <c r="AL156" s="26">
        <v>608089301255.94324</v>
      </c>
      <c r="AM156" s="26">
        <v>633946632329.76074</v>
      </c>
      <c r="AN156" s="26">
        <v>708890607178.08362</v>
      </c>
      <c r="AO156" s="26">
        <v>802522537636.43616</v>
      </c>
      <c r="AP156" s="26">
        <v>832803837981.77856</v>
      </c>
      <c r="AQ156" s="26">
        <v>809508584961.22925</v>
      </c>
      <c r="AR156" s="26">
        <v>866974427404.45129</v>
      </c>
      <c r="AS156" s="26">
        <v>966901286086.3186</v>
      </c>
      <c r="AT156" s="26">
        <v>970527146872.23291</v>
      </c>
      <c r="AU156" s="26">
        <v>966744855655.63293</v>
      </c>
      <c r="AV156" s="26">
        <v>1089307981250.3925</v>
      </c>
      <c r="AW156" s="26">
        <v>1271601034940.6663</v>
      </c>
      <c r="AX156" s="26">
        <v>1530610383659.1365</v>
      </c>
      <c r="AY156" s="26">
        <v>1791433893705.4407</v>
      </c>
      <c r="AZ156" s="26">
        <v>2124073794663.6836</v>
      </c>
      <c r="BA156" s="26">
        <v>2654580291045.417</v>
      </c>
      <c r="BB156" s="26">
        <v>2370996232323.3936</v>
      </c>
      <c r="BC156" s="26">
        <v>2766778332455.1743</v>
      </c>
      <c r="BD156" s="26">
        <v>3279582070597.8047</v>
      </c>
      <c r="BE156" s="26">
        <v>3575505036221.9419</v>
      </c>
      <c r="BF156" s="26">
        <v>3547271049627.3086</v>
      </c>
      <c r="BG156" s="26">
        <v>3567995712319.2031</v>
      </c>
      <c r="BH156" s="26">
        <v>3139157379607.8301</v>
      </c>
      <c r="BI156" s="26">
        <v>3150182655674.9297</v>
      </c>
      <c r="BJ156" s="26">
        <v>3270329262072.4219</v>
      </c>
      <c r="BK156" s="26">
        <v>3613740164271.2139</v>
      </c>
      <c r="BL156" s="26">
        <v>3701386017855.8403</v>
      </c>
    </row>
    <row r="157" spans="1:64" x14ac:dyDescent="0.15">
      <c r="A157" s="26" t="s">
        <v>489</v>
      </c>
      <c r="B157" s="26" t="s">
        <v>1104</v>
      </c>
      <c r="C157" s="26" t="s">
        <v>879</v>
      </c>
      <c r="D157" s="26" t="s">
        <v>880</v>
      </c>
      <c r="E157" s="26">
        <v>13040000000</v>
      </c>
      <c r="F157" s="26">
        <v>14160000000.000002</v>
      </c>
      <c r="G157" s="26">
        <v>15200000000</v>
      </c>
      <c r="H157" s="26">
        <v>16960000000</v>
      </c>
      <c r="I157" s="26">
        <v>20080000000</v>
      </c>
      <c r="J157" s="26">
        <v>21840000000</v>
      </c>
      <c r="K157" s="26">
        <v>24320000000</v>
      </c>
      <c r="L157" s="26">
        <v>26560000000</v>
      </c>
      <c r="M157" s="26">
        <v>29360000000</v>
      </c>
      <c r="N157" s="26">
        <v>32480000000</v>
      </c>
      <c r="O157" s="26">
        <v>35520000000</v>
      </c>
      <c r="P157" s="26">
        <v>39200000000</v>
      </c>
      <c r="Q157" s="26">
        <v>45200000000</v>
      </c>
      <c r="R157" s="26">
        <v>55280000000</v>
      </c>
      <c r="S157" s="26">
        <v>72000000000</v>
      </c>
      <c r="T157" s="26">
        <v>88000000000</v>
      </c>
      <c r="U157" s="26">
        <v>89025974025.974014</v>
      </c>
      <c r="V157" s="26">
        <v>81814159292.0354</v>
      </c>
      <c r="W157" s="26">
        <v>102500000000</v>
      </c>
      <c r="X157" s="26">
        <v>134561403508.77193</v>
      </c>
      <c r="Y157" s="26">
        <v>205139086956.52173</v>
      </c>
      <c r="Z157" s="26">
        <v>263959336734.69382</v>
      </c>
      <c r="AA157" s="26">
        <v>184609157801.41846</v>
      </c>
      <c r="AB157" s="26">
        <v>156159198584.51291</v>
      </c>
      <c r="AC157" s="26">
        <v>184261495828.36713</v>
      </c>
      <c r="AD157" s="26">
        <v>195219789801.47916</v>
      </c>
      <c r="AE157" s="26">
        <v>134550096436.74403</v>
      </c>
      <c r="AF157" s="26">
        <v>147540738281.81686</v>
      </c>
      <c r="AG157" s="26">
        <v>181611549975.80399</v>
      </c>
      <c r="AH157" s="26">
        <v>221400669713.58926</v>
      </c>
      <c r="AI157" s="26">
        <v>261253582805.9447</v>
      </c>
      <c r="AJ157" s="26">
        <v>313142768453.48529</v>
      </c>
      <c r="AK157" s="26">
        <v>363157598242.26953</v>
      </c>
      <c r="AL157" s="26">
        <v>500736065605.34082</v>
      </c>
      <c r="AM157" s="26">
        <v>527813238126.27771</v>
      </c>
      <c r="AN157" s="26">
        <v>360073909243.85455</v>
      </c>
      <c r="AO157" s="26">
        <v>410975595310.15607</v>
      </c>
      <c r="AP157" s="26">
        <v>500413483109.1748</v>
      </c>
      <c r="AQ157" s="26">
        <v>526502129378.28375</v>
      </c>
      <c r="AR157" s="26">
        <v>600232874042.92712</v>
      </c>
      <c r="AS157" s="26">
        <v>707906744574.64368</v>
      </c>
      <c r="AT157" s="26">
        <v>756706300589.79053</v>
      </c>
      <c r="AU157" s="26">
        <v>772106378935.37695</v>
      </c>
      <c r="AV157" s="26">
        <v>729336319677.44922</v>
      </c>
      <c r="AW157" s="26">
        <v>782240601984.75989</v>
      </c>
      <c r="AX157" s="26">
        <v>877476221382.1012</v>
      </c>
      <c r="AY157" s="26">
        <v>975387131716.08936</v>
      </c>
      <c r="AZ157" s="26">
        <v>1052696282278.875</v>
      </c>
      <c r="BA157" s="26">
        <v>1109989063586.6194</v>
      </c>
      <c r="BB157" s="26">
        <v>900045350649.35059</v>
      </c>
      <c r="BC157" s="26">
        <v>1057801295584.0457</v>
      </c>
      <c r="BD157" s="26">
        <v>1180489601957.6121</v>
      </c>
      <c r="BE157" s="26">
        <v>1201089987015.4524</v>
      </c>
      <c r="BF157" s="26">
        <v>1274443084716.5676</v>
      </c>
      <c r="BG157" s="26">
        <v>1314563967425.2397</v>
      </c>
      <c r="BH157" s="26">
        <v>1170564619927.6895</v>
      </c>
      <c r="BI157" s="26">
        <v>1077903618176.0708</v>
      </c>
      <c r="BJ157" s="26">
        <v>1157736189998.1506</v>
      </c>
      <c r="BK157" s="26">
        <v>1220699479845.9802</v>
      </c>
      <c r="BL157" s="26">
        <v>1258286717124.5251</v>
      </c>
    </row>
    <row r="158" spans="1:64" x14ac:dyDescent="0.15">
      <c r="A158" s="26" t="s">
        <v>1105</v>
      </c>
      <c r="B158" s="26" t="s">
        <v>1106</v>
      </c>
      <c r="C158" s="26" t="s">
        <v>879</v>
      </c>
      <c r="D158" s="26" t="s">
        <v>880</v>
      </c>
      <c r="Z158" s="26">
        <v>31020000</v>
      </c>
      <c r="AA158" s="26">
        <v>34918000</v>
      </c>
      <c r="AB158" s="26">
        <v>41749000</v>
      </c>
      <c r="AC158" s="26">
        <v>45144000</v>
      </c>
      <c r="AD158" s="26">
        <v>43879000</v>
      </c>
      <c r="AE158" s="26">
        <v>55989000</v>
      </c>
      <c r="AF158" s="26">
        <v>62983000</v>
      </c>
      <c r="AG158" s="26">
        <v>70688000</v>
      </c>
      <c r="AH158" s="26">
        <v>72798000</v>
      </c>
      <c r="AI158" s="26">
        <v>78476000</v>
      </c>
      <c r="AJ158" s="26">
        <v>82507000</v>
      </c>
      <c r="AK158" s="26">
        <v>91063000</v>
      </c>
      <c r="AL158" s="26">
        <v>99461000</v>
      </c>
      <c r="AM158" s="26">
        <v>108071000</v>
      </c>
      <c r="AN158" s="26">
        <v>120230000</v>
      </c>
      <c r="AO158" s="26">
        <v>110858000</v>
      </c>
      <c r="AP158" s="26">
        <v>110705600</v>
      </c>
      <c r="AQ158" s="26">
        <v>112279400</v>
      </c>
      <c r="AR158" s="26">
        <v>114326300</v>
      </c>
      <c r="AS158" s="26">
        <v>115347500</v>
      </c>
      <c r="AT158" s="26">
        <v>122824000</v>
      </c>
      <c r="AU158" s="26">
        <v>131738200</v>
      </c>
      <c r="AV158" s="26">
        <v>131398500.00000001</v>
      </c>
      <c r="AW158" s="26">
        <v>133806400</v>
      </c>
      <c r="AX158" s="26">
        <v>141922500</v>
      </c>
      <c r="AY158" s="26">
        <v>145474100</v>
      </c>
      <c r="AZ158" s="26">
        <v>153884600</v>
      </c>
      <c r="BA158" s="26">
        <v>153135800</v>
      </c>
      <c r="BB158" s="26">
        <v>151772600</v>
      </c>
      <c r="BC158" s="26">
        <v>162164700</v>
      </c>
      <c r="BD158" s="26">
        <v>174332100</v>
      </c>
      <c r="BE158" s="26">
        <v>182874800</v>
      </c>
      <c r="BF158" s="26">
        <v>187707400</v>
      </c>
      <c r="BG158" s="26">
        <v>184689500</v>
      </c>
      <c r="BH158" s="26">
        <v>184599600</v>
      </c>
      <c r="BI158" s="26">
        <v>200558400</v>
      </c>
      <c r="BJ158" s="26">
        <v>212881000</v>
      </c>
      <c r="BK158" s="26">
        <v>221278000</v>
      </c>
    </row>
    <row r="159" spans="1:64" x14ac:dyDescent="0.15">
      <c r="A159" s="26" t="s">
        <v>1107</v>
      </c>
      <c r="B159" s="26" t="s">
        <v>1108</v>
      </c>
      <c r="C159" s="26" t="s">
        <v>879</v>
      </c>
      <c r="D159" s="26" t="s">
        <v>880</v>
      </c>
      <c r="E159" s="26">
        <v>313214940084.90033</v>
      </c>
      <c r="F159" s="26">
        <v>300912577400.79193</v>
      </c>
      <c r="G159" s="26">
        <v>312901715351.67688</v>
      </c>
      <c r="H159" s="26">
        <v>334264316674.68726</v>
      </c>
      <c r="I159" s="26">
        <v>377764058317.73309</v>
      </c>
      <c r="J159" s="26">
        <v>415005604580.21814</v>
      </c>
      <c r="K159" s="26">
        <v>428830288887.77063</v>
      </c>
      <c r="L159" s="26">
        <v>441500405956.72455</v>
      </c>
      <c r="M159" s="26">
        <v>466830868307.02216</v>
      </c>
      <c r="N159" s="26">
        <v>521139700639.79639</v>
      </c>
      <c r="O159" s="26">
        <v>573018587676.36438</v>
      </c>
      <c r="P159" s="26">
        <v>617275470912.68591</v>
      </c>
      <c r="Q159" s="26">
        <v>690809662020.79651</v>
      </c>
      <c r="R159" s="26">
        <v>875310024067.82288</v>
      </c>
      <c r="S159" s="26">
        <v>1119611713907.9807</v>
      </c>
      <c r="T159" s="26">
        <v>1234558542635.4275</v>
      </c>
      <c r="U159" s="26">
        <v>1336374024832.241</v>
      </c>
      <c r="V159" s="26">
        <v>1501012624824.5088</v>
      </c>
      <c r="W159" s="26">
        <v>1626959893766.696</v>
      </c>
      <c r="X159" s="26">
        <v>1942156539489.4734</v>
      </c>
      <c r="Y159" s="26">
        <v>2289115760485.3955</v>
      </c>
      <c r="Z159" s="26">
        <v>2588760823506.6665</v>
      </c>
      <c r="AA159" s="26">
        <v>2556918412123.9565</v>
      </c>
      <c r="AB159" s="26">
        <v>2474353077764.9663</v>
      </c>
      <c r="AC159" s="26">
        <v>2503559034737.0405</v>
      </c>
      <c r="AD159" s="26">
        <v>2637919521712.1533</v>
      </c>
      <c r="AE159" s="26">
        <v>2726003635683.7363</v>
      </c>
      <c r="AF159" s="26">
        <v>2787587896167.5942</v>
      </c>
      <c r="AG159" s="26">
        <v>3006279341062.8823</v>
      </c>
      <c r="AH159" s="26">
        <v>3105095253820.688</v>
      </c>
      <c r="AI159" s="26">
        <v>3549492913503.9795</v>
      </c>
      <c r="AJ159" s="26">
        <v>3798556757682.2891</v>
      </c>
      <c r="AK159" s="26">
        <v>3769575874519.0728</v>
      </c>
      <c r="AL159" s="26">
        <v>4011281931888.6299</v>
      </c>
      <c r="AM159" s="26">
        <v>4359477842631.9409</v>
      </c>
      <c r="AN159" s="26">
        <v>4876174155548.1943</v>
      </c>
      <c r="AO159" s="26">
        <v>5330204148031.7812</v>
      </c>
      <c r="AP159" s="26">
        <v>5644430136948.1924</v>
      </c>
      <c r="AQ159" s="26">
        <v>5471422722251.8936</v>
      </c>
      <c r="AR159" s="26">
        <v>5342826893809.9648</v>
      </c>
      <c r="AS159" s="26">
        <v>5831025504784.2129</v>
      </c>
      <c r="AT159" s="26">
        <v>5904845096813.207</v>
      </c>
      <c r="AU159" s="26">
        <v>6017155059026.3477</v>
      </c>
      <c r="AV159" s="26">
        <v>6776486764041.3838</v>
      </c>
      <c r="AW159" s="26">
        <v>8042080822808.6387</v>
      </c>
      <c r="AX159" s="26">
        <v>9586902809774.5059</v>
      </c>
      <c r="AY159" s="26">
        <v>11398370300419.377</v>
      </c>
      <c r="AZ159" s="26">
        <v>14102390964164.553</v>
      </c>
      <c r="BA159" s="26">
        <v>16925260847998.662</v>
      </c>
      <c r="BB159" s="26">
        <v>16547780429840.951</v>
      </c>
      <c r="BC159" s="26">
        <v>20147828415058.184</v>
      </c>
      <c r="BD159" s="26">
        <v>23821331308856.348</v>
      </c>
      <c r="BE159" s="26">
        <v>25447613826109.129</v>
      </c>
      <c r="BF159" s="26">
        <v>26941988983830.219</v>
      </c>
      <c r="BG159" s="26">
        <v>27965789157900.832</v>
      </c>
      <c r="BH159" s="26">
        <v>26537448537796.543</v>
      </c>
      <c r="BI159" s="26">
        <v>26696316740970.023</v>
      </c>
      <c r="BJ159" s="26">
        <v>29337418670054.402</v>
      </c>
      <c r="BK159" s="26">
        <v>31293056688091.5</v>
      </c>
      <c r="BL159" s="26">
        <v>32165979692375.43</v>
      </c>
    </row>
    <row r="160" spans="1:64" x14ac:dyDescent="0.15">
      <c r="A160" s="26" t="s">
        <v>1109</v>
      </c>
      <c r="B160" s="26" t="s">
        <v>1110</v>
      </c>
      <c r="C160" s="26" t="s">
        <v>879</v>
      </c>
      <c r="D160" s="26" t="s">
        <v>880</v>
      </c>
      <c r="AI160" s="26">
        <v>4699646643.1095409</v>
      </c>
      <c r="AJ160" s="26">
        <v>4938775510.2040815</v>
      </c>
      <c r="AK160" s="26">
        <v>2436849341.9760361</v>
      </c>
      <c r="AL160" s="26">
        <v>2682456896.5517244</v>
      </c>
      <c r="AM160" s="26">
        <v>3556581986.1431875</v>
      </c>
      <c r="AN160" s="26">
        <v>4680078740.1574802</v>
      </c>
      <c r="AO160" s="26">
        <v>4651453634.0852137</v>
      </c>
      <c r="AP160" s="26">
        <v>3928975903.6144581</v>
      </c>
      <c r="AQ160" s="26">
        <v>3756208791.2087908</v>
      </c>
      <c r="AR160" s="26">
        <v>3863743409.490334</v>
      </c>
      <c r="AS160" s="26">
        <v>3772851420.247633</v>
      </c>
      <c r="AT160" s="26">
        <v>3709637829.9486609</v>
      </c>
      <c r="AU160" s="26">
        <v>4018365247.4444366</v>
      </c>
      <c r="AV160" s="26">
        <v>4946292774.7904634</v>
      </c>
      <c r="AW160" s="26">
        <v>5682719260.0762997</v>
      </c>
      <c r="AX160" s="26">
        <v>6258600713.8262749</v>
      </c>
      <c r="AY160" s="26">
        <v>6861222331.9631653</v>
      </c>
      <c r="AZ160" s="26">
        <v>8336478142.0887203</v>
      </c>
      <c r="BA160" s="26">
        <v>9909548410.8274403</v>
      </c>
      <c r="BB160" s="26">
        <v>9401731495.7166119</v>
      </c>
      <c r="BC160" s="26">
        <v>9407168702.4313011</v>
      </c>
      <c r="BD160" s="26">
        <v>10494632699.385948</v>
      </c>
      <c r="BE160" s="26">
        <v>9745251126.0109043</v>
      </c>
      <c r="BF160" s="26">
        <v>10817712138.945108</v>
      </c>
      <c r="BG160" s="26">
        <v>11362272837.881779</v>
      </c>
      <c r="BH160" s="26">
        <v>10064515432.026518</v>
      </c>
      <c r="BI160" s="26">
        <v>10672471860.718407</v>
      </c>
      <c r="BJ160" s="26">
        <v>11307058382.343525</v>
      </c>
      <c r="BK160" s="26">
        <v>12628854800.977217</v>
      </c>
      <c r="BL160" s="26">
        <v>12694823394.094694</v>
      </c>
    </row>
    <row r="161" spans="1:64" x14ac:dyDescent="0.15">
      <c r="A161" s="26" t="s">
        <v>1111</v>
      </c>
      <c r="B161" s="26" t="s">
        <v>1112</v>
      </c>
      <c r="C161" s="26" t="s">
        <v>879</v>
      </c>
      <c r="D161" s="26" t="s">
        <v>880</v>
      </c>
      <c r="L161" s="26">
        <v>275494520.14199948</v>
      </c>
      <c r="M161" s="26">
        <v>343771964.66216713</v>
      </c>
      <c r="N161" s="26">
        <v>339913833.09624612</v>
      </c>
      <c r="O161" s="26">
        <v>359772363.26220655</v>
      </c>
      <c r="P161" s="26">
        <v>430096738.3692162</v>
      </c>
      <c r="Q161" s="26">
        <v>486617332.38740516</v>
      </c>
      <c r="R161" s="26">
        <v>563683660.31193972</v>
      </c>
      <c r="S161" s="26">
        <v>538747268.33335614</v>
      </c>
      <c r="T161" s="26">
        <v>830710615.17995393</v>
      </c>
      <c r="U161" s="26">
        <v>939227993.66395962</v>
      </c>
      <c r="V161" s="26">
        <v>1049838492.5575862</v>
      </c>
      <c r="W161" s="26">
        <v>1222702356.109457</v>
      </c>
      <c r="X161" s="26">
        <v>1595423285.6465917</v>
      </c>
      <c r="Y161" s="26">
        <v>1759690811.6069891</v>
      </c>
      <c r="Z161" s="26">
        <v>1538972158.1782017</v>
      </c>
      <c r="AA161" s="26">
        <v>1333754034.2348886</v>
      </c>
      <c r="AB161" s="26">
        <v>1297765448.5049834</v>
      </c>
      <c r="AC161" s="26">
        <v>1232932008.1371906</v>
      </c>
      <c r="AD161" s="26">
        <v>1392195933.3397141</v>
      </c>
      <c r="AE161" s="26">
        <v>1852163474.5466363</v>
      </c>
      <c r="AF161" s="26">
        <v>2090629722.6361115</v>
      </c>
      <c r="AG161" s="26">
        <v>2169040741.5589552</v>
      </c>
      <c r="AH161" s="26">
        <v>2181821902.4395285</v>
      </c>
      <c r="AI161" s="26">
        <v>2681912030.4938436</v>
      </c>
      <c r="AJ161" s="26">
        <v>2724131545.169579</v>
      </c>
      <c r="AK161" s="26">
        <v>2830673388.8242855</v>
      </c>
      <c r="AL161" s="26">
        <v>2818280876.0761485</v>
      </c>
      <c r="AM161" s="26">
        <v>2081846482.7477145</v>
      </c>
      <c r="AN161" s="26">
        <v>2706425298.3681812</v>
      </c>
      <c r="AO161" s="26">
        <v>2780422212.2699451</v>
      </c>
      <c r="AP161" s="26">
        <v>2697105694.0795593</v>
      </c>
      <c r="AQ161" s="26">
        <v>2920358586.7523413</v>
      </c>
      <c r="AR161" s="26">
        <v>3439463140.3554106</v>
      </c>
      <c r="AS161" s="26">
        <v>2954129565.829649</v>
      </c>
      <c r="AT161" s="26">
        <v>3465305993.4778323</v>
      </c>
      <c r="AU161" s="26">
        <v>3889758023.7369871</v>
      </c>
      <c r="AV161" s="26">
        <v>4703504466.5324497</v>
      </c>
      <c r="AW161" s="26">
        <v>5444474268.4249096</v>
      </c>
      <c r="AX161" s="26">
        <v>6247496491.2946177</v>
      </c>
      <c r="AY161" s="26">
        <v>6905876385.3530617</v>
      </c>
      <c r="AZ161" s="26">
        <v>8145694631.8835354</v>
      </c>
      <c r="BA161" s="26">
        <v>9798741073.8550892</v>
      </c>
      <c r="BB161" s="26">
        <v>10190945007.299023</v>
      </c>
      <c r="BC161" s="26">
        <v>10689167195.337536</v>
      </c>
      <c r="BD161" s="26">
        <v>12995074801.061008</v>
      </c>
      <c r="BE161" s="26">
        <v>12441946098.401756</v>
      </c>
      <c r="BF161" s="26">
        <v>13242680701.35655</v>
      </c>
      <c r="BG161" s="26">
        <v>14365345530.014582</v>
      </c>
      <c r="BH161" s="26">
        <v>13104869674.227434</v>
      </c>
      <c r="BI161" s="26">
        <v>14020002871.028166</v>
      </c>
      <c r="BJ161" s="26">
        <v>15375605991.630215</v>
      </c>
      <c r="BK161" s="26">
        <v>17172022684.310017</v>
      </c>
      <c r="BL161" s="26">
        <v>17510141171.340313</v>
      </c>
    </row>
    <row r="162" spans="1:64" x14ac:dyDescent="0.15">
      <c r="A162" s="26" t="s">
        <v>479</v>
      </c>
      <c r="B162" s="26" t="s">
        <v>1113</v>
      </c>
      <c r="C162" s="26" t="s">
        <v>879</v>
      </c>
      <c r="D162" s="26" t="s">
        <v>880</v>
      </c>
      <c r="O162" s="26">
        <v>250721821.5536781</v>
      </c>
      <c r="P162" s="26">
        <v>264579879.78487819</v>
      </c>
      <c r="Q162" s="26">
        <v>295118249.32493246</v>
      </c>
      <c r="R162" s="26">
        <v>345602025.37539285</v>
      </c>
      <c r="S162" s="26">
        <v>376094108.47533131</v>
      </c>
      <c r="T162" s="26">
        <v>474620439.5849604</v>
      </c>
      <c r="U162" s="26">
        <v>527936988.79127538</v>
      </c>
      <c r="V162" s="26">
        <v>625573345.53217435</v>
      </c>
      <c r="W162" s="26">
        <v>793675169.87857866</v>
      </c>
      <c r="X162" s="26">
        <v>1001300838.3233532</v>
      </c>
      <c r="Y162" s="26">
        <v>1250242107.8796918</v>
      </c>
      <c r="Z162" s="26">
        <v>1243469360.5683837</v>
      </c>
      <c r="AA162" s="26">
        <v>1234518125</v>
      </c>
      <c r="AB162" s="26">
        <v>1165771369.0062542</v>
      </c>
      <c r="AC162" s="26">
        <v>1101828568.7680416</v>
      </c>
      <c r="AD162" s="26">
        <v>1117835285.5051246</v>
      </c>
      <c r="AE162" s="26">
        <v>1435079200.3495741</v>
      </c>
      <c r="AF162" s="26">
        <v>1751247763.4194832</v>
      </c>
      <c r="AG162" s="26">
        <v>2019474244.1935897</v>
      </c>
      <c r="AH162" s="26">
        <v>2118574772.1113575</v>
      </c>
      <c r="AI162" s="26">
        <v>2547163582.3314872</v>
      </c>
      <c r="AJ162" s="26">
        <v>2750041434.262948</v>
      </c>
      <c r="AK162" s="26">
        <v>3021910216.718266</v>
      </c>
      <c r="AL162" s="26">
        <v>2709178326.7827063</v>
      </c>
      <c r="AM162" s="26">
        <v>2998570146.5409522</v>
      </c>
      <c r="AN162" s="26">
        <v>3439931906.6147857</v>
      </c>
      <c r="AO162" s="26">
        <v>3570271557.884707</v>
      </c>
      <c r="AP162" s="26">
        <v>3705372038.7053719</v>
      </c>
      <c r="AQ162" s="26">
        <v>3923637971.0465245</v>
      </c>
      <c r="AR162" s="26">
        <v>4127313818.3383555</v>
      </c>
      <c r="AS162" s="26">
        <v>4053395700.5682936</v>
      </c>
      <c r="AT162" s="26">
        <v>4066485175.9992371</v>
      </c>
      <c r="AU162" s="26">
        <v>4466981846.3518467</v>
      </c>
      <c r="AV162" s="26">
        <v>5415856194.3780584</v>
      </c>
      <c r="AW162" s="26">
        <v>6044382215.9940214</v>
      </c>
      <c r="AX162" s="26">
        <v>6403839313.518219</v>
      </c>
      <c r="AY162" s="26">
        <v>6757119558.3991966</v>
      </c>
      <c r="AZ162" s="26">
        <v>7880509170.5447578</v>
      </c>
      <c r="BA162" s="26">
        <v>8977149553.2444706</v>
      </c>
      <c r="BB162" s="26">
        <v>8528202278.4106712</v>
      </c>
      <c r="BC162" s="26">
        <v>8749171417.2080078</v>
      </c>
      <c r="BD162" s="26">
        <v>9515297914.8106918</v>
      </c>
      <c r="BE162" s="26">
        <v>9205506528.3309784</v>
      </c>
      <c r="BF162" s="26">
        <v>10153894646.03533</v>
      </c>
      <c r="BG162" s="26">
        <v>11302344157.034674</v>
      </c>
      <c r="BH162" s="26">
        <v>10682394998.335735</v>
      </c>
      <c r="BI162" s="26">
        <v>11444483133.717068</v>
      </c>
      <c r="BJ162" s="26">
        <v>12747857570.040668</v>
      </c>
      <c r="BK162" s="26">
        <v>14603581712.328768</v>
      </c>
      <c r="BL162" s="26">
        <v>14786156563.304604</v>
      </c>
    </row>
    <row r="163" spans="1:64" x14ac:dyDescent="0.15">
      <c r="A163" s="26" t="s">
        <v>528</v>
      </c>
      <c r="B163" s="26" t="s">
        <v>1114</v>
      </c>
      <c r="C163" s="26" t="s">
        <v>879</v>
      </c>
      <c r="D163" s="26" t="s">
        <v>880</v>
      </c>
      <c r="AS163" s="26">
        <v>8905066163.5864277</v>
      </c>
      <c r="AT163" s="26">
        <v>6477790688.2284393</v>
      </c>
      <c r="AU163" s="26">
        <v>6777632512.0780973</v>
      </c>
      <c r="AV163" s="26">
        <v>10467109977.671679</v>
      </c>
      <c r="AW163" s="26">
        <v>10567354056.404905</v>
      </c>
      <c r="AX163" s="26">
        <v>11986972418.510302</v>
      </c>
      <c r="AY163" s="26">
        <v>14502553709.830305</v>
      </c>
      <c r="AZ163" s="26">
        <v>20182477480.551235</v>
      </c>
      <c r="BA163" s="26">
        <v>31862554101.937805</v>
      </c>
      <c r="BB163" s="26">
        <v>36906181380.812683</v>
      </c>
      <c r="BC163" s="26">
        <v>49540813342.483398</v>
      </c>
      <c r="BD163" s="26">
        <v>59977326085.990776</v>
      </c>
      <c r="BE163" s="26">
        <v>59937797559.329453</v>
      </c>
      <c r="BF163" s="26">
        <v>60269734044.526039</v>
      </c>
      <c r="BG163" s="26">
        <v>65446199787.842529</v>
      </c>
      <c r="BH163" s="26">
        <v>67822772707.103386</v>
      </c>
      <c r="BI163" s="26">
        <v>67184236746.569382</v>
      </c>
      <c r="BJ163" s="26">
        <v>68945867477.605438</v>
      </c>
      <c r="BK163" s="26">
        <v>76168043981.593185</v>
      </c>
      <c r="BL163" s="26">
        <v>76085852617.137131</v>
      </c>
    </row>
    <row r="164" spans="1:64" x14ac:dyDescent="0.15">
      <c r="A164" s="26" t="s">
        <v>1115</v>
      </c>
      <c r="B164" s="26" t="s">
        <v>1116</v>
      </c>
      <c r="C164" s="26" t="s">
        <v>879</v>
      </c>
      <c r="D164" s="26" t="s">
        <v>880</v>
      </c>
      <c r="AL164" s="26">
        <v>292060046752.1394</v>
      </c>
      <c r="AM164" s="26">
        <v>299066062740.29584</v>
      </c>
      <c r="AN164" s="26">
        <v>341035254015.77197</v>
      </c>
      <c r="AO164" s="26">
        <v>395439694941.995</v>
      </c>
      <c r="AP164" s="26">
        <v>406165428627.13702</v>
      </c>
      <c r="AQ164" s="26">
        <v>412259840102.04321</v>
      </c>
      <c r="AR164" s="26">
        <v>435996789501.59149</v>
      </c>
      <c r="AS164" s="26">
        <v>451793993434.14801</v>
      </c>
      <c r="AT164" s="26">
        <v>467490265630.59949</v>
      </c>
      <c r="AU164" s="26">
        <v>453814718711.71906</v>
      </c>
      <c r="AV164" s="26">
        <v>511924742705.04846</v>
      </c>
      <c r="AW164" s="26">
        <v>593296832436.03955</v>
      </c>
      <c r="AX164" s="26">
        <v>698814360457.27869</v>
      </c>
      <c r="AY164" s="26">
        <v>811809141595.50916</v>
      </c>
      <c r="AZ164" s="26">
        <v>1003338630159.0808</v>
      </c>
      <c r="BA164" s="26">
        <v>1242123877668.2095</v>
      </c>
      <c r="BB164" s="26">
        <v>1198614460832.8752</v>
      </c>
      <c r="BC164" s="26">
        <v>1383656519684.543</v>
      </c>
      <c r="BD164" s="26">
        <v>1565930747266.9524</v>
      </c>
      <c r="BE164" s="26">
        <v>1728907655678.9719</v>
      </c>
      <c r="BF164" s="26">
        <v>1617926234543.4233</v>
      </c>
      <c r="BG164" s="26">
        <v>1597407380352.7266</v>
      </c>
      <c r="BH164" s="26">
        <v>1435646688166.5081</v>
      </c>
      <c r="BI164" s="26">
        <v>1454739415346.0916</v>
      </c>
      <c r="BJ164" s="26">
        <v>1428592790217.6775</v>
      </c>
    </row>
    <row r="165" spans="1:64" x14ac:dyDescent="0.15">
      <c r="A165" s="26" t="s">
        <v>514</v>
      </c>
      <c r="B165" s="26" t="s">
        <v>1117</v>
      </c>
      <c r="C165" s="26" t="s">
        <v>879</v>
      </c>
      <c r="D165" s="26" t="s">
        <v>880</v>
      </c>
      <c r="AS165" s="26">
        <v>984297589.35993361</v>
      </c>
      <c r="AT165" s="26">
        <v>1159869245.9251299</v>
      </c>
      <c r="AU165" s="26">
        <v>1284685050.5241289</v>
      </c>
      <c r="AV165" s="26">
        <v>1707710053.1493838</v>
      </c>
      <c r="AW165" s="26">
        <v>2073234417.6806552</v>
      </c>
      <c r="AX165" s="26">
        <v>2257174480.7859716</v>
      </c>
      <c r="AY165" s="26">
        <v>2721903148.9148159</v>
      </c>
      <c r="AZ165" s="26">
        <v>3680711743.7722421</v>
      </c>
      <c r="BA165" s="26">
        <v>4545674527.6109571</v>
      </c>
      <c r="BB165" s="26">
        <v>4159330369.5470963</v>
      </c>
      <c r="BC165" s="26">
        <v>4139192052.9801326</v>
      </c>
      <c r="BD165" s="26">
        <v>4538199888.7962189</v>
      </c>
      <c r="BE165" s="26">
        <v>4087725812.6686368</v>
      </c>
      <c r="BF165" s="26">
        <v>4466039314.6500196</v>
      </c>
      <c r="BG165" s="26">
        <v>4594024179.6200342</v>
      </c>
      <c r="BH165" s="26">
        <v>4054712082.5474315</v>
      </c>
      <c r="BI165" s="26">
        <v>4377033429.2672129</v>
      </c>
      <c r="BJ165" s="26">
        <v>4856632399.4577494</v>
      </c>
      <c r="BK165" s="26">
        <v>5506766650.9211149</v>
      </c>
      <c r="BL165" s="26">
        <v>5494736901.0300045</v>
      </c>
    </row>
    <row r="166" spans="1:64" x14ac:dyDescent="0.15">
      <c r="A166" s="26" t="s">
        <v>512</v>
      </c>
      <c r="B166" s="26" t="s">
        <v>1118</v>
      </c>
      <c r="C166" s="26" t="s">
        <v>879</v>
      </c>
      <c r="D166" s="26" t="s">
        <v>880</v>
      </c>
      <c r="Z166" s="26">
        <v>2310099100</v>
      </c>
      <c r="AA166" s="26">
        <v>2552401933.3333335</v>
      </c>
      <c r="AB166" s="26">
        <v>2725736633.3333335</v>
      </c>
      <c r="AC166" s="26">
        <v>2098734600</v>
      </c>
      <c r="AD166" s="26">
        <v>2186505475</v>
      </c>
      <c r="AE166" s="26">
        <v>2896178866.666666</v>
      </c>
      <c r="AF166" s="26">
        <v>3020611600</v>
      </c>
      <c r="AG166" s="26">
        <v>3204461566.6666665</v>
      </c>
      <c r="AH166" s="26">
        <v>3576966800</v>
      </c>
      <c r="AI166" s="26">
        <v>2560785660</v>
      </c>
      <c r="AJ166" s="26">
        <v>2379018326.3157897</v>
      </c>
      <c r="AK166" s="26">
        <v>1317611863.8497653</v>
      </c>
      <c r="AL166" s="26">
        <v>768401634.15457308</v>
      </c>
      <c r="AM166" s="26">
        <v>925817092.217484</v>
      </c>
      <c r="AN166" s="26">
        <v>1452165005.2384033</v>
      </c>
      <c r="AO166" s="26">
        <v>1345719472.3588309</v>
      </c>
      <c r="AP166" s="26">
        <v>1180934202.8380105</v>
      </c>
      <c r="AQ166" s="26">
        <v>1124440248.9782991</v>
      </c>
      <c r="AR166" s="26">
        <v>1057408588.682687</v>
      </c>
      <c r="AS166" s="26">
        <v>1136896123.6129804</v>
      </c>
      <c r="AT166" s="26">
        <v>1267997934.3125043</v>
      </c>
      <c r="AU166" s="26">
        <v>1396555719.974086</v>
      </c>
      <c r="AV166" s="26">
        <v>1595297355.7834878</v>
      </c>
      <c r="AW166" s="26">
        <v>1992066808.0959773</v>
      </c>
      <c r="AX166" s="26">
        <v>2523471532.0108318</v>
      </c>
      <c r="AY166" s="26">
        <v>3414055566.1138024</v>
      </c>
      <c r="AZ166" s="26">
        <v>4234999823.308392</v>
      </c>
      <c r="BA166" s="26">
        <v>5623216448.8685141</v>
      </c>
      <c r="BB166" s="26">
        <v>4583850367.8897209</v>
      </c>
      <c r="BC166" s="26">
        <v>7189481824.0728769</v>
      </c>
      <c r="BD166" s="26">
        <v>10409797649.306314</v>
      </c>
      <c r="BE166" s="26">
        <v>12292770631.196688</v>
      </c>
      <c r="BF166" s="26">
        <v>12582122604.192131</v>
      </c>
      <c r="BG166" s="26">
        <v>12226514722.086061</v>
      </c>
      <c r="BH166" s="26">
        <v>11749620619.596153</v>
      </c>
      <c r="BI166" s="26">
        <v>11186734674.384686</v>
      </c>
      <c r="BJ166" s="26">
        <v>11425755279.525444</v>
      </c>
      <c r="BK166" s="26">
        <v>13108769495.742519</v>
      </c>
      <c r="BL166" s="26">
        <v>13852850259.485359</v>
      </c>
    </row>
    <row r="167" spans="1:64" x14ac:dyDescent="0.15">
      <c r="A167" s="26" t="s">
        <v>1119</v>
      </c>
      <c r="B167" s="26" t="s">
        <v>1120</v>
      </c>
      <c r="C167" s="26" t="s">
        <v>879</v>
      </c>
      <c r="D167" s="26" t="s">
        <v>880</v>
      </c>
      <c r="AU167" s="26">
        <v>1284000000</v>
      </c>
      <c r="AV167" s="26">
        <v>1239000000</v>
      </c>
      <c r="AW167" s="26">
        <v>1210000000</v>
      </c>
      <c r="AX167" s="26">
        <v>1061000000</v>
      </c>
      <c r="AY167" s="26">
        <v>990000000</v>
      </c>
      <c r="AZ167" s="26">
        <v>938000000</v>
      </c>
      <c r="BA167" s="26">
        <v>939000000</v>
      </c>
      <c r="BB167" s="26">
        <v>795000000</v>
      </c>
      <c r="BC167" s="26">
        <v>799000000</v>
      </c>
      <c r="BD167" s="26">
        <v>733000000</v>
      </c>
      <c r="BE167" s="26">
        <v>751000000</v>
      </c>
      <c r="BF167" s="26">
        <v>782000000</v>
      </c>
      <c r="BG167" s="26">
        <v>845000000</v>
      </c>
      <c r="BH167" s="26">
        <v>931000000</v>
      </c>
      <c r="BI167" s="26">
        <v>1250000000</v>
      </c>
      <c r="BJ167" s="26">
        <v>1601000000</v>
      </c>
      <c r="BK167" s="26">
        <v>1323000000</v>
      </c>
    </row>
    <row r="168" spans="1:64" x14ac:dyDescent="0.15">
      <c r="A168" s="26" t="s">
        <v>1121</v>
      </c>
      <c r="B168" s="26" t="s">
        <v>1122</v>
      </c>
      <c r="C168" s="26" t="s">
        <v>879</v>
      </c>
      <c r="D168" s="26" t="s">
        <v>880</v>
      </c>
      <c r="AJ168" s="26">
        <v>3704316974.555594</v>
      </c>
      <c r="AK168" s="26">
        <v>2644983401.5195794</v>
      </c>
      <c r="AL168" s="26">
        <v>2738413378.5528083</v>
      </c>
      <c r="AM168" s="26">
        <v>2793020800.8573656</v>
      </c>
      <c r="AN168" s="26">
        <v>2900913488.4933829</v>
      </c>
      <c r="AO168" s="26">
        <v>4163397088.6423411</v>
      </c>
      <c r="AP168" s="26">
        <v>4976735801.6563292</v>
      </c>
      <c r="AQ168" s="26">
        <v>5613212495.5787983</v>
      </c>
      <c r="AR168" s="26">
        <v>5888561099.3260326</v>
      </c>
      <c r="AS168" s="26">
        <v>5553894130.2406225</v>
      </c>
      <c r="AT168" s="26">
        <v>5311092495.9910345</v>
      </c>
      <c r="AU168" s="26">
        <v>5623299277.810626</v>
      </c>
      <c r="AV168" s="26">
        <v>6254047514.3278828</v>
      </c>
      <c r="AW168" s="26">
        <v>7589038159.893364</v>
      </c>
      <c r="AX168" s="26">
        <v>8512116725.2070599</v>
      </c>
      <c r="AY168" s="26">
        <v>9149485071.3363361</v>
      </c>
      <c r="AZ168" s="26">
        <v>10423424155.292316</v>
      </c>
      <c r="BA168" s="26">
        <v>12574681497.576191</v>
      </c>
      <c r="BB168" s="26">
        <v>11899763735.405167</v>
      </c>
      <c r="BC168" s="26">
        <v>11087646867.942085</v>
      </c>
      <c r="BD168" s="26">
        <v>14381552432.949402</v>
      </c>
      <c r="BE168" s="26">
        <v>16350804543.051493</v>
      </c>
      <c r="BF168" s="26">
        <v>16974320551.02129</v>
      </c>
      <c r="BG168" s="26">
        <v>17716084107.588821</v>
      </c>
      <c r="BH168" s="26">
        <v>15950969018.945791</v>
      </c>
      <c r="BI168" s="26">
        <v>11936999283.179132</v>
      </c>
      <c r="BJ168" s="26">
        <v>13219084261.366407</v>
      </c>
      <c r="BK168" s="26">
        <v>14717223206.90004</v>
      </c>
      <c r="BL168" s="26">
        <v>14934159925.523415</v>
      </c>
    </row>
    <row r="169" spans="1:64" x14ac:dyDescent="0.15">
      <c r="A169" s="26" t="s">
        <v>1123</v>
      </c>
      <c r="B169" s="26" t="s">
        <v>1124</v>
      </c>
      <c r="C169" s="26" t="s">
        <v>879</v>
      </c>
      <c r="D169" s="26" t="s">
        <v>880</v>
      </c>
      <c r="F169" s="26">
        <v>159213462.49358904</v>
      </c>
      <c r="G169" s="26">
        <v>164271590.83556563</v>
      </c>
      <c r="H169" s="26">
        <v>168186331.27126187</v>
      </c>
      <c r="I169" s="26">
        <v>224495789.26547551</v>
      </c>
      <c r="J169" s="26">
        <v>255340526.74530232</v>
      </c>
      <c r="K169" s="26">
        <v>266533659.16221625</v>
      </c>
      <c r="L169" s="26">
        <v>282615367.46488041</v>
      </c>
      <c r="M169" s="26">
        <v>311396000.32108426</v>
      </c>
      <c r="N169" s="26">
        <v>295062138.06783772</v>
      </c>
      <c r="O169" s="26">
        <v>309405316.05895549</v>
      </c>
      <c r="P169" s="26">
        <v>335569088.71783251</v>
      </c>
      <c r="Q169" s="26">
        <v>391669449.25347</v>
      </c>
      <c r="R169" s="26">
        <v>493237544.3529343</v>
      </c>
      <c r="S169" s="26">
        <v>613010958.14598978</v>
      </c>
      <c r="T169" s="26">
        <v>703378653.35002863</v>
      </c>
      <c r="U169" s="26">
        <v>775046377.59175241</v>
      </c>
      <c r="V169" s="26">
        <v>799029666.59134495</v>
      </c>
      <c r="W169" s="26">
        <v>804629876.77072299</v>
      </c>
      <c r="X169" s="26">
        <v>951900945.20028329</v>
      </c>
      <c r="Y169" s="26">
        <v>1047924649.1177939</v>
      </c>
      <c r="Z169" s="26">
        <v>1105495368.3814619</v>
      </c>
      <c r="AA169" s="26">
        <v>1108776010.2557468</v>
      </c>
      <c r="AB169" s="26">
        <v>1165170625.6595893</v>
      </c>
      <c r="AC169" s="26">
        <v>1074373735.4529109</v>
      </c>
      <c r="AD169" s="26">
        <v>1009723326.3175235</v>
      </c>
      <c r="AE169" s="26">
        <v>1186628778.5123618</v>
      </c>
      <c r="AF169" s="26">
        <v>1344665270.6886528</v>
      </c>
      <c r="AG169" s="26">
        <v>1414951854.0564411</v>
      </c>
      <c r="AH169" s="26">
        <v>1450647019.205091</v>
      </c>
      <c r="AI169" s="26">
        <v>1506914407.8233078</v>
      </c>
      <c r="AJ169" s="26">
        <v>2133693477.8841624</v>
      </c>
      <c r="AK169" s="26">
        <v>2164292208.1652822</v>
      </c>
      <c r="AL169" s="26">
        <v>1847350611.7245831</v>
      </c>
      <c r="AM169" s="26">
        <v>1944876755.0070808</v>
      </c>
      <c r="AN169" s="26">
        <v>2091731420.68923</v>
      </c>
      <c r="AO169" s="26">
        <v>2132081881.9139783</v>
      </c>
      <c r="AP169" s="26">
        <v>2072001066.821202</v>
      </c>
      <c r="AQ169" s="26">
        <v>2032345831.8300474</v>
      </c>
      <c r="AR169" s="26">
        <v>1985924386.9144788</v>
      </c>
      <c r="AS169" s="26">
        <v>1779521109.912679</v>
      </c>
      <c r="AT169" s="26">
        <v>1746064718.7916865</v>
      </c>
      <c r="AU169" s="26">
        <v>1777058592.9881246</v>
      </c>
      <c r="AV169" s="26">
        <v>2051147606.7368741</v>
      </c>
      <c r="AW169" s="26">
        <v>2362501023.2424917</v>
      </c>
      <c r="AX169" s="26">
        <v>2936019525.6024098</v>
      </c>
      <c r="AY169" s="26">
        <v>4008583967.925189</v>
      </c>
      <c r="AZ169" s="26">
        <v>4328063511.1352434</v>
      </c>
      <c r="BA169" s="26">
        <v>5138471610.1659803</v>
      </c>
      <c r="BB169" s="26">
        <v>4725200357.5562401</v>
      </c>
      <c r="BC169" s="26">
        <v>5628882266.3776665</v>
      </c>
      <c r="BD169" s="26">
        <v>6764635686.7934456</v>
      </c>
      <c r="BE169" s="26">
        <v>6728208836.2214279</v>
      </c>
      <c r="BF169" s="26">
        <v>7223063169.7274857</v>
      </c>
      <c r="BG169" s="26">
        <v>6592537781.8151789</v>
      </c>
      <c r="BH169" s="26">
        <v>6166857628.622117</v>
      </c>
      <c r="BI169" s="26">
        <v>6398744505.0812922</v>
      </c>
      <c r="BJ169" s="26">
        <v>6758390728.7173405</v>
      </c>
      <c r="BK169" s="26">
        <v>7049169770.8639908</v>
      </c>
      <c r="BL169" s="26">
        <v>7593752450.2054987</v>
      </c>
    </row>
    <row r="170" spans="1:64" x14ac:dyDescent="0.15">
      <c r="A170" s="26" t="s">
        <v>487</v>
      </c>
      <c r="B170" s="26" t="s">
        <v>1125</v>
      </c>
      <c r="C170" s="26" t="s">
        <v>879</v>
      </c>
      <c r="D170" s="26" t="s">
        <v>880</v>
      </c>
      <c r="U170" s="26">
        <v>704033525.40597177</v>
      </c>
      <c r="V170" s="26">
        <v>823634464.91002357</v>
      </c>
      <c r="W170" s="26">
        <v>1015365145.2955399</v>
      </c>
      <c r="X170" s="26">
        <v>1211141231.11555</v>
      </c>
      <c r="Y170" s="26">
        <v>1131788191.507359</v>
      </c>
      <c r="Z170" s="26">
        <v>1142393554.5235829</v>
      </c>
      <c r="AA170" s="26">
        <v>1078408829.6160035</v>
      </c>
      <c r="AB170" s="26">
        <v>1090276947.2587178</v>
      </c>
      <c r="AC170" s="26">
        <v>1040557089.3386376</v>
      </c>
      <c r="AD170" s="26">
        <v>1076121094.3823862</v>
      </c>
      <c r="AE170" s="26">
        <v>1462900255.450603</v>
      </c>
      <c r="AF170" s="26">
        <v>1880852914.2271435</v>
      </c>
      <c r="AG170" s="26">
        <v>2134517067.6529467</v>
      </c>
      <c r="AH170" s="26">
        <v>2181930254.8230143</v>
      </c>
      <c r="AI170" s="26">
        <v>2653480001.3455782</v>
      </c>
      <c r="AJ170" s="26">
        <v>2856890680.6028504</v>
      </c>
      <c r="AK170" s="26">
        <v>3224267547.8050785</v>
      </c>
      <c r="AL170" s="26">
        <v>3263368410.0181322</v>
      </c>
      <c r="AM170" s="26">
        <v>3558137040.3777199</v>
      </c>
      <c r="AN170" s="26">
        <v>4040345933.2923059</v>
      </c>
      <c r="AO170" s="26">
        <v>4421943910.4974899</v>
      </c>
      <c r="AP170" s="26">
        <v>4187367601.7343144</v>
      </c>
      <c r="AQ170" s="26">
        <v>4169664285.3868051</v>
      </c>
      <c r="AR170" s="26">
        <v>4343710332.8065815</v>
      </c>
      <c r="AS170" s="26">
        <v>4663313620.017066</v>
      </c>
      <c r="AT170" s="26">
        <v>4613630622.7750063</v>
      </c>
      <c r="AU170" s="26">
        <v>4841310239.6368732</v>
      </c>
      <c r="AV170" s="26">
        <v>5816553826.8551874</v>
      </c>
      <c r="AW170" s="26">
        <v>6578844486.0628757</v>
      </c>
      <c r="AX170" s="26">
        <v>6488750452.6006737</v>
      </c>
      <c r="AY170" s="26">
        <v>7028803365.7015085</v>
      </c>
      <c r="AZ170" s="26">
        <v>8150138757.1574097</v>
      </c>
      <c r="BA170" s="26">
        <v>9990370016.3077087</v>
      </c>
      <c r="BB170" s="26">
        <v>9128843109.1558762</v>
      </c>
      <c r="BC170" s="26">
        <v>10003670690.349657</v>
      </c>
      <c r="BD170" s="26">
        <v>11518393367.240299</v>
      </c>
      <c r="BE170" s="26">
        <v>11668685524.126455</v>
      </c>
      <c r="BF170" s="26">
        <v>12129642296.442507</v>
      </c>
      <c r="BG170" s="26">
        <v>12803445933.589361</v>
      </c>
      <c r="BH170" s="26">
        <v>11692287066.381035</v>
      </c>
      <c r="BI170" s="26">
        <v>12232463655.57272</v>
      </c>
      <c r="BJ170" s="26">
        <v>13259351418.445887</v>
      </c>
      <c r="BK170" s="26">
        <v>14181803715.403837</v>
      </c>
      <c r="BL170" s="26">
        <v>14180444557.204674</v>
      </c>
    </row>
    <row r="171" spans="1:64" x14ac:dyDescent="0.15">
      <c r="A171" s="26" t="s">
        <v>471</v>
      </c>
      <c r="B171" s="26" t="s">
        <v>1126</v>
      </c>
      <c r="C171" s="26" t="s">
        <v>879</v>
      </c>
      <c r="D171" s="26" t="s">
        <v>880</v>
      </c>
      <c r="E171" s="26">
        <v>162956740.8651827</v>
      </c>
      <c r="F171" s="26">
        <v>174576508.4698306</v>
      </c>
      <c r="G171" s="26">
        <v>183116337.67324653</v>
      </c>
      <c r="H171" s="26">
        <v>190816183.67632645</v>
      </c>
      <c r="I171" s="26">
        <v>194736105.27789444</v>
      </c>
      <c r="J171" s="26">
        <v>229455410.89178213</v>
      </c>
      <c r="K171" s="26">
        <v>260394792.10415789</v>
      </c>
      <c r="L171" s="26">
        <v>269814968.24081749</v>
      </c>
      <c r="M171" s="26">
        <v>245169806.79227167</v>
      </c>
      <c r="N171" s="26">
        <v>265810632.42529699</v>
      </c>
      <c r="O171" s="26">
        <v>290531621.26485056</v>
      </c>
      <c r="P171" s="26">
        <v>365386929.83511853</v>
      </c>
      <c r="Q171" s="26">
        <v>406062874.25149703</v>
      </c>
      <c r="R171" s="26">
        <v>444281703.89356768</v>
      </c>
      <c r="S171" s="26">
        <v>548621017.59391344</v>
      </c>
      <c r="T171" s="26">
        <v>613220652.92891884</v>
      </c>
      <c r="U171" s="26">
        <v>670317634.17305589</v>
      </c>
      <c r="V171" s="26">
        <v>806290840.62465382</v>
      </c>
      <c r="W171" s="26">
        <v>949034016.83062696</v>
      </c>
      <c r="X171" s="26">
        <v>1058269065.9811482</v>
      </c>
      <c r="Y171" s="26">
        <v>1237655461.1501045</v>
      </c>
      <c r="Z171" s="26">
        <v>1237685691.9468334</v>
      </c>
      <c r="AA171" s="26">
        <v>1180104216.0113688</v>
      </c>
      <c r="AB171" s="26">
        <v>1223186840.3132448</v>
      </c>
      <c r="AC171" s="26">
        <v>1208008985.4252157</v>
      </c>
      <c r="AD171" s="26">
        <v>1131347798.2665348</v>
      </c>
      <c r="AE171" s="26">
        <v>1183654827.7900167</v>
      </c>
      <c r="AF171" s="26">
        <v>1183094127.7674649</v>
      </c>
      <c r="AG171" s="26">
        <v>1379924257.2131338</v>
      </c>
      <c r="AH171" s="26">
        <v>1590215582.5330672</v>
      </c>
      <c r="AI171" s="26">
        <v>1880771556.3047383</v>
      </c>
      <c r="AJ171" s="26">
        <v>2203545856.6689253</v>
      </c>
      <c r="AK171" s="26">
        <v>1799517081.5641217</v>
      </c>
      <c r="AL171" s="26">
        <v>2070636935.5864449</v>
      </c>
      <c r="AM171" s="26">
        <v>1181802596.0349801</v>
      </c>
      <c r="AN171" s="26">
        <v>1397457932.3069673</v>
      </c>
      <c r="AO171" s="26">
        <v>2281034131.3649278</v>
      </c>
      <c r="AP171" s="26">
        <v>2663234933.8976665</v>
      </c>
      <c r="AQ171" s="26">
        <v>1750584265.2875352</v>
      </c>
      <c r="AR171" s="26">
        <v>1775921718.1053393</v>
      </c>
      <c r="AS171" s="26">
        <v>1743506531.3265195</v>
      </c>
      <c r="AT171" s="26">
        <v>1716502862.2954042</v>
      </c>
      <c r="AU171" s="26">
        <v>3495748397.6302533</v>
      </c>
      <c r="AV171" s="26">
        <v>3208837077.2506866</v>
      </c>
      <c r="AW171" s="26">
        <v>3476094498.8751664</v>
      </c>
      <c r="AX171" s="26">
        <v>3655909664.1423011</v>
      </c>
      <c r="AY171" s="26">
        <v>3998020176.6736393</v>
      </c>
      <c r="AZ171" s="26">
        <v>4432937045.7989683</v>
      </c>
      <c r="BA171" s="26">
        <v>5321012192.3361855</v>
      </c>
      <c r="BB171" s="26">
        <v>6191127665.1963034</v>
      </c>
      <c r="BC171" s="26">
        <v>6959655570.8909817</v>
      </c>
      <c r="BD171" s="26">
        <v>8004000737.3071671</v>
      </c>
      <c r="BE171" s="26">
        <v>6028487928.8335085</v>
      </c>
      <c r="BF171" s="26">
        <v>5518880768.5795546</v>
      </c>
      <c r="BG171" s="26">
        <v>6047813437.3180437</v>
      </c>
      <c r="BH171" s="26">
        <v>6373212640.8460436</v>
      </c>
      <c r="BI171" s="26">
        <v>5433040159.8874664</v>
      </c>
      <c r="BJ171" s="26">
        <v>6303292264.1890526</v>
      </c>
      <c r="BK171" s="26">
        <v>6917301908.6275692</v>
      </c>
      <c r="BL171" s="26">
        <v>7666704427.0091467</v>
      </c>
    </row>
    <row r="172" spans="1:64" x14ac:dyDescent="0.15">
      <c r="A172" s="26" t="s">
        <v>475</v>
      </c>
      <c r="B172" s="26" t="s">
        <v>1127</v>
      </c>
      <c r="C172" s="26" t="s">
        <v>879</v>
      </c>
      <c r="D172" s="26" t="s">
        <v>880</v>
      </c>
      <c r="E172" s="26">
        <v>1916241996.6026394</v>
      </c>
      <c r="F172" s="26">
        <v>1901868548.2817197</v>
      </c>
      <c r="G172" s="26">
        <v>2001502678.6880963</v>
      </c>
      <c r="H172" s="26">
        <v>2510126747.6806483</v>
      </c>
      <c r="I172" s="26">
        <v>2674441395.5311642</v>
      </c>
      <c r="J172" s="26">
        <v>2956356984.1892071</v>
      </c>
      <c r="K172" s="26">
        <v>3143538481.6411867</v>
      </c>
      <c r="L172" s="26">
        <v>3188945511.5640926</v>
      </c>
      <c r="M172" s="26">
        <v>3330393309.8131452</v>
      </c>
      <c r="N172" s="26">
        <v>3664575983.2745323</v>
      </c>
      <c r="O172" s="26">
        <v>3864170913.3673072</v>
      </c>
      <c r="P172" s="26">
        <v>4244340333.5189857</v>
      </c>
      <c r="Q172" s="26">
        <v>5043268548.7303162</v>
      </c>
      <c r="R172" s="26">
        <v>7662996766.6680317</v>
      </c>
      <c r="S172" s="26">
        <v>9496074114.0791836</v>
      </c>
      <c r="T172" s="26">
        <v>9298800799.4670219</v>
      </c>
      <c r="U172" s="26">
        <v>11050125904.941769</v>
      </c>
      <c r="V172" s="26">
        <v>13139397879.169544</v>
      </c>
      <c r="W172" s="26">
        <v>16358376511.226254</v>
      </c>
      <c r="X172" s="26">
        <v>21213672089.19759</v>
      </c>
      <c r="Y172" s="26">
        <v>24488033442.050625</v>
      </c>
      <c r="Z172" s="26">
        <v>25004557093.876133</v>
      </c>
      <c r="AA172" s="26">
        <v>26804401815.534813</v>
      </c>
      <c r="AB172" s="26">
        <v>30346788437.513462</v>
      </c>
      <c r="AC172" s="26">
        <v>33943505717.699268</v>
      </c>
      <c r="AD172" s="26">
        <v>31200161095.449051</v>
      </c>
      <c r="AE172" s="26">
        <v>27734562640.427677</v>
      </c>
      <c r="AF172" s="26">
        <v>32181695507.22337</v>
      </c>
      <c r="AG172" s="26">
        <v>35271880250.496414</v>
      </c>
      <c r="AH172" s="26">
        <v>38848567631.423508</v>
      </c>
      <c r="AI172" s="26">
        <v>44024178343.007141</v>
      </c>
      <c r="AJ172" s="26">
        <v>49143148094.268257</v>
      </c>
      <c r="AK172" s="26">
        <v>59167550162.955986</v>
      </c>
      <c r="AL172" s="26">
        <v>66894837030.418396</v>
      </c>
      <c r="AM172" s="26">
        <v>74478356957.780823</v>
      </c>
      <c r="AN172" s="26">
        <v>88705342902.711319</v>
      </c>
      <c r="AO172" s="26">
        <v>100855393910.48573</v>
      </c>
      <c r="AP172" s="26">
        <v>100005323301.8667</v>
      </c>
      <c r="AQ172" s="26">
        <v>72167498980.839798</v>
      </c>
      <c r="AR172" s="26">
        <v>79148421052.631577</v>
      </c>
      <c r="AS172" s="26">
        <v>93789736842.10527</v>
      </c>
      <c r="AT172" s="26">
        <v>92783947368.421051</v>
      </c>
      <c r="AU172" s="26">
        <v>100845526315.78946</v>
      </c>
      <c r="AV172" s="26">
        <v>110202368421.05264</v>
      </c>
      <c r="AW172" s="26">
        <v>124749473684.21051</v>
      </c>
      <c r="AX172" s="26">
        <v>143534102611.49692</v>
      </c>
      <c r="AY172" s="26">
        <v>162691238209.47604</v>
      </c>
      <c r="AZ172" s="26">
        <v>193547824063.29996</v>
      </c>
      <c r="BA172" s="26">
        <v>230813897715.6904</v>
      </c>
      <c r="BB172" s="26">
        <v>202257625195.06311</v>
      </c>
      <c r="BC172" s="26">
        <v>255016609232.87076</v>
      </c>
      <c r="BD172" s="26">
        <v>297951960784.31372</v>
      </c>
      <c r="BE172" s="26">
        <v>314443149443.14941</v>
      </c>
      <c r="BF172" s="26">
        <v>323277158906.97894</v>
      </c>
      <c r="BG172" s="26">
        <v>338061963396.37628</v>
      </c>
      <c r="BH172" s="26">
        <v>301354756113.17371</v>
      </c>
      <c r="BI172" s="26">
        <v>301255454041.41455</v>
      </c>
      <c r="BJ172" s="26">
        <v>318958236443.12152</v>
      </c>
      <c r="BK172" s="26">
        <v>358581943446.25909</v>
      </c>
      <c r="BL172" s="26">
        <v>364701517787.84424</v>
      </c>
    </row>
    <row r="173" spans="1:64" x14ac:dyDescent="0.15">
      <c r="A173" s="26" t="s">
        <v>1128</v>
      </c>
      <c r="B173" s="26" t="s">
        <v>1129</v>
      </c>
      <c r="C173" s="26" t="s">
        <v>879</v>
      </c>
      <c r="D173" s="26" t="s">
        <v>880</v>
      </c>
      <c r="E173" s="26">
        <v>583846188346.72742</v>
      </c>
      <c r="F173" s="26">
        <v>604324202050.64807</v>
      </c>
      <c r="G173" s="26">
        <v>647421597617.88696</v>
      </c>
      <c r="H173" s="26">
        <v>683726355213.5199</v>
      </c>
      <c r="I173" s="26">
        <v>735285089547.34155</v>
      </c>
      <c r="J173" s="26">
        <v>798329518629.6781</v>
      </c>
      <c r="K173" s="26">
        <v>876222557410.43469</v>
      </c>
      <c r="L173" s="26">
        <v>927523758485.74756</v>
      </c>
      <c r="M173" s="26">
        <v>1014479810519.8961</v>
      </c>
      <c r="N173" s="26">
        <v>1099213311661.6908</v>
      </c>
      <c r="O173" s="26">
        <v>1161385395224.4238</v>
      </c>
      <c r="P173" s="26">
        <v>1264333061477.5208</v>
      </c>
      <c r="Q173" s="26">
        <v>1392428220992.0198</v>
      </c>
      <c r="R173" s="26">
        <v>1556967359214.0791</v>
      </c>
      <c r="S173" s="26">
        <v>1705964297648.2625</v>
      </c>
      <c r="T173" s="26">
        <v>1859083029787.6533</v>
      </c>
      <c r="U173" s="26">
        <v>2080373864401.6238</v>
      </c>
      <c r="V173" s="26">
        <v>2293885156934.6509</v>
      </c>
      <c r="W173" s="26">
        <v>2570707667449.8125</v>
      </c>
      <c r="X173" s="26">
        <v>2870923302185.4199</v>
      </c>
      <c r="Y173" s="26">
        <v>3131774126345.0107</v>
      </c>
      <c r="Z173" s="26">
        <v>3513995963656.9907</v>
      </c>
      <c r="AA173" s="26">
        <v>3658081025119.1372</v>
      </c>
      <c r="AB173" s="26">
        <v>3975475111781.8901</v>
      </c>
      <c r="AC173" s="26">
        <v>4393971258071.6221</v>
      </c>
      <c r="AD173" s="26">
        <v>4704774999482.752</v>
      </c>
      <c r="AE173" s="26">
        <v>4958242427343.9834</v>
      </c>
      <c r="AF173" s="26">
        <v>5287828242049.4492</v>
      </c>
      <c r="AG173" s="26">
        <v>5745207451214.2549</v>
      </c>
      <c r="AH173" s="26">
        <v>6208137243275.2441</v>
      </c>
      <c r="AI173" s="26">
        <v>6558665950908.4688</v>
      </c>
      <c r="AJ173" s="26">
        <v>6770092083611.1875</v>
      </c>
      <c r="AK173" s="26">
        <v>7114394589284.916</v>
      </c>
      <c r="AL173" s="26">
        <v>7437550121892.4375</v>
      </c>
      <c r="AM173" s="26">
        <v>7867242439501.6094</v>
      </c>
      <c r="AN173" s="26">
        <v>8245811373385.4014</v>
      </c>
      <c r="AO173" s="26">
        <v>8704363777972.1299</v>
      </c>
      <c r="AP173" s="26">
        <v>9233311210265.7812</v>
      </c>
      <c r="AQ173" s="26">
        <v>9697762238406.8086</v>
      </c>
      <c r="AR173" s="26">
        <v>10310072635807.699</v>
      </c>
      <c r="AS173" s="26">
        <v>10998121151318.631</v>
      </c>
      <c r="AT173" s="26">
        <v>11321881659892.562</v>
      </c>
      <c r="AU173" s="26">
        <v>11698306960646.531</v>
      </c>
      <c r="AV173" s="26">
        <v>12354812816817.715</v>
      </c>
      <c r="AW173" s="26">
        <v>13241410621714.066</v>
      </c>
      <c r="AX173" s="26">
        <v>14210866344864.664</v>
      </c>
      <c r="AY173" s="26">
        <v>15135440910461.215</v>
      </c>
      <c r="AZ173" s="26">
        <v>15922730888205.756</v>
      </c>
      <c r="BA173" s="26">
        <v>16268085220997.188</v>
      </c>
      <c r="BB173" s="26">
        <v>15825892407986.441</v>
      </c>
      <c r="BC173" s="26">
        <v>16611261563811.135</v>
      </c>
      <c r="BD173" s="26">
        <v>17336779781047.756</v>
      </c>
      <c r="BE173" s="26">
        <v>18031234215348.988</v>
      </c>
      <c r="BF173" s="26">
        <v>18637631422155.336</v>
      </c>
      <c r="BG173" s="26">
        <v>19331060828608.609</v>
      </c>
      <c r="BH173" s="26">
        <v>19781342853073.535</v>
      </c>
      <c r="BI173" s="26">
        <v>20241484802206.07</v>
      </c>
      <c r="BJ173" s="26">
        <v>21141594444340.113</v>
      </c>
      <c r="BK173" s="26">
        <v>22303155530911.34</v>
      </c>
      <c r="BL173" s="26">
        <v>23171055090594.898</v>
      </c>
    </row>
    <row r="174" spans="1:64" x14ac:dyDescent="0.15">
      <c r="A174" s="26" t="s">
        <v>532</v>
      </c>
      <c r="B174" s="26" t="s">
        <v>1130</v>
      </c>
      <c r="C174" s="26" t="s">
        <v>879</v>
      </c>
      <c r="D174" s="26" t="s">
        <v>880</v>
      </c>
      <c r="Y174" s="26">
        <v>2422096074.584579</v>
      </c>
      <c r="Z174" s="26">
        <v>2246757386.4629669</v>
      </c>
      <c r="AA174" s="26">
        <v>2116069373.7687881</v>
      </c>
      <c r="AB174" s="26">
        <v>2293990996.4711332</v>
      </c>
      <c r="AC174" s="26">
        <v>1947967886.463892</v>
      </c>
      <c r="AD174" s="26">
        <v>1605911706.0063848</v>
      </c>
      <c r="AE174" s="26">
        <v>1806223061.2946389</v>
      </c>
      <c r="AF174" s="26">
        <v>2296378834.8614931</v>
      </c>
      <c r="AG174" s="26">
        <v>2491412335.7839236</v>
      </c>
      <c r="AH174" s="26">
        <v>2531519951.4229536</v>
      </c>
      <c r="AI174" s="26">
        <v>2785764518.0184479</v>
      </c>
      <c r="AJ174" s="26">
        <v>2992650454.4960709</v>
      </c>
      <c r="AK174" s="26">
        <v>3424733520.336606</v>
      </c>
      <c r="AL174" s="26">
        <v>3218475900.4804602</v>
      </c>
      <c r="AM174" s="26">
        <v>3636645995.2686715</v>
      </c>
      <c r="AN174" s="26">
        <v>3942478205.729095</v>
      </c>
      <c r="AO174" s="26">
        <v>3945340776.4054618</v>
      </c>
      <c r="AP174" s="26">
        <v>4102648719.6180558</v>
      </c>
      <c r="AQ174" s="26">
        <v>3826527630.5555053</v>
      </c>
      <c r="AR174" s="26">
        <v>3818954447.9908342</v>
      </c>
      <c r="AS174" s="26">
        <v>3833993702.9885588</v>
      </c>
      <c r="AT174" s="26">
        <v>3476452446.2203226</v>
      </c>
      <c r="AU174" s="26">
        <v>3275669889.09655</v>
      </c>
      <c r="AV174" s="26">
        <v>4811994024.8787127</v>
      </c>
      <c r="AW174" s="26">
        <v>6480441754.261034</v>
      </c>
      <c r="AX174" s="26">
        <v>7121391945.6543961</v>
      </c>
      <c r="AY174" s="26">
        <v>7835043624.0124054</v>
      </c>
      <c r="AZ174" s="26">
        <v>8740865600.2498093</v>
      </c>
      <c r="BA174" s="26">
        <v>8486721916.912797</v>
      </c>
      <c r="BB174" s="26">
        <v>8876191120.7618885</v>
      </c>
      <c r="BC174" s="26">
        <v>11268186636.290464</v>
      </c>
      <c r="BD174" s="26">
        <v>12343501808.219179</v>
      </c>
      <c r="BE174" s="26">
        <v>13042007432.448925</v>
      </c>
      <c r="BF174" s="26">
        <v>12011207761.971672</v>
      </c>
      <c r="BG174" s="26">
        <v>12356482878.196791</v>
      </c>
      <c r="BH174" s="26">
        <v>11272143550.25268</v>
      </c>
      <c r="BI174" s="26">
        <v>10665634660.88328</v>
      </c>
      <c r="BJ174" s="26">
        <v>12741746433.671553</v>
      </c>
      <c r="BK174" s="26">
        <v>13454211124.460665</v>
      </c>
      <c r="BL174" s="26">
        <v>12366527719.332245</v>
      </c>
    </row>
    <row r="175" spans="1:64" x14ac:dyDescent="0.15">
      <c r="A175" s="26" t="s">
        <v>1131</v>
      </c>
      <c r="B175" s="26" t="s">
        <v>1132</v>
      </c>
      <c r="C175" s="26" t="s">
        <v>879</v>
      </c>
      <c r="D175" s="26" t="s">
        <v>880</v>
      </c>
      <c r="J175" s="26">
        <v>159594493.54880807</v>
      </c>
      <c r="K175" s="26">
        <v>164206537.56167462</v>
      </c>
      <c r="L175" s="26">
        <v>180036768.87300986</v>
      </c>
      <c r="M175" s="26">
        <v>215507164.03425771</v>
      </c>
      <c r="N175" s="26">
        <v>263108834.53668395</v>
      </c>
      <c r="O175" s="26">
        <v>358815681.90321463</v>
      </c>
      <c r="P175" s="26">
        <v>413634335.27009726</v>
      </c>
      <c r="Q175" s="26">
        <v>505892512.86192739</v>
      </c>
      <c r="R175" s="26">
        <v>542294864.81242955</v>
      </c>
      <c r="S175" s="26">
        <v>637400199.11048937</v>
      </c>
      <c r="T175" s="26">
        <v>816647865.8314296</v>
      </c>
      <c r="U175" s="26">
        <v>798310509.64743352</v>
      </c>
      <c r="V175" s="26">
        <v>837616756.53373659</v>
      </c>
      <c r="W175" s="26">
        <v>846007597.7203958</v>
      </c>
      <c r="X175" s="26">
        <v>1047225130.2433331</v>
      </c>
      <c r="Y175" s="26">
        <v>1182457142.6064794</v>
      </c>
      <c r="Z175" s="26">
        <v>972563810.23032522</v>
      </c>
      <c r="AA175" s="26">
        <v>904619629.79726827</v>
      </c>
      <c r="AB175" s="26">
        <v>823832940.45051134</v>
      </c>
      <c r="AC175" s="26">
        <v>796018978.47129989</v>
      </c>
      <c r="AD175" s="26">
        <v>854823821.72317684</v>
      </c>
      <c r="AE175" s="26">
        <v>1201262517.8764403</v>
      </c>
      <c r="AF175" s="26">
        <v>1488113532.2858417</v>
      </c>
      <c r="AG175" s="26">
        <v>2072735787.3177876</v>
      </c>
      <c r="AH175" s="26">
        <v>2185072798.331841</v>
      </c>
      <c r="AI175" s="26">
        <v>2529310103.8360834</v>
      </c>
      <c r="AJ175" s="26">
        <v>2653781596.4600844</v>
      </c>
      <c r="AK175" s="26">
        <v>2923764926.3971753</v>
      </c>
      <c r="AL175" s="26">
        <v>3070161471.0445051</v>
      </c>
      <c r="AM175" s="26">
        <v>3038727617.0390053</v>
      </c>
      <c r="AN175" s="26">
        <v>3628440274.6700048</v>
      </c>
      <c r="AO175" s="26">
        <v>3606968433.9268174</v>
      </c>
      <c r="AP175" s="26">
        <v>3291489840.5714126</v>
      </c>
      <c r="AQ175" s="26">
        <v>3158806480.2610722</v>
      </c>
      <c r="AR175" s="26">
        <v>3056999988.0914588</v>
      </c>
      <c r="AS175" s="26">
        <v>2682347064.3641982</v>
      </c>
    </row>
    <row r="176" spans="1:64" x14ac:dyDescent="0.15">
      <c r="A176" s="26" t="s">
        <v>1133</v>
      </c>
      <c r="B176" s="26" t="s">
        <v>1134</v>
      </c>
      <c r="C176" s="26" t="s">
        <v>879</v>
      </c>
      <c r="D176" s="26" t="s">
        <v>880</v>
      </c>
      <c r="E176" s="26">
        <v>449526872.56556129</v>
      </c>
      <c r="F176" s="26">
        <v>485785234.94037557</v>
      </c>
      <c r="G176" s="26">
        <v>531736492.90917778</v>
      </c>
      <c r="H176" s="26">
        <v>586294761.49351633</v>
      </c>
      <c r="I176" s="26">
        <v>582816358.34715497</v>
      </c>
      <c r="J176" s="26">
        <v>673383604.23878312</v>
      </c>
      <c r="K176" s="26">
        <v>702296184.36134386</v>
      </c>
      <c r="L176" s="26">
        <v>665586975.08830249</v>
      </c>
      <c r="M176" s="26">
        <v>641214210.66896856</v>
      </c>
      <c r="N176" s="26">
        <v>625867922.67751348</v>
      </c>
      <c r="O176" s="26">
        <v>649916708.24241841</v>
      </c>
      <c r="P176" s="26">
        <v>693573595.32097483</v>
      </c>
      <c r="Q176" s="26">
        <v>742779740.39351249</v>
      </c>
      <c r="R176" s="26">
        <v>946385033.01191807</v>
      </c>
      <c r="S176" s="26">
        <v>1026136974.4753634</v>
      </c>
      <c r="T176" s="26">
        <v>1048690933.2102733</v>
      </c>
      <c r="U176" s="26">
        <v>1064517574.5604215</v>
      </c>
      <c r="V176" s="26">
        <v>1291457973.1251707</v>
      </c>
      <c r="W176" s="26">
        <v>1774365275.1822577</v>
      </c>
      <c r="X176" s="26">
        <v>2109278101.9887025</v>
      </c>
      <c r="Y176" s="26">
        <v>2508524186.4335222</v>
      </c>
      <c r="Z176" s="26">
        <v>2170893038.9005322</v>
      </c>
      <c r="AA176" s="26">
        <v>2017611927.4037049</v>
      </c>
      <c r="AB176" s="26">
        <v>1803099731.5425675</v>
      </c>
      <c r="AC176" s="26">
        <v>1461243212.4281421</v>
      </c>
      <c r="AD176" s="26">
        <v>1440581533.7563968</v>
      </c>
      <c r="AE176" s="26">
        <v>1904097020.2933302</v>
      </c>
      <c r="AF176" s="26">
        <v>2233005822.5853357</v>
      </c>
      <c r="AG176" s="26">
        <v>2280356338.2286682</v>
      </c>
      <c r="AH176" s="26">
        <v>2179567107.5015917</v>
      </c>
      <c r="AI176" s="26">
        <v>3536335227.7475133</v>
      </c>
      <c r="AJ176" s="26">
        <v>3309124415.9572134</v>
      </c>
      <c r="AK176" s="26">
        <v>3411197113.0197458</v>
      </c>
      <c r="AL176" s="26">
        <v>2225270607.5781193</v>
      </c>
      <c r="AM176" s="26">
        <v>1947256690.5503504</v>
      </c>
      <c r="AN176" s="26">
        <v>2313555921.0447235</v>
      </c>
      <c r="AO176" s="26">
        <v>2417146610.9825702</v>
      </c>
      <c r="AP176" s="26">
        <v>2297228092.4783792</v>
      </c>
      <c r="AQ176" s="26">
        <v>2625049701.8569989</v>
      </c>
      <c r="AR176" s="26">
        <v>2520868602.6989479</v>
      </c>
      <c r="AS176" s="26">
        <v>2238259710.7516079</v>
      </c>
      <c r="AT176" s="26">
        <v>2445079043.597301</v>
      </c>
      <c r="AU176" s="26">
        <v>2768787376.6012106</v>
      </c>
      <c r="AV176" s="26">
        <v>3387804102.4755149</v>
      </c>
      <c r="AW176" s="26">
        <v>3742134213.0229754</v>
      </c>
      <c r="AX176" s="26">
        <v>4374677876.8232613</v>
      </c>
      <c r="AY176" s="26">
        <v>4743059572.1739616</v>
      </c>
      <c r="AZ176" s="26">
        <v>5694717110.5947666</v>
      </c>
      <c r="BA176" s="26">
        <v>7220003603.1284132</v>
      </c>
      <c r="BB176" s="26">
        <v>7278718280.0517502</v>
      </c>
      <c r="BC176" s="26">
        <v>7792421015.5206585</v>
      </c>
      <c r="BD176" s="26">
        <v>8701085756.2274876</v>
      </c>
      <c r="BE176" s="26">
        <v>9366515965.1737366</v>
      </c>
      <c r="BF176" s="26">
        <v>10156855203.750921</v>
      </c>
      <c r="BG176" s="26">
        <v>10815312544.111773</v>
      </c>
      <c r="BH176" s="26">
        <v>9667589437.2790871</v>
      </c>
      <c r="BI176" s="26">
        <v>10284627189.649172</v>
      </c>
      <c r="BJ176" s="26">
        <v>11166063886.85552</v>
      </c>
      <c r="BK176" s="26">
        <v>12826750567.185858</v>
      </c>
      <c r="BL176" s="26">
        <v>12928145120.029604</v>
      </c>
    </row>
    <row r="177" spans="1:64" x14ac:dyDescent="0.15">
      <c r="A177" s="26" t="s">
        <v>548</v>
      </c>
      <c r="B177" s="26" t="s">
        <v>1135</v>
      </c>
      <c r="C177" s="26" t="s">
        <v>879</v>
      </c>
      <c r="D177" s="26" t="s">
        <v>880</v>
      </c>
      <c r="E177" s="26">
        <v>4196092258.1548367</v>
      </c>
      <c r="F177" s="26">
        <v>4467200335.9932795</v>
      </c>
      <c r="G177" s="26">
        <v>4909302953.9409199</v>
      </c>
      <c r="H177" s="26">
        <v>5165489010.2197952</v>
      </c>
      <c r="I177" s="26">
        <v>5552822483.5503283</v>
      </c>
      <c r="J177" s="26">
        <v>5874422511.5497694</v>
      </c>
      <c r="K177" s="26">
        <v>6366792664.1467171</v>
      </c>
      <c r="L177" s="26">
        <v>5203135937.2812538</v>
      </c>
      <c r="M177" s="26">
        <v>5200895982.0803585</v>
      </c>
      <c r="N177" s="26">
        <v>6634187316.2536745</v>
      </c>
      <c r="O177" s="26">
        <v>12545849083.018339</v>
      </c>
      <c r="P177" s="26">
        <v>9181769911.504425</v>
      </c>
      <c r="Q177" s="26">
        <v>12274416017.797552</v>
      </c>
      <c r="R177" s="26">
        <v>15162871287.128712</v>
      </c>
      <c r="S177" s="26">
        <v>24846641318.124207</v>
      </c>
      <c r="T177" s="26">
        <v>27778934624.697338</v>
      </c>
      <c r="U177" s="26">
        <v>36308883248.730965</v>
      </c>
      <c r="V177" s="26">
        <v>36035407725.321884</v>
      </c>
      <c r="W177" s="26">
        <v>36527862208.713272</v>
      </c>
      <c r="X177" s="26">
        <v>47259911894.273125</v>
      </c>
      <c r="Y177" s="26">
        <v>64201788122.605354</v>
      </c>
      <c r="Z177" s="26">
        <v>164475209515.19009</v>
      </c>
      <c r="AA177" s="26">
        <v>142769363313.37549</v>
      </c>
      <c r="AB177" s="26">
        <v>97094911790.694809</v>
      </c>
      <c r="AC177" s="26">
        <v>73484359521.099686</v>
      </c>
      <c r="AD177" s="26">
        <v>73745821156.299545</v>
      </c>
      <c r="AE177" s="26">
        <v>54805852581.151581</v>
      </c>
      <c r="AF177" s="26">
        <v>52676041930.579117</v>
      </c>
      <c r="AG177" s="26">
        <v>49648470439.796288</v>
      </c>
      <c r="AH177" s="26">
        <v>44003061108.335693</v>
      </c>
      <c r="AI177" s="26">
        <v>54035795388.091545</v>
      </c>
      <c r="AJ177" s="26">
        <v>49118433047.531837</v>
      </c>
      <c r="AK177" s="26">
        <v>47794925814.755806</v>
      </c>
      <c r="AL177" s="26">
        <v>27752204320.088303</v>
      </c>
      <c r="AM177" s="26">
        <v>33833042987.758224</v>
      </c>
      <c r="AN177" s="26">
        <v>44062465800.170555</v>
      </c>
      <c r="AO177" s="26">
        <v>51075815092.5</v>
      </c>
      <c r="AP177" s="26">
        <v>54457835193.492737</v>
      </c>
      <c r="AQ177" s="26">
        <v>54604050168.181831</v>
      </c>
      <c r="AR177" s="26">
        <v>59372613485.6576</v>
      </c>
      <c r="AS177" s="26">
        <v>69448756932.583267</v>
      </c>
      <c r="AT177" s="26">
        <v>74030364472.050583</v>
      </c>
      <c r="AU177" s="26">
        <v>95385819320.5737</v>
      </c>
      <c r="AV177" s="26">
        <v>104911947834.12163</v>
      </c>
      <c r="AW177" s="26">
        <v>136385979322.4369</v>
      </c>
      <c r="AX177" s="26">
        <v>176134087150.34094</v>
      </c>
      <c r="AY177" s="26">
        <v>236103982431.63519</v>
      </c>
      <c r="AZ177" s="26">
        <v>275625684968.61493</v>
      </c>
      <c r="BA177" s="26">
        <v>337035512676.93542</v>
      </c>
      <c r="BB177" s="26">
        <v>291880204327.41876</v>
      </c>
      <c r="BC177" s="26">
        <v>363359886203.40924</v>
      </c>
      <c r="BD177" s="26">
        <v>410334579160.7522</v>
      </c>
      <c r="BE177" s="26">
        <v>459376049763.99908</v>
      </c>
      <c r="BF177" s="26">
        <v>514966287334.27747</v>
      </c>
      <c r="BG177" s="26">
        <v>568498937615.65564</v>
      </c>
      <c r="BH177" s="26">
        <v>494583180777.10333</v>
      </c>
      <c r="BI177" s="26">
        <v>404649527537.75269</v>
      </c>
      <c r="BJ177" s="26">
        <v>375745486520.65582</v>
      </c>
      <c r="BK177" s="26">
        <v>398160403206.51874</v>
      </c>
      <c r="BL177" s="26">
        <v>448120428858.76923</v>
      </c>
    </row>
    <row r="178" spans="1:64" x14ac:dyDescent="0.15">
      <c r="A178" s="26" t="s">
        <v>544</v>
      </c>
      <c r="B178" s="26" t="s">
        <v>1136</v>
      </c>
      <c r="C178" s="26" t="s">
        <v>879</v>
      </c>
      <c r="D178" s="26" t="s">
        <v>880</v>
      </c>
      <c r="E178" s="26">
        <v>223854666.66666663</v>
      </c>
      <c r="F178" s="26">
        <v>240524723.42857143</v>
      </c>
      <c r="G178" s="26">
        <v>265291588.66666666</v>
      </c>
      <c r="H178" s="26">
        <v>292916241.14285713</v>
      </c>
      <c r="I178" s="26">
        <v>341973758.85714281</v>
      </c>
      <c r="J178" s="26">
        <v>566542872.35714281</v>
      </c>
      <c r="K178" s="26">
        <v>606671444</v>
      </c>
      <c r="L178" s="26">
        <v>657171436.71428573</v>
      </c>
      <c r="M178" s="26">
        <v>695899980.42857146</v>
      </c>
      <c r="N178" s="26">
        <v>747971449.57142866</v>
      </c>
      <c r="O178" s="26">
        <v>776585681.07142866</v>
      </c>
      <c r="P178" s="26">
        <v>826571413.42857146</v>
      </c>
      <c r="Q178" s="26">
        <v>880842890.07142866</v>
      </c>
      <c r="R178" s="26">
        <v>1093571441.5000002</v>
      </c>
      <c r="S178" s="26">
        <v>1520900045.1428571</v>
      </c>
      <c r="T178" s="26">
        <v>1590428522.6428573</v>
      </c>
      <c r="U178" s="26">
        <v>1847871371.7142859</v>
      </c>
      <c r="V178" s="26">
        <v>2239857060.5714288</v>
      </c>
      <c r="W178" s="26">
        <v>2142128603.7857141</v>
      </c>
      <c r="X178" s="26">
        <v>1527852635.6315787</v>
      </c>
      <c r="Y178" s="26">
        <v>2189347367.5263157</v>
      </c>
      <c r="Z178" s="26">
        <v>2448290109.6499996</v>
      </c>
      <c r="AA178" s="26">
        <v>2465165179.6956525</v>
      </c>
      <c r="AB178" s="26">
        <v>2743341724.083333</v>
      </c>
      <c r="AC178" s="26">
        <v>3105517091.4137931</v>
      </c>
      <c r="AD178" s="26">
        <v>2683816288.7906976</v>
      </c>
      <c r="AE178" s="26">
        <v>2885710608.880795</v>
      </c>
      <c r="AF178" s="26">
        <v>3851213727.6785712</v>
      </c>
      <c r="AG178" s="26">
        <v>2630904261.8324676</v>
      </c>
      <c r="AH178" s="26">
        <v>1013184745.7071515</v>
      </c>
      <c r="AI178" s="26">
        <v>1009455483.8709677</v>
      </c>
      <c r="AJ178" s="26">
        <v>1488804123.7113404</v>
      </c>
      <c r="AK178" s="26">
        <v>1792800000</v>
      </c>
      <c r="AL178" s="26">
        <v>1756454248.3660131</v>
      </c>
      <c r="AM178" s="26">
        <v>3863185119.0476193</v>
      </c>
      <c r="AN178" s="26">
        <v>4140470000</v>
      </c>
      <c r="AO178" s="26">
        <v>4308351902.7860107</v>
      </c>
      <c r="AP178" s="26">
        <v>4389965590.9653788</v>
      </c>
      <c r="AQ178" s="26">
        <v>4635267224.8419495</v>
      </c>
      <c r="AR178" s="26">
        <v>4855717874.6824722</v>
      </c>
      <c r="AS178" s="26">
        <v>5107329007.0921993</v>
      </c>
      <c r="AT178" s="26">
        <v>5323146565.7031498</v>
      </c>
      <c r="AU178" s="26">
        <v>5224213017.5438595</v>
      </c>
      <c r="AV178" s="26">
        <v>5322454925.8474579</v>
      </c>
      <c r="AW178" s="26">
        <v>5795568204.6453238</v>
      </c>
      <c r="AX178" s="26">
        <v>6321335612.2223349</v>
      </c>
      <c r="AY178" s="26">
        <v>6763418645.8137703</v>
      </c>
      <c r="AZ178" s="26">
        <v>7423367753.475893</v>
      </c>
      <c r="BA178" s="26">
        <v>8496946608.2315102</v>
      </c>
      <c r="BB178" s="26">
        <v>8298679908.5523243</v>
      </c>
      <c r="BC178" s="26">
        <v>8758639096.4769344</v>
      </c>
      <c r="BD178" s="26">
        <v>9774262741.7578259</v>
      </c>
      <c r="BE178" s="26">
        <v>10531964139.348614</v>
      </c>
      <c r="BF178" s="26">
        <v>10982979274.192244</v>
      </c>
      <c r="BG178" s="26">
        <v>11880472593.214659</v>
      </c>
      <c r="BH178" s="26">
        <v>12756706583.311321</v>
      </c>
      <c r="BI178" s="26">
        <v>13286048705.495966</v>
      </c>
      <c r="BJ178" s="26">
        <v>13785943183.066065</v>
      </c>
      <c r="BK178" s="26">
        <v>13063873077.849472</v>
      </c>
      <c r="BL178" s="26">
        <v>12520915291.183727</v>
      </c>
    </row>
    <row r="179" spans="1:64" x14ac:dyDescent="0.15">
      <c r="A179" s="26" t="s">
        <v>1137</v>
      </c>
      <c r="B179" s="26" t="s">
        <v>1138</v>
      </c>
      <c r="C179" s="26" t="s">
        <v>879</v>
      </c>
      <c r="D179" s="26" t="s">
        <v>880</v>
      </c>
      <c r="E179" s="26">
        <v>12276734172.082758</v>
      </c>
      <c r="F179" s="26">
        <v>13493833739.99494</v>
      </c>
      <c r="G179" s="26">
        <v>14647057370.141788</v>
      </c>
      <c r="H179" s="26">
        <v>15891241386.290953</v>
      </c>
      <c r="I179" s="26">
        <v>18699380731.346462</v>
      </c>
      <c r="J179" s="26">
        <v>21000586933.204056</v>
      </c>
      <c r="K179" s="26">
        <v>22867203317.402157</v>
      </c>
      <c r="L179" s="26">
        <v>25087562181.321754</v>
      </c>
      <c r="M179" s="26">
        <v>27817605743.250271</v>
      </c>
      <c r="N179" s="26">
        <v>34035946604.181541</v>
      </c>
      <c r="O179" s="26">
        <v>38164716868.570038</v>
      </c>
      <c r="P179" s="26">
        <v>44579122681.704262</v>
      </c>
      <c r="Q179" s="26">
        <v>54706557264.487778</v>
      </c>
      <c r="R179" s="26">
        <v>71840910058.332016</v>
      </c>
      <c r="S179" s="26">
        <v>87243413476.514465</v>
      </c>
      <c r="T179" s="26">
        <v>100249523178.80795</v>
      </c>
      <c r="U179" s="26">
        <v>109168720703.45058</v>
      </c>
      <c r="V179" s="26">
        <v>127016990571.96733</v>
      </c>
      <c r="W179" s="26">
        <v>155859695762.88449</v>
      </c>
      <c r="X179" s="26">
        <v>179669405141.16226</v>
      </c>
      <c r="Y179" s="26">
        <v>195152092662.38086</v>
      </c>
      <c r="Z179" s="26">
        <v>164134217080.27905</v>
      </c>
      <c r="AA179" s="26">
        <v>158479528266.07245</v>
      </c>
      <c r="AB179" s="26">
        <v>153445466064.39658</v>
      </c>
      <c r="AC179" s="26">
        <v>143912664079.67032</v>
      </c>
      <c r="AD179" s="26">
        <v>143845822916.66666</v>
      </c>
      <c r="AE179" s="26">
        <v>200862095880.55408</v>
      </c>
      <c r="AF179" s="26">
        <v>245046310922.54132</v>
      </c>
      <c r="AG179" s="26">
        <v>261910508306.38867</v>
      </c>
      <c r="AH179" s="26">
        <v>258336705601.16388</v>
      </c>
      <c r="AI179" s="26">
        <v>318330511920.60992</v>
      </c>
      <c r="AJ179" s="26">
        <v>327500328264.96936</v>
      </c>
      <c r="AK179" s="26">
        <v>362962871804.51123</v>
      </c>
      <c r="AL179" s="26">
        <v>353550170028.4765</v>
      </c>
      <c r="AM179" s="26">
        <v>379130260200.99286</v>
      </c>
      <c r="AN179" s="26">
        <v>452301674444.1394</v>
      </c>
      <c r="AO179" s="26">
        <v>450490196078.43134</v>
      </c>
      <c r="AP179" s="26">
        <v>416812740004.51776</v>
      </c>
      <c r="AQ179" s="26">
        <v>438008220395.46765</v>
      </c>
      <c r="AR179" s="26">
        <v>446898572341.78564</v>
      </c>
      <c r="AS179" s="26">
        <v>416442786069.65179</v>
      </c>
      <c r="AT179" s="26">
        <v>431213422818.79199</v>
      </c>
      <c r="AU179" s="26">
        <v>471613965744.40051</v>
      </c>
      <c r="AV179" s="26">
        <v>578792325056.43335</v>
      </c>
      <c r="AW179" s="26">
        <v>657171591755.64941</v>
      </c>
      <c r="AX179" s="26">
        <v>685092650167.88953</v>
      </c>
      <c r="AY179" s="26">
        <v>733340860619.74658</v>
      </c>
      <c r="AZ179" s="26">
        <v>847481522036.68213</v>
      </c>
      <c r="BA179" s="26">
        <v>947997656364.43542</v>
      </c>
      <c r="BB179" s="26">
        <v>868077243678.79968</v>
      </c>
      <c r="BC179" s="26">
        <v>846554894931.08386</v>
      </c>
      <c r="BD179" s="26">
        <v>904085980796.0177</v>
      </c>
      <c r="BE179" s="26">
        <v>838971306990.90637</v>
      </c>
      <c r="BF179" s="26">
        <v>876923518850.40479</v>
      </c>
      <c r="BG179" s="26">
        <v>890981311077.6582</v>
      </c>
      <c r="BH179" s="26">
        <v>765264949780.99866</v>
      </c>
      <c r="BI179" s="26">
        <v>783528181704.56665</v>
      </c>
      <c r="BJ179" s="26">
        <v>833869641687.0603</v>
      </c>
      <c r="BK179" s="26">
        <v>914104847814.11694</v>
      </c>
      <c r="BL179" s="26">
        <v>909070395160.78284</v>
      </c>
    </row>
    <row r="180" spans="1:64" x14ac:dyDescent="0.15">
      <c r="A180" s="26" t="s">
        <v>552</v>
      </c>
      <c r="B180" s="26" t="s">
        <v>1139</v>
      </c>
      <c r="C180" s="26" t="s">
        <v>879</v>
      </c>
      <c r="D180" s="26" t="s">
        <v>880</v>
      </c>
      <c r="E180" s="26">
        <v>5163271598.1570234</v>
      </c>
      <c r="F180" s="26">
        <v>5632460936.5457554</v>
      </c>
      <c r="G180" s="26">
        <v>6066976682.6736364</v>
      </c>
      <c r="H180" s="26">
        <v>6510239502.7648907</v>
      </c>
      <c r="I180" s="26">
        <v>7159202706.4802685</v>
      </c>
      <c r="J180" s="26">
        <v>8058681060.1590014</v>
      </c>
      <c r="K180" s="26">
        <v>8696460205.3397026</v>
      </c>
      <c r="L180" s="26">
        <v>9514496703.3976154</v>
      </c>
      <c r="M180" s="26">
        <v>10159934136.783834</v>
      </c>
      <c r="N180" s="26">
        <v>11063065083.488796</v>
      </c>
      <c r="O180" s="26">
        <v>12814123115.261309</v>
      </c>
      <c r="P180" s="26">
        <v>14583114840.062925</v>
      </c>
      <c r="Q180" s="26">
        <v>17358610849.700981</v>
      </c>
      <c r="R180" s="26">
        <v>22534253702.868641</v>
      </c>
      <c r="S180" s="26">
        <v>27145693810.134125</v>
      </c>
      <c r="T180" s="26">
        <v>32877805200.022961</v>
      </c>
      <c r="U180" s="26">
        <v>35942270686.337395</v>
      </c>
      <c r="V180" s="26">
        <v>41508030431.107353</v>
      </c>
      <c r="W180" s="26">
        <v>46523091009.671326</v>
      </c>
      <c r="X180" s="26">
        <v>53132244623.921333</v>
      </c>
      <c r="Y180" s="26">
        <v>64439382896.015556</v>
      </c>
      <c r="Z180" s="26">
        <v>63596654760.867676</v>
      </c>
      <c r="AA180" s="26">
        <v>62647195537.65107</v>
      </c>
      <c r="AB180" s="26">
        <v>61627240831.094788</v>
      </c>
      <c r="AC180" s="26">
        <v>62057955032.775833</v>
      </c>
      <c r="AD180" s="26">
        <v>65416879914.390724</v>
      </c>
      <c r="AE180" s="26">
        <v>78693253275.994965</v>
      </c>
      <c r="AF180" s="26">
        <v>94230055658.62709</v>
      </c>
      <c r="AG180" s="26">
        <v>101900260856.22218</v>
      </c>
      <c r="AH180" s="26">
        <v>102633789557.53494</v>
      </c>
      <c r="AI180" s="26">
        <v>119791683307.50676</v>
      </c>
      <c r="AJ180" s="26">
        <v>121872464483.48734</v>
      </c>
      <c r="AK180" s="26">
        <v>130838040067.58388</v>
      </c>
      <c r="AL180" s="26">
        <v>120579072750.59557</v>
      </c>
      <c r="AM180" s="26">
        <v>127131461119.92746</v>
      </c>
      <c r="AN180" s="26">
        <v>152029612324.78848</v>
      </c>
      <c r="AO180" s="26">
        <v>163520109150.67136</v>
      </c>
      <c r="AP180" s="26">
        <v>161356631888.48361</v>
      </c>
      <c r="AQ180" s="26">
        <v>154163364302.66</v>
      </c>
      <c r="AR180" s="26">
        <v>162284465073.34085</v>
      </c>
      <c r="AS180" s="26">
        <v>171247131268.60416</v>
      </c>
      <c r="AT180" s="26">
        <v>173972218824.02661</v>
      </c>
      <c r="AU180" s="26">
        <v>195524186477.61719</v>
      </c>
      <c r="AV180" s="26">
        <v>228858506821.84122</v>
      </c>
      <c r="AW180" s="26">
        <v>264511630666.98315</v>
      </c>
      <c r="AX180" s="26">
        <v>308884284051.22235</v>
      </c>
      <c r="AY180" s="26">
        <v>345581369965.54041</v>
      </c>
      <c r="AZ180" s="26">
        <v>400937100158.65704</v>
      </c>
      <c r="BA180" s="26">
        <v>462250000000</v>
      </c>
      <c r="BB180" s="26">
        <v>386190385318.7666</v>
      </c>
      <c r="BC180" s="26">
        <v>428757038466.84106</v>
      </c>
      <c r="BD180" s="26">
        <v>498283438454.28113</v>
      </c>
      <c r="BE180" s="26">
        <v>509506317146.54065</v>
      </c>
      <c r="BF180" s="26">
        <v>522761531914.89362</v>
      </c>
      <c r="BG180" s="26">
        <v>498410050251.25598</v>
      </c>
      <c r="BH180" s="26">
        <v>385801550067.16937</v>
      </c>
      <c r="BI180" s="26">
        <v>368819929542.19415</v>
      </c>
      <c r="BJ180" s="26">
        <v>398393955268.99036</v>
      </c>
      <c r="BK180" s="26">
        <v>434166615431.909</v>
      </c>
      <c r="BL180" s="26">
        <v>403336363636.36359</v>
      </c>
    </row>
    <row r="181" spans="1:64" x14ac:dyDescent="0.15">
      <c r="A181" s="26" t="s">
        <v>534</v>
      </c>
      <c r="B181" s="26" t="s">
        <v>1140</v>
      </c>
      <c r="C181" s="26" t="s">
        <v>879</v>
      </c>
      <c r="D181" s="26" t="s">
        <v>880</v>
      </c>
      <c r="E181" s="26">
        <v>508334413.96508723</v>
      </c>
      <c r="F181" s="26">
        <v>531959561.62226015</v>
      </c>
      <c r="G181" s="26">
        <v>574091101.19438243</v>
      </c>
      <c r="H181" s="26">
        <v>496947904.44303292</v>
      </c>
      <c r="I181" s="26">
        <v>496098775.30864197</v>
      </c>
      <c r="J181" s="26">
        <v>735267082.29426432</v>
      </c>
      <c r="K181" s="26">
        <v>906811943.8246491</v>
      </c>
      <c r="L181" s="26">
        <v>841974025.46265912</v>
      </c>
      <c r="M181" s="26">
        <v>772228643.40542805</v>
      </c>
      <c r="N181" s="26">
        <v>788641965.43209875</v>
      </c>
      <c r="O181" s="26">
        <v>865975308.64197528</v>
      </c>
      <c r="P181" s="26">
        <v>882765471.60493827</v>
      </c>
      <c r="Q181" s="26">
        <v>1024098804.9382716</v>
      </c>
      <c r="R181" s="26">
        <v>972101724.99536824</v>
      </c>
      <c r="S181" s="26">
        <v>1217953546.9760365</v>
      </c>
      <c r="T181" s="26">
        <v>1575789254.4693799</v>
      </c>
      <c r="U181" s="26">
        <v>1452792989.1086464</v>
      </c>
      <c r="V181" s="26">
        <v>1382400000</v>
      </c>
      <c r="W181" s="26">
        <v>1604162497.4594533</v>
      </c>
      <c r="X181" s="26">
        <v>1851250008.3333333</v>
      </c>
      <c r="Y181" s="26">
        <v>1945916583.3333333</v>
      </c>
      <c r="Z181" s="26">
        <v>2275583316.6666665</v>
      </c>
      <c r="AA181" s="26">
        <v>2395429852.4307566</v>
      </c>
      <c r="AB181" s="26">
        <v>2447174803.377913</v>
      </c>
      <c r="AC181" s="26">
        <v>2581207387.7970943</v>
      </c>
      <c r="AD181" s="26">
        <v>2619913955.515564</v>
      </c>
      <c r="AE181" s="26">
        <v>2850784523.3771081</v>
      </c>
      <c r="AF181" s="26">
        <v>2957255379.5431495</v>
      </c>
      <c r="AG181" s="26">
        <v>3487009748.3563819</v>
      </c>
      <c r="AH181" s="26">
        <v>3525228153.1736097</v>
      </c>
      <c r="AI181" s="26">
        <v>3627562402.6602683</v>
      </c>
      <c r="AJ181" s="26">
        <v>3921476084.8907189</v>
      </c>
      <c r="AK181" s="26">
        <v>3401211581.2917595</v>
      </c>
      <c r="AL181" s="26">
        <v>3660041666.6666665</v>
      </c>
      <c r="AM181" s="26">
        <v>4066775510.2040815</v>
      </c>
      <c r="AN181" s="26">
        <v>4401104417.6706829</v>
      </c>
      <c r="AO181" s="26">
        <v>4521580381.4713898</v>
      </c>
      <c r="AP181" s="26">
        <v>4918691916.5351572</v>
      </c>
      <c r="AQ181" s="26">
        <v>4856255044.3906374</v>
      </c>
      <c r="AR181" s="26">
        <v>5033642384.1059608</v>
      </c>
      <c r="AS181" s="26">
        <v>5494252207.9050245</v>
      </c>
      <c r="AT181" s="26">
        <v>6007055042.1768703</v>
      </c>
      <c r="AU181" s="26">
        <v>6050875806.664032</v>
      </c>
      <c r="AV181" s="26">
        <v>6330473096.5407076</v>
      </c>
      <c r="AW181" s="26">
        <v>7273938314.7198763</v>
      </c>
      <c r="AX181" s="26">
        <v>8130258041.4670582</v>
      </c>
      <c r="AY181" s="26">
        <v>9043715355.8880978</v>
      </c>
      <c r="AZ181" s="26">
        <v>10325618017.378969</v>
      </c>
      <c r="BA181" s="26">
        <v>12545438605.395878</v>
      </c>
      <c r="BB181" s="26">
        <v>12854985464.076431</v>
      </c>
      <c r="BC181" s="26">
        <v>16002656434.474615</v>
      </c>
      <c r="BD181" s="26">
        <v>18913574370.76004</v>
      </c>
      <c r="BE181" s="26">
        <v>18851513891.065998</v>
      </c>
      <c r="BF181" s="26">
        <v>19271168018.48201</v>
      </c>
      <c r="BG181" s="26">
        <v>20002968837.947144</v>
      </c>
      <c r="BH181" s="26">
        <v>21410840908.51981</v>
      </c>
      <c r="BI181" s="26">
        <v>21185922407.592155</v>
      </c>
      <c r="BJ181" s="26">
        <v>25180583770.271854</v>
      </c>
      <c r="BK181" s="26">
        <v>29173513475.559673</v>
      </c>
      <c r="BL181" s="26">
        <v>30641380604.298378</v>
      </c>
    </row>
    <row r="182" spans="1:64" x14ac:dyDescent="0.15">
      <c r="A182" s="26" t="s">
        <v>1141</v>
      </c>
      <c r="B182" s="26" t="s">
        <v>1142</v>
      </c>
      <c r="C182" s="26" t="s">
        <v>879</v>
      </c>
      <c r="D182" s="26" t="s">
        <v>880</v>
      </c>
      <c r="BC182" s="26">
        <v>47564520.391086057</v>
      </c>
      <c r="BD182" s="26">
        <v>66055407.670314498</v>
      </c>
      <c r="BE182" s="26">
        <v>96927201.484842241</v>
      </c>
      <c r="BF182" s="26">
        <v>98491843.644198209</v>
      </c>
      <c r="BG182" s="26">
        <v>104654365.18865328</v>
      </c>
      <c r="BH182" s="26">
        <v>86779266.161910295</v>
      </c>
      <c r="BI182" s="26">
        <v>100087348.95909157</v>
      </c>
      <c r="BJ182" s="26">
        <v>109585941.6245569</v>
      </c>
      <c r="BK182" s="26">
        <v>124021393.69041157</v>
      </c>
      <c r="BL182" s="26">
        <v>118223430.12444571</v>
      </c>
    </row>
    <row r="183" spans="1:64" x14ac:dyDescent="0.15">
      <c r="A183" s="26" t="s">
        <v>541</v>
      </c>
      <c r="B183" s="26" t="s">
        <v>1143</v>
      </c>
      <c r="C183" s="26" t="s">
        <v>879</v>
      </c>
      <c r="D183" s="26" t="s">
        <v>880</v>
      </c>
      <c r="E183" s="26">
        <v>5485854791.9709644</v>
      </c>
      <c r="F183" s="26">
        <v>5670064168.2177305</v>
      </c>
      <c r="G183" s="26">
        <v>6077496267.7629433</v>
      </c>
      <c r="H183" s="26">
        <v>6638937283.1396275</v>
      </c>
      <c r="I183" s="26">
        <v>7274144350.8180857</v>
      </c>
      <c r="J183" s="26">
        <v>5654463586.0036621</v>
      </c>
      <c r="K183" s="26">
        <v>5863733230.9761562</v>
      </c>
      <c r="L183" s="26">
        <v>5961418093.5300255</v>
      </c>
      <c r="M183" s="26">
        <v>5180597620.6413517</v>
      </c>
      <c r="N183" s="26">
        <v>5761588761.6942129</v>
      </c>
      <c r="O183" s="26">
        <v>6495605289.8420877</v>
      </c>
      <c r="P183" s="26">
        <v>7911136757.0686665</v>
      </c>
      <c r="Q183" s="26">
        <v>9567331064.6572685</v>
      </c>
      <c r="R183" s="26">
        <v>12802281897.871157</v>
      </c>
      <c r="S183" s="26">
        <v>13940981798.124657</v>
      </c>
      <c r="T183" s="26">
        <v>12861983284.391235</v>
      </c>
      <c r="U183" s="26">
        <v>13604832424.006235</v>
      </c>
      <c r="V183" s="26">
        <v>15446825318.455614</v>
      </c>
      <c r="W183" s="26">
        <v>18530518394.64883</v>
      </c>
      <c r="X183" s="26">
        <v>20731243113.292599</v>
      </c>
      <c r="Y183" s="26">
        <v>23244547384.674774</v>
      </c>
      <c r="Z183" s="26">
        <v>24417617184.247772</v>
      </c>
      <c r="AA183" s="26">
        <v>24164603058.994904</v>
      </c>
      <c r="AB183" s="26">
        <v>24309279705.573078</v>
      </c>
      <c r="AC183" s="26">
        <v>21665975318.884163</v>
      </c>
      <c r="AD183" s="26">
        <v>24679795396.419437</v>
      </c>
      <c r="AE183" s="26">
        <v>30604668356.5695</v>
      </c>
      <c r="AF183" s="26">
        <v>40376354069.947388</v>
      </c>
      <c r="AG183" s="26">
        <v>45176811594.202896</v>
      </c>
      <c r="AH183" s="26">
        <v>43920222524.708527</v>
      </c>
      <c r="AI183" s="26">
        <v>45495129385.047508</v>
      </c>
      <c r="AJ183" s="26">
        <v>42745329732.162956</v>
      </c>
      <c r="AK183" s="26">
        <v>41649829859.634201</v>
      </c>
      <c r="AL183" s="26">
        <v>46775620817.432663</v>
      </c>
      <c r="AM183" s="26">
        <v>55314732279.137924</v>
      </c>
      <c r="AN183" s="26">
        <v>63918703506.907539</v>
      </c>
      <c r="AO183" s="26">
        <v>70140835299.014847</v>
      </c>
      <c r="AP183" s="26">
        <v>66075143415.495178</v>
      </c>
      <c r="AQ183" s="26">
        <v>56227169851.044792</v>
      </c>
      <c r="AR183" s="26">
        <v>58762260625.875755</v>
      </c>
      <c r="AS183" s="26">
        <v>52623281956.703117</v>
      </c>
      <c r="AT183" s="26">
        <v>53872425916.624809</v>
      </c>
      <c r="AU183" s="26">
        <v>66627729311.449547</v>
      </c>
      <c r="AV183" s="26">
        <v>88250885550.262619</v>
      </c>
      <c r="AW183" s="26">
        <v>103905210084.03362</v>
      </c>
      <c r="AX183" s="26">
        <v>114720129550.09506</v>
      </c>
      <c r="AY183" s="26">
        <v>111608845081.38252</v>
      </c>
      <c r="AZ183" s="26">
        <v>137320496803.11604</v>
      </c>
      <c r="BA183" s="26">
        <v>133290222815.77281</v>
      </c>
      <c r="BB183" s="26">
        <v>121357986132.80031</v>
      </c>
      <c r="BC183" s="26">
        <v>146619138358.94751</v>
      </c>
      <c r="BD183" s="26">
        <v>168510189201.49362</v>
      </c>
      <c r="BE183" s="26">
        <v>176247979235.90558</v>
      </c>
      <c r="BF183" s="26">
        <v>190845889949.76398</v>
      </c>
      <c r="BG183" s="26">
        <v>200921936786.21851</v>
      </c>
      <c r="BH183" s="26">
        <v>177467529071.28784</v>
      </c>
      <c r="BI183" s="26">
        <v>188223664746.52371</v>
      </c>
      <c r="BJ183" s="26">
        <v>205415864857.98413</v>
      </c>
      <c r="BK183" s="26">
        <v>207920613961.74896</v>
      </c>
      <c r="BL183" s="26">
        <v>206928765543.93475</v>
      </c>
    </row>
    <row r="184" spans="1:64" x14ac:dyDescent="0.15">
      <c r="A184" s="26" t="s">
        <v>1144</v>
      </c>
      <c r="B184" s="26" t="s">
        <v>1145</v>
      </c>
      <c r="C184" s="26" t="s">
        <v>879</v>
      </c>
      <c r="D184" s="26" t="s">
        <v>880</v>
      </c>
      <c r="E184" s="26">
        <v>1073358207077.0718</v>
      </c>
      <c r="F184" s="26">
        <v>1128735041177.5481</v>
      </c>
      <c r="G184" s="26">
        <v>1218430129658.5664</v>
      </c>
      <c r="H184" s="26">
        <v>1313316116968.2004</v>
      </c>
      <c r="I184" s="26">
        <v>1435404067831.3677</v>
      </c>
      <c r="J184" s="26">
        <v>1557919624090.3396</v>
      </c>
      <c r="K184" s="26">
        <v>1709896347294.3052</v>
      </c>
      <c r="L184" s="26">
        <v>1835555105613.5491</v>
      </c>
      <c r="M184" s="26">
        <v>1991101096727.4377</v>
      </c>
      <c r="N184" s="26">
        <v>2190244702552.4937</v>
      </c>
      <c r="O184" s="26">
        <v>2390860601094.582</v>
      </c>
      <c r="P184" s="26">
        <v>2649737020833.0303</v>
      </c>
      <c r="Q184" s="26">
        <v>3076620642183.5596</v>
      </c>
      <c r="R184" s="26">
        <v>3722734688531.8628</v>
      </c>
      <c r="S184" s="26">
        <v>4176486988764.0698</v>
      </c>
      <c r="T184" s="26">
        <v>4679591652842.0879</v>
      </c>
      <c r="U184" s="26">
        <v>5070929721039.7207</v>
      </c>
      <c r="V184" s="26">
        <v>5716781620257.2676</v>
      </c>
      <c r="W184" s="26">
        <v>6878357919516.5537</v>
      </c>
      <c r="X184" s="26">
        <v>7944279627965.748</v>
      </c>
      <c r="Y184" s="26">
        <v>8823885071678.4219</v>
      </c>
      <c r="Z184" s="26">
        <v>8986224293286.8242</v>
      </c>
      <c r="AA184" s="26">
        <v>8854254370700.9609</v>
      </c>
      <c r="AB184" s="26">
        <v>9145948264164.3984</v>
      </c>
      <c r="AC184" s="26">
        <v>9561552261792.9883</v>
      </c>
      <c r="AD184" s="26">
        <v>10067203708051.432</v>
      </c>
      <c r="AE184" s="26">
        <v>12193946300913.406</v>
      </c>
      <c r="AF184" s="26">
        <v>14123507936797.105</v>
      </c>
      <c r="AG184" s="26">
        <v>15924194984685.555</v>
      </c>
      <c r="AH184" s="26">
        <v>16661973027185.959</v>
      </c>
      <c r="AI184" s="26">
        <v>18772165846438.992</v>
      </c>
      <c r="AJ184" s="26">
        <v>19866966651654.668</v>
      </c>
      <c r="AK184" s="26">
        <v>21368787846983.754</v>
      </c>
      <c r="AL184" s="26">
        <v>21659161596581.191</v>
      </c>
      <c r="AM184" s="26">
        <v>23153671371181.988</v>
      </c>
      <c r="AN184" s="26">
        <v>25533387327746.234</v>
      </c>
      <c r="AO184" s="26">
        <v>25754718550930.664</v>
      </c>
      <c r="AP184" s="26">
        <v>25375519746568.605</v>
      </c>
      <c r="AQ184" s="26">
        <v>25644006741976.172</v>
      </c>
      <c r="AR184" s="26">
        <v>26926906333283.375</v>
      </c>
      <c r="AS184" s="26">
        <v>27500475538550.176</v>
      </c>
      <c r="AT184" s="26">
        <v>27254554419243.051</v>
      </c>
      <c r="AU184" s="26">
        <v>28432020586982.219</v>
      </c>
      <c r="AV184" s="26">
        <v>31816115518653.699</v>
      </c>
      <c r="AW184" s="26">
        <v>35422587918412.586</v>
      </c>
      <c r="AX184" s="26">
        <v>37473850788990.984</v>
      </c>
      <c r="AY184" s="26">
        <v>39546303239936.172</v>
      </c>
      <c r="AZ184" s="26">
        <v>43284978777606.172</v>
      </c>
      <c r="BA184" s="26">
        <v>45864842906718.32</v>
      </c>
      <c r="BB184" s="26">
        <v>42938967944655.938</v>
      </c>
      <c r="BC184" s="26">
        <v>45042214867556.906</v>
      </c>
      <c r="BD184" s="26">
        <v>48442679017802.57</v>
      </c>
      <c r="BE184" s="26">
        <v>48417462072684.672</v>
      </c>
      <c r="BF184" s="26">
        <v>49071994020000.891</v>
      </c>
      <c r="BG184" s="26">
        <v>50102014086770.141</v>
      </c>
      <c r="BH184" s="26">
        <v>47277421589550.414</v>
      </c>
      <c r="BI184" s="26">
        <v>48160410793466.656</v>
      </c>
      <c r="BJ184" s="26">
        <v>50257605239562.031</v>
      </c>
      <c r="BK184" s="26">
        <v>53157471861777.016</v>
      </c>
      <c r="BL184" s="26">
        <v>53634550008082.125</v>
      </c>
    </row>
    <row r="185" spans="1:64" x14ac:dyDescent="0.15">
      <c r="A185" s="26" t="s">
        <v>554</v>
      </c>
      <c r="B185" s="26" t="s">
        <v>1146</v>
      </c>
      <c r="C185" s="26" t="s">
        <v>879</v>
      </c>
      <c r="D185" s="26" t="s">
        <v>880</v>
      </c>
      <c r="J185" s="26">
        <v>63287594.511341363</v>
      </c>
      <c r="K185" s="26">
        <v>67768132.175861105</v>
      </c>
      <c r="L185" s="26">
        <v>107152720.24302679</v>
      </c>
      <c r="M185" s="26">
        <v>188864890.80873528</v>
      </c>
      <c r="N185" s="26">
        <v>239980801.53587711</v>
      </c>
      <c r="O185" s="26">
        <v>256299496.04031676</v>
      </c>
      <c r="P185" s="26">
        <v>301010587.10298359</v>
      </c>
      <c r="Q185" s="26">
        <v>366857738.40541953</v>
      </c>
      <c r="R185" s="26">
        <v>483033932.13572854</v>
      </c>
      <c r="S185" s="26">
        <v>1645917776.491025</v>
      </c>
      <c r="T185" s="26">
        <v>2096699189.3456862</v>
      </c>
      <c r="U185" s="26">
        <v>2560220034.7423277</v>
      </c>
      <c r="V185" s="26">
        <v>2741169947.8865085</v>
      </c>
      <c r="W185" s="26">
        <v>2740301389.6931095</v>
      </c>
      <c r="X185" s="26">
        <v>3733352634.6265202</v>
      </c>
      <c r="Y185" s="26">
        <v>5981760277.9386225</v>
      </c>
      <c r="Z185" s="26">
        <v>7259120150.550087</v>
      </c>
      <c r="AA185" s="26">
        <v>7554719455.7035322</v>
      </c>
      <c r="AB185" s="26">
        <v>7932541690.7932835</v>
      </c>
      <c r="AC185" s="26">
        <v>8821366531.5576153</v>
      </c>
      <c r="AD185" s="26">
        <v>10005500579.038795</v>
      </c>
      <c r="AE185" s="26">
        <v>7323822251.3089008</v>
      </c>
      <c r="AF185" s="26">
        <v>7811183094.9284782</v>
      </c>
      <c r="AG185" s="26">
        <v>8386215864.759428</v>
      </c>
      <c r="AH185" s="26">
        <v>9372171651.4954491</v>
      </c>
      <c r="AI185" s="26">
        <v>11685045513.654097</v>
      </c>
      <c r="AJ185" s="26">
        <v>11341482444.733419</v>
      </c>
      <c r="AK185" s="26">
        <v>12452275682.704811</v>
      </c>
      <c r="AL185" s="26">
        <v>12493107932.379713</v>
      </c>
      <c r="AM185" s="26">
        <v>12918855656.697008</v>
      </c>
      <c r="AN185" s="26">
        <v>13802600780.23407</v>
      </c>
      <c r="AO185" s="26">
        <v>15277763328.998699</v>
      </c>
      <c r="AP185" s="26">
        <v>15837451235.370611</v>
      </c>
      <c r="AQ185" s="26">
        <v>14085373211.963589</v>
      </c>
      <c r="AR185" s="26">
        <v>15710148244.473341</v>
      </c>
      <c r="AS185" s="26">
        <v>19507412223.667099</v>
      </c>
      <c r="AT185" s="26">
        <v>19452015604.681404</v>
      </c>
      <c r="AU185" s="26">
        <v>20142782834.850456</v>
      </c>
      <c r="AV185" s="26">
        <v>21633810143.042915</v>
      </c>
      <c r="AW185" s="26">
        <v>24763589076.723015</v>
      </c>
      <c r="AX185" s="26">
        <v>31081924577.373211</v>
      </c>
      <c r="AY185" s="26">
        <v>37215864759.427826</v>
      </c>
      <c r="AZ185" s="26">
        <v>42085305591.677505</v>
      </c>
      <c r="BA185" s="26">
        <v>60905331599.479843</v>
      </c>
      <c r="BB185" s="26">
        <v>48388296488.946686</v>
      </c>
      <c r="BC185" s="26">
        <v>57048114434.330299</v>
      </c>
      <c r="BD185" s="26">
        <v>68016905071.521454</v>
      </c>
      <c r="BE185" s="26">
        <v>76615864759.427826</v>
      </c>
      <c r="BF185" s="26">
        <v>78784395318.595581</v>
      </c>
      <c r="BG185" s="26">
        <v>81076462938.881668</v>
      </c>
      <c r="BH185" s="26">
        <v>68400260078.023407</v>
      </c>
      <c r="BI185" s="26">
        <v>65481144343.302986</v>
      </c>
      <c r="BJ185" s="26">
        <v>70600000000</v>
      </c>
      <c r="BK185" s="26">
        <v>79275422626.78804</v>
      </c>
      <c r="BL185" s="26">
        <v>76983094928.478546</v>
      </c>
    </row>
    <row r="186" spans="1:64" x14ac:dyDescent="0.15">
      <c r="A186" s="26" t="s">
        <v>1147</v>
      </c>
      <c r="B186" s="26" t="s">
        <v>1148</v>
      </c>
      <c r="C186" s="26" t="s">
        <v>879</v>
      </c>
      <c r="D186" s="26" t="s">
        <v>880</v>
      </c>
      <c r="O186" s="26">
        <v>3153481327.2786021</v>
      </c>
      <c r="P186" s="26">
        <v>3742957116.2951951</v>
      </c>
      <c r="Q186" s="26">
        <v>4532369668.4068527</v>
      </c>
      <c r="R186" s="26">
        <v>6564906144.6514959</v>
      </c>
      <c r="S186" s="26">
        <v>12101340993.120642</v>
      </c>
      <c r="T186" s="26">
        <v>13507743216.662729</v>
      </c>
      <c r="U186" s="26">
        <v>16791986410.814512</v>
      </c>
      <c r="V186" s="26">
        <v>18909658995.261772</v>
      </c>
      <c r="W186" s="26">
        <v>20862214684.67049</v>
      </c>
      <c r="X186" s="26">
        <v>27089105085.446606</v>
      </c>
      <c r="Y186" s="26">
        <v>37613734527.526482</v>
      </c>
      <c r="Z186" s="26">
        <v>37810527078.255684</v>
      </c>
      <c r="AA186" s="26">
        <v>35763878062.786766</v>
      </c>
      <c r="AB186" s="26">
        <v>33785572242.183475</v>
      </c>
      <c r="AC186" s="26">
        <v>34029241950.142574</v>
      </c>
      <c r="AD186" s="26">
        <v>32341543000.537838</v>
      </c>
      <c r="AE186" s="26">
        <v>32751359905.141792</v>
      </c>
      <c r="AF186" s="26">
        <v>38869819041.751633</v>
      </c>
      <c r="AG186" s="26">
        <v>43670380808.457718</v>
      </c>
      <c r="AH186" s="26">
        <v>45724084829.946999</v>
      </c>
      <c r="AI186" s="26">
        <v>54720518731.749596</v>
      </c>
      <c r="AJ186" s="26">
        <v>56344266330.685005</v>
      </c>
      <c r="AK186" s="26">
        <v>61461217092.239006</v>
      </c>
      <c r="AL186" s="26">
        <v>58495845576.620041</v>
      </c>
      <c r="AM186" s="26">
        <v>61119117360.349922</v>
      </c>
      <c r="AN186" s="26">
        <v>69927412289.27182</v>
      </c>
      <c r="AO186" s="26">
        <v>73711608597.359787</v>
      </c>
      <c r="AP186" s="26">
        <v>76739500964.214554</v>
      </c>
      <c r="AQ186" s="26">
        <v>75152820197.794418</v>
      </c>
      <c r="AR186" s="26">
        <v>80920940319.274536</v>
      </c>
      <c r="AS186" s="26">
        <v>91276164873.122238</v>
      </c>
      <c r="AT186" s="26">
        <v>90810520092.852493</v>
      </c>
      <c r="AU186" s="26">
        <v>97988987808.224731</v>
      </c>
      <c r="AV186" s="26">
        <v>121969920334.02158</v>
      </c>
      <c r="AW186" s="26">
        <v>151382714018.36813</v>
      </c>
      <c r="AX186" s="26">
        <v>183446654884.79544</v>
      </c>
      <c r="AY186" s="26">
        <v>215317231501.72791</v>
      </c>
      <c r="AZ186" s="26">
        <v>263786910533.409</v>
      </c>
      <c r="BA186" s="26">
        <v>322574821460.12787</v>
      </c>
      <c r="BB186" s="26">
        <v>277066453701.65625</v>
      </c>
      <c r="BC186" s="26">
        <v>322154734641.10925</v>
      </c>
      <c r="BD186" s="26">
        <v>396825784106.44702</v>
      </c>
      <c r="BE186" s="26">
        <v>414170458854.23285</v>
      </c>
      <c r="BF186" s="26">
        <v>431980718227.93835</v>
      </c>
      <c r="BG186" s="26">
        <v>446493815718.74652</v>
      </c>
      <c r="BH186" s="26">
        <v>370369834002.22321</v>
      </c>
      <c r="BI186" s="26">
        <v>365890438052.16187</v>
      </c>
      <c r="BJ186" s="26">
        <v>404126868252.7016</v>
      </c>
      <c r="BK186" s="26">
        <v>450095668151.36084</v>
      </c>
      <c r="BL186" s="26">
        <v>438468157980.32648</v>
      </c>
    </row>
    <row r="187" spans="1:64" x14ac:dyDescent="0.15">
      <c r="A187" s="26" t="s">
        <v>558</v>
      </c>
      <c r="B187" s="26" t="s">
        <v>1149</v>
      </c>
      <c r="C187" s="26" t="s">
        <v>879</v>
      </c>
      <c r="D187" s="26" t="s">
        <v>880</v>
      </c>
      <c r="E187" s="26">
        <v>3749265014.6997066</v>
      </c>
      <c r="F187" s="26">
        <v>4118647627.0474596</v>
      </c>
      <c r="G187" s="26">
        <v>4310163796.7240658</v>
      </c>
      <c r="H187" s="26">
        <v>4630827383.4523315</v>
      </c>
      <c r="I187" s="26">
        <v>5204955900.8819828</v>
      </c>
      <c r="J187" s="26">
        <v>5929231415.3716927</v>
      </c>
      <c r="K187" s="26">
        <v>6561108777.8244438</v>
      </c>
      <c r="L187" s="26">
        <v>7464510709.7858047</v>
      </c>
      <c r="M187" s="26">
        <v>8041999160.0167999</v>
      </c>
      <c r="N187" s="26">
        <v>8683116337.6732464</v>
      </c>
      <c r="O187" s="26">
        <v>10027509449.811005</v>
      </c>
      <c r="P187" s="26">
        <v>10665896682.06636</v>
      </c>
      <c r="Q187" s="26">
        <v>9415016359.56604</v>
      </c>
      <c r="R187" s="26">
        <v>6383429490.2109146</v>
      </c>
      <c r="S187" s="26">
        <v>8899191919.1919193</v>
      </c>
      <c r="T187" s="26">
        <v>11230606060.60606</v>
      </c>
      <c r="U187" s="26">
        <v>13168080808.080807</v>
      </c>
      <c r="V187" s="26">
        <v>15126060606.060606</v>
      </c>
      <c r="W187" s="26">
        <v>17811515151.515152</v>
      </c>
      <c r="X187" s="26">
        <v>19688383838.383839</v>
      </c>
      <c r="Y187" s="26">
        <v>23654444444.444443</v>
      </c>
      <c r="Z187" s="26">
        <v>28100606060.60606</v>
      </c>
      <c r="AA187" s="26">
        <v>30725971563.981041</v>
      </c>
      <c r="AB187" s="26">
        <v>28691889763.77953</v>
      </c>
      <c r="AC187" s="26">
        <v>31151825467.497772</v>
      </c>
      <c r="AD187" s="26">
        <v>31144920844.327175</v>
      </c>
      <c r="AE187" s="26">
        <v>31899070055.796654</v>
      </c>
      <c r="AF187" s="26">
        <v>33351529274.686863</v>
      </c>
      <c r="AG187" s="26">
        <v>38472742808.316719</v>
      </c>
      <c r="AH187" s="26">
        <v>40171018229.071533</v>
      </c>
      <c r="AI187" s="26">
        <v>40010423970.457626</v>
      </c>
      <c r="AJ187" s="26">
        <v>45625234697.709351</v>
      </c>
      <c r="AK187" s="26">
        <v>48884606848.126549</v>
      </c>
      <c r="AL187" s="26">
        <v>51809949334.239555</v>
      </c>
      <c r="AM187" s="26">
        <v>52293456906.266518</v>
      </c>
      <c r="AN187" s="26">
        <v>60636022422.617592</v>
      </c>
      <c r="AO187" s="26">
        <v>63320122807.12233</v>
      </c>
      <c r="AP187" s="26">
        <v>62433300338.09407</v>
      </c>
      <c r="AQ187" s="26">
        <v>62191955814.347801</v>
      </c>
      <c r="AR187" s="26">
        <v>62973855718.88736</v>
      </c>
      <c r="AS187" s="26">
        <v>82017743416.284134</v>
      </c>
      <c r="AT187" s="26">
        <v>79484403984.884918</v>
      </c>
      <c r="AU187" s="26">
        <v>79904985384.865219</v>
      </c>
      <c r="AV187" s="26">
        <v>91760542940.071701</v>
      </c>
      <c r="AW187" s="26">
        <v>107759683863.12315</v>
      </c>
      <c r="AX187" s="26">
        <v>120055291992.93773</v>
      </c>
      <c r="AY187" s="26">
        <v>137264061106.04344</v>
      </c>
      <c r="AZ187" s="26">
        <v>152385716311.91638</v>
      </c>
      <c r="BA187" s="26">
        <v>170077814106.3049</v>
      </c>
      <c r="BB187" s="26">
        <v>168152775283.03162</v>
      </c>
      <c r="BC187" s="26">
        <v>177165635077.06534</v>
      </c>
      <c r="BD187" s="26">
        <v>213587413183.99557</v>
      </c>
      <c r="BE187" s="26">
        <v>224383620829.56964</v>
      </c>
      <c r="BF187" s="26">
        <v>231218567178.97867</v>
      </c>
      <c r="BG187" s="26">
        <v>244360888750.80704</v>
      </c>
      <c r="BH187" s="26">
        <v>270556131701.17093</v>
      </c>
      <c r="BI187" s="26">
        <v>278654637737.68988</v>
      </c>
      <c r="BJ187" s="26">
        <v>304567253219.09705</v>
      </c>
      <c r="BK187" s="26">
        <v>314567541558.33887</v>
      </c>
      <c r="BL187" s="26">
        <v>278221906022.84106</v>
      </c>
    </row>
    <row r="188" spans="1:64" x14ac:dyDescent="0.15">
      <c r="A188" s="26" t="s">
        <v>562</v>
      </c>
      <c r="B188" s="26" t="s">
        <v>1150</v>
      </c>
      <c r="C188" s="26" t="s">
        <v>879</v>
      </c>
      <c r="D188" s="26" t="s">
        <v>880</v>
      </c>
      <c r="E188" s="26">
        <v>537147100</v>
      </c>
      <c r="F188" s="26">
        <v>599026300</v>
      </c>
      <c r="G188" s="26">
        <v>652120900.00000012</v>
      </c>
      <c r="H188" s="26">
        <v>722784500</v>
      </c>
      <c r="I188" s="26">
        <v>776137500</v>
      </c>
      <c r="J188" s="26">
        <v>852485300</v>
      </c>
      <c r="K188" s="26">
        <v>928833000</v>
      </c>
      <c r="L188" s="26">
        <v>1034376400.0000001</v>
      </c>
      <c r="M188" s="26">
        <v>1112791099.9999998</v>
      </c>
      <c r="N188" s="26">
        <v>1221305699.9999998</v>
      </c>
      <c r="O188" s="26">
        <v>1351006400</v>
      </c>
      <c r="P188" s="26">
        <v>1523917200.0000002</v>
      </c>
      <c r="Q188" s="26">
        <v>1673411700.0000002</v>
      </c>
      <c r="R188" s="26">
        <v>1913793399.9999998</v>
      </c>
      <c r="S188" s="26">
        <v>2188307600</v>
      </c>
      <c r="T188" s="26">
        <v>2435304100</v>
      </c>
      <c r="U188" s="26">
        <v>2588106000.0000005</v>
      </c>
      <c r="V188" s="26">
        <v>2738261900</v>
      </c>
      <c r="W188" s="26">
        <v>3244558600</v>
      </c>
      <c r="X188" s="26">
        <v>3704551600</v>
      </c>
      <c r="Y188" s="26">
        <v>4614086400</v>
      </c>
      <c r="Z188" s="26">
        <v>5222421500.000001</v>
      </c>
      <c r="AA188" s="26">
        <v>5769767899.999999</v>
      </c>
      <c r="AB188" s="26">
        <v>5923755900</v>
      </c>
      <c r="AC188" s="26">
        <v>6183387100</v>
      </c>
      <c r="AD188" s="26">
        <v>6541517100</v>
      </c>
      <c r="AE188" s="26">
        <v>6797834200</v>
      </c>
      <c r="AF188" s="26">
        <v>6827665299.999999</v>
      </c>
      <c r="AG188" s="26">
        <v>5902783400.000001</v>
      </c>
      <c r="AH188" s="26">
        <v>5918469800</v>
      </c>
      <c r="AI188" s="26">
        <v>6433966999.999999</v>
      </c>
      <c r="AJ188" s="26">
        <v>7074675500</v>
      </c>
      <c r="AK188" s="26">
        <v>8042337700</v>
      </c>
      <c r="AL188" s="26">
        <v>8782585400</v>
      </c>
      <c r="AM188" s="26">
        <v>9365289800</v>
      </c>
      <c r="AN188" s="26">
        <v>9573813700</v>
      </c>
      <c r="AO188" s="26">
        <v>9870494000</v>
      </c>
      <c r="AP188" s="26">
        <v>10677286100</v>
      </c>
      <c r="AQ188" s="26">
        <v>11575486400</v>
      </c>
      <c r="AR188" s="26">
        <v>12130252200.000002</v>
      </c>
      <c r="AS188" s="26">
        <v>12304114999.999998</v>
      </c>
      <c r="AT188" s="26">
        <v>12502013400</v>
      </c>
      <c r="AU188" s="26">
        <v>12994310400</v>
      </c>
      <c r="AV188" s="26">
        <v>13693981200</v>
      </c>
      <c r="AW188" s="26">
        <v>15013381700</v>
      </c>
      <c r="AX188" s="26">
        <v>16374393899.999998</v>
      </c>
      <c r="AY188" s="26">
        <v>18141666300</v>
      </c>
      <c r="AZ188" s="26">
        <v>21295984200</v>
      </c>
      <c r="BA188" s="26">
        <v>25155888600</v>
      </c>
      <c r="BB188" s="26">
        <v>27116635600</v>
      </c>
      <c r="BC188" s="26">
        <v>29440300000</v>
      </c>
      <c r="BD188" s="26">
        <v>34686200000</v>
      </c>
      <c r="BE188" s="26">
        <v>40429699999.999992</v>
      </c>
      <c r="BF188" s="26">
        <v>45600000000</v>
      </c>
      <c r="BG188" s="26">
        <v>49921500000</v>
      </c>
      <c r="BH188" s="26">
        <v>54091699999.999992</v>
      </c>
      <c r="BI188" s="26">
        <v>57907699999.999992</v>
      </c>
      <c r="BJ188" s="26">
        <v>62219000000</v>
      </c>
      <c r="BK188" s="26">
        <v>65128200000</v>
      </c>
      <c r="BL188" s="26">
        <v>66800800000</v>
      </c>
    </row>
    <row r="189" spans="1:64" x14ac:dyDescent="0.15">
      <c r="A189" s="26" t="s">
        <v>572</v>
      </c>
      <c r="B189" s="26" t="s">
        <v>1151</v>
      </c>
      <c r="C189" s="26" t="s">
        <v>879</v>
      </c>
      <c r="D189" s="26" t="s">
        <v>880</v>
      </c>
      <c r="E189" s="26">
        <v>2571908062.0769234</v>
      </c>
      <c r="F189" s="26">
        <v>2899654840.3656716</v>
      </c>
      <c r="G189" s="26">
        <v>3286773187.8768659</v>
      </c>
      <c r="H189" s="26">
        <v>3600957771.1529856</v>
      </c>
      <c r="I189" s="26">
        <v>4356913870.235075</v>
      </c>
      <c r="J189" s="26">
        <v>5166861068.4216433</v>
      </c>
      <c r="K189" s="26">
        <v>6113607728.1567163</v>
      </c>
      <c r="L189" s="26">
        <v>6204253758.5761595</v>
      </c>
      <c r="M189" s="26">
        <v>5736083835.2248068</v>
      </c>
      <c r="N189" s="26">
        <v>6420909789.6382427</v>
      </c>
      <c r="O189" s="26">
        <v>7432223176.7726097</v>
      </c>
      <c r="P189" s="26">
        <v>8289582883.5012913</v>
      </c>
      <c r="Q189" s="26">
        <v>9189413409.0129204</v>
      </c>
      <c r="R189" s="26">
        <v>10994381894.798449</v>
      </c>
      <c r="S189" s="26">
        <v>13858441211.219637</v>
      </c>
      <c r="T189" s="26">
        <v>16877163792.128395</v>
      </c>
      <c r="U189" s="26">
        <v>15947709379.650709</v>
      </c>
      <c r="V189" s="26">
        <v>14620386673.854416</v>
      </c>
      <c r="W189" s="26">
        <v>12495779622.071018</v>
      </c>
      <c r="X189" s="26">
        <v>15962459447.216827</v>
      </c>
      <c r="Y189" s="26">
        <v>18134029179.639324</v>
      </c>
      <c r="Z189" s="26">
        <v>21649137620.30547</v>
      </c>
      <c r="AA189" s="26">
        <v>21793496819.337875</v>
      </c>
      <c r="AB189" s="26">
        <v>17345624453.691639</v>
      </c>
      <c r="AC189" s="26">
        <v>17599660054.286041</v>
      </c>
      <c r="AD189" s="26">
        <v>16548827018.287201</v>
      </c>
      <c r="AE189" s="26">
        <v>15244232957.875952</v>
      </c>
      <c r="AF189" s="26">
        <v>20702298396.971703</v>
      </c>
      <c r="AG189" s="26">
        <v>15439408447.2288</v>
      </c>
      <c r="AH189" s="26">
        <v>22499559086.034309</v>
      </c>
      <c r="AI189" s="26">
        <v>26410386669.360916</v>
      </c>
      <c r="AJ189" s="26">
        <v>34341465998.200283</v>
      </c>
      <c r="AK189" s="26">
        <v>35966302303.262955</v>
      </c>
      <c r="AL189" s="26">
        <v>34832077220.853653</v>
      </c>
      <c r="AM189" s="26">
        <v>44882079766.891273</v>
      </c>
      <c r="AN189" s="26">
        <v>53312793687.383636</v>
      </c>
      <c r="AO189" s="26">
        <v>55252414130.301918</v>
      </c>
      <c r="AP189" s="26">
        <v>58147522522.522522</v>
      </c>
      <c r="AQ189" s="26">
        <v>55501467877.381035</v>
      </c>
      <c r="AR189" s="26">
        <v>50187324567.882996</v>
      </c>
      <c r="AS189" s="26">
        <v>51744749133.21299</v>
      </c>
      <c r="AT189" s="26">
        <v>52030158775.405487</v>
      </c>
      <c r="AU189" s="26">
        <v>54777553515.080879</v>
      </c>
      <c r="AV189" s="26">
        <v>58731030121.867096</v>
      </c>
      <c r="AW189" s="26">
        <v>66768703497.56868</v>
      </c>
      <c r="AX189" s="26">
        <v>76060606060.606049</v>
      </c>
      <c r="AY189" s="26">
        <v>88643193061.748001</v>
      </c>
      <c r="AZ189" s="26">
        <v>102170981144.13551</v>
      </c>
      <c r="BA189" s="26">
        <v>120550599815.44142</v>
      </c>
      <c r="BB189" s="26">
        <v>120822986521.47932</v>
      </c>
      <c r="BC189" s="26">
        <v>147528937028.77774</v>
      </c>
      <c r="BD189" s="26">
        <v>171761737046.58508</v>
      </c>
      <c r="BE189" s="26">
        <v>192648999090.08191</v>
      </c>
      <c r="BF189" s="26">
        <v>201175469114.32693</v>
      </c>
      <c r="BG189" s="26">
        <v>200789362451.56744</v>
      </c>
      <c r="BH189" s="26">
        <v>189805300841.60281</v>
      </c>
      <c r="BI189" s="26">
        <v>191895943823.88669</v>
      </c>
      <c r="BJ189" s="26">
        <v>211007207483.5148</v>
      </c>
      <c r="BK189" s="26">
        <v>222044970486.21677</v>
      </c>
      <c r="BL189" s="26">
        <v>226848050819.52472</v>
      </c>
    </row>
    <row r="190" spans="1:64" x14ac:dyDescent="0.15">
      <c r="A190" s="26" t="s">
        <v>578</v>
      </c>
      <c r="B190" s="26" t="s">
        <v>1152</v>
      </c>
      <c r="C190" s="26" t="s">
        <v>879</v>
      </c>
      <c r="D190" s="26" t="s">
        <v>880</v>
      </c>
      <c r="E190" s="26">
        <v>6684568805.0688057</v>
      </c>
      <c r="F190" s="26">
        <v>7256966966.2255583</v>
      </c>
      <c r="G190" s="26">
        <v>4399827767.9670362</v>
      </c>
      <c r="H190" s="26">
        <v>4875309866.3401699</v>
      </c>
      <c r="I190" s="26">
        <v>5271404668.3673468</v>
      </c>
      <c r="J190" s="26">
        <v>5784398976.9820957</v>
      </c>
      <c r="K190" s="26">
        <v>6371459304.410183</v>
      </c>
      <c r="L190" s="26">
        <v>6809134235.5429821</v>
      </c>
      <c r="M190" s="26">
        <v>7591603053.435113</v>
      </c>
      <c r="N190" s="26">
        <v>8408229699.142951</v>
      </c>
      <c r="O190" s="26">
        <v>6687204834.3687048</v>
      </c>
      <c r="P190" s="26">
        <v>7408305735.6530933</v>
      </c>
      <c r="Q190" s="26">
        <v>8017468688.2003956</v>
      </c>
      <c r="R190" s="26">
        <v>10082885603.066767</v>
      </c>
      <c r="S190" s="26">
        <v>13781139969.651882</v>
      </c>
      <c r="T190" s="26">
        <v>14893969287.655735</v>
      </c>
      <c r="U190" s="26">
        <v>17097563270.298241</v>
      </c>
      <c r="V190" s="26">
        <v>19648106122.007889</v>
      </c>
      <c r="W190" s="26">
        <v>22706155475.304787</v>
      </c>
      <c r="X190" s="26">
        <v>27502168726.957275</v>
      </c>
      <c r="Y190" s="26">
        <v>32450541843.065208</v>
      </c>
      <c r="Z190" s="26">
        <v>35646416952.542503</v>
      </c>
      <c r="AA190" s="26">
        <v>37140163934.426231</v>
      </c>
      <c r="AB190" s="26">
        <v>33212180658.165882</v>
      </c>
      <c r="AC190" s="26">
        <v>31408492876.691002</v>
      </c>
      <c r="AD190" s="26">
        <v>30734335448.990452</v>
      </c>
      <c r="AE190" s="26">
        <v>29868339080.826267</v>
      </c>
      <c r="AF190" s="26">
        <v>33195933429.600784</v>
      </c>
      <c r="AG190" s="26">
        <v>37885440418.683365</v>
      </c>
      <c r="AH190" s="26">
        <v>42575183905.560646</v>
      </c>
      <c r="AI190" s="26">
        <v>44311593755.784531</v>
      </c>
      <c r="AJ190" s="26">
        <v>45417561302.249748</v>
      </c>
      <c r="AK190" s="26">
        <v>52976344928.956398</v>
      </c>
      <c r="AL190" s="26">
        <v>54368083953.111916</v>
      </c>
      <c r="AM190" s="26">
        <v>64084460124.464363</v>
      </c>
      <c r="AN190" s="26">
        <v>74119987244.501144</v>
      </c>
      <c r="AO190" s="26">
        <v>82848140618.026611</v>
      </c>
      <c r="AP190" s="26">
        <v>82344260570.668488</v>
      </c>
      <c r="AQ190" s="26">
        <v>72207028767.759766</v>
      </c>
      <c r="AR190" s="26">
        <v>82995145792.934082</v>
      </c>
      <c r="AS190" s="26">
        <v>83670261707.729004</v>
      </c>
      <c r="AT190" s="26">
        <v>78921071498.250412</v>
      </c>
      <c r="AU190" s="26">
        <v>84307369867.904907</v>
      </c>
      <c r="AV190" s="26">
        <v>87039145965.009323</v>
      </c>
      <c r="AW190" s="26">
        <v>95001994599.564392</v>
      </c>
      <c r="AX190" s="26">
        <v>107419986400.18808</v>
      </c>
      <c r="AY190" s="26">
        <v>127652908954.83597</v>
      </c>
      <c r="AZ190" s="26">
        <v>155980408071.67303</v>
      </c>
      <c r="BA190" s="26">
        <v>181006859907.40186</v>
      </c>
      <c r="BB190" s="26">
        <v>176131654909.91132</v>
      </c>
      <c r="BC190" s="26">
        <v>208368892318.65424</v>
      </c>
      <c r="BD190" s="26">
        <v>234216730703.49155</v>
      </c>
      <c r="BE190" s="26">
        <v>261920542606.12064</v>
      </c>
      <c r="BF190" s="26">
        <v>283902829720.15851</v>
      </c>
      <c r="BG190" s="26">
        <v>297483553299.4751</v>
      </c>
      <c r="BH190" s="26">
        <v>306445871631.48309</v>
      </c>
      <c r="BI190" s="26">
        <v>318627003965.49268</v>
      </c>
      <c r="BJ190" s="26">
        <v>328480738147.72949</v>
      </c>
      <c r="BK190" s="26">
        <v>346841896889.55322</v>
      </c>
      <c r="BL190" s="26">
        <v>376795508679.67584</v>
      </c>
    </row>
    <row r="191" spans="1:64" x14ac:dyDescent="0.15">
      <c r="A191" s="26" t="s">
        <v>1153</v>
      </c>
      <c r="B191" s="26" t="s">
        <v>1154</v>
      </c>
      <c r="C191" s="26" t="s">
        <v>879</v>
      </c>
      <c r="D191" s="26" t="s">
        <v>880</v>
      </c>
      <c r="AS191" s="26">
        <v>146113700</v>
      </c>
      <c r="AT191" s="26">
        <v>156737100</v>
      </c>
      <c r="AU191" s="26">
        <v>163026600</v>
      </c>
      <c r="AV191" s="26">
        <v>153761900</v>
      </c>
      <c r="AW191" s="26">
        <v>164886100</v>
      </c>
      <c r="AX191" s="26">
        <v>184468800</v>
      </c>
      <c r="AY191" s="26">
        <v>189028900</v>
      </c>
      <c r="AZ191" s="26">
        <v>194630300</v>
      </c>
      <c r="BA191" s="26">
        <v>198024400</v>
      </c>
      <c r="BB191" s="26">
        <v>183369300</v>
      </c>
      <c r="BC191" s="26">
        <v>183498800</v>
      </c>
      <c r="BD191" s="26">
        <v>193143900</v>
      </c>
      <c r="BE191" s="26">
        <v>211103300</v>
      </c>
      <c r="BF191" s="26">
        <v>223388400</v>
      </c>
      <c r="BG191" s="26">
        <v>243147000</v>
      </c>
      <c r="BH191" s="26">
        <v>280376100</v>
      </c>
      <c r="BI191" s="26">
        <v>300125600</v>
      </c>
      <c r="BJ191" s="26">
        <v>286321800</v>
      </c>
      <c r="BK191" s="26">
        <v>283994900</v>
      </c>
    </row>
    <row r="192" spans="1:64" x14ac:dyDescent="0.15">
      <c r="A192" s="26" t="s">
        <v>564</v>
      </c>
      <c r="B192" s="26" t="s">
        <v>1155</v>
      </c>
      <c r="C192" s="26" t="s">
        <v>879</v>
      </c>
      <c r="D192" s="26" t="s">
        <v>880</v>
      </c>
      <c r="E192" s="26">
        <v>230496032.98121637</v>
      </c>
      <c r="F192" s="26">
        <v>244832035.0325262</v>
      </c>
      <c r="G192" s="26">
        <v>261184037.37230149</v>
      </c>
      <c r="H192" s="26">
        <v>275968039.48771483</v>
      </c>
      <c r="I192" s="26">
        <v>305312043.6864897</v>
      </c>
      <c r="J192" s="26">
        <v>344159480.3449434</v>
      </c>
      <c r="K192" s="26">
        <v>390973233.28480232</v>
      </c>
      <c r="L192" s="26">
        <v>441706910.0683167</v>
      </c>
      <c r="M192" s="26">
        <v>485160824.28043455</v>
      </c>
      <c r="N192" s="26">
        <v>551237316.60880268</v>
      </c>
      <c r="O192" s="26">
        <v>645537126.2179414</v>
      </c>
      <c r="P192" s="26">
        <v>717716130.49388313</v>
      </c>
      <c r="Q192" s="26">
        <v>858802035.92814362</v>
      </c>
      <c r="R192" s="26">
        <v>1299105240.7328506</v>
      </c>
      <c r="S192" s="26">
        <v>1467346059.9971294</v>
      </c>
      <c r="T192" s="26">
        <v>1356591176.8556094</v>
      </c>
      <c r="U192" s="26">
        <v>1511856584.2583246</v>
      </c>
      <c r="V192" s="26">
        <v>1640763204.447814</v>
      </c>
      <c r="W192" s="26">
        <v>1947947524.3334749</v>
      </c>
      <c r="X192" s="26">
        <v>2293621944.3663955</v>
      </c>
      <c r="Y192" s="26">
        <v>2545983007.8998361</v>
      </c>
      <c r="Z192" s="26">
        <v>2498068350.6686478</v>
      </c>
      <c r="AA192" s="26">
        <v>2368584969.5328369</v>
      </c>
      <c r="AB192" s="26">
        <v>2562492524.8176055</v>
      </c>
      <c r="AC192" s="26">
        <v>2552526263.0758958</v>
      </c>
      <c r="AD192" s="26">
        <v>2423373088.0735779</v>
      </c>
      <c r="AE192" s="26">
        <v>2648033765.6989908</v>
      </c>
      <c r="AF192" s="26">
        <v>3143848331.3140211</v>
      </c>
      <c r="AG192" s="26">
        <v>3655979702.4564638</v>
      </c>
      <c r="AH192" s="26">
        <v>3546460176.9911504</v>
      </c>
      <c r="AI192" s="26">
        <v>3219730364.996232</v>
      </c>
      <c r="AJ192" s="26">
        <v>3787394957.9831934</v>
      </c>
      <c r="AK192" s="26">
        <v>4377980510.0559816</v>
      </c>
      <c r="AL192" s="26">
        <v>4974550286.1815214</v>
      </c>
      <c r="AM192" s="26">
        <v>5502786069.651742</v>
      </c>
      <c r="AN192" s="26">
        <v>4636057476.425684</v>
      </c>
      <c r="AO192" s="26">
        <v>5155311077.3899841</v>
      </c>
      <c r="AP192" s="26">
        <v>4936615298.7936687</v>
      </c>
      <c r="AQ192" s="26">
        <v>3789443014.6166177</v>
      </c>
      <c r="AR192" s="26">
        <v>3477038204.0173302</v>
      </c>
      <c r="AS192" s="26">
        <v>3521339699.0740738</v>
      </c>
      <c r="AT192" s="26">
        <v>3081024212.429244</v>
      </c>
      <c r="AU192" s="26">
        <v>2999511040.1976433</v>
      </c>
      <c r="AV192" s="26">
        <v>3536411824.2958045</v>
      </c>
      <c r="AW192" s="26">
        <v>3927157866.9646463</v>
      </c>
      <c r="AX192" s="26">
        <v>4865892972.2759514</v>
      </c>
      <c r="AY192" s="26">
        <v>8355006706.57899</v>
      </c>
      <c r="AZ192" s="26">
        <v>9545177014.1301041</v>
      </c>
      <c r="BA192" s="26">
        <v>11670840931.817341</v>
      </c>
      <c r="BB192" s="26">
        <v>11619637798.990961</v>
      </c>
      <c r="BC192" s="26">
        <v>14250755231.125656</v>
      </c>
      <c r="BD192" s="26">
        <v>17984910501.897934</v>
      </c>
      <c r="BE192" s="26">
        <v>21295659243.616817</v>
      </c>
      <c r="BF192" s="26">
        <v>21261432791.267548</v>
      </c>
      <c r="BG192" s="26">
        <v>23210682538.392788</v>
      </c>
      <c r="BH192" s="26">
        <v>21723531173.24086</v>
      </c>
      <c r="BI192" s="26">
        <v>20759069103.096073</v>
      </c>
      <c r="BJ192" s="26">
        <v>22742613553.687908</v>
      </c>
      <c r="BK192" s="26">
        <v>23412495063.498478</v>
      </c>
      <c r="BL192" s="26">
        <v>24969611434.768387</v>
      </c>
    </row>
    <row r="193" spans="1:64" x14ac:dyDescent="0.15">
      <c r="A193" s="26" t="s">
        <v>803</v>
      </c>
      <c r="B193" s="26" t="s">
        <v>1156</v>
      </c>
      <c r="C193" s="26" t="s">
        <v>879</v>
      </c>
      <c r="D193" s="26" t="s">
        <v>880</v>
      </c>
      <c r="AI193" s="26">
        <v>65977749036.984444</v>
      </c>
      <c r="AJ193" s="26">
        <v>85500935934.990067</v>
      </c>
      <c r="AK193" s="26">
        <v>94337050693.272675</v>
      </c>
      <c r="AL193" s="26">
        <v>96045645026.178009</v>
      </c>
      <c r="AM193" s="26">
        <v>110803391516.6982</v>
      </c>
      <c r="AN193" s="26">
        <v>142137319587.62888</v>
      </c>
      <c r="AO193" s="26">
        <v>159942880456.95633</v>
      </c>
      <c r="AP193" s="26">
        <v>159117799530.3876</v>
      </c>
      <c r="AQ193" s="26">
        <v>174388271853.59958</v>
      </c>
      <c r="AR193" s="26">
        <v>169717677900.73355</v>
      </c>
      <c r="AS193" s="26">
        <v>171885598582.6373</v>
      </c>
      <c r="AT193" s="26">
        <v>190521263343.02255</v>
      </c>
      <c r="AU193" s="26">
        <v>198680637254.90195</v>
      </c>
      <c r="AV193" s="26">
        <v>217513049291.60992</v>
      </c>
      <c r="AW193" s="26">
        <v>255102252843.39459</v>
      </c>
      <c r="AX193" s="26">
        <v>306123628496.36841</v>
      </c>
      <c r="AY193" s="26">
        <v>344745746326.37274</v>
      </c>
      <c r="AZ193" s="26">
        <v>429061382275.37122</v>
      </c>
      <c r="BA193" s="26">
        <v>533813299020.42175</v>
      </c>
      <c r="BB193" s="26">
        <v>439793916861.63904</v>
      </c>
      <c r="BC193" s="26">
        <v>479321460551.18896</v>
      </c>
      <c r="BD193" s="26">
        <v>528832185770.21735</v>
      </c>
      <c r="BE193" s="26">
        <v>500360816827.88269</v>
      </c>
      <c r="BF193" s="26">
        <v>524234322596.97522</v>
      </c>
      <c r="BG193" s="26">
        <v>545389126644.47614</v>
      </c>
      <c r="BH193" s="26">
        <v>477581376840.42981</v>
      </c>
      <c r="BI193" s="26">
        <v>472037130972.91266</v>
      </c>
      <c r="BJ193" s="26">
        <v>526380811261.34467</v>
      </c>
      <c r="BK193" s="26">
        <v>587114101392.69592</v>
      </c>
      <c r="BL193" s="26">
        <v>592164400687.60742</v>
      </c>
    </row>
    <row r="194" spans="1:64" x14ac:dyDescent="0.15">
      <c r="A194" s="26" t="s">
        <v>1157</v>
      </c>
      <c r="B194" s="26" t="s">
        <v>1158</v>
      </c>
      <c r="C194" s="26" t="s">
        <v>879</v>
      </c>
      <c r="D194" s="26" t="s">
        <v>880</v>
      </c>
      <c r="E194" s="26">
        <v>11230032674.814413</v>
      </c>
      <c r="F194" s="26">
        <v>11610062485.093122</v>
      </c>
      <c r="G194" s="26">
        <v>12678821351.72304</v>
      </c>
      <c r="H194" s="26">
        <v>14775556333.641912</v>
      </c>
      <c r="I194" s="26">
        <v>13764646103.735201</v>
      </c>
      <c r="J194" s="26">
        <v>15509646561.994703</v>
      </c>
      <c r="K194" s="26">
        <v>17036447335.770342</v>
      </c>
      <c r="L194" s="26">
        <v>16082690461.210539</v>
      </c>
      <c r="M194" s="26">
        <v>16957187175.562881</v>
      </c>
      <c r="N194" s="26">
        <v>19231527623.915131</v>
      </c>
      <c r="O194" s="26">
        <v>23492519176.797047</v>
      </c>
      <c r="P194" s="26">
        <v>22976471656.508656</v>
      </c>
      <c r="Q194" s="26">
        <v>26665323615.343056</v>
      </c>
      <c r="R194" s="26">
        <v>32715012925.839882</v>
      </c>
      <c r="S194" s="26">
        <v>46584267331.114082</v>
      </c>
      <c r="T194" s="26">
        <v>53088667469.826424</v>
      </c>
      <c r="U194" s="26">
        <v>62441653343.132446</v>
      </c>
      <c r="V194" s="26">
        <v>68957579315.470688</v>
      </c>
      <c r="W194" s="26">
        <v>76671384662.793304</v>
      </c>
      <c r="X194" s="26">
        <v>96898454271.191284</v>
      </c>
      <c r="Y194" s="26">
        <v>119105508345.33632</v>
      </c>
      <c r="Z194" s="26">
        <v>166990487671.17874</v>
      </c>
      <c r="AA194" s="26">
        <v>156434008059.57266</v>
      </c>
      <c r="AB194" s="26">
        <v>124546725097.23192</v>
      </c>
      <c r="AC194" s="26">
        <v>113610971210.68263</v>
      </c>
      <c r="AD194" s="26">
        <v>117029805859.85461</v>
      </c>
      <c r="AE194" s="26">
        <v>113113118635.94739</v>
      </c>
      <c r="AF194" s="26">
        <v>125381951007.04796</v>
      </c>
      <c r="AG194" s="26">
        <v>127813098532.03914</v>
      </c>
      <c r="AH194" s="26">
        <v>125251229447.72113</v>
      </c>
      <c r="AI194" s="26">
        <v>198027563948.2764</v>
      </c>
      <c r="AJ194" s="26">
        <v>192103263523.50504</v>
      </c>
      <c r="AK194" s="26">
        <v>178666783410.51804</v>
      </c>
      <c r="AL194" s="26">
        <v>156655910141.92508</v>
      </c>
      <c r="AM194" s="26">
        <v>147794614034.88263</v>
      </c>
      <c r="AN194" s="26">
        <v>175711720079.72354</v>
      </c>
      <c r="AO194" s="26">
        <v>193791781788.64575</v>
      </c>
      <c r="AP194" s="26">
        <v>203933626699.65137</v>
      </c>
      <c r="AQ194" s="26">
        <v>210024659413.30215</v>
      </c>
      <c r="AR194" s="26">
        <v>214477327489.0795</v>
      </c>
      <c r="AS194" s="26">
        <v>243798466478.99268</v>
      </c>
      <c r="AT194" s="26">
        <v>241150838176.18362</v>
      </c>
      <c r="AU194" s="26">
        <v>286437603787.39716</v>
      </c>
      <c r="AV194" s="26">
        <v>326388477927.28851</v>
      </c>
      <c r="AW194" s="26">
        <v>398098285498.84351</v>
      </c>
      <c r="AX194" s="26">
        <v>495811235111.78656</v>
      </c>
      <c r="AY194" s="26">
        <v>627723859753.61145</v>
      </c>
      <c r="AZ194" s="26">
        <v>759365491890.0907</v>
      </c>
      <c r="BA194" s="26">
        <v>956317049747.64478</v>
      </c>
      <c r="BB194" s="26">
        <v>867888952748.28333</v>
      </c>
      <c r="BC194" s="26">
        <v>1022338126450.5264</v>
      </c>
      <c r="BD194" s="26">
        <v>1186656241498.8572</v>
      </c>
      <c r="BE194" s="26">
        <v>1301746926888.1721</v>
      </c>
      <c r="BF194" s="26">
        <v>1430317486784.3337</v>
      </c>
      <c r="BG194" s="26">
        <v>1525936721780.8457</v>
      </c>
      <c r="BH194" s="26">
        <v>1344295058510.7371</v>
      </c>
      <c r="BI194" s="26">
        <v>1217024928217.2058</v>
      </c>
      <c r="BJ194" s="26">
        <v>1265557357216.6924</v>
      </c>
      <c r="BK194" s="26">
        <v>1332366066557.6143</v>
      </c>
      <c r="BL194" s="26">
        <v>1391261013601.9866</v>
      </c>
    </row>
    <row r="195" spans="1:64" x14ac:dyDescent="0.15">
      <c r="A195" s="26" t="s">
        <v>1159</v>
      </c>
      <c r="B195" s="26" t="s">
        <v>1160</v>
      </c>
      <c r="C195" s="26" t="s">
        <v>879</v>
      </c>
      <c r="D195" s="26" t="s">
        <v>880</v>
      </c>
      <c r="E195" s="26">
        <v>1691900000</v>
      </c>
      <c r="F195" s="26">
        <v>1865100000</v>
      </c>
      <c r="G195" s="26">
        <v>2094400000</v>
      </c>
      <c r="H195" s="26">
        <v>2333600000</v>
      </c>
      <c r="I195" s="26">
        <v>2570500000</v>
      </c>
      <c r="J195" s="26">
        <v>2881500000</v>
      </c>
      <c r="K195" s="26">
        <v>3170500000</v>
      </c>
      <c r="L195" s="26">
        <v>3532700000</v>
      </c>
      <c r="M195" s="26">
        <v>3941700000</v>
      </c>
      <c r="N195" s="26">
        <v>4460700000</v>
      </c>
      <c r="O195" s="26">
        <v>5034700000</v>
      </c>
      <c r="P195" s="26">
        <v>5646800000</v>
      </c>
      <c r="Q195" s="26">
        <v>6328900000</v>
      </c>
      <c r="R195" s="26">
        <v>7002400000</v>
      </c>
      <c r="S195" s="26">
        <v>7684800000</v>
      </c>
      <c r="T195" s="26">
        <v>8198299999.999999</v>
      </c>
      <c r="U195" s="26">
        <v>8968600000</v>
      </c>
      <c r="V195" s="26">
        <v>9910900000</v>
      </c>
      <c r="W195" s="26">
        <v>11165000000</v>
      </c>
      <c r="X195" s="26">
        <v>12750000000</v>
      </c>
      <c r="Y195" s="26">
        <v>14436100000</v>
      </c>
      <c r="Z195" s="26">
        <v>15955700000</v>
      </c>
      <c r="AA195" s="26">
        <v>16764200000</v>
      </c>
      <c r="AB195" s="26">
        <v>17276600000</v>
      </c>
      <c r="AC195" s="26">
        <v>19162600000</v>
      </c>
      <c r="AD195" s="26">
        <v>20289200000</v>
      </c>
      <c r="AE195" s="26">
        <v>22009300000</v>
      </c>
      <c r="AF195" s="26">
        <v>24025800000</v>
      </c>
      <c r="AG195" s="26">
        <v>26385800000</v>
      </c>
      <c r="AH195" s="26">
        <v>28161200000</v>
      </c>
      <c r="AI195" s="26">
        <v>30603919000</v>
      </c>
      <c r="AJ195" s="26">
        <v>32287031000</v>
      </c>
      <c r="AK195" s="26">
        <v>34630430000</v>
      </c>
      <c r="AL195" s="26">
        <v>36922456000</v>
      </c>
      <c r="AM195" s="26">
        <v>39690630000</v>
      </c>
      <c r="AN195" s="26">
        <v>42647331000</v>
      </c>
      <c r="AO195" s="26">
        <v>45340835000</v>
      </c>
      <c r="AP195" s="26">
        <v>48187039000</v>
      </c>
      <c r="AQ195" s="26">
        <v>54086400000</v>
      </c>
      <c r="AR195" s="26">
        <v>57841000000</v>
      </c>
      <c r="AS195" s="26">
        <v>61701800000</v>
      </c>
      <c r="AT195" s="26">
        <v>69208400000</v>
      </c>
      <c r="AU195" s="26">
        <v>71623500000</v>
      </c>
      <c r="AV195" s="26">
        <v>74827400000</v>
      </c>
      <c r="AW195" s="26">
        <v>80322313000</v>
      </c>
      <c r="AX195" s="26">
        <v>83914521300</v>
      </c>
      <c r="AY195" s="26">
        <v>87276164400</v>
      </c>
      <c r="AZ195" s="26">
        <v>89524131600</v>
      </c>
      <c r="BA195" s="26">
        <v>93639300000</v>
      </c>
      <c r="BB195" s="26">
        <v>96385600000</v>
      </c>
      <c r="BC195" s="26">
        <v>98381300000</v>
      </c>
      <c r="BD195" s="26">
        <v>100351700000</v>
      </c>
      <c r="BE195" s="26">
        <v>101564800000</v>
      </c>
      <c r="BF195" s="26">
        <v>102450000000</v>
      </c>
      <c r="BG195" s="26">
        <v>102445800000</v>
      </c>
      <c r="BH195" s="26">
        <v>103375500000</v>
      </c>
      <c r="BI195" s="26">
        <v>104336700000</v>
      </c>
      <c r="BJ195" s="26">
        <v>103445500000</v>
      </c>
      <c r="BK195" s="26">
        <v>100979900000</v>
      </c>
      <c r="BL195" s="26">
        <v>104988600000</v>
      </c>
    </row>
    <row r="196" spans="1:64" x14ac:dyDescent="0.15">
      <c r="A196" s="26" t="s">
        <v>1161</v>
      </c>
      <c r="B196" s="26" t="s">
        <v>1162</v>
      </c>
      <c r="C196" s="26" t="s">
        <v>879</v>
      </c>
      <c r="D196" s="26" t="s">
        <v>880</v>
      </c>
    </row>
    <row r="197" spans="1:64" x14ac:dyDescent="0.15">
      <c r="A197" s="26" t="s">
        <v>582</v>
      </c>
      <c r="B197" s="26" t="s">
        <v>1163</v>
      </c>
      <c r="C197" s="26" t="s">
        <v>879</v>
      </c>
      <c r="D197" s="26" t="s">
        <v>880</v>
      </c>
      <c r="E197" s="26">
        <v>3193200404.3729734</v>
      </c>
      <c r="F197" s="26">
        <v>3417516639.3759632</v>
      </c>
      <c r="G197" s="26">
        <v>3668222357.6570182</v>
      </c>
      <c r="H197" s="26">
        <v>3905734459.7269282</v>
      </c>
      <c r="I197" s="26">
        <v>4235608177.6710229</v>
      </c>
      <c r="J197" s="26">
        <v>4687464054.834548</v>
      </c>
      <c r="K197" s="26">
        <v>5135387845.971077</v>
      </c>
      <c r="L197" s="26">
        <v>5740241165.634326</v>
      </c>
      <c r="M197" s="26">
        <v>6354262628.3353748</v>
      </c>
      <c r="N197" s="26">
        <v>6969025825.628685</v>
      </c>
      <c r="O197" s="26">
        <v>8108235006.9735003</v>
      </c>
      <c r="P197" s="26">
        <v>9201607067.1378098</v>
      </c>
      <c r="Q197" s="26">
        <v>11239117123.795404</v>
      </c>
      <c r="R197" s="26">
        <v>15090566639.411283</v>
      </c>
      <c r="S197" s="26">
        <v>17512388318.863457</v>
      </c>
      <c r="T197" s="26">
        <v>19347608627.450981</v>
      </c>
      <c r="U197" s="26">
        <v>20332834217.506634</v>
      </c>
      <c r="V197" s="26">
        <v>21439525405.971714</v>
      </c>
      <c r="W197" s="26">
        <v>23487613138.686131</v>
      </c>
      <c r="X197" s="26">
        <v>26622818852.459019</v>
      </c>
      <c r="Y197" s="26">
        <v>32896521425.710854</v>
      </c>
      <c r="Z197" s="26">
        <v>31977275895.765472</v>
      </c>
      <c r="AA197" s="26">
        <v>30527754540.867813</v>
      </c>
      <c r="AB197" s="26">
        <v>27239650741.947159</v>
      </c>
      <c r="AC197" s="26">
        <v>25217969597.370586</v>
      </c>
      <c r="AD197" s="26">
        <v>27115807153.782799</v>
      </c>
      <c r="AE197" s="26">
        <v>38745902023.857391</v>
      </c>
      <c r="AF197" s="26">
        <v>48182925145.865944</v>
      </c>
      <c r="AG197" s="26">
        <v>56347251114.206131</v>
      </c>
      <c r="AH197" s="26">
        <v>60594092436.974792</v>
      </c>
      <c r="AI197" s="26">
        <v>78713859794.684296</v>
      </c>
      <c r="AJ197" s="26">
        <v>89233599833.495209</v>
      </c>
      <c r="AK197" s="26">
        <v>107592098901.09891</v>
      </c>
      <c r="AL197" s="26">
        <v>95009751901.259186</v>
      </c>
      <c r="AM197" s="26">
        <v>99688640942.028992</v>
      </c>
      <c r="AN197" s="26">
        <v>118122007430.01193</v>
      </c>
      <c r="AO197" s="26">
        <v>122630089680.27034</v>
      </c>
      <c r="AP197" s="26">
        <v>117016535162.95026</v>
      </c>
      <c r="AQ197" s="26">
        <v>123946327916.29564</v>
      </c>
      <c r="AR197" s="26">
        <v>127427343916.47134</v>
      </c>
      <c r="AS197" s="26">
        <v>118310710337.20288</v>
      </c>
      <c r="AT197" s="26">
        <v>121498889485.45862</v>
      </c>
      <c r="AU197" s="26">
        <v>134156091661.96123</v>
      </c>
      <c r="AV197" s="26">
        <v>164862142212.18961</v>
      </c>
      <c r="AW197" s="26">
        <v>189034502110.75241</v>
      </c>
      <c r="AX197" s="26">
        <v>197180330804.62628</v>
      </c>
      <c r="AY197" s="26">
        <v>208581694893.99072</v>
      </c>
      <c r="AZ197" s="26">
        <v>240190803449.21982</v>
      </c>
      <c r="BA197" s="26">
        <v>262344779551.77969</v>
      </c>
      <c r="BB197" s="26">
        <v>243701635176.4379</v>
      </c>
      <c r="BC197" s="26">
        <v>237880908317.65213</v>
      </c>
      <c r="BD197" s="26">
        <v>244797226567.1087</v>
      </c>
      <c r="BE197" s="26">
        <v>216236608773.97641</v>
      </c>
      <c r="BF197" s="26">
        <v>226369502104.23566</v>
      </c>
      <c r="BG197" s="26">
        <v>229596170846.99496</v>
      </c>
      <c r="BH197" s="26">
        <v>199313894327.4855</v>
      </c>
      <c r="BI197" s="26">
        <v>206286022781.89377</v>
      </c>
      <c r="BJ197" s="26">
        <v>221357874718.92978</v>
      </c>
      <c r="BK197" s="26">
        <v>241274628877.36218</v>
      </c>
      <c r="BL197" s="26">
        <v>237686075634.69766</v>
      </c>
    </row>
    <row r="198" spans="1:64" x14ac:dyDescent="0.15">
      <c r="A198" s="26" t="s">
        <v>569</v>
      </c>
      <c r="B198" s="26" t="s">
        <v>1164</v>
      </c>
      <c r="C198" s="26" t="s">
        <v>879</v>
      </c>
      <c r="D198" s="26" t="s">
        <v>880</v>
      </c>
      <c r="J198" s="26">
        <v>443587301.58730161</v>
      </c>
      <c r="K198" s="26">
        <v>465888888.8888889</v>
      </c>
      <c r="L198" s="26">
        <v>492674603.17460316</v>
      </c>
      <c r="M198" s="26">
        <v>517650793.65079367</v>
      </c>
      <c r="N198" s="26">
        <v>556293650.79365075</v>
      </c>
      <c r="O198" s="26">
        <v>594611111.11111116</v>
      </c>
      <c r="P198" s="26">
        <v>664571428.57142854</v>
      </c>
      <c r="Q198" s="26">
        <v>769039682.53968251</v>
      </c>
      <c r="R198" s="26">
        <v>995531746.03174603</v>
      </c>
      <c r="S198" s="26">
        <v>1333475396.8253965</v>
      </c>
      <c r="T198" s="26">
        <v>1511420634.920635</v>
      </c>
      <c r="U198" s="26">
        <v>1698960317.4603171</v>
      </c>
      <c r="V198" s="26">
        <v>2092158730.1587303</v>
      </c>
      <c r="W198" s="26">
        <v>2559857142.8571429</v>
      </c>
      <c r="X198" s="26">
        <v>3416777777.7777777</v>
      </c>
      <c r="Y198" s="26">
        <v>4448087301.5873013</v>
      </c>
      <c r="Z198" s="26">
        <v>5624515873.015873</v>
      </c>
      <c r="AA198" s="26">
        <v>5419411764.7058821</v>
      </c>
      <c r="AB198" s="26">
        <v>5673248726.180089</v>
      </c>
      <c r="AC198" s="26">
        <v>4502462807.0601978</v>
      </c>
      <c r="AD198" s="26">
        <v>3282449235.872612</v>
      </c>
      <c r="AE198" s="26">
        <v>3723993942.7200422</v>
      </c>
      <c r="AF198" s="26">
        <v>3971044723.8015423</v>
      </c>
      <c r="AG198" s="26">
        <v>4255683528.3396792</v>
      </c>
      <c r="AH198" s="26">
        <v>4757732199.9667759</v>
      </c>
      <c r="AI198" s="26">
        <v>5812114523.0270205</v>
      </c>
      <c r="AJ198" s="26">
        <v>6984367762.9037113</v>
      </c>
      <c r="AK198" s="26">
        <v>7157424031.0604544</v>
      </c>
      <c r="AL198" s="26">
        <v>7249533620.3061399</v>
      </c>
      <c r="AM198" s="26">
        <v>7870982004.8195047</v>
      </c>
      <c r="AN198" s="26">
        <v>9062131475.0231781</v>
      </c>
      <c r="AO198" s="26">
        <v>9788391780.52421</v>
      </c>
      <c r="AP198" s="26">
        <v>9965225678.05093</v>
      </c>
      <c r="AQ198" s="26">
        <v>9260481572.4246178</v>
      </c>
      <c r="AR198" s="26">
        <v>8837070235.5189209</v>
      </c>
      <c r="AS198" s="26">
        <v>8855705139.5585651</v>
      </c>
      <c r="AT198" s="26">
        <v>8495806432.1846695</v>
      </c>
      <c r="AU198" s="26">
        <v>7196260656.8455591</v>
      </c>
      <c r="AV198" s="26">
        <v>7691367471.1799183</v>
      </c>
      <c r="AW198" s="26">
        <v>9624440836.2930946</v>
      </c>
      <c r="AX198" s="26">
        <v>10737500188.11231</v>
      </c>
      <c r="AY198" s="26">
        <v>13429430050.260954</v>
      </c>
      <c r="AZ198" s="26">
        <v>17856270473.152958</v>
      </c>
      <c r="BA198" s="26">
        <v>24578067861.399773</v>
      </c>
      <c r="BB198" s="26">
        <v>22341754513.96426</v>
      </c>
      <c r="BC198" s="26">
        <v>27215968615.554821</v>
      </c>
      <c r="BD198" s="26">
        <v>33715524703.928837</v>
      </c>
      <c r="BE198" s="26">
        <v>33283228891.092331</v>
      </c>
      <c r="BF198" s="26">
        <v>38585317742.980957</v>
      </c>
      <c r="BG198" s="26">
        <v>40276532540.881203</v>
      </c>
      <c r="BH198" s="26">
        <v>36164068797.251053</v>
      </c>
      <c r="BI198" s="26">
        <v>36054281572.398148</v>
      </c>
      <c r="BJ198" s="26">
        <v>39008900331.673264</v>
      </c>
      <c r="BK198" s="26">
        <v>40384691790.568512</v>
      </c>
      <c r="BL198" s="26">
        <v>38145288939.848808</v>
      </c>
    </row>
    <row r="199" spans="1:64" x14ac:dyDescent="0.15">
      <c r="A199" s="26" t="s">
        <v>748</v>
      </c>
      <c r="B199" s="26" t="s">
        <v>1165</v>
      </c>
      <c r="C199" s="26" t="s">
        <v>879</v>
      </c>
      <c r="D199" s="26" t="s">
        <v>880</v>
      </c>
      <c r="AM199" s="26">
        <v>2843300000</v>
      </c>
      <c r="AN199" s="26">
        <v>3282800000</v>
      </c>
      <c r="AO199" s="26">
        <v>3409600000</v>
      </c>
      <c r="AP199" s="26">
        <v>3759800000</v>
      </c>
      <c r="AQ199" s="26">
        <v>4067800000</v>
      </c>
      <c r="AR199" s="26">
        <v>4271200000</v>
      </c>
      <c r="AS199" s="26">
        <v>4313600000</v>
      </c>
      <c r="AT199" s="26">
        <v>4003700000</v>
      </c>
      <c r="AU199" s="26">
        <v>3555800000</v>
      </c>
      <c r="AV199" s="26">
        <v>3968000000</v>
      </c>
      <c r="AW199" s="26">
        <v>4329200000</v>
      </c>
      <c r="AX199" s="26">
        <v>4831800000</v>
      </c>
      <c r="AY199" s="26">
        <v>4910100000</v>
      </c>
      <c r="AZ199" s="26">
        <v>5505800000</v>
      </c>
      <c r="BA199" s="26">
        <v>6673500000</v>
      </c>
      <c r="BB199" s="26">
        <v>7268200000</v>
      </c>
      <c r="BC199" s="26">
        <v>8913100000</v>
      </c>
      <c r="BD199" s="26">
        <v>10465400000</v>
      </c>
      <c r="BE199" s="26">
        <v>11279400000</v>
      </c>
      <c r="BF199" s="26">
        <v>12476000000</v>
      </c>
      <c r="BG199" s="26">
        <v>12715600000</v>
      </c>
      <c r="BH199" s="26">
        <v>12673000000</v>
      </c>
      <c r="BI199" s="26">
        <v>13425700000</v>
      </c>
      <c r="BJ199" s="26">
        <v>14498100000</v>
      </c>
      <c r="BK199" s="26">
        <v>14615900000</v>
      </c>
    </row>
    <row r="200" spans="1:64" x14ac:dyDescent="0.15">
      <c r="A200" s="26" t="s">
        <v>1166</v>
      </c>
      <c r="B200" s="26" t="s">
        <v>1167</v>
      </c>
      <c r="C200" s="26" t="s">
        <v>879</v>
      </c>
      <c r="D200" s="26" t="s">
        <v>880</v>
      </c>
      <c r="T200" s="26">
        <v>1136274672.4177225</v>
      </c>
      <c r="U200" s="26">
        <v>1139393809.6585217</v>
      </c>
      <c r="V200" s="26">
        <v>1188752563.7055366</v>
      </c>
      <c r="W200" s="26">
        <v>1378658505.6610491</v>
      </c>
      <c r="X200" s="26">
        <v>1689096190.1395488</v>
      </c>
      <c r="Y200" s="26">
        <v>1933248999.5131028</v>
      </c>
      <c r="Z200" s="26">
        <v>1993195245.4199953</v>
      </c>
      <c r="AA200" s="26">
        <v>1946960346.2344334</v>
      </c>
      <c r="AB200" s="26">
        <v>1864552490.5950971</v>
      </c>
      <c r="AC200" s="26">
        <v>2044131562.7445178</v>
      </c>
      <c r="AD200" s="26">
        <v>1935167472.3793545</v>
      </c>
      <c r="AE200" s="26">
        <v>2100858184.0791686</v>
      </c>
      <c r="AF200" s="26">
        <v>2063823085.8969042</v>
      </c>
      <c r="AG200" s="26">
        <v>2162279878.7827263</v>
      </c>
      <c r="AH200" s="26">
        <v>2257935732.3315682</v>
      </c>
      <c r="AI200" s="26">
        <v>2432150642.0510979</v>
      </c>
      <c r="AJ200" s="26">
        <v>2584584885.9228525</v>
      </c>
      <c r="AK200" s="26">
        <v>2843713418.9917622</v>
      </c>
      <c r="AL200" s="26">
        <v>3009657013.0610709</v>
      </c>
      <c r="AM200" s="26">
        <v>3472621042.1601286</v>
      </c>
      <c r="AN200" s="26">
        <v>3745866487.6829891</v>
      </c>
      <c r="AO200" s="26">
        <v>4016458662.0838895</v>
      </c>
      <c r="AP200" s="26">
        <v>4011894123.5374308</v>
      </c>
      <c r="AQ200" s="26">
        <v>3427599029.6081386</v>
      </c>
      <c r="AR200" s="26">
        <v>3751048385.1487851</v>
      </c>
      <c r="AS200" s="26">
        <v>3463951694.3978887</v>
      </c>
      <c r="AT200" s="26">
        <v>3394755002.1662822</v>
      </c>
      <c r="AU200" s="26">
        <v>3569090602.2308655</v>
      </c>
      <c r="AV200" s="26">
        <v>4174439229.3783169</v>
      </c>
      <c r="AW200" s="26">
        <v>4815730279.4751129</v>
      </c>
      <c r="AX200" s="26">
        <v>5293122918.0750504</v>
      </c>
      <c r="AY200" s="26">
        <v>5561092888.5266733</v>
      </c>
      <c r="AZ200" s="26">
        <v>6128480976.1555805</v>
      </c>
      <c r="BA200" s="26">
        <v>6542126816.2598276</v>
      </c>
      <c r="BB200" s="26">
        <v>5799153293.7157726</v>
      </c>
      <c r="BC200" s="26">
        <v>6433227566.6034231</v>
      </c>
      <c r="BD200" s="26">
        <v>7625069256.6909513</v>
      </c>
      <c r="BE200" s="26">
        <v>8096571826.6133242</v>
      </c>
      <c r="BF200" s="26">
        <v>8391851018.3239975</v>
      </c>
      <c r="BG200" s="26">
        <v>9113772923.3765011</v>
      </c>
      <c r="BH200" s="26">
        <v>8895487243.5316467</v>
      </c>
      <c r="BI200" s="26">
        <v>9313395707.909071</v>
      </c>
      <c r="BJ200" s="26">
        <v>10008508092.049633</v>
      </c>
      <c r="BK200" s="26">
        <v>10379816021.326944</v>
      </c>
      <c r="BL200" s="26">
        <v>10456001896.814447</v>
      </c>
    </row>
    <row r="201" spans="1:64" x14ac:dyDescent="0.15">
      <c r="A201" s="26" t="s">
        <v>1168</v>
      </c>
      <c r="B201" s="26" t="s">
        <v>1169</v>
      </c>
      <c r="C201" s="26" t="s">
        <v>879</v>
      </c>
      <c r="D201" s="26" t="s">
        <v>880</v>
      </c>
      <c r="E201" s="26">
        <v>1042317778305.4017</v>
      </c>
      <c r="F201" s="26">
        <v>1102052536313.9443</v>
      </c>
      <c r="G201" s="26">
        <v>1189935736221.688</v>
      </c>
      <c r="H201" s="26">
        <v>1281776684846.729</v>
      </c>
      <c r="I201" s="26">
        <v>1398438783082.7205</v>
      </c>
      <c r="J201" s="26">
        <v>1519372761815.2712</v>
      </c>
      <c r="K201" s="26">
        <v>1666547639641.4712</v>
      </c>
      <c r="L201" s="26">
        <v>1789005092883.4954</v>
      </c>
      <c r="M201" s="26">
        <v>1940493330998.0071</v>
      </c>
      <c r="N201" s="26">
        <v>2133658703495.8279</v>
      </c>
      <c r="O201" s="26">
        <v>2332250807654.3198</v>
      </c>
      <c r="P201" s="26">
        <v>2588852602133.646</v>
      </c>
      <c r="Q201" s="26">
        <v>3005126019745.0029</v>
      </c>
      <c r="R201" s="26">
        <v>3633249406749.4985</v>
      </c>
      <c r="S201" s="26">
        <v>4059294342391.4277</v>
      </c>
      <c r="T201" s="26">
        <v>4549803331601.084</v>
      </c>
      <c r="U201" s="26">
        <v>4934576859035.0381</v>
      </c>
      <c r="V201" s="26">
        <v>5574645238884.6211</v>
      </c>
      <c r="W201" s="26">
        <v>6712570687255.4268</v>
      </c>
      <c r="X201" s="26">
        <v>7715188931961.9688</v>
      </c>
      <c r="Y201" s="26">
        <v>8538727128466.8652</v>
      </c>
      <c r="Z201" s="26">
        <v>8635529405072.2949</v>
      </c>
      <c r="AA201" s="26">
        <v>8597537117026.1738</v>
      </c>
      <c r="AB201" s="26">
        <v>8922514447767.082</v>
      </c>
      <c r="AC201" s="26">
        <v>9324866779531.8516</v>
      </c>
      <c r="AD201" s="26">
        <v>9819174996528.2559</v>
      </c>
      <c r="AE201" s="26">
        <v>11997107680296.182</v>
      </c>
      <c r="AF201" s="26">
        <v>13909645236518.635</v>
      </c>
      <c r="AG201" s="26">
        <v>15669464915611.24</v>
      </c>
      <c r="AH201" s="26">
        <v>16366042903264.768</v>
      </c>
      <c r="AI201" s="26">
        <v>18369406348230.039</v>
      </c>
      <c r="AJ201" s="26">
        <v>19377225414443.145</v>
      </c>
      <c r="AK201" s="26">
        <v>20795573726716.473</v>
      </c>
      <c r="AL201" s="26">
        <v>20933361918865.516</v>
      </c>
      <c r="AM201" s="26">
        <v>22414790689759.246</v>
      </c>
      <c r="AN201" s="26">
        <v>24864463316958.766</v>
      </c>
      <c r="AO201" s="26">
        <v>24987979036343.199</v>
      </c>
      <c r="AP201" s="26">
        <v>24510139940343.27</v>
      </c>
      <c r="AQ201" s="26">
        <v>24626431061148.074</v>
      </c>
      <c r="AR201" s="26">
        <v>25851388740527.012</v>
      </c>
      <c r="AS201" s="26">
        <v>26283349304143.004</v>
      </c>
      <c r="AT201" s="26">
        <v>26043493064783.793</v>
      </c>
      <c r="AU201" s="26">
        <v>27159708262597.215</v>
      </c>
      <c r="AV201" s="26">
        <v>30460788208832.516</v>
      </c>
      <c r="AW201" s="26">
        <v>33846796706037.754</v>
      </c>
      <c r="AX201" s="26">
        <v>35633570942703.062</v>
      </c>
      <c r="AY201" s="26">
        <v>37508917735498.68</v>
      </c>
      <c r="AZ201" s="26">
        <v>40929046849457.07</v>
      </c>
      <c r="BA201" s="26">
        <v>43259498161088.781</v>
      </c>
      <c r="BB201" s="26">
        <v>40763949793286.078</v>
      </c>
      <c r="BC201" s="26">
        <v>42520490304489.703</v>
      </c>
      <c r="BD201" s="26">
        <v>45660813533610.391</v>
      </c>
      <c r="BE201" s="26">
        <v>45619401962675.969</v>
      </c>
      <c r="BF201" s="26">
        <v>46079406151119.93</v>
      </c>
      <c r="BG201" s="26">
        <v>47026070247848.484</v>
      </c>
      <c r="BH201" s="26">
        <v>44515254914677.734</v>
      </c>
      <c r="BI201" s="26">
        <v>45489352126092.5</v>
      </c>
      <c r="BJ201" s="26">
        <v>47415034220935.859</v>
      </c>
      <c r="BK201" s="26">
        <v>50246226247743.148</v>
      </c>
      <c r="BL201" s="26">
        <v>50724555756931.492</v>
      </c>
    </row>
    <row r="202" spans="1:64" x14ac:dyDescent="0.15">
      <c r="A202" s="26" t="s">
        <v>1170</v>
      </c>
      <c r="B202" s="26" t="s">
        <v>1171</v>
      </c>
      <c r="C202" s="26" t="s">
        <v>879</v>
      </c>
      <c r="D202" s="26" t="s">
        <v>880</v>
      </c>
      <c r="J202" s="26">
        <v>176534589.60338852</v>
      </c>
      <c r="K202" s="26">
        <v>215659455.01730177</v>
      </c>
      <c r="L202" s="26">
        <v>220984369.12915015</v>
      </c>
      <c r="M202" s="26">
        <v>259590076.29300085</v>
      </c>
      <c r="N202" s="26">
        <v>242943776.86229914</v>
      </c>
      <c r="O202" s="26">
        <v>254035999.21719679</v>
      </c>
      <c r="P202" s="26">
        <v>296613496.87326908</v>
      </c>
      <c r="Q202" s="26">
        <v>325843254.66712266</v>
      </c>
      <c r="R202" s="26">
        <v>431254103.0464766</v>
      </c>
      <c r="S202" s="26">
        <v>555337985.68299127</v>
      </c>
      <c r="T202" s="26">
        <v>690319754.91119242</v>
      </c>
      <c r="U202" s="26">
        <v>732286143.34291017</v>
      </c>
      <c r="V202" s="26">
        <v>793193187.4155699</v>
      </c>
      <c r="W202" s="26">
        <v>1005573294.2076297</v>
      </c>
      <c r="X202" s="26">
        <v>1215031775.2679532</v>
      </c>
      <c r="Y202" s="26">
        <v>1362151523.6899333</v>
      </c>
      <c r="Z202" s="26">
        <v>1279972866.3817177</v>
      </c>
      <c r="AA202" s="26">
        <v>1286462642.6369748</v>
      </c>
      <c r="AB202" s="26">
        <v>1335895286.3917971</v>
      </c>
      <c r="AC202" s="26">
        <v>1378991403.3788133</v>
      </c>
      <c r="AD202" s="26">
        <v>1507230778.8992124</v>
      </c>
      <c r="AE202" s="26">
        <v>2301514717.2980652</v>
      </c>
      <c r="AF202" s="26">
        <v>2543199148.3892965</v>
      </c>
      <c r="AG202" s="26">
        <v>2687472829.62988</v>
      </c>
      <c r="AH202" s="26">
        <v>2636461517.105197</v>
      </c>
      <c r="AI202" s="26">
        <v>3181206304.8154917</v>
      </c>
      <c r="AJ202" s="26">
        <v>3267367609.8952813</v>
      </c>
      <c r="AK202" s="26">
        <v>3558215110.2480865</v>
      </c>
      <c r="AL202" s="26">
        <v>3694600399.8922482</v>
      </c>
      <c r="AM202" s="26">
        <v>3522272321.4076638</v>
      </c>
      <c r="AN202" s="26">
        <v>3982374845.9270854</v>
      </c>
      <c r="AO202" s="26">
        <v>3954696873.7489181</v>
      </c>
      <c r="AP202" s="26">
        <v>3567062511.8729267</v>
      </c>
      <c r="AQ202" s="26">
        <v>3775160797.3892775</v>
      </c>
      <c r="AR202" s="26">
        <v>3797016068.6968808</v>
      </c>
      <c r="AS202" s="26">
        <v>3447543137.9414983</v>
      </c>
    </row>
    <row r="203" spans="1:64" x14ac:dyDescent="0.15">
      <c r="A203" s="26" t="s">
        <v>584</v>
      </c>
      <c r="B203" s="26" t="s">
        <v>1172</v>
      </c>
      <c r="C203" s="26" t="s">
        <v>879</v>
      </c>
      <c r="D203" s="26" t="s">
        <v>880</v>
      </c>
      <c r="O203" s="26">
        <v>301791301.79130173</v>
      </c>
      <c r="P203" s="26">
        <v>387700084.24599832</v>
      </c>
      <c r="Q203" s="26">
        <v>510259940.72047424</v>
      </c>
      <c r="R203" s="26">
        <v>793884368.04043734</v>
      </c>
      <c r="S203" s="26">
        <v>2401403227.4408469</v>
      </c>
      <c r="T203" s="26">
        <v>2512784033.3782787</v>
      </c>
      <c r="U203" s="26">
        <v>3284301332.1895347</v>
      </c>
      <c r="V203" s="26">
        <v>3617580171.7605457</v>
      </c>
      <c r="W203" s="26">
        <v>4052000412.7008686</v>
      </c>
      <c r="X203" s="26">
        <v>5633000318.0240107</v>
      </c>
      <c r="Y203" s="26">
        <v>7829094613.0708227</v>
      </c>
      <c r="Z203" s="26">
        <v>8661263763.7362633</v>
      </c>
      <c r="AA203" s="26">
        <v>7596703214.2857141</v>
      </c>
      <c r="AB203" s="26">
        <v>6467582307.6923075</v>
      </c>
      <c r="AC203" s="26">
        <v>6704395824.1758251</v>
      </c>
      <c r="AD203" s="26">
        <v>6153296456.0439558</v>
      </c>
      <c r="AE203" s="26">
        <v>5053021950.5494499</v>
      </c>
      <c r="AF203" s="26">
        <v>5446428681.3186808</v>
      </c>
      <c r="AG203" s="26">
        <v>6038187032.9670324</v>
      </c>
      <c r="AH203" s="26">
        <v>6487912087.9120874</v>
      </c>
      <c r="AI203" s="26">
        <v>7360439423.0769224</v>
      </c>
      <c r="AJ203" s="26">
        <v>6883516483.5164824</v>
      </c>
      <c r="AK203" s="26">
        <v>7646153983.5164833</v>
      </c>
      <c r="AL203" s="26">
        <v>7156593653.8461533</v>
      </c>
      <c r="AM203" s="26">
        <v>7374450769.2307701</v>
      </c>
      <c r="AN203" s="26">
        <v>8137911978.0219774</v>
      </c>
      <c r="AO203" s="26">
        <v>9059340384.6153851</v>
      </c>
      <c r="AP203" s="26">
        <v>11297802115.384615</v>
      </c>
      <c r="AQ203" s="26">
        <v>10255495027.472528</v>
      </c>
      <c r="AR203" s="26">
        <v>12393131868.131868</v>
      </c>
      <c r="AS203" s="26">
        <v>17759890109.89011</v>
      </c>
      <c r="AT203" s="26">
        <v>17538461538.461536</v>
      </c>
      <c r="AU203" s="26">
        <v>19363736263.736263</v>
      </c>
      <c r="AV203" s="26">
        <v>23533791208.791206</v>
      </c>
      <c r="AW203" s="26">
        <v>31734065934.065933</v>
      </c>
      <c r="AX203" s="26">
        <v>44530494505.494507</v>
      </c>
      <c r="AY203" s="26">
        <v>60882142857.142845</v>
      </c>
      <c r="AZ203" s="26">
        <v>79712087912.087906</v>
      </c>
      <c r="BA203" s="26">
        <v>115270054945.05495</v>
      </c>
      <c r="BB203" s="26">
        <v>97798351648.351624</v>
      </c>
      <c r="BC203" s="26">
        <v>125122306346.15385</v>
      </c>
      <c r="BD203" s="26">
        <v>167775274725.27472</v>
      </c>
      <c r="BE203" s="26">
        <v>186833516483.51648</v>
      </c>
      <c r="BF203" s="26">
        <v>198727747252.74725</v>
      </c>
      <c r="BG203" s="26">
        <v>206224725274.72528</v>
      </c>
      <c r="BH203" s="26">
        <v>161739835164.83517</v>
      </c>
      <c r="BI203" s="26">
        <v>151732142857.14285</v>
      </c>
      <c r="BJ203" s="26">
        <v>166928571428.57141</v>
      </c>
      <c r="BK203" s="26">
        <v>191362087912.08789</v>
      </c>
      <c r="BL203" s="26">
        <v>183466208791.20877</v>
      </c>
    </row>
    <row r="204" spans="1:64" x14ac:dyDescent="0.15">
      <c r="A204" s="26" t="s">
        <v>586</v>
      </c>
      <c r="B204" s="26" t="s">
        <v>1173</v>
      </c>
      <c r="C204" s="26" t="s">
        <v>879</v>
      </c>
      <c r="D204" s="26" t="s">
        <v>880</v>
      </c>
      <c r="AF204" s="26">
        <v>38413636363.63636</v>
      </c>
      <c r="AG204" s="26">
        <v>40809523809.523811</v>
      </c>
      <c r="AH204" s="26">
        <v>42105263157.89473</v>
      </c>
      <c r="AI204" s="26">
        <v>38995454545.454544</v>
      </c>
      <c r="AJ204" s="26">
        <v>28998684210.526318</v>
      </c>
      <c r="AK204" s="26">
        <v>25121666666.666668</v>
      </c>
      <c r="AL204" s="26">
        <v>26362894736.842106</v>
      </c>
      <c r="AM204" s="26">
        <v>30074440483.383686</v>
      </c>
      <c r="AN204" s="26">
        <v>37435317265.125427</v>
      </c>
      <c r="AO204" s="26">
        <v>36937074278.300362</v>
      </c>
      <c r="AP204" s="26">
        <v>35574916294.64286</v>
      </c>
      <c r="AQ204" s="26">
        <v>41694118972.510132</v>
      </c>
      <c r="AR204" s="26">
        <v>35952781582.208305</v>
      </c>
      <c r="AS204" s="26">
        <v>37253259016.997559</v>
      </c>
      <c r="AT204" s="26">
        <v>40394824679.123222</v>
      </c>
      <c r="AU204" s="26">
        <v>46066101951.293304</v>
      </c>
      <c r="AV204" s="26">
        <v>57806506024.09639</v>
      </c>
      <c r="AW204" s="26">
        <v>74972669056.592209</v>
      </c>
      <c r="AX204" s="26">
        <v>98452791982.702408</v>
      </c>
      <c r="AY204" s="26">
        <v>122022997508.00996</v>
      </c>
      <c r="AZ204" s="26">
        <v>174585202805.23312</v>
      </c>
      <c r="BA204" s="26">
        <v>214313628965.02438</v>
      </c>
      <c r="BB204" s="26">
        <v>174103695930.21347</v>
      </c>
      <c r="BC204" s="26">
        <v>166225180150.41379</v>
      </c>
      <c r="BD204" s="26">
        <v>183443154234.73068</v>
      </c>
      <c r="BE204" s="26">
        <v>171196268957.96091</v>
      </c>
      <c r="BF204" s="26">
        <v>190949066979.17606</v>
      </c>
      <c r="BG204" s="26">
        <v>199626806401.52869</v>
      </c>
      <c r="BH204" s="26">
        <v>177893451831.14066</v>
      </c>
      <c r="BI204" s="26">
        <v>188494136775.71936</v>
      </c>
      <c r="BJ204" s="26">
        <v>211695422578.65512</v>
      </c>
      <c r="BK204" s="26">
        <v>241626953521.4126</v>
      </c>
      <c r="BL204" s="26">
        <v>250077444017.08395</v>
      </c>
    </row>
    <row r="205" spans="1:64" x14ac:dyDescent="0.15">
      <c r="A205" s="28" t="s">
        <v>804</v>
      </c>
      <c r="B205" s="26" t="s">
        <v>1174</v>
      </c>
      <c r="C205" s="26" t="s">
        <v>879</v>
      </c>
      <c r="D205" s="26" t="s">
        <v>880</v>
      </c>
      <c r="AG205" s="26">
        <v>554713455149.50159</v>
      </c>
      <c r="AH205" s="26">
        <v>506500173960.26923</v>
      </c>
      <c r="AI205" s="26">
        <v>516814274021.95587</v>
      </c>
      <c r="AJ205" s="26">
        <v>517962962962.96301</v>
      </c>
      <c r="AK205" s="26">
        <v>460290556900.72638</v>
      </c>
      <c r="AL205" s="26">
        <v>435083713850.83716</v>
      </c>
      <c r="AM205" s="26">
        <v>395077301248.46368</v>
      </c>
      <c r="AN205" s="26">
        <v>395537185734.85437</v>
      </c>
      <c r="AO205" s="26">
        <v>391724890744.49817</v>
      </c>
      <c r="AP205" s="26">
        <v>404928954191.87555</v>
      </c>
      <c r="AQ205" s="26">
        <v>270955486862.44205</v>
      </c>
      <c r="AR205" s="26">
        <v>195907128350.9342</v>
      </c>
      <c r="AS205" s="26">
        <v>259710142196.94278</v>
      </c>
      <c r="AT205" s="26">
        <v>306602070620.50049</v>
      </c>
      <c r="AU205" s="26">
        <v>345470494417.86279</v>
      </c>
      <c r="AV205" s="26">
        <v>430347770731.78687</v>
      </c>
      <c r="AW205" s="26">
        <v>591016690742.79761</v>
      </c>
      <c r="AX205" s="26">
        <v>764017107992.3916</v>
      </c>
      <c r="AY205" s="26">
        <v>989930542278.69519</v>
      </c>
      <c r="AZ205" s="26">
        <v>1299705764823.6177</v>
      </c>
      <c r="BA205" s="26">
        <v>1660846387624.7842</v>
      </c>
      <c r="BB205" s="26">
        <v>1222644282201.8625</v>
      </c>
      <c r="BC205" s="26">
        <v>1524917468442.0066</v>
      </c>
      <c r="BD205" s="26">
        <v>2045925608274.3691</v>
      </c>
      <c r="BE205" s="26">
        <v>2208295773643.1494</v>
      </c>
      <c r="BF205" s="26">
        <v>2292473246621.0806</v>
      </c>
      <c r="BG205" s="26">
        <v>2059241965490.8254</v>
      </c>
      <c r="BH205" s="26">
        <v>1363481063446.7661</v>
      </c>
      <c r="BI205" s="26">
        <v>1276786979221.8135</v>
      </c>
      <c r="BJ205" s="26">
        <v>1574199387070.8982</v>
      </c>
      <c r="BK205" s="26">
        <v>1669583089322.9568</v>
      </c>
      <c r="BL205" s="26">
        <v>1699876578871.353</v>
      </c>
    </row>
    <row r="206" spans="1:64" x14ac:dyDescent="0.15">
      <c r="A206" s="26" t="s">
        <v>589</v>
      </c>
      <c r="B206" s="26" t="s">
        <v>1175</v>
      </c>
      <c r="C206" s="26" t="s">
        <v>879</v>
      </c>
      <c r="D206" s="26" t="s">
        <v>880</v>
      </c>
      <c r="E206" s="26">
        <v>119000024</v>
      </c>
      <c r="F206" s="26">
        <v>122000016</v>
      </c>
      <c r="G206" s="26">
        <v>125000008</v>
      </c>
      <c r="H206" s="26">
        <v>128000000</v>
      </c>
      <c r="I206" s="26">
        <v>129999994</v>
      </c>
      <c r="J206" s="26">
        <v>148799980</v>
      </c>
      <c r="K206" s="26">
        <v>124525702.85714285</v>
      </c>
      <c r="L206" s="26">
        <v>159560018</v>
      </c>
      <c r="M206" s="26">
        <v>172200018</v>
      </c>
      <c r="N206" s="26">
        <v>188700037</v>
      </c>
      <c r="O206" s="26">
        <v>219900006</v>
      </c>
      <c r="P206" s="26">
        <v>222952578.19638079</v>
      </c>
      <c r="Q206" s="26">
        <v>246457838.33668095</v>
      </c>
      <c r="R206" s="26">
        <v>290746157.14592123</v>
      </c>
      <c r="S206" s="26">
        <v>308458423.18385434</v>
      </c>
      <c r="T206" s="26">
        <v>571863295.74012244</v>
      </c>
      <c r="U206" s="26">
        <v>637754162.10109437</v>
      </c>
      <c r="V206" s="26">
        <v>746650558.55468953</v>
      </c>
      <c r="W206" s="26">
        <v>905709147.27018964</v>
      </c>
      <c r="X206" s="26">
        <v>1109346220.5288455</v>
      </c>
      <c r="Y206" s="26">
        <v>1254765349.9318528</v>
      </c>
      <c r="Z206" s="26">
        <v>1407062607.6321445</v>
      </c>
      <c r="AA206" s="26">
        <v>1407242640.2321084</v>
      </c>
      <c r="AB206" s="26">
        <v>1479688125.8852017</v>
      </c>
      <c r="AC206" s="26">
        <v>1587412957.2226286</v>
      </c>
      <c r="AD206" s="26">
        <v>1715625839.1797299</v>
      </c>
      <c r="AE206" s="26">
        <v>1944711061.3088801</v>
      </c>
      <c r="AF206" s="26">
        <v>2157434025.1646729</v>
      </c>
      <c r="AG206" s="26">
        <v>2395493877.5136466</v>
      </c>
      <c r="AH206" s="26">
        <v>2405021932.8999739</v>
      </c>
      <c r="AI206" s="26">
        <v>2550185618.147737</v>
      </c>
      <c r="AJ206" s="26">
        <v>1911600969.7661154</v>
      </c>
      <c r="AK206" s="26">
        <v>2029026704.0270691</v>
      </c>
      <c r="AL206" s="26">
        <v>1971525998.8768487</v>
      </c>
      <c r="AM206" s="26">
        <v>753636370.4545455</v>
      </c>
      <c r="AN206" s="26">
        <v>1293535010.9446747</v>
      </c>
      <c r="AO206" s="26">
        <v>1382334879.4081221</v>
      </c>
      <c r="AP206" s="26">
        <v>1851558301.7001967</v>
      </c>
      <c r="AQ206" s="26">
        <v>1989343495.2184355</v>
      </c>
      <c r="AR206" s="26">
        <v>1817654508.1644442</v>
      </c>
      <c r="AS206" s="26">
        <v>1734938652.2116461</v>
      </c>
      <c r="AT206" s="26">
        <v>1674685248.1952832</v>
      </c>
      <c r="AU206" s="26">
        <v>1677552332.3962293</v>
      </c>
      <c r="AV206" s="26">
        <v>1846198770.5870867</v>
      </c>
      <c r="AW206" s="26">
        <v>2088961968.9357851</v>
      </c>
      <c r="AX206" s="26">
        <v>2581313485.6852341</v>
      </c>
      <c r="AY206" s="26">
        <v>3330198838.0496073</v>
      </c>
      <c r="AZ206" s="26">
        <v>4083515097.2200637</v>
      </c>
      <c r="BA206" s="26">
        <v>5198063010.8474245</v>
      </c>
      <c r="BB206" s="26">
        <v>5694132465.7348394</v>
      </c>
      <c r="BC206" s="26">
        <v>6147525366.9459124</v>
      </c>
      <c r="BD206" s="26">
        <v>6912074082.1563644</v>
      </c>
      <c r="BE206" s="26">
        <v>7687521844.1429853</v>
      </c>
      <c r="BF206" s="26">
        <v>7851127991.6367168</v>
      </c>
      <c r="BG206" s="26">
        <v>8279481014.9917498</v>
      </c>
      <c r="BH206" s="26">
        <v>8582588882.6098871</v>
      </c>
      <c r="BI206" s="26">
        <v>8734161827.5735264</v>
      </c>
      <c r="BJ206" s="26">
        <v>9253098954.2776852</v>
      </c>
      <c r="BK206" s="26">
        <v>9627720629.7052231</v>
      </c>
      <c r="BL206" s="26">
        <v>10122472590.172041</v>
      </c>
    </row>
    <row r="207" spans="1:64" x14ac:dyDescent="0.15">
      <c r="A207" s="26" t="s">
        <v>1176</v>
      </c>
      <c r="B207" s="26" t="s">
        <v>1177</v>
      </c>
      <c r="C207" s="26" t="s">
        <v>879</v>
      </c>
      <c r="D207" s="26" t="s">
        <v>880</v>
      </c>
      <c r="E207" s="26">
        <v>47172093787.301369</v>
      </c>
      <c r="F207" s="26">
        <v>50333258390.02475</v>
      </c>
      <c r="G207" s="26">
        <v>53723107291.079285</v>
      </c>
      <c r="H207" s="26">
        <v>60428041357.068619</v>
      </c>
      <c r="I207" s="26">
        <v>69181538977.924866</v>
      </c>
      <c r="J207" s="26">
        <v>74298708606.825745</v>
      </c>
      <c r="K207" s="26">
        <v>62476963477.064606</v>
      </c>
      <c r="L207" s="26">
        <v>68735388740.818222</v>
      </c>
      <c r="M207" s="26">
        <v>72041947230.433609</v>
      </c>
      <c r="N207" s="26">
        <v>79197830852.532791</v>
      </c>
      <c r="O207" s="26">
        <v>85739817096.570618</v>
      </c>
      <c r="P207" s="26">
        <v>91198574992.984756</v>
      </c>
      <c r="Q207" s="26">
        <v>91683239018.080078</v>
      </c>
      <c r="R207" s="26">
        <v>104815598487.5558</v>
      </c>
      <c r="S207" s="26">
        <v>126976006269.79849</v>
      </c>
      <c r="T207" s="26">
        <v>135911848514.71768</v>
      </c>
      <c r="U207" s="26">
        <v>132651726052.55885</v>
      </c>
      <c r="V207" s="26">
        <v>153604372185.00317</v>
      </c>
      <c r="W207" s="26">
        <v>174778829608.0188</v>
      </c>
      <c r="X207" s="26">
        <v>195756940688.28738</v>
      </c>
      <c r="Y207" s="26">
        <v>236039144469.70395</v>
      </c>
      <c r="Z207" s="26">
        <v>250220927476.36896</v>
      </c>
      <c r="AA207" s="26">
        <v>258876797993.5661</v>
      </c>
      <c r="AB207" s="26">
        <v>274041685077.45685</v>
      </c>
      <c r="AC207" s="26">
        <v>272766689592.13107</v>
      </c>
      <c r="AD207" s="26">
        <v>296607983649.69781</v>
      </c>
      <c r="AE207" s="26">
        <v>314138292882.19238</v>
      </c>
      <c r="AF207" s="26">
        <v>348804397195.78583</v>
      </c>
      <c r="AG207" s="26">
        <v>374801545442.27686</v>
      </c>
      <c r="AH207" s="26">
        <v>378236580071.89929</v>
      </c>
      <c r="AI207" s="26">
        <v>407199618240.66541</v>
      </c>
      <c r="AJ207" s="26">
        <v>362272388524.88409</v>
      </c>
      <c r="AK207" s="26">
        <v>384744238020.39423</v>
      </c>
      <c r="AL207" s="26">
        <v>381109482761.82648</v>
      </c>
      <c r="AM207" s="26">
        <v>432336029562.8158</v>
      </c>
      <c r="AN207" s="26">
        <v>479862245751.70966</v>
      </c>
      <c r="AO207" s="26">
        <v>524983483232.18207</v>
      </c>
      <c r="AP207" s="26">
        <v>550725909693.10364</v>
      </c>
      <c r="AQ207" s="26">
        <v>558438177755.21216</v>
      </c>
      <c r="AR207" s="26">
        <v>598343804724.09521</v>
      </c>
      <c r="AS207" s="26">
        <v>630429061929.22815</v>
      </c>
      <c r="AT207" s="26">
        <v>645870273837.06335</v>
      </c>
      <c r="AU207" s="26">
        <v>677627487567.08545</v>
      </c>
      <c r="AV207" s="26">
        <v>791002717916.67395</v>
      </c>
      <c r="AW207" s="26">
        <v>917089339402.25232</v>
      </c>
      <c r="AX207" s="26">
        <v>1050585317863.9664</v>
      </c>
      <c r="AY207" s="26">
        <v>1196088039743.311</v>
      </c>
      <c r="AZ207" s="26">
        <v>1504193483987.5598</v>
      </c>
      <c r="BA207" s="26">
        <v>1527472606190.1135</v>
      </c>
      <c r="BB207" s="26">
        <v>1683456769133.3091</v>
      </c>
      <c r="BC207" s="26">
        <v>2060781195903.1748</v>
      </c>
      <c r="BD207" s="26">
        <v>2271837830662.8394</v>
      </c>
      <c r="BE207" s="26">
        <v>2297332203012.9014</v>
      </c>
      <c r="BF207" s="26">
        <v>2357132410757.7104</v>
      </c>
      <c r="BG207" s="26">
        <v>2581822536189.3652</v>
      </c>
      <c r="BH207" s="26">
        <v>2697257683468.9902</v>
      </c>
      <c r="BI207" s="26">
        <v>2924355490449.9326</v>
      </c>
      <c r="BJ207" s="26">
        <v>3347019816218.731</v>
      </c>
      <c r="BK207" s="26">
        <v>3446629610783.0771</v>
      </c>
      <c r="BL207" s="26">
        <v>3597970348647.5757</v>
      </c>
    </row>
    <row r="208" spans="1:64" x14ac:dyDescent="0.15">
      <c r="A208" s="26" t="s">
        <v>608</v>
      </c>
      <c r="B208" s="26" t="s">
        <v>1178</v>
      </c>
      <c r="C208" s="26" t="s">
        <v>879</v>
      </c>
      <c r="D208" s="26" t="s">
        <v>880</v>
      </c>
      <c r="M208" s="26">
        <v>4187777711.1111112</v>
      </c>
      <c r="N208" s="26">
        <v>4485777644.4444447</v>
      </c>
      <c r="O208" s="26">
        <v>5377333333.333333</v>
      </c>
      <c r="P208" s="26">
        <v>7184853347.5973969</v>
      </c>
      <c r="Q208" s="26">
        <v>9664157498.5524025</v>
      </c>
      <c r="R208" s="26">
        <v>14947391140.128422</v>
      </c>
      <c r="S208" s="26">
        <v>45412957746.478867</v>
      </c>
      <c r="T208" s="26">
        <v>46773368205.594727</v>
      </c>
      <c r="U208" s="26">
        <v>64005665722.379601</v>
      </c>
      <c r="V208" s="26">
        <v>74188249978.723999</v>
      </c>
      <c r="W208" s="26">
        <v>80265619484.645248</v>
      </c>
      <c r="X208" s="26">
        <v>111859676267.55534</v>
      </c>
      <c r="Y208" s="26">
        <v>164541738058.73688</v>
      </c>
      <c r="Z208" s="26">
        <v>184291796008.8692</v>
      </c>
      <c r="AA208" s="26">
        <v>153239017560.23569</v>
      </c>
      <c r="AB208" s="26">
        <v>129171635311.14326</v>
      </c>
      <c r="AC208" s="26">
        <v>119624858115.77753</v>
      </c>
      <c r="AD208" s="26">
        <v>103897846493.64992</v>
      </c>
      <c r="AE208" s="26">
        <v>86961922765.325409</v>
      </c>
      <c r="AF208" s="26">
        <v>85695861148.197601</v>
      </c>
      <c r="AG208" s="26">
        <v>88256074766.355133</v>
      </c>
      <c r="AH208" s="26">
        <v>95344459279.038696</v>
      </c>
      <c r="AI208" s="26">
        <v>117630271802.40321</v>
      </c>
      <c r="AJ208" s="26">
        <v>132223268491.32176</v>
      </c>
      <c r="AK208" s="26">
        <v>137087876662.21628</v>
      </c>
      <c r="AL208" s="26">
        <v>132967901415.22031</v>
      </c>
      <c r="AM208" s="26">
        <v>135174886488.65154</v>
      </c>
      <c r="AN208" s="26">
        <v>143343036341.78906</v>
      </c>
      <c r="AO208" s="26">
        <v>158662398744.99332</v>
      </c>
      <c r="AP208" s="26">
        <v>165963557409.87982</v>
      </c>
      <c r="AQ208" s="26">
        <v>146775498080</v>
      </c>
      <c r="AR208" s="26">
        <v>161716960000</v>
      </c>
      <c r="AS208" s="26">
        <v>189514926213.33334</v>
      </c>
      <c r="AT208" s="26">
        <v>184137469733.33334</v>
      </c>
      <c r="AU208" s="26">
        <v>189605920240</v>
      </c>
      <c r="AV208" s="26">
        <v>215807655253.33334</v>
      </c>
      <c r="AW208" s="26">
        <v>258742133333.33334</v>
      </c>
      <c r="AX208" s="26">
        <v>328459608764.1109</v>
      </c>
      <c r="AY208" s="26">
        <v>376900133511.34845</v>
      </c>
      <c r="AZ208" s="26">
        <v>415964509673.11536</v>
      </c>
      <c r="BA208" s="26">
        <v>519796800000</v>
      </c>
      <c r="BB208" s="26">
        <v>429097866666.66669</v>
      </c>
      <c r="BC208" s="26">
        <v>528207200000</v>
      </c>
      <c r="BD208" s="26">
        <v>671238840106.66663</v>
      </c>
      <c r="BE208" s="26">
        <v>735974843360</v>
      </c>
      <c r="BF208" s="26">
        <v>746647127413.33337</v>
      </c>
      <c r="BG208" s="26">
        <v>756350347333.3335</v>
      </c>
      <c r="BH208" s="26">
        <v>654269902880</v>
      </c>
      <c r="BI208" s="26">
        <v>644935541440</v>
      </c>
      <c r="BJ208" s="26">
        <v>688586133333.33337</v>
      </c>
      <c r="BK208" s="26">
        <v>786521831573.33325</v>
      </c>
      <c r="BL208" s="26">
        <v>792966838161.65857</v>
      </c>
    </row>
    <row r="209" spans="1:64" x14ac:dyDescent="0.15">
      <c r="A209" s="26" t="s">
        <v>1179</v>
      </c>
      <c r="B209" s="26" t="s">
        <v>1180</v>
      </c>
      <c r="C209" s="26" t="s">
        <v>879</v>
      </c>
      <c r="D209" s="26" t="s">
        <v>880</v>
      </c>
      <c r="E209" s="26">
        <v>1307333333.3333335</v>
      </c>
      <c r="F209" s="26">
        <v>1419333333.3333335</v>
      </c>
      <c r="G209" s="26">
        <v>1541666666.6666667</v>
      </c>
      <c r="H209" s="26">
        <v>1568333333.3333335</v>
      </c>
      <c r="I209" s="26">
        <v>1611333333.3333335</v>
      </c>
      <c r="J209" s="26">
        <v>1679333333.3333335</v>
      </c>
      <c r="K209" s="26">
        <v>1723000000.0000002</v>
      </c>
      <c r="L209" s="26">
        <v>1865666666.6666667</v>
      </c>
      <c r="M209" s="26">
        <v>1947333333.3333335</v>
      </c>
      <c r="N209" s="26">
        <v>2144333333.3333335</v>
      </c>
      <c r="O209" s="26">
        <v>2437666666.6666675</v>
      </c>
      <c r="P209" s="26">
        <v>2656000000</v>
      </c>
      <c r="Q209" s="26">
        <v>2882000000.0000005</v>
      </c>
      <c r="R209" s="26">
        <v>3571666666.666667</v>
      </c>
      <c r="S209" s="26">
        <v>4595000000.000001</v>
      </c>
      <c r="T209" s="26">
        <v>5598000000</v>
      </c>
      <c r="U209" s="26">
        <v>6979333333.333333</v>
      </c>
      <c r="V209" s="26">
        <v>8704000000</v>
      </c>
      <c r="W209" s="26">
        <v>7670500000</v>
      </c>
      <c r="X209" s="26">
        <v>9032249999.9999981</v>
      </c>
      <c r="Y209" s="26">
        <v>7459833333.333334</v>
      </c>
      <c r="Z209" s="26">
        <v>10016500000</v>
      </c>
      <c r="AA209" s="26">
        <v>9240000000.0000019</v>
      </c>
      <c r="AB209" s="26">
        <v>8230153846.1538448</v>
      </c>
      <c r="AC209" s="26">
        <v>9701357142.8571415</v>
      </c>
      <c r="AD209" s="26">
        <v>12403733333.333334</v>
      </c>
      <c r="AE209" s="26">
        <v>15769062499.999996</v>
      </c>
      <c r="AF209" s="26">
        <v>20155555555.555557</v>
      </c>
      <c r="AG209" s="26">
        <v>15399166666.66667</v>
      </c>
      <c r="AH209" s="26">
        <v>15291507936.507936</v>
      </c>
      <c r="AI209" s="26">
        <v>12408647540.983606</v>
      </c>
      <c r="AJ209" s="26">
        <v>11379222222.222223</v>
      </c>
      <c r="AK209" s="26">
        <v>7034219712.5256672</v>
      </c>
      <c r="AL209" s="26">
        <v>8881785938.480854</v>
      </c>
      <c r="AM209" s="26">
        <v>12794192334.254143</v>
      </c>
      <c r="AN209" s="26">
        <v>13829744878.6366</v>
      </c>
      <c r="AO209" s="26">
        <v>9018243044.4515514</v>
      </c>
      <c r="AP209" s="26">
        <v>11681494637.304054</v>
      </c>
      <c r="AQ209" s="26">
        <v>11250327988.04781</v>
      </c>
      <c r="AR209" s="26">
        <v>10682045258.364679</v>
      </c>
      <c r="AS209" s="26">
        <v>12257418326.073427</v>
      </c>
      <c r="AT209" s="26">
        <v>13182979783.533049</v>
      </c>
      <c r="AU209" s="26">
        <v>14803189092.704412</v>
      </c>
      <c r="AV209" s="26">
        <v>17646503525.174343</v>
      </c>
      <c r="AW209" s="26">
        <v>21457470202.783916</v>
      </c>
      <c r="AX209" s="26">
        <v>26524538565.740322</v>
      </c>
      <c r="AY209" s="26">
        <v>35822408611.55883</v>
      </c>
      <c r="AZ209" s="26">
        <v>45898948564.059326</v>
      </c>
      <c r="BA209" s="26">
        <v>54526580231.556801</v>
      </c>
      <c r="BB209" s="26">
        <v>49957202646.410194</v>
      </c>
      <c r="BC209" s="26">
        <v>61739815526.518066</v>
      </c>
      <c r="BD209" s="26">
        <v>57891984839.816933</v>
      </c>
      <c r="BE209" s="26">
        <v>52766720138.738342</v>
      </c>
      <c r="BF209" s="26">
        <v>57730424385.314934</v>
      </c>
      <c r="BG209" s="26">
        <v>64941775064.763268</v>
      </c>
      <c r="BH209" s="26">
        <v>74294471279.456543</v>
      </c>
      <c r="BI209" s="26">
        <v>51772232494.853996</v>
      </c>
      <c r="BJ209" s="26">
        <v>45379127306.435951</v>
      </c>
      <c r="BK209" s="26">
        <v>26078607538.570343</v>
      </c>
      <c r="BL209" s="26">
        <v>18902284475.605419</v>
      </c>
    </row>
    <row r="210" spans="1:64" x14ac:dyDescent="0.15">
      <c r="A210" s="26" t="s">
        <v>1181</v>
      </c>
      <c r="B210" s="26" t="s">
        <v>1182</v>
      </c>
      <c r="C210" s="26" t="s">
        <v>879</v>
      </c>
      <c r="D210" s="26" t="s">
        <v>880</v>
      </c>
      <c r="E210" s="26">
        <v>1003692374.5578887</v>
      </c>
      <c r="F210" s="26">
        <v>1058975265.5888301</v>
      </c>
      <c r="G210" s="26">
        <v>1085475573.4895897</v>
      </c>
      <c r="H210" s="26">
        <v>1122139637.2569263</v>
      </c>
      <c r="I210" s="26">
        <v>1188930567.7136333</v>
      </c>
      <c r="J210" s="26">
        <v>1210058396.0602975</v>
      </c>
      <c r="K210" s="26">
        <v>1246908373.7428524</v>
      </c>
      <c r="L210" s="26">
        <v>1246480958.5138509</v>
      </c>
      <c r="M210" s="26">
        <v>1309384830.190706</v>
      </c>
      <c r="N210" s="26">
        <v>1245234806.8954566</v>
      </c>
      <c r="O210" s="26">
        <v>1297407828.6095705</v>
      </c>
      <c r="P210" s="26">
        <v>1339548823.6685536</v>
      </c>
      <c r="Q210" s="26">
        <v>1620857277.1933789</v>
      </c>
      <c r="R210" s="26">
        <v>1863398448.3259215</v>
      </c>
      <c r="S210" s="26">
        <v>2099324949.8460479</v>
      </c>
      <c r="T210" s="26">
        <v>2830388404.8784509</v>
      </c>
      <c r="U210" s="26">
        <v>2869777812.4100847</v>
      </c>
      <c r="V210" s="26">
        <v>2938046307.228941</v>
      </c>
      <c r="W210" s="26">
        <v>3280354339.3934126</v>
      </c>
      <c r="X210" s="26">
        <v>4084878667.8561559</v>
      </c>
      <c r="Y210" s="26">
        <v>4435050396.6726227</v>
      </c>
      <c r="Z210" s="26">
        <v>4021697233.3940306</v>
      </c>
      <c r="AA210" s="26">
        <v>3936758681.5834332</v>
      </c>
      <c r="AB210" s="26">
        <v>3512053232.0356584</v>
      </c>
      <c r="AC210" s="26">
        <v>3425127373.3671327</v>
      </c>
      <c r="AD210" s="26">
        <v>3750056424.4927363</v>
      </c>
      <c r="AE210" s="26">
        <v>5304238012.6797142</v>
      </c>
      <c r="AF210" s="26">
        <v>6381385759.7802725</v>
      </c>
      <c r="AG210" s="26">
        <v>6311054901.488409</v>
      </c>
      <c r="AH210" s="26">
        <v>6219793532.5587454</v>
      </c>
      <c r="AI210" s="26">
        <v>7237100724.3419638</v>
      </c>
      <c r="AJ210" s="26">
        <v>7111252865.8462448</v>
      </c>
      <c r="AK210" s="26">
        <v>7602005274.4361563</v>
      </c>
      <c r="AL210" s="26">
        <v>7189226453.2816133</v>
      </c>
      <c r="AM210" s="26">
        <v>4908415368.7820015</v>
      </c>
      <c r="AN210" s="26">
        <v>6176312552.1388035</v>
      </c>
      <c r="AO210" s="26">
        <v>6413189839.2031775</v>
      </c>
      <c r="AP210" s="26">
        <v>5915250258.2797728</v>
      </c>
      <c r="AQ210" s="26">
        <v>6368265193.6988754</v>
      </c>
      <c r="AR210" s="26">
        <v>6512207622.1972713</v>
      </c>
      <c r="AS210" s="26">
        <v>5924239700.8158836</v>
      </c>
      <c r="AT210" s="26">
        <v>6174898370.1401768</v>
      </c>
      <c r="AU210" s="26">
        <v>6752510282.9574432</v>
      </c>
      <c r="AV210" s="26">
        <v>8683229268.1197872</v>
      </c>
      <c r="AW210" s="26">
        <v>10167441854.469408</v>
      </c>
      <c r="AX210" s="26">
        <v>11022821631.867407</v>
      </c>
      <c r="AY210" s="26">
        <v>11847848224.894678</v>
      </c>
      <c r="AZ210" s="26">
        <v>14285970085.138384</v>
      </c>
      <c r="BA210" s="26">
        <v>16949789464.528446</v>
      </c>
      <c r="BB210" s="26">
        <v>16248212852.215322</v>
      </c>
      <c r="BC210" s="26">
        <v>16230887978.49935</v>
      </c>
      <c r="BD210" s="26">
        <v>17902207621.624763</v>
      </c>
      <c r="BE210" s="26">
        <v>17824398468.885799</v>
      </c>
      <c r="BF210" s="26">
        <v>18965572150.291271</v>
      </c>
      <c r="BG210" s="26">
        <v>19797254643.121227</v>
      </c>
      <c r="BH210" s="26">
        <v>17774766636.04594</v>
      </c>
      <c r="BI210" s="26">
        <v>19040312815.133709</v>
      </c>
      <c r="BJ210" s="26">
        <v>20996564751.599354</v>
      </c>
      <c r="BK210" s="26">
        <v>23236007428.258167</v>
      </c>
      <c r="BL210" s="26">
        <v>23578084052.014725</v>
      </c>
    </row>
    <row r="211" spans="1:64" x14ac:dyDescent="0.15">
      <c r="A211" s="26" t="s">
        <v>618</v>
      </c>
      <c r="B211" s="26" t="s">
        <v>1183</v>
      </c>
      <c r="C211" s="26" t="s">
        <v>879</v>
      </c>
      <c r="D211" s="26" t="s">
        <v>880</v>
      </c>
      <c r="E211" s="26">
        <v>704756304.71710443</v>
      </c>
      <c r="F211" s="26">
        <v>764634783.7449367</v>
      </c>
      <c r="G211" s="26">
        <v>826244609.95687973</v>
      </c>
      <c r="H211" s="26">
        <v>917614007.57872736</v>
      </c>
      <c r="I211" s="26">
        <v>894159153.27322626</v>
      </c>
      <c r="J211" s="26">
        <v>974650463.87037766</v>
      </c>
      <c r="K211" s="26">
        <v>1096432771.4621718</v>
      </c>
      <c r="L211" s="26">
        <v>1238043904.3512349</v>
      </c>
      <c r="M211" s="26">
        <v>1425715405.7232456</v>
      </c>
      <c r="N211" s="26">
        <v>1659904612.5702338</v>
      </c>
      <c r="O211" s="26">
        <v>1920586698.0269177</v>
      </c>
      <c r="P211" s="26">
        <v>2263785443.6168823</v>
      </c>
      <c r="Q211" s="26">
        <v>2721440980.7585139</v>
      </c>
      <c r="R211" s="26">
        <v>3696213333.3333335</v>
      </c>
      <c r="S211" s="26">
        <v>5221534955.6441774</v>
      </c>
      <c r="T211" s="26">
        <v>5633673929.9930239</v>
      </c>
      <c r="U211" s="26">
        <v>6327077974.107029</v>
      </c>
      <c r="V211" s="26">
        <v>6618585073.6603527</v>
      </c>
      <c r="W211" s="26">
        <v>7517176354.8413544</v>
      </c>
      <c r="X211" s="26">
        <v>9296921723.8346519</v>
      </c>
      <c r="Y211" s="26">
        <v>11896256782.856619</v>
      </c>
      <c r="Z211" s="26">
        <v>14175228843.63908</v>
      </c>
      <c r="AA211" s="26">
        <v>16084252378.473045</v>
      </c>
      <c r="AB211" s="26">
        <v>17784112149.532711</v>
      </c>
      <c r="AC211" s="26">
        <v>19749361097.964977</v>
      </c>
      <c r="AD211" s="26">
        <v>19156532745.76907</v>
      </c>
      <c r="AE211" s="26">
        <v>18586746056.997406</v>
      </c>
      <c r="AF211" s="26">
        <v>20919215578.212547</v>
      </c>
      <c r="AG211" s="26">
        <v>25371462488.129162</v>
      </c>
      <c r="AH211" s="26">
        <v>30465364738.620552</v>
      </c>
      <c r="AI211" s="26">
        <v>36144336768.702255</v>
      </c>
      <c r="AJ211" s="26">
        <v>45466164978.292328</v>
      </c>
      <c r="AK211" s="26">
        <v>52130263965.623085</v>
      </c>
      <c r="AL211" s="26">
        <v>60603478153.236801</v>
      </c>
      <c r="AM211" s="26">
        <v>73690847191.305466</v>
      </c>
      <c r="AN211" s="26">
        <v>87810991957.104553</v>
      </c>
      <c r="AO211" s="26">
        <v>96295886524.822708</v>
      </c>
      <c r="AP211" s="26">
        <v>100124191810.34482</v>
      </c>
      <c r="AQ211" s="26">
        <v>85728310229.445511</v>
      </c>
      <c r="AR211" s="26">
        <v>86284660766.961655</v>
      </c>
      <c r="AS211" s="26">
        <v>96074477958.236649</v>
      </c>
      <c r="AT211" s="26">
        <v>89794943349.891159</v>
      </c>
      <c r="AU211" s="26">
        <v>92537752708.589325</v>
      </c>
      <c r="AV211" s="26">
        <v>97645448283.779129</v>
      </c>
      <c r="AW211" s="26">
        <v>115035498757.54349</v>
      </c>
      <c r="AX211" s="26">
        <v>127807618360.97092</v>
      </c>
      <c r="AY211" s="26">
        <v>148630373214.17334</v>
      </c>
      <c r="AZ211" s="26">
        <v>180941941477.00879</v>
      </c>
      <c r="BA211" s="26">
        <v>193611986712.84186</v>
      </c>
      <c r="BB211" s="26">
        <v>194152286008.93781</v>
      </c>
      <c r="BC211" s="26">
        <v>239809387605.42719</v>
      </c>
      <c r="BD211" s="26">
        <v>279351168707.26666</v>
      </c>
      <c r="BE211" s="26">
        <v>295087220933.02399</v>
      </c>
      <c r="BF211" s="26">
        <v>307576360584.99158</v>
      </c>
      <c r="BG211" s="26">
        <v>314851156183.41101</v>
      </c>
      <c r="BH211" s="26">
        <v>308004146057.60834</v>
      </c>
      <c r="BI211" s="26">
        <v>318652334419.10968</v>
      </c>
      <c r="BJ211" s="26">
        <v>341863349989.13751</v>
      </c>
      <c r="BK211" s="26">
        <v>373217081850.53381</v>
      </c>
      <c r="BL211" s="26">
        <v>372062527488.638</v>
      </c>
    </row>
    <row r="212" spans="1:64" x14ac:dyDescent="0.15">
      <c r="A212" s="26" t="s">
        <v>625</v>
      </c>
      <c r="B212" s="26" t="s">
        <v>1184</v>
      </c>
      <c r="C212" s="26" t="s">
        <v>879</v>
      </c>
      <c r="D212" s="26" t="s">
        <v>880</v>
      </c>
      <c r="L212" s="26">
        <v>25203524.032563843</v>
      </c>
      <c r="M212" s="26">
        <v>28084252.75827482</v>
      </c>
      <c r="N212" s="26">
        <v>28606411.398040958</v>
      </c>
      <c r="P212" s="26">
        <v>50056882.821387939</v>
      </c>
      <c r="Q212" s="26">
        <v>40606712.050638959</v>
      </c>
      <c r="R212" s="26">
        <v>55272108.843537413</v>
      </c>
      <c r="S212" s="26">
        <v>84539332.282561973</v>
      </c>
      <c r="T212" s="26">
        <v>74617096.478596672</v>
      </c>
      <c r="U212" s="26">
        <v>83099107.906635702</v>
      </c>
      <c r="V212" s="26">
        <v>93147039.254823685</v>
      </c>
      <c r="W212" s="26">
        <v>111022089.96222958</v>
      </c>
      <c r="X212" s="26">
        <v>151270207.85219401</v>
      </c>
      <c r="Y212" s="26">
        <v>168715353.09713185</v>
      </c>
      <c r="Z212" s="26">
        <v>187313261.31923696</v>
      </c>
      <c r="AA212" s="26">
        <v>188446092.06054989</v>
      </c>
      <c r="AB212" s="26">
        <v>180219397.52742469</v>
      </c>
      <c r="AC212" s="26">
        <v>252806783.3869828</v>
      </c>
      <c r="AD212" s="26">
        <v>232306861.15613183</v>
      </c>
      <c r="AE212" s="26">
        <v>210737869.65259832</v>
      </c>
      <c r="AF212" s="26">
        <v>238606299.60565069</v>
      </c>
      <c r="AG212" s="26">
        <v>310684273.70948386</v>
      </c>
      <c r="AH212" s="26">
        <v>332286760.85818946</v>
      </c>
      <c r="AI212" s="26">
        <v>302515026.89022464</v>
      </c>
      <c r="AJ212" s="26">
        <v>320355090.61440998</v>
      </c>
      <c r="AK212" s="26">
        <v>378778047.19784158</v>
      </c>
      <c r="AL212" s="26">
        <v>410923236.18910187</v>
      </c>
      <c r="AM212" s="26">
        <v>464756638.51248711</v>
      </c>
      <c r="AN212" s="26">
        <v>519334096.71452481</v>
      </c>
      <c r="AO212" s="26">
        <v>565163750.56078959</v>
      </c>
      <c r="AP212" s="26">
        <v>567919502.81148267</v>
      </c>
      <c r="AQ212" s="26">
        <v>471177008.05714762</v>
      </c>
      <c r="AR212" s="26">
        <v>482214092.30896425</v>
      </c>
      <c r="AS212" s="26">
        <v>435103853.48503608</v>
      </c>
      <c r="AT212" s="26">
        <v>400463452.06517625</v>
      </c>
      <c r="AU212" s="26">
        <v>341661643.55144608</v>
      </c>
      <c r="AV212" s="26">
        <v>332738245.91321504</v>
      </c>
      <c r="AW212" s="26">
        <v>375111894.93232852</v>
      </c>
      <c r="AX212" s="26">
        <v>413909879.28126538</v>
      </c>
      <c r="AY212" s="26">
        <v>456705433.99697751</v>
      </c>
      <c r="AZ212" s="26">
        <v>516074228.9597491</v>
      </c>
      <c r="BA212" s="26">
        <v>608229326.65625525</v>
      </c>
      <c r="BB212" s="26">
        <v>597765363.12849164</v>
      </c>
      <c r="BC212" s="26">
        <v>681151193.50238693</v>
      </c>
      <c r="BD212" s="26">
        <v>932725583.34314835</v>
      </c>
      <c r="BE212" s="26">
        <v>1063879445.8342397</v>
      </c>
      <c r="BF212" s="26">
        <v>1129787198.2032566</v>
      </c>
      <c r="BG212" s="26">
        <v>1172268300.9504697</v>
      </c>
      <c r="BH212" s="26">
        <v>1154650068.8592114</v>
      </c>
      <c r="BI212" s="26">
        <v>1230459714.1491156</v>
      </c>
      <c r="BJ212" s="26">
        <v>1309631133.1997869</v>
      </c>
      <c r="BK212" s="26">
        <v>1395608475.3222258</v>
      </c>
      <c r="BL212" s="26">
        <v>1425074225.7779775</v>
      </c>
    </row>
    <row r="213" spans="1:64" x14ac:dyDescent="0.15">
      <c r="A213" s="26" t="s">
        <v>615</v>
      </c>
      <c r="B213" s="26" t="s">
        <v>1185</v>
      </c>
      <c r="C213" s="26" t="s">
        <v>879</v>
      </c>
      <c r="D213" s="26" t="s">
        <v>880</v>
      </c>
      <c r="E213" s="26">
        <v>322009471.56704026</v>
      </c>
      <c r="F213" s="26">
        <v>327834680.5571025</v>
      </c>
      <c r="G213" s="26">
        <v>342721579.81763613</v>
      </c>
      <c r="H213" s="26">
        <v>348546952.13436776</v>
      </c>
      <c r="I213" s="26">
        <v>371848114.74795556</v>
      </c>
      <c r="J213" s="26">
        <v>359379856.24805748</v>
      </c>
      <c r="K213" s="26">
        <v>375479849.80806011</v>
      </c>
      <c r="L213" s="26">
        <v>348795303.00038517</v>
      </c>
      <c r="M213" s="26">
        <v>329860091.94403678</v>
      </c>
      <c r="N213" s="26">
        <v>408690163.47606534</v>
      </c>
      <c r="O213" s="26">
        <v>434410373.76414961</v>
      </c>
      <c r="P213" s="26">
        <v>419549425.07708555</v>
      </c>
      <c r="Q213" s="26">
        <v>465381089.98454005</v>
      </c>
      <c r="R213" s="26">
        <v>575230234.38705838</v>
      </c>
      <c r="S213" s="26">
        <v>648590642.93988848</v>
      </c>
      <c r="T213" s="26">
        <v>679335901.11745071</v>
      </c>
      <c r="U213" s="26">
        <v>594895672.33384848</v>
      </c>
      <c r="V213" s="26">
        <v>691777758.39511549</v>
      </c>
      <c r="W213" s="26">
        <v>960728338.93643034</v>
      </c>
      <c r="X213" s="26">
        <v>1109374722.0829353</v>
      </c>
      <c r="Y213" s="26">
        <v>1100685844.9228423</v>
      </c>
      <c r="Z213" s="26">
        <v>1114830471.9178672</v>
      </c>
      <c r="AA213" s="26">
        <v>1295361885.9241917</v>
      </c>
      <c r="AB213" s="26">
        <v>995104305.34707439</v>
      </c>
      <c r="AC213" s="26">
        <v>1087471861.9892826</v>
      </c>
      <c r="AD213" s="26">
        <v>856890498.62583423</v>
      </c>
      <c r="AE213" s="26">
        <v>490181456.62440968</v>
      </c>
      <c r="AF213" s="26">
        <v>701307602.28443038</v>
      </c>
      <c r="AG213" s="26">
        <v>1055083945.377376</v>
      </c>
      <c r="AH213" s="26">
        <v>932974411.9171418</v>
      </c>
      <c r="AI213" s="26">
        <v>649644826.80044734</v>
      </c>
      <c r="AJ213" s="26">
        <v>779981458.92148888</v>
      </c>
      <c r="AK213" s="26">
        <v>679997997.59711659</v>
      </c>
      <c r="AL213" s="26">
        <v>768812334.8017621</v>
      </c>
      <c r="AM213" s="26">
        <v>911915970.68348372</v>
      </c>
      <c r="AN213" s="26">
        <v>870758739.40677965</v>
      </c>
      <c r="AO213" s="26">
        <v>941742152.70989466</v>
      </c>
      <c r="AP213" s="26">
        <v>850218033.62200701</v>
      </c>
      <c r="AQ213" s="26">
        <v>672375927.34714758</v>
      </c>
      <c r="AR213" s="26">
        <v>669384768.87263048</v>
      </c>
      <c r="AS213" s="26">
        <v>635874002.19874775</v>
      </c>
      <c r="AT213" s="26">
        <v>1090467712.3077309</v>
      </c>
      <c r="AU213" s="26">
        <v>1253340519.5331111</v>
      </c>
      <c r="AV213" s="26">
        <v>1385810072.1921716</v>
      </c>
      <c r="AW213" s="26">
        <v>1448536630.8814275</v>
      </c>
      <c r="AX213" s="26">
        <v>1650494366.9987495</v>
      </c>
      <c r="AY213" s="26">
        <v>1885112201.8527782</v>
      </c>
      <c r="AZ213" s="26">
        <v>2158496872.8579645</v>
      </c>
      <c r="BA213" s="26">
        <v>2505458705.0333843</v>
      </c>
      <c r="BB213" s="26">
        <v>2453899846.8831687</v>
      </c>
      <c r="BC213" s="26">
        <v>2578026297.1591249</v>
      </c>
      <c r="BD213" s="26">
        <v>2942546781.0454803</v>
      </c>
      <c r="BE213" s="26">
        <v>3801862611.3641367</v>
      </c>
      <c r="BF213" s="26">
        <v>4920343194.9933939</v>
      </c>
      <c r="BG213" s="26">
        <v>5015157815.7340612</v>
      </c>
      <c r="BH213" s="26">
        <v>4218723875.1379037</v>
      </c>
      <c r="BI213" s="26">
        <v>3674794530.1895642</v>
      </c>
      <c r="BJ213" s="26">
        <v>3739577973.2394319</v>
      </c>
      <c r="BK213" s="26">
        <v>4085114794.2232356</v>
      </c>
      <c r="BL213" s="26">
        <v>3941474310.7691326</v>
      </c>
    </row>
    <row r="214" spans="1:64" x14ac:dyDescent="0.15">
      <c r="A214" s="26" t="s">
        <v>264</v>
      </c>
      <c r="B214" s="26" t="s">
        <v>1186</v>
      </c>
      <c r="C214" s="26" t="s">
        <v>879</v>
      </c>
      <c r="D214" s="26" t="s">
        <v>880</v>
      </c>
      <c r="J214" s="26">
        <v>877720000</v>
      </c>
      <c r="K214" s="26">
        <v>929520000</v>
      </c>
      <c r="L214" s="26">
        <v>976200000</v>
      </c>
      <c r="M214" s="26">
        <v>1009760100</v>
      </c>
      <c r="N214" s="26">
        <v>1049400000.0000001</v>
      </c>
      <c r="O214" s="26">
        <v>1132920000</v>
      </c>
      <c r="P214" s="26">
        <v>1186120000</v>
      </c>
      <c r="Q214" s="26">
        <v>1263720000</v>
      </c>
      <c r="R214" s="26">
        <v>1442320000</v>
      </c>
      <c r="S214" s="26">
        <v>1665880000</v>
      </c>
      <c r="T214" s="26">
        <v>1884120100</v>
      </c>
      <c r="U214" s="26">
        <v>2328280100</v>
      </c>
      <c r="V214" s="26">
        <v>2941640100</v>
      </c>
      <c r="W214" s="26">
        <v>3127960000</v>
      </c>
      <c r="X214" s="26">
        <v>3463639900</v>
      </c>
      <c r="Y214" s="26">
        <v>3573959900</v>
      </c>
      <c r="Z214" s="26">
        <v>3437200200</v>
      </c>
      <c r="AA214" s="26">
        <v>3399189100</v>
      </c>
      <c r="AB214" s="26">
        <v>3506347800</v>
      </c>
      <c r="AC214" s="26">
        <v>3661683400</v>
      </c>
      <c r="AD214" s="26">
        <v>3800368600</v>
      </c>
      <c r="AE214" s="26">
        <v>3771663200</v>
      </c>
      <c r="AF214" s="26">
        <v>3958045800</v>
      </c>
      <c r="AG214" s="26">
        <v>4189880000</v>
      </c>
      <c r="AH214" s="26">
        <v>4372215300</v>
      </c>
      <c r="AI214" s="26">
        <v>4817542204.0267305</v>
      </c>
      <c r="AJ214" s="26">
        <v>5252342400</v>
      </c>
      <c r="AK214" s="26">
        <v>5813399300</v>
      </c>
      <c r="AL214" s="26">
        <v>6680269200</v>
      </c>
      <c r="AM214" s="26">
        <v>7679384000</v>
      </c>
      <c r="AN214" s="26">
        <v>8921947100</v>
      </c>
      <c r="AO214" s="26">
        <v>9586327800</v>
      </c>
      <c r="AP214" s="26">
        <v>10221705900</v>
      </c>
      <c r="AQ214" s="26">
        <v>10936669900</v>
      </c>
      <c r="AR214" s="26">
        <v>11284197000</v>
      </c>
      <c r="AS214" s="26">
        <v>11784927700</v>
      </c>
      <c r="AT214" s="26">
        <v>12282533600</v>
      </c>
      <c r="AU214" s="26">
        <v>12664190300</v>
      </c>
      <c r="AV214" s="26">
        <v>13243892200</v>
      </c>
      <c r="AW214" s="26">
        <v>13724810900</v>
      </c>
      <c r="AX214" s="26">
        <v>14698001400</v>
      </c>
      <c r="AY214" s="26">
        <v>15999886400</v>
      </c>
      <c r="AZ214" s="26">
        <v>17011750900</v>
      </c>
      <c r="BA214" s="26">
        <v>17986890000</v>
      </c>
      <c r="BB214" s="26">
        <v>17601620000</v>
      </c>
      <c r="BC214" s="26">
        <v>18448000000</v>
      </c>
      <c r="BD214" s="26">
        <v>20284000000</v>
      </c>
      <c r="BE214" s="26">
        <v>21386000000</v>
      </c>
      <c r="BF214" s="26">
        <v>21990970000</v>
      </c>
      <c r="BG214" s="26">
        <v>22593480000</v>
      </c>
      <c r="BH214" s="26">
        <v>23438240000</v>
      </c>
      <c r="BI214" s="26">
        <v>24191440000</v>
      </c>
      <c r="BJ214" s="26">
        <v>24979200000</v>
      </c>
      <c r="BK214" s="26">
        <v>26117400000</v>
      </c>
      <c r="BL214" s="26">
        <v>27022640000</v>
      </c>
    </row>
    <row r="215" spans="1:64" x14ac:dyDescent="0.15">
      <c r="A215" s="26" t="s">
        <v>1187</v>
      </c>
      <c r="B215" s="26" t="s">
        <v>1188</v>
      </c>
      <c r="C215" s="26" t="s">
        <v>879</v>
      </c>
      <c r="D215" s="26" t="s">
        <v>880</v>
      </c>
      <c r="AR215" s="26">
        <v>1109098657.5751119</v>
      </c>
      <c r="AS215" s="26">
        <v>1005159388.2439654</v>
      </c>
      <c r="AT215" s="26">
        <v>1077413479.0528233</v>
      </c>
      <c r="AU215" s="26">
        <v>1168269230.7692308</v>
      </c>
      <c r="AV215" s="26">
        <v>1464326160.815402</v>
      </c>
      <c r="AW215" s="26">
        <v>1723750000</v>
      </c>
      <c r="AX215" s="26">
        <v>1785847531.401567</v>
      </c>
      <c r="AY215" s="26">
        <v>1908167105.758374</v>
      </c>
      <c r="AZ215" s="26">
        <v>2185874623.5970435</v>
      </c>
      <c r="BA215" s="26">
        <v>2393437820.4189248</v>
      </c>
      <c r="BB215" s="26">
        <v>2056126701.8616283</v>
      </c>
      <c r="BC215" s="26">
        <v>1881214370.9399445</v>
      </c>
      <c r="BD215" s="26">
        <v>1813752783.9643652</v>
      </c>
      <c r="BE215" s="26">
        <v>1604779647.9506614</v>
      </c>
      <c r="BF215" s="26">
        <v>1678841811.6615753</v>
      </c>
      <c r="BG215" s="26">
        <v>1673973694.6990833</v>
      </c>
      <c r="BH215" s="26">
        <v>1419061355.8193719</v>
      </c>
      <c r="BI215" s="26">
        <v>1468895284.4808502</v>
      </c>
      <c r="BJ215" s="26">
        <v>1528468142.7925892</v>
      </c>
      <c r="BK215" s="26">
        <v>1637931034.4827585</v>
      </c>
    </row>
    <row r="216" spans="1:64" x14ac:dyDescent="0.15">
      <c r="A216" s="26" t="s">
        <v>1189</v>
      </c>
      <c r="B216" s="26" t="s">
        <v>1190</v>
      </c>
      <c r="C216" s="26" t="s">
        <v>879</v>
      </c>
      <c r="D216" s="26" t="s">
        <v>880</v>
      </c>
      <c r="E216" s="26">
        <v>180459936.7760253</v>
      </c>
      <c r="F216" s="26">
        <v>191659914.37603426</v>
      </c>
      <c r="G216" s="26">
        <v>203531927.54722899</v>
      </c>
      <c r="H216" s="26">
        <v>216145935.9416256</v>
      </c>
      <c r="I216" s="26">
        <v>229529912.66803494</v>
      </c>
      <c r="J216" s="26">
        <v>243724533.17280096</v>
      </c>
      <c r="K216" s="26">
        <v>257374455.75326547</v>
      </c>
      <c r="L216" s="26">
        <v>271780364.83781099</v>
      </c>
      <c r="M216" s="26">
        <v>286718279.69032186</v>
      </c>
      <c r="N216" s="26">
        <v>306357284.5714286</v>
      </c>
      <c r="O216" s="26">
        <v>322600009.14285713</v>
      </c>
      <c r="P216" s="26">
        <v>331102742.19341809</v>
      </c>
      <c r="Q216" s="26">
        <v>416942436.92783767</v>
      </c>
      <c r="R216" s="26">
        <v>507028428.24166203</v>
      </c>
      <c r="S216" s="26">
        <v>467577432.24781573</v>
      </c>
      <c r="T216" s="26">
        <v>710850226.52899122</v>
      </c>
      <c r="U216" s="26">
        <v>807275808.73709297</v>
      </c>
      <c r="V216" s="26">
        <v>498550873.04347831</v>
      </c>
      <c r="W216" s="26">
        <v>564986059.66850829</v>
      </c>
      <c r="X216" s="26">
        <v>590419855.11811018</v>
      </c>
      <c r="Y216" s="26">
        <v>603592656.82220912</v>
      </c>
      <c r="Z216" s="26">
        <v>699112266.83576417</v>
      </c>
      <c r="AA216" s="26">
        <v>774419569.69906604</v>
      </c>
      <c r="AB216" s="26">
        <v>733901365.93535423</v>
      </c>
      <c r="AC216" s="26">
        <v>788307213.43823516</v>
      </c>
      <c r="AD216" s="26">
        <v>876404617.6565007</v>
      </c>
      <c r="AE216" s="26">
        <v>930318705.33220148</v>
      </c>
      <c r="AF216" s="26">
        <v>1009792724.3977171</v>
      </c>
      <c r="AG216" s="26">
        <v>1038291284.4969462</v>
      </c>
      <c r="AH216" s="26">
        <v>1092392963.1990004</v>
      </c>
      <c r="AI216" s="26">
        <v>917044228.01267874</v>
      </c>
    </row>
    <row r="217" spans="1:64" x14ac:dyDescent="0.15">
      <c r="A217" s="26" t="s">
        <v>1191</v>
      </c>
      <c r="B217" s="26" t="s">
        <v>1192</v>
      </c>
      <c r="C217" s="26" t="s">
        <v>879</v>
      </c>
      <c r="D217" s="26" t="s">
        <v>880</v>
      </c>
      <c r="AN217" s="26">
        <v>16832627118.644068</v>
      </c>
      <c r="AO217" s="26">
        <v>21818026070.7635</v>
      </c>
      <c r="AP217" s="26">
        <v>25676504913.485447</v>
      </c>
      <c r="AQ217" s="26">
        <v>19457979423.376003</v>
      </c>
      <c r="AR217" s="26">
        <v>19388672126.227325</v>
      </c>
      <c r="AS217" s="26">
        <v>6875844403.3885384</v>
      </c>
      <c r="AT217" s="26">
        <v>12960538723.759108</v>
      </c>
      <c r="AU217" s="26">
        <v>17120906918.350328</v>
      </c>
      <c r="AV217" s="26">
        <v>22482365321.765587</v>
      </c>
      <c r="AW217" s="26">
        <v>26141969873.966709</v>
      </c>
      <c r="AX217" s="26">
        <v>27683225959.246811</v>
      </c>
      <c r="AY217" s="26">
        <v>32482070360.320381</v>
      </c>
      <c r="AZ217" s="26">
        <v>43170990616.472923</v>
      </c>
      <c r="BA217" s="26">
        <v>52194221468.500725</v>
      </c>
      <c r="BB217" s="26">
        <v>45162894380.931801</v>
      </c>
      <c r="BC217" s="26">
        <v>41819468691.82505</v>
      </c>
      <c r="BD217" s="26">
        <v>49258136128.967155</v>
      </c>
      <c r="BE217" s="26">
        <v>43309252921.056725</v>
      </c>
      <c r="BF217" s="26">
        <v>48394238300.40078</v>
      </c>
      <c r="BG217" s="26">
        <v>47062205546.500038</v>
      </c>
      <c r="BH217" s="26">
        <v>39628549949.72953</v>
      </c>
      <c r="BI217" s="26">
        <v>40630392018.54097</v>
      </c>
      <c r="BJ217" s="26">
        <v>44120425319.857574</v>
      </c>
      <c r="BK217" s="26">
        <v>50597289146.704124</v>
      </c>
      <c r="BL217" s="26">
        <v>51409167350.754776</v>
      </c>
    </row>
    <row r="218" spans="1:64" x14ac:dyDescent="0.15">
      <c r="A218" s="26" t="s">
        <v>1193</v>
      </c>
      <c r="B218" s="26" t="s">
        <v>1194</v>
      </c>
      <c r="C218" s="26" t="s">
        <v>879</v>
      </c>
      <c r="D218" s="26" t="s">
        <v>880</v>
      </c>
      <c r="E218" s="26">
        <v>29778322464.165024</v>
      </c>
      <c r="F218" s="26">
        <v>30942405942.083572</v>
      </c>
      <c r="G218" s="26">
        <v>33524213200.238571</v>
      </c>
      <c r="H218" s="26">
        <v>38407931792.802826</v>
      </c>
      <c r="I218" s="26">
        <v>37509722775.486664</v>
      </c>
      <c r="J218" s="26">
        <v>41772259458.881226</v>
      </c>
      <c r="K218" s="26">
        <v>45074354237.181702</v>
      </c>
      <c r="L218" s="26">
        <v>44555341760.785965</v>
      </c>
      <c r="M218" s="26">
        <v>47653388590.24337</v>
      </c>
      <c r="N218" s="26">
        <v>54541796787.330482</v>
      </c>
      <c r="O218" s="26">
        <v>64122529702.032852</v>
      </c>
      <c r="P218" s="26">
        <v>65238810732.165657</v>
      </c>
      <c r="Q218" s="26">
        <v>73591145769.580795</v>
      </c>
      <c r="R218" s="26">
        <v>94083415417.102386</v>
      </c>
      <c r="S218" s="26">
        <v>123019773875.64146</v>
      </c>
      <c r="T218" s="26">
        <v>135593023080.33002</v>
      </c>
      <c r="U218" s="26">
        <v>147267986014.83923</v>
      </c>
      <c r="V218" s="26">
        <v>161746709286.31769</v>
      </c>
      <c r="W218" s="26">
        <v>178637487718.2543</v>
      </c>
      <c r="X218" s="26">
        <v>214995127828.88379</v>
      </c>
      <c r="Y218" s="26">
        <v>271532792971.80051</v>
      </c>
      <c r="Z218" s="26">
        <v>380008899936.62012</v>
      </c>
      <c r="AA218" s="26">
        <v>349460474541.13312</v>
      </c>
      <c r="AB218" s="26">
        <v>304147417754.85352</v>
      </c>
      <c r="AC218" s="26">
        <v>265661384414.60696</v>
      </c>
      <c r="AD218" s="26">
        <v>251038796010.99167</v>
      </c>
      <c r="AE218" s="26">
        <v>257398525710.27026</v>
      </c>
      <c r="AF218" s="26">
        <v>293593204711.70264</v>
      </c>
      <c r="AG218" s="26">
        <v>302304907316.68976</v>
      </c>
      <c r="AH218" s="26">
        <v>300423444453.87793</v>
      </c>
      <c r="AI218" s="26">
        <v>337210343779.36188</v>
      </c>
      <c r="AJ218" s="26">
        <v>341879626350.32648</v>
      </c>
      <c r="AK218" s="26">
        <v>336905312281.83789</v>
      </c>
      <c r="AL218" s="26">
        <v>313558468102.67975</v>
      </c>
      <c r="AM218" s="26">
        <v>308226398490.29669</v>
      </c>
      <c r="AN218" s="26">
        <v>353530218477.21838</v>
      </c>
      <c r="AO218" s="26">
        <v>365228949061.36078</v>
      </c>
      <c r="AP218" s="26">
        <v>379841874512.9187</v>
      </c>
      <c r="AQ218" s="26">
        <v>366437119663.55634</v>
      </c>
      <c r="AR218" s="26">
        <v>370538741887.23517</v>
      </c>
      <c r="AS218" s="26">
        <v>394604320808.48395</v>
      </c>
      <c r="AT218" s="26">
        <v>376494726708.23999</v>
      </c>
      <c r="AU218" s="26">
        <v>410631981501.37067</v>
      </c>
      <c r="AV218" s="26">
        <v>514842514695.29602</v>
      </c>
      <c r="AW218" s="26">
        <v>641590534139.953</v>
      </c>
      <c r="AX218" s="26">
        <v>762767625770.07361</v>
      </c>
      <c r="AY218" s="26">
        <v>907328723196.71155</v>
      </c>
      <c r="AZ218" s="26">
        <v>1053635839716.9241</v>
      </c>
      <c r="BA218" s="26">
        <v>1207826911649.4531</v>
      </c>
      <c r="BB218" s="26">
        <v>1151225791278.3584</v>
      </c>
      <c r="BC218" s="26">
        <v>1369751319010.967</v>
      </c>
      <c r="BD218" s="26">
        <v>1546179340750.0474</v>
      </c>
      <c r="BE218" s="26">
        <v>1622143823542.5879</v>
      </c>
      <c r="BF218" s="26">
        <v>1730883249452.4685</v>
      </c>
      <c r="BG218" s="26">
        <v>1812804721994.7642</v>
      </c>
      <c r="BH218" s="26">
        <v>1652782838246.7217</v>
      </c>
      <c r="BI218" s="26">
        <v>1524452375174.813</v>
      </c>
      <c r="BJ218" s="26">
        <v>1624372548153.5662</v>
      </c>
      <c r="BK218" s="26">
        <v>1698100832536.8721</v>
      </c>
      <c r="BL218" s="26">
        <v>1739115379284.5801</v>
      </c>
    </row>
    <row r="219" spans="1:64" x14ac:dyDescent="0.15">
      <c r="A219" s="26" t="s">
        <v>1195</v>
      </c>
      <c r="B219" s="26" t="s">
        <v>1196</v>
      </c>
      <c r="C219" s="26" t="s">
        <v>879</v>
      </c>
      <c r="D219" s="26" t="s">
        <v>880</v>
      </c>
      <c r="BA219" s="26">
        <v>14586253383.063168</v>
      </c>
      <c r="BB219" s="26">
        <v>12231264525.067104</v>
      </c>
      <c r="BC219" s="26">
        <v>14602072410.950586</v>
      </c>
      <c r="BD219" s="26">
        <v>14907308932.753429</v>
      </c>
      <c r="BE219" s="26">
        <v>11931472169.491526</v>
      </c>
      <c r="BF219" s="26">
        <v>18426469016.94915</v>
      </c>
      <c r="BG219" s="26">
        <v>13962212847.457626</v>
      </c>
      <c r="BH219" s="26">
        <v>11997800760.224182</v>
      </c>
    </row>
    <row r="220" spans="1:64" x14ac:dyDescent="0.15">
      <c r="A220" s="26" t="s">
        <v>782</v>
      </c>
      <c r="B220" s="26" t="s">
        <v>1197</v>
      </c>
      <c r="C220" s="26" t="s">
        <v>879</v>
      </c>
      <c r="D220" s="26" t="s">
        <v>880</v>
      </c>
      <c r="E220" s="26">
        <v>29929114038.378624</v>
      </c>
      <c r="F220" s="26">
        <v>31098083573.112568</v>
      </c>
      <c r="G220" s="26">
        <v>33692973747.340973</v>
      </c>
      <c r="H220" s="26">
        <v>38600645097.446304</v>
      </c>
      <c r="I220" s="26">
        <v>37699952849.606575</v>
      </c>
      <c r="J220" s="26">
        <v>41982372283.540016</v>
      </c>
      <c r="K220" s="26">
        <v>45300633105.601135</v>
      </c>
      <c r="L220" s="26">
        <v>44779441017.69973</v>
      </c>
      <c r="M220" s="26">
        <v>47891153305.12114</v>
      </c>
      <c r="N220" s="26">
        <v>54811755884.898125</v>
      </c>
      <c r="O220" s="26">
        <v>64438892138.411629</v>
      </c>
      <c r="P220" s="26">
        <v>65564267784.27169</v>
      </c>
      <c r="Q220" s="26">
        <v>73964820270.748962</v>
      </c>
      <c r="R220" s="26">
        <v>94558595632.716125</v>
      </c>
      <c r="S220" s="26">
        <v>123635396204.12248</v>
      </c>
      <c r="T220" s="26">
        <v>136271855522.37729</v>
      </c>
      <c r="U220" s="26">
        <v>148002320347.8049</v>
      </c>
      <c r="V220" s="26">
        <v>162620746084.96802</v>
      </c>
      <c r="W220" s="26">
        <v>179736167975.207</v>
      </c>
      <c r="X220" s="26">
        <v>216332331500.3302</v>
      </c>
      <c r="Y220" s="26">
        <v>272764639342.11923</v>
      </c>
      <c r="Z220" s="26">
        <v>381203997292.35339</v>
      </c>
      <c r="AA220" s="26">
        <v>350594523396.12158</v>
      </c>
      <c r="AB220" s="26">
        <v>305312817096.75934</v>
      </c>
      <c r="AC220" s="26">
        <v>266796446462.26056</v>
      </c>
      <c r="AD220" s="26">
        <v>252236223359.06815</v>
      </c>
      <c r="AE220" s="26">
        <v>259040741346.97574</v>
      </c>
      <c r="AF220" s="26">
        <v>295700479699.61292</v>
      </c>
      <c r="AG220" s="26">
        <v>304709458510.2085</v>
      </c>
      <c r="AH220" s="26">
        <v>302898612887.47363</v>
      </c>
      <c r="AI220" s="26">
        <v>340225239743.26544</v>
      </c>
      <c r="AJ220" s="26">
        <v>345108322427.12982</v>
      </c>
      <c r="AK220" s="26">
        <v>340568757566.37616</v>
      </c>
      <c r="AL220" s="26">
        <v>317306040920.92316</v>
      </c>
      <c r="AM220" s="26">
        <v>312286847566.39856</v>
      </c>
      <c r="AN220" s="26">
        <v>358095575224.33905</v>
      </c>
      <c r="AO220" s="26">
        <v>370174808155.36432</v>
      </c>
      <c r="AP220" s="26">
        <v>384608119898.27728</v>
      </c>
      <c r="AQ220" s="26">
        <v>371233538242.65302</v>
      </c>
      <c r="AR220" s="26">
        <v>375526123782.59735</v>
      </c>
      <c r="AS220" s="26">
        <v>399904372078.61609</v>
      </c>
      <c r="AT220" s="26">
        <v>381754123438.93036</v>
      </c>
      <c r="AU220" s="26">
        <v>416194203628.34833</v>
      </c>
      <c r="AV220" s="26">
        <v>521388595252.4823</v>
      </c>
      <c r="AW220" s="26">
        <v>649029124602.30981</v>
      </c>
      <c r="AX220" s="26">
        <v>770181349479.69556</v>
      </c>
      <c r="AY220" s="26">
        <v>915370925877.67383</v>
      </c>
      <c r="AZ220" s="26">
        <v>1062813962374.2548</v>
      </c>
      <c r="BA220" s="26">
        <v>1218783696166.3274</v>
      </c>
      <c r="BB220" s="26">
        <v>1161200857415.5103</v>
      </c>
      <c r="BC220" s="26">
        <v>1380722711234.2549</v>
      </c>
      <c r="BD220" s="26">
        <v>1558761240263.5007</v>
      </c>
      <c r="BE220" s="26">
        <v>1634869239546.7432</v>
      </c>
      <c r="BF220" s="26">
        <v>1744337040678.4456</v>
      </c>
      <c r="BG220" s="26">
        <v>1826947093216.3667</v>
      </c>
      <c r="BH220" s="26">
        <v>1665849283759.4033</v>
      </c>
      <c r="BI220" s="26">
        <v>1538123696903.4333</v>
      </c>
      <c r="BJ220" s="26">
        <v>1639171578758.9177</v>
      </c>
      <c r="BK220" s="26">
        <v>1713887508951.0066</v>
      </c>
      <c r="BL220" s="26">
        <v>1755011419750.8447</v>
      </c>
    </row>
    <row r="221" spans="1:64" x14ac:dyDescent="0.15">
      <c r="A221" s="26" t="s">
        <v>1198</v>
      </c>
      <c r="B221" s="26" t="s">
        <v>1199</v>
      </c>
      <c r="C221" s="26" t="s">
        <v>879</v>
      </c>
      <c r="D221" s="26" t="s">
        <v>880</v>
      </c>
      <c r="O221" s="26">
        <v>7898249535.3699207</v>
      </c>
      <c r="P221" s="26">
        <v>8885376369.5955276</v>
      </c>
      <c r="Q221" s="26">
        <v>10470527422.388592</v>
      </c>
      <c r="R221" s="26">
        <v>13047671735.801348</v>
      </c>
      <c r="S221" s="26">
        <v>20267640628.151302</v>
      </c>
      <c r="T221" s="26">
        <v>23071702068.295933</v>
      </c>
      <c r="U221" s="26">
        <v>26336537268.722401</v>
      </c>
      <c r="V221" s="26">
        <v>29908093701.931957</v>
      </c>
      <c r="W221" s="26">
        <v>32156116610.011597</v>
      </c>
      <c r="X221" s="26">
        <v>39905111806.406044</v>
      </c>
      <c r="Y221" s="26">
        <v>53072512036.728371</v>
      </c>
      <c r="Z221" s="26">
        <v>54839547173.335373</v>
      </c>
      <c r="AA221" s="26">
        <v>54580423948.636368</v>
      </c>
      <c r="AB221" s="26">
        <v>52816555126.792526</v>
      </c>
      <c r="AC221" s="26">
        <v>52408839392.769806</v>
      </c>
      <c r="AD221" s="26">
        <v>50481620877.831039</v>
      </c>
      <c r="AE221" s="26">
        <v>49546534861.431686</v>
      </c>
      <c r="AF221" s="26">
        <v>56606385887.758301</v>
      </c>
      <c r="AG221" s="26">
        <v>62383319450.253372</v>
      </c>
      <c r="AH221" s="26">
        <v>64921934535.162369</v>
      </c>
      <c r="AI221" s="26">
        <v>75070435219.773514</v>
      </c>
      <c r="AJ221" s="26">
        <v>76623338233.741974</v>
      </c>
      <c r="AK221" s="26">
        <v>81567260636.972534</v>
      </c>
      <c r="AL221" s="26">
        <v>80393122063.358887</v>
      </c>
      <c r="AM221" s="26">
        <v>84451123151.680923</v>
      </c>
      <c r="AN221" s="26">
        <v>95555782918.750427</v>
      </c>
      <c r="AO221" s="26">
        <v>101640795216.33284</v>
      </c>
      <c r="AP221" s="26">
        <v>108854963156.53822</v>
      </c>
      <c r="AQ221" s="26">
        <v>108683237384.37421</v>
      </c>
      <c r="AR221" s="26">
        <v>116565737218.92705</v>
      </c>
      <c r="AS221" s="26">
        <v>128943566781.61095</v>
      </c>
      <c r="AT221" s="26">
        <v>129445366074.62701</v>
      </c>
      <c r="AU221" s="26">
        <v>138530720391.66772</v>
      </c>
      <c r="AV221" s="26">
        <v>165664381404.28372</v>
      </c>
      <c r="AW221" s="26">
        <v>199445129329.40228</v>
      </c>
      <c r="AX221" s="26">
        <v>237638030300.2049</v>
      </c>
      <c r="AY221" s="26">
        <v>275591279330.82111</v>
      </c>
      <c r="AZ221" s="26">
        <v>330821669772.08063</v>
      </c>
      <c r="BA221" s="26">
        <v>398318286531.85266</v>
      </c>
      <c r="BB221" s="26">
        <v>341114155579.31378</v>
      </c>
      <c r="BC221" s="26">
        <v>391952751502.15277</v>
      </c>
      <c r="BD221" s="26">
        <v>473003770694.5708</v>
      </c>
      <c r="BE221" s="26">
        <v>493116628979.98108</v>
      </c>
      <c r="BF221" s="26">
        <v>512604337788.63422</v>
      </c>
      <c r="BG221" s="26">
        <v>528792943526.73071</v>
      </c>
      <c r="BH221" s="26">
        <v>451052672793.54016</v>
      </c>
      <c r="BI221" s="26">
        <v>443426400009.11029</v>
      </c>
      <c r="BJ221" s="26">
        <v>484048521232.16547</v>
      </c>
      <c r="BK221" s="26">
        <v>533934645661.51807</v>
      </c>
      <c r="BL221" s="26">
        <v>525221276646.77637</v>
      </c>
    </row>
    <row r="222" spans="1:64" x14ac:dyDescent="0.15">
      <c r="A222" s="26" t="s">
        <v>1200</v>
      </c>
      <c r="B222" s="26" t="s">
        <v>1201</v>
      </c>
      <c r="C222" s="26" t="s">
        <v>879</v>
      </c>
      <c r="D222" s="26" t="s">
        <v>880</v>
      </c>
      <c r="AT222" s="26">
        <v>75951210.685244456</v>
      </c>
      <c r="AU222" s="26">
        <v>85171308.16544348</v>
      </c>
      <c r="AV222" s="26">
        <v>102085583.46527451</v>
      </c>
      <c r="AW222" s="26">
        <v>114582561.62709673</v>
      </c>
      <c r="AX222" s="26">
        <v>136450274.6732336</v>
      </c>
      <c r="AY222" s="26">
        <v>142775597.2559163</v>
      </c>
      <c r="AZ222" s="26">
        <v>149146423.08374211</v>
      </c>
      <c r="BA222" s="26">
        <v>188021190.59284663</v>
      </c>
      <c r="BB222" s="26">
        <v>187820464.57105839</v>
      </c>
      <c r="BC222" s="26">
        <v>197454066.79424387</v>
      </c>
      <c r="BD222" s="26">
        <v>233213982.94264844</v>
      </c>
      <c r="BE222" s="26">
        <v>252560781.18772417</v>
      </c>
      <c r="BF222" s="26">
        <v>302924710.02710027</v>
      </c>
      <c r="BG222" s="26">
        <v>348941715.76484859</v>
      </c>
      <c r="BH222" s="26">
        <v>318266475.33339977</v>
      </c>
      <c r="BI222" s="26">
        <v>347544771.97513193</v>
      </c>
      <c r="BJ222" s="26">
        <v>375040835.10033989</v>
      </c>
      <c r="BK222" s="26">
        <v>422295934.15225363</v>
      </c>
      <c r="BL222" s="26">
        <v>429016605.20820487</v>
      </c>
    </row>
    <row r="223" spans="1:64" x14ac:dyDescent="0.15">
      <c r="A223" s="26" t="s">
        <v>664</v>
      </c>
      <c r="B223" s="26" t="s">
        <v>1202</v>
      </c>
      <c r="C223" s="26" t="s">
        <v>879</v>
      </c>
      <c r="D223" s="26" t="s">
        <v>880</v>
      </c>
      <c r="E223" s="26">
        <v>99650000</v>
      </c>
      <c r="F223" s="26">
        <v>107700000</v>
      </c>
      <c r="G223" s="26">
        <v>116150000</v>
      </c>
      <c r="H223" s="26">
        <v>125950000</v>
      </c>
      <c r="I223" s="26">
        <v>134400000</v>
      </c>
      <c r="J223" s="26">
        <v>154150000</v>
      </c>
      <c r="K223" s="26">
        <v>190350000</v>
      </c>
      <c r="L223" s="26">
        <v>220699999.99999997</v>
      </c>
      <c r="M223" s="26">
        <v>241350000</v>
      </c>
      <c r="N223" s="26">
        <v>259650000</v>
      </c>
      <c r="O223" s="26">
        <v>274900000</v>
      </c>
      <c r="P223" s="26">
        <v>301000000</v>
      </c>
      <c r="Q223" s="26">
        <v>311950000</v>
      </c>
      <c r="R223" s="26">
        <v>339450000</v>
      </c>
      <c r="S223" s="26">
        <v>409850000</v>
      </c>
      <c r="T223" s="26">
        <v>465500000</v>
      </c>
      <c r="U223" s="26">
        <v>505499999.99999994</v>
      </c>
      <c r="V223" s="26">
        <v>641499999.99999988</v>
      </c>
      <c r="W223" s="26">
        <v>735500000</v>
      </c>
      <c r="X223" s="26">
        <v>782500000.00000012</v>
      </c>
      <c r="Y223" s="26">
        <v>795000000.00000012</v>
      </c>
      <c r="Z223" s="26">
        <v>889000000</v>
      </c>
      <c r="AA223" s="26">
        <v>915000000</v>
      </c>
      <c r="AB223" s="26">
        <v>883500000</v>
      </c>
      <c r="AC223" s="26">
        <v>864000000.00000012</v>
      </c>
      <c r="AD223" s="26">
        <v>873000000</v>
      </c>
      <c r="AE223" s="26">
        <v>891000000</v>
      </c>
      <c r="AF223" s="26">
        <v>980000000.00000012</v>
      </c>
      <c r="AG223" s="26">
        <v>1161000000</v>
      </c>
      <c r="AH223" s="26">
        <v>542600000.00000012</v>
      </c>
      <c r="AI223" s="26">
        <v>388400000</v>
      </c>
      <c r="AJ223" s="26">
        <v>448100000</v>
      </c>
      <c r="AK223" s="26">
        <v>404600000</v>
      </c>
      <c r="AL223" s="26">
        <v>428764705.88235283</v>
      </c>
      <c r="AM223" s="26">
        <v>605492537.31343269</v>
      </c>
      <c r="AN223" s="26">
        <v>691590497.73755658</v>
      </c>
      <c r="AO223" s="26">
        <v>861411471.32169569</v>
      </c>
      <c r="AP223" s="26">
        <v>926422500</v>
      </c>
      <c r="AQ223" s="26">
        <v>1110849999.9999998</v>
      </c>
      <c r="AR223" s="26">
        <v>886290697.67441857</v>
      </c>
      <c r="AS223" s="26">
        <v>947671969.69696963</v>
      </c>
      <c r="AT223" s="26">
        <v>834279357.79816508</v>
      </c>
      <c r="AU223" s="26">
        <v>1093574468.0851066</v>
      </c>
      <c r="AV223" s="26">
        <v>1274190311.418685</v>
      </c>
      <c r="AW223" s="26">
        <v>1484092538.4052672</v>
      </c>
      <c r="AX223" s="26">
        <v>1793388732.2912471</v>
      </c>
      <c r="AY223" s="26">
        <v>2626380435.1787729</v>
      </c>
      <c r="AZ223" s="26">
        <v>2936612021.8579235</v>
      </c>
      <c r="BA223" s="26">
        <v>3532969034.6083789</v>
      </c>
      <c r="BB223" s="26">
        <v>3875409836.0655737</v>
      </c>
      <c r="BC223" s="26">
        <v>4368398047.6433306</v>
      </c>
      <c r="BD223" s="26">
        <v>4422276621.7870255</v>
      </c>
      <c r="BE223" s="26">
        <v>4980000000</v>
      </c>
      <c r="BF223" s="26">
        <v>5145757575.757576</v>
      </c>
      <c r="BG223" s="26">
        <v>5240606060.606061</v>
      </c>
      <c r="BH223" s="26">
        <v>4787367928.117774</v>
      </c>
      <c r="BI223" s="26">
        <v>3128953536.9103808</v>
      </c>
      <c r="BJ223" s="26">
        <v>3210064505.7894945</v>
      </c>
      <c r="BK223" s="26">
        <v>3458090452.2613068</v>
      </c>
      <c r="BL223" s="26">
        <v>3985250737.4631267</v>
      </c>
    </row>
    <row r="224" spans="1:64" x14ac:dyDescent="0.15">
      <c r="A224" s="26" t="s">
        <v>1203</v>
      </c>
      <c r="B224" s="26" t="s">
        <v>1204</v>
      </c>
      <c r="C224" s="26" t="s">
        <v>879</v>
      </c>
      <c r="D224" s="26" t="s">
        <v>880</v>
      </c>
      <c r="AI224" s="26">
        <v>12747380523.108177</v>
      </c>
      <c r="AJ224" s="26">
        <v>14272201508.221043</v>
      </c>
      <c r="AK224" s="26">
        <v>15495514426.187086</v>
      </c>
      <c r="AL224" s="26">
        <v>16520676622.159756</v>
      </c>
      <c r="AM224" s="26">
        <v>20162935816.822872</v>
      </c>
      <c r="AN224" s="26">
        <v>25840146405.228756</v>
      </c>
      <c r="AO224" s="26">
        <v>27925036755.386562</v>
      </c>
      <c r="AP224" s="26">
        <v>27706028095.615723</v>
      </c>
      <c r="AQ224" s="26">
        <v>29856000671.216019</v>
      </c>
      <c r="AR224" s="26">
        <v>30453383763.051353</v>
      </c>
      <c r="AS224" s="26">
        <v>29169953012.714211</v>
      </c>
      <c r="AT224" s="26">
        <v>30752150335.570473</v>
      </c>
      <c r="AU224" s="26">
        <v>35130340673.818932</v>
      </c>
      <c r="AV224" s="26">
        <v>46816589164.785553</v>
      </c>
      <c r="AW224" s="26">
        <v>57332015147.75267</v>
      </c>
      <c r="AX224" s="26">
        <v>62785305310.28479</v>
      </c>
      <c r="AY224" s="26">
        <v>70708098105.632919</v>
      </c>
      <c r="AZ224" s="26">
        <v>86454081576.786194</v>
      </c>
      <c r="BA224" s="26">
        <v>100469509301.30365</v>
      </c>
      <c r="BB224" s="26">
        <v>89046289247.013062</v>
      </c>
      <c r="BC224" s="26">
        <v>90183986821.64386</v>
      </c>
      <c r="BD224" s="26">
        <v>98997521242.394073</v>
      </c>
      <c r="BE224" s="26">
        <v>94416582465.28476</v>
      </c>
      <c r="BF224" s="26">
        <v>98723944143.693787</v>
      </c>
      <c r="BG224" s="26">
        <v>101171217100.82361</v>
      </c>
      <c r="BH224" s="26">
        <v>88457167724.277039</v>
      </c>
      <c r="BI224" s="26">
        <v>89640616270.886597</v>
      </c>
      <c r="BJ224" s="26">
        <v>95481955557.69075</v>
      </c>
      <c r="BK224" s="26">
        <v>105820499976.7207</v>
      </c>
      <c r="BL224" s="26">
        <v>105422304975.57629</v>
      </c>
    </row>
    <row r="225" spans="1:64" x14ac:dyDescent="0.15">
      <c r="A225" s="26" t="s">
        <v>1205</v>
      </c>
      <c r="B225" s="26" t="s">
        <v>1206</v>
      </c>
      <c r="C225" s="26" t="s">
        <v>879</v>
      </c>
      <c r="D225" s="26" t="s">
        <v>880</v>
      </c>
      <c r="AI225" s="26">
        <v>18198205508.474575</v>
      </c>
      <c r="AJ225" s="26">
        <v>13263688695.652174</v>
      </c>
      <c r="AK225" s="26">
        <v>13101056603.773584</v>
      </c>
      <c r="AL225" s="26">
        <v>13258920423.280424</v>
      </c>
      <c r="AM225" s="26">
        <v>15049621395.348837</v>
      </c>
      <c r="AN225" s="26">
        <v>21352223817.226044</v>
      </c>
      <c r="AO225" s="26">
        <v>21507233002.832863</v>
      </c>
      <c r="AP225" s="26">
        <v>20763101590.636253</v>
      </c>
      <c r="AQ225" s="26">
        <v>22146232111.944603</v>
      </c>
      <c r="AR225" s="26">
        <v>22711383651.94463</v>
      </c>
      <c r="AS225" s="26">
        <v>20289627636.676712</v>
      </c>
      <c r="AT225" s="26">
        <v>20876309575.518265</v>
      </c>
      <c r="AU225" s="26">
        <v>23489889975.062344</v>
      </c>
      <c r="AV225" s="26">
        <v>29634713062.594009</v>
      </c>
      <c r="AW225" s="26">
        <v>34414784504.235176</v>
      </c>
      <c r="AX225" s="26">
        <v>36206396343.738342</v>
      </c>
      <c r="AY225" s="26">
        <v>39481044912.808929</v>
      </c>
      <c r="AZ225" s="26">
        <v>48006373117.985214</v>
      </c>
      <c r="BA225" s="26">
        <v>55552508715.39476</v>
      </c>
      <c r="BB225" s="26">
        <v>50368056543.484299</v>
      </c>
      <c r="BC225" s="26">
        <v>48161250935.016594</v>
      </c>
      <c r="BD225" s="26">
        <v>51516367349.886581</v>
      </c>
      <c r="BE225" s="26">
        <v>46580457470.276909</v>
      </c>
      <c r="BF225" s="26">
        <v>48401896409.984177</v>
      </c>
      <c r="BG225" s="26">
        <v>49930685013.460335</v>
      </c>
      <c r="BH225" s="26">
        <v>43090173061.971291</v>
      </c>
      <c r="BI225" s="26">
        <v>44651537259.973099</v>
      </c>
      <c r="BJ225" s="26">
        <v>48561672400.843727</v>
      </c>
      <c r="BK225" s="26">
        <v>54034358544.262154</v>
      </c>
      <c r="BL225" s="26">
        <v>53742159516.927757</v>
      </c>
    </row>
    <row r="226" spans="1:64" x14ac:dyDescent="0.15">
      <c r="A226" s="26" t="s">
        <v>666</v>
      </c>
      <c r="B226" s="26" t="s">
        <v>1207</v>
      </c>
      <c r="C226" s="26" t="s">
        <v>879</v>
      </c>
      <c r="D226" s="26" t="s">
        <v>880</v>
      </c>
      <c r="E226" s="26">
        <v>15822585033.576399</v>
      </c>
      <c r="F226" s="26">
        <v>17212686614.572601</v>
      </c>
      <c r="G226" s="26">
        <v>18667251380.074615</v>
      </c>
      <c r="H226" s="26">
        <v>20204870629.744133</v>
      </c>
      <c r="I226" s="26">
        <v>22532416750.012466</v>
      </c>
      <c r="J226" s="26">
        <v>24795499685.774994</v>
      </c>
      <c r="K226" s="26">
        <v>26971486546.284794</v>
      </c>
      <c r="L226" s="26">
        <v>29275995674.688759</v>
      </c>
      <c r="M226" s="26">
        <v>31066819929.285286</v>
      </c>
      <c r="N226" s="26">
        <v>33738102482.155811</v>
      </c>
      <c r="O226" s="26">
        <v>38092452021.959335</v>
      </c>
      <c r="P226" s="26">
        <v>41566412922.608719</v>
      </c>
      <c r="Q226" s="26">
        <v>48954145850.831512</v>
      </c>
      <c r="R226" s="26">
        <v>59404966707.118813</v>
      </c>
      <c r="S226" s="26">
        <v>66013338942.199394</v>
      </c>
      <c r="T226" s="26">
        <v>82885397596.454895</v>
      </c>
      <c r="U226" s="26">
        <v>89362071672.903412</v>
      </c>
      <c r="V226" s="26">
        <v>94468740784.541229</v>
      </c>
      <c r="W226" s="26">
        <v>104442351222.7509</v>
      </c>
      <c r="X226" s="26">
        <v>123386410067.41154</v>
      </c>
      <c r="Y226" s="26">
        <v>142092068233.40271</v>
      </c>
      <c r="Z226" s="26">
        <v>129686938164.07948</v>
      </c>
      <c r="AA226" s="26">
        <v>114380557699.04179</v>
      </c>
      <c r="AB226" s="26">
        <v>105014356653.75436</v>
      </c>
      <c r="AC226" s="26">
        <v>109201362605.47885</v>
      </c>
      <c r="AD226" s="26">
        <v>114123537523.68112</v>
      </c>
      <c r="AE226" s="26">
        <v>150498057779.77429</v>
      </c>
      <c r="AF226" s="26">
        <v>183009638335.12082</v>
      </c>
      <c r="AG226" s="26">
        <v>206986674500.58752</v>
      </c>
      <c r="AH226" s="26">
        <v>217948315686.60907</v>
      </c>
      <c r="AI226" s="26">
        <v>261846194532.67554</v>
      </c>
      <c r="AJ226" s="26">
        <v>274229034344.77054</v>
      </c>
      <c r="AK226" s="26">
        <v>284321115560.28711</v>
      </c>
      <c r="AL226" s="26">
        <v>212953336588.12344</v>
      </c>
      <c r="AM226" s="26">
        <v>229033566614.82632</v>
      </c>
      <c r="AN226" s="26">
        <v>267305875261.09933</v>
      </c>
      <c r="AO226" s="26">
        <v>291743811512.07874</v>
      </c>
      <c r="AP226" s="26">
        <v>268146144677.72989</v>
      </c>
      <c r="AQ226" s="26">
        <v>270809066780.7142</v>
      </c>
      <c r="AR226" s="26">
        <v>274072182416.73123</v>
      </c>
      <c r="AS226" s="26">
        <v>262835454366.8551</v>
      </c>
      <c r="AT226" s="26">
        <v>242395852494.409</v>
      </c>
      <c r="AU226" s="26">
        <v>266849061835.65948</v>
      </c>
      <c r="AV226" s="26">
        <v>334337212322.07562</v>
      </c>
      <c r="AW226" s="26">
        <v>385118044877.46466</v>
      </c>
      <c r="AX226" s="26">
        <v>392218088878.77856</v>
      </c>
      <c r="AY226" s="26">
        <v>423093437423.7619</v>
      </c>
      <c r="AZ226" s="26">
        <v>491252589217.02075</v>
      </c>
      <c r="BA226" s="26">
        <v>517706149201.19556</v>
      </c>
      <c r="BB226" s="26">
        <v>436537014293.55353</v>
      </c>
      <c r="BC226" s="26">
        <v>495812558843.31036</v>
      </c>
      <c r="BD226" s="26">
        <v>574094112972.73267</v>
      </c>
      <c r="BE226" s="26">
        <v>552483727282.80249</v>
      </c>
      <c r="BF226" s="26">
        <v>586841821796.89111</v>
      </c>
      <c r="BG226" s="26">
        <v>581964017237.0946</v>
      </c>
      <c r="BH226" s="26">
        <v>505103781349.7569</v>
      </c>
      <c r="BI226" s="26">
        <v>515654671469.54694</v>
      </c>
      <c r="BJ226" s="26">
        <v>541018749769.09711</v>
      </c>
      <c r="BK226" s="26">
        <v>555455371487.08936</v>
      </c>
      <c r="BL226" s="26">
        <v>530832908737.86243</v>
      </c>
    </row>
    <row r="227" spans="1:64" x14ac:dyDescent="0.15">
      <c r="A227" s="26" t="s">
        <v>1208</v>
      </c>
      <c r="B227" s="26" t="s">
        <v>1209</v>
      </c>
      <c r="C227" s="26" t="s">
        <v>879</v>
      </c>
      <c r="D227" s="26" t="s">
        <v>880</v>
      </c>
      <c r="E227" s="26">
        <v>35076158.47683046</v>
      </c>
      <c r="F227" s="26">
        <v>43025199.49601008</v>
      </c>
      <c r="G227" s="26">
        <v>45927061.458770819</v>
      </c>
      <c r="H227" s="26">
        <v>54128377.432451338</v>
      </c>
      <c r="I227" s="26">
        <v>64979280.414391719</v>
      </c>
      <c r="J227" s="26">
        <v>70278594.428111434</v>
      </c>
      <c r="K227" s="26">
        <v>76858462.830743387</v>
      </c>
      <c r="L227" s="26">
        <v>74758504.829903394</v>
      </c>
      <c r="M227" s="26">
        <v>79798404.03191936</v>
      </c>
      <c r="N227" s="26">
        <v>105417891.64216715</v>
      </c>
      <c r="O227" s="26">
        <v>112137757.24485509</v>
      </c>
      <c r="P227" s="26">
        <v>136465324.38478747</v>
      </c>
      <c r="Q227" s="26">
        <v>146741251.46350983</v>
      </c>
      <c r="R227" s="26">
        <v>221902017.29106629</v>
      </c>
      <c r="S227" s="26">
        <v>264311994.11331862</v>
      </c>
      <c r="T227" s="26">
        <v>288302907.36984444</v>
      </c>
      <c r="U227" s="26">
        <v>272539098.43606257</v>
      </c>
      <c r="V227" s="26">
        <v>304047838.0864765</v>
      </c>
      <c r="W227" s="26">
        <v>340616375.3449862</v>
      </c>
      <c r="X227" s="26">
        <v>412093133.76098835</v>
      </c>
      <c r="Y227" s="26">
        <v>542000513.61068308</v>
      </c>
      <c r="Z227" s="26">
        <v>571542674.57781839</v>
      </c>
      <c r="AA227" s="26">
        <v>537575980.84361756</v>
      </c>
      <c r="AB227" s="26">
        <v>555336145.76788437</v>
      </c>
      <c r="AC227" s="26">
        <v>494475699.85765606</v>
      </c>
      <c r="AD227" s="26">
        <v>361014890.45841014</v>
      </c>
      <c r="AE227" s="26">
        <v>449146608.31509846</v>
      </c>
      <c r="AF227" s="26">
        <v>584135559.92141449</v>
      </c>
      <c r="AG227" s="26">
        <v>692016714.31713223</v>
      </c>
      <c r="AH227" s="26">
        <v>696915430.66305709</v>
      </c>
      <c r="AI227" s="26">
        <v>1114703088.1614039</v>
      </c>
      <c r="AJ227" s="26">
        <v>1156141998.3341181</v>
      </c>
      <c r="AK227" s="26">
        <v>1284766234.2215989</v>
      </c>
      <c r="AL227" s="26">
        <v>1357206995.7462435</v>
      </c>
      <c r="AM227" s="26">
        <v>1419293454.9960573</v>
      </c>
      <c r="AN227" s="26">
        <v>1698982437.7601941</v>
      </c>
      <c r="AO227" s="26">
        <v>1602760100.4814739</v>
      </c>
      <c r="AP227" s="26">
        <v>1716699913.1944447</v>
      </c>
      <c r="AQ227" s="26">
        <v>1576904292.4588029</v>
      </c>
      <c r="AR227" s="26">
        <v>1547884442.2620509</v>
      </c>
      <c r="AS227" s="26">
        <v>1738100853.0505202</v>
      </c>
      <c r="AT227" s="26">
        <v>1542477355.3565414</v>
      </c>
      <c r="AU227" s="26">
        <v>1432228172.7020028</v>
      </c>
      <c r="AV227" s="26">
        <v>2197612767.1949973</v>
      </c>
      <c r="AW227" s="26">
        <v>2770082822.4657874</v>
      </c>
      <c r="AX227" s="26">
        <v>3178126554.8094912</v>
      </c>
      <c r="AY227" s="26">
        <v>3291353806.3944473</v>
      </c>
      <c r="AZ227" s="26">
        <v>3469363925.3981323</v>
      </c>
      <c r="BA227" s="26">
        <v>3294093364.1601706</v>
      </c>
      <c r="BB227" s="26">
        <v>3580417161.3344822</v>
      </c>
      <c r="BC227" s="26">
        <v>4438778547.2326937</v>
      </c>
      <c r="BD227" s="26">
        <v>4820499497.3213425</v>
      </c>
      <c r="BE227" s="26">
        <v>4886658806.3337402</v>
      </c>
      <c r="BF227" s="26">
        <v>4597702903.1289167</v>
      </c>
      <c r="BG227" s="26">
        <v>4422304974.7988987</v>
      </c>
      <c r="BH227" s="26">
        <v>4073390989.8188715</v>
      </c>
      <c r="BI227" s="26">
        <v>3840677845.0033984</v>
      </c>
      <c r="BJ227" s="26">
        <v>4446248676.2963295</v>
      </c>
      <c r="BK227" s="26">
        <v>4710618470.0435772</v>
      </c>
      <c r="BL227" s="26">
        <v>4405405802.4429388</v>
      </c>
    </row>
    <row r="228" spans="1:64" x14ac:dyDescent="0.15">
      <c r="A228" s="26" t="s">
        <v>1210</v>
      </c>
      <c r="B228" s="26" t="s">
        <v>1211</v>
      </c>
      <c r="C228" s="26" t="s">
        <v>879</v>
      </c>
      <c r="D228" s="26" t="s">
        <v>880</v>
      </c>
    </row>
    <row r="229" spans="1:64" x14ac:dyDescent="0.15">
      <c r="A229" s="26" t="s">
        <v>612</v>
      </c>
      <c r="B229" s="26" t="s">
        <v>1212</v>
      </c>
      <c r="C229" s="26" t="s">
        <v>879</v>
      </c>
      <c r="D229" s="26" t="s">
        <v>880</v>
      </c>
      <c r="E229" s="26">
        <v>12012025.247787526</v>
      </c>
      <c r="F229" s="26">
        <v>11592024.364928251</v>
      </c>
      <c r="G229" s="26">
        <v>12642026.571896391</v>
      </c>
      <c r="H229" s="26">
        <v>13923029.264397521</v>
      </c>
      <c r="I229" s="26">
        <v>15393032.354152914</v>
      </c>
      <c r="J229" s="26">
        <v>15603032.795546543</v>
      </c>
      <c r="K229" s="26">
        <v>16443034.561121052</v>
      </c>
      <c r="L229" s="26">
        <v>16632032.814018309</v>
      </c>
      <c r="M229" s="26">
        <v>16074027.349603904</v>
      </c>
      <c r="N229" s="26">
        <v>16452027.992763685</v>
      </c>
      <c r="O229" s="26">
        <v>18432031.36169586</v>
      </c>
      <c r="P229" s="26">
        <v>21965951.721304826</v>
      </c>
      <c r="Q229" s="26">
        <v>30645121.012949865</v>
      </c>
      <c r="R229" s="26">
        <v>36896278.223562934</v>
      </c>
      <c r="S229" s="26">
        <v>43134498.692965664</v>
      </c>
      <c r="T229" s="26">
        <v>47803145.956030257</v>
      </c>
      <c r="U229" s="26">
        <v>49278979.547145747</v>
      </c>
      <c r="V229" s="26">
        <v>64526398.658536114</v>
      </c>
      <c r="W229" s="26">
        <v>85552369.914184019</v>
      </c>
      <c r="X229" s="26">
        <v>127261099.24395965</v>
      </c>
      <c r="Y229" s="26">
        <v>147357222.77980226</v>
      </c>
      <c r="Z229" s="26">
        <v>154902869.02139029</v>
      </c>
      <c r="AA229" s="26">
        <v>147912069.76574969</v>
      </c>
      <c r="AB229" s="26">
        <v>146712850.50924766</v>
      </c>
      <c r="AC229" s="26">
        <v>151313241.98249218</v>
      </c>
      <c r="AD229" s="26">
        <v>168887539.13081762</v>
      </c>
      <c r="AE229" s="26">
        <v>207850623.63709393</v>
      </c>
      <c r="AF229" s="26">
        <v>249267039.78267452</v>
      </c>
      <c r="AG229" s="26">
        <v>283828769.02992547</v>
      </c>
      <c r="AH229" s="26">
        <v>304832867.393246</v>
      </c>
      <c r="AI229" s="26">
        <v>368584758.9424572</v>
      </c>
      <c r="AJ229" s="26">
        <v>374359556.08492613</v>
      </c>
      <c r="AK229" s="26">
        <v>433667193.81479526</v>
      </c>
      <c r="AL229" s="26">
        <v>473916819.45382613</v>
      </c>
      <c r="AM229" s="26">
        <v>486451204.55714232</v>
      </c>
      <c r="AN229" s="26">
        <v>508221508.22150826</v>
      </c>
      <c r="AO229" s="26">
        <v>503068472.20266002</v>
      </c>
      <c r="AP229" s="26">
        <v>562958836.51990521</v>
      </c>
      <c r="AQ229" s="26">
        <v>608369282.22572744</v>
      </c>
      <c r="AR229" s="26">
        <v>622985493.68273282</v>
      </c>
      <c r="AS229" s="26">
        <v>614879764.78000641</v>
      </c>
      <c r="AT229" s="26">
        <v>622262057.19163465</v>
      </c>
      <c r="AU229" s="26">
        <v>697518248.17518246</v>
      </c>
      <c r="AV229" s="26">
        <v>705704816.04236495</v>
      </c>
      <c r="AW229" s="26">
        <v>839319927.27272749</v>
      </c>
      <c r="AX229" s="26">
        <v>919103254.5454545</v>
      </c>
      <c r="AY229" s="26">
        <v>1016418229.2515897</v>
      </c>
      <c r="AZ229" s="26">
        <v>1033561654.0567966</v>
      </c>
      <c r="BA229" s="26">
        <v>967199593.96015728</v>
      </c>
      <c r="BB229" s="26">
        <v>847397850.09441662</v>
      </c>
      <c r="BC229" s="26">
        <v>969936525.29872894</v>
      </c>
      <c r="BD229" s="26">
        <v>1065826669.8974236</v>
      </c>
      <c r="BE229" s="26">
        <v>1060226125.6261593</v>
      </c>
      <c r="BF229" s="26">
        <v>1328157608.8308716</v>
      </c>
      <c r="BG229" s="26">
        <v>1343007841.3761623</v>
      </c>
      <c r="BH229" s="26">
        <v>1377495052.129158</v>
      </c>
      <c r="BI229" s="26">
        <v>1426651766.4761326</v>
      </c>
      <c r="BJ229" s="26">
        <v>1524486801.1904366</v>
      </c>
      <c r="BK229" s="26">
        <v>1586008996.6261582</v>
      </c>
      <c r="BL229" s="26">
        <v>1698843062.7614136</v>
      </c>
    </row>
    <row r="230" spans="1:64" x14ac:dyDescent="0.15">
      <c r="A230" s="26" t="s">
        <v>1213</v>
      </c>
      <c r="B230" s="26" t="s">
        <v>1214</v>
      </c>
      <c r="C230" s="26" t="s">
        <v>879</v>
      </c>
      <c r="D230" s="26" t="s">
        <v>880</v>
      </c>
      <c r="E230" s="26">
        <v>857704431.68649697</v>
      </c>
      <c r="F230" s="26">
        <v>945244992.21130574</v>
      </c>
      <c r="G230" s="26">
        <v>1110565863.537374</v>
      </c>
      <c r="H230" s="26">
        <v>1200447429.3556306</v>
      </c>
      <c r="I230" s="26">
        <v>1339494290.4243162</v>
      </c>
      <c r="J230" s="26">
        <v>1472036550.7099178</v>
      </c>
      <c r="K230" s="26">
        <v>1342287556.5960233</v>
      </c>
      <c r="L230" s="26">
        <v>1580229795.1088135</v>
      </c>
      <c r="M230" s="26">
        <v>1753746369.6604888</v>
      </c>
      <c r="N230" s="26">
        <v>2245011571.9865232</v>
      </c>
      <c r="O230" s="26">
        <v>2140383695.946177</v>
      </c>
      <c r="P230" s="26">
        <v>2589851693.016561</v>
      </c>
      <c r="Q230" s="26">
        <v>3059682162.0656567</v>
      </c>
      <c r="R230" s="26">
        <v>3239488104.6009116</v>
      </c>
      <c r="S230" s="26">
        <v>5159557176.250123</v>
      </c>
      <c r="T230" s="26">
        <v>6826980766.8047981</v>
      </c>
      <c r="U230" s="26">
        <v>7633528920.6324701</v>
      </c>
      <c r="V230" s="26">
        <v>7696011359.9415569</v>
      </c>
      <c r="W230" s="26">
        <v>9275203105.5794621</v>
      </c>
      <c r="X230" s="26">
        <v>9929682184.3271809</v>
      </c>
      <c r="Y230" s="26">
        <v>13062421024.933716</v>
      </c>
      <c r="Z230" s="26">
        <v>15518199247.339262</v>
      </c>
      <c r="AA230" s="26">
        <v>16298905397.070112</v>
      </c>
      <c r="AB230" s="26">
        <v>17589184556.694603</v>
      </c>
      <c r="AC230" s="26">
        <v>17503082982.28318</v>
      </c>
      <c r="AD230" s="26">
        <v>16403544510.526758</v>
      </c>
      <c r="AE230" s="26">
        <v>13293209270.103582</v>
      </c>
      <c r="AF230" s="26">
        <v>11356215712.9326</v>
      </c>
      <c r="AG230" s="26">
        <v>10577042354.798973</v>
      </c>
      <c r="AH230" s="26">
        <v>9853396225.587492</v>
      </c>
      <c r="AI230" s="26">
        <v>12308624283.978701</v>
      </c>
      <c r="AJ230" s="26">
        <v>12981833333.333334</v>
      </c>
      <c r="AK230" s="26">
        <v>13253565898.955755</v>
      </c>
      <c r="AL230" s="26">
        <v>13695962019.208378</v>
      </c>
      <c r="AM230" s="26">
        <v>10122020000</v>
      </c>
      <c r="AN230" s="26">
        <v>11396706586.826347</v>
      </c>
      <c r="AO230" s="26">
        <v>13789560878.243513</v>
      </c>
      <c r="AP230" s="26">
        <v>14505233968.871593</v>
      </c>
      <c r="AQ230" s="26">
        <v>15200846138.461538</v>
      </c>
      <c r="AR230" s="26">
        <v>15873875968.992249</v>
      </c>
      <c r="AS230" s="26">
        <v>19325894913.125393</v>
      </c>
      <c r="AT230" s="26">
        <v>21099833783.50301</v>
      </c>
      <c r="AU230" s="26">
        <v>21582248881.65921</v>
      </c>
      <c r="AV230" s="26">
        <v>21828144686.039421</v>
      </c>
      <c r="AW230" s="26">
        <v>25086930693.069305</v>
      </c>
      <c r="AX230" s="26">
        <v>28858965517.241379</v>
      </c>
      <c r="AY230" s="26">
        <v>33332844574.78006</v>
      </c>
      <c r="AZ230" s="26">
        <v>40405006007.208649</v>
      </c>
    </row>
    <row r="231" spans="1:64" x14ac:dyDescent="0.15">
      <c r="A231" s="26" t="s">
        <v>1215</v>
      </c>
      <c r="B231" s="26" t="s">
        <v>1216</v>
      </c>
      <c r="C231" s="26" t="s">
        <v>879</v>
      </c>
      <c r="D231" s="26" t="s">
        <v>880</v>
      </c>
      <c r="AT231" s="26">
        <v>358744800</v>
      </c>
      <c r="AU231" s="26">
        <v>366707910</v>
      </c>
      <c r="AV231" s="26">
        <v>409753640</v>
      </c>
      <c r="AW231" s="26">
        <v>485598810</v>
      </c>
      <c r="AX231" s="26">
        <v>578645760</v>
      </c>
      <c r="AY231" s="26">
        <v>721891470</v>
      </c>
      <c r="AZ231" s="26">
        <v>773489740</v>
      </c>
      <c r="BA231" s="26">
        <v>862683630</v>
      </c>
      <c r="BB231" s="26">
        <v>703175750</v>
      </c>
      <c r="BC231" s="26">
        <v>686787810</v>
      </c>
      <c r="BD231" s="26">
        <v>728789570</v>
      </c>
      <c r="BE231" s="26">
        <v>715722770</v>
      </c>
      <c r="BF231" s="26">
        <v>740776770</v>
      </c>
      <c r="BG231" s="26">
        <v>823968140</v>
      </c>
      <c r="BH231" s="26">
        <v>893501650</v>
      </c>
      <c r="BI231" s="26">
        <v>950357510</v>
      </c>
      <c r="BJ231" s="26">
        <v>962525840</v>
      </c>
      <c r="BK231" s="26">
        <v>1022312010</v>
      </c>
    </row>
    <row r="232" spans="1:64" x14ac:dyDescent="0.15">
      <c r="A232" s="26" t="s">
        <v>157</v>
      </c>
      <c r="B232" s="26" t="s">
        <v>1217</v>
      </c>
      <c r="C232" s="26" t="s">
        <v>879</v>
      </c>
      <c r="D232" s="26" t="s">
        <v>880</v>
      </c>
      <c r="E232" s="26">
        <v>313582727.63805604</v>
      </c>
      <c r="F232" s="26">
        <v>333975336.62654126</v>
      </c>
      <c r="G232" s="26">
        <v>357635713.87692195</v>
      </c>
      <c r="H232" s="26">
        <v>371767002.65599823</v>
      </c>
      <c r="I232" s="26">
        <v>392247517.60201615</v>
      </c>
      <c r="J232" s="26">
        <v>416926302.96350867</v>
      </c>
      <c r="K232" s="26">
        <v>432794922.45983505</v>
      </c>
      <c r="L232" s="26">
        <v>449826322.99507231</v>
      </c>
      <c r="M232" s="26">
        <v>453980096.65450341</v>
      </c>
      <c r="N232" s="26">
        <v>471635620.92443126</v>
      </c>
      <c r="O232" s="26">
        <v>469266736.60517704</v>
      </c>
      <c r="P232" s="26">
        <v>501866730.72256112</v>
      </c>
      <c r="Q232" s="26">
        <v>585427545.72371233</v>
      </c>
      <c r="R232" s="26">
        <v>647199482.82806075</v>
      </c>
      <c r="S232" s="26">
        <v>652532796.06670272</v>
      </c>
      <c r="T232" s="26">
        <v>864602103.30315053</v>
      </c>
      <c r="U232" s="26">
        <v>866044961.04820538</v>
      </c>
      <c r="V232" s="26">
        <v>935360466.35139692</v>
      </c>
      <c r="W232" s="26">
        <v>1113920122.6121171</v>
      </c>
      <c r="X232" s="26">
        <v>1004316495.1116463</v>
      </c>
      <c r="Y232" s="26">
        <v>1033002401.8254578</v>
      </c>
      <c r="Z232" s="26">
        <v>876937559.72503793</v>
      </c>
      <c r="AA232" s="26">
        <v>834369860.42729187</v>
      </c>
      <c r="AB232" s="26">
        <v>832415805.9563266</v>
      </c>
      <c r="AC232" s="26">
        <v>919103735.32292092</v>
      </c>
      <c r="AD232" s="26">
        <v>1033069709.9950732</v>
      </c>
      <c r="AE232" s="26">
        <v>1067828247.2357662</v>
      </c>
      <c r="AF232" s="26">
        <v>1163426850.6501517</v>
      </c>
      <c r="AG232" s="26">
        <v>1482597298.8871794</v>
      </c>
      <c r="AH232" s="26">
        <v>1433686309.8364234</v>
      </c>
      <c r="AI232" s="26">
        <v>1738605558.0543175</v>
      </c>
      <c r="AJ232" s="26">
        <v>1877138041.6430795</v>
      </c>
      <c r="AK232" s="26">
        <v>1881847676.8075171</v>
      </c>
      <c r="AL232" s="26">
        <v>1463251055.4006779</v>
      </c>
      <c r="AM232" s="26">
        <v>1179837954.721925</v>
      </c>
      <c r="AN232" s="26">
        <v>1445919969.8927214</v>
      </c>
      <c r="AO232" s="26">
        <v>1607345450.0457823</v>
      </c>
      <c r="AP232" s="26">
        <v>1544689502.8247154</v>
      </c>
      <c r="AQ232" s="26">
        <v>1744794457.276001</v>
      </c>
      <c r="AR232" s="26">
        <v>1534673583.2487004</v>
      </c>
      <c r="AS232" s="26">
        <v>1385058161.7674632</v>
      </c>
      <c r="AT232" s="26">
        <v>1709347793.3287272</v>
      </c>
      <c r="AU232" s="26">
        <v>1987622279.114625</v>
      </c>
      <c r="AV232" s="26">
        <v>2736666515.8293967</v>
      </c>
      <c r="AW232" s="26">
        <v>4414929219.9964867</v>
      </c>
      <c r="AX232" s="26">
        <v>6646663561.2656012</v>
      </c>
      <c r="AY232" s="26">
        <v>7422102655.9883242</v>
      </c>
      <c r="AZ232" s="26">
        <v>8638711442.7704983</v>
      </c>
      <c r="BA232" s="26">
        <v>10351932604.415358</v>
      </c>
      <c r="BB232" s="26">
        <v>9253484108.4970055</v>
      </c>
      <c r="BC232" s="26">
        <v>10668102734.813232</v>
      </c>
      <c r="BD232" s="26">
        <v>12172309522.617151</v>
      </c>
      <c r="BE232" s="26">
        <v>12367363677.619883</v>
      </c>
      <c r="BF232" s="26">
        <v>12953535495.878109</v>
      </c>
      <c r="BG232" s="26">
        <v>13940768065.606321</v>
      </c>
      <c r="BH232" s="26">
        <v>10950392219.910397</v>
      </c>
      <c r="BI232" s="26">
        <v>10097778353.765135</v>
      </c>
      <c r="BJ232" s="26">
        <v>10000395242.14566</v>
      </c>
      <c r="BK232" s="26">
        <v>11239167048.491619</v>
      </c>
      <c r="BL232" s="26">
        <v>11314951342.780729</v>
      </c>
    </row>
    <row r="233" spans="1:64" x14ac:dyDescent="0.15">
      <c r="A233" s="26" t="s">
        <v>1218</v>
      </c>
      <c r="B233" s="26" t="s">
        <v>1219</v>
      </c>
      <c r="C233" s="26" t="s">
        <v>879</v>
      </c>
      <c r="D233" s="26" t="s">
        <v>880</v>
      </c>
      <c r="E233" s="26">
        <v>80085220065.451248</v>
      </c>
      <c r="F233" s="26">
        <v>70300938451.514908</v>
      </c>
      <c r="G233" s="26">
        <v>64420821073.159698</v>
      </c>
      <c r="H233" s="26">
        <v>69758807959.239349</v>
      </c>
      <c r="I233" s="26">
        <v>80878234961.733383</v>
      </c>
      <c r="J233" s="26">
        <v>94386467198.370071</v>
      </c>
      <c r="K233" s="26">
        <v>103327234143.71028</v>
      </c>
      <c r="L233" s="26">
        <v>100120829818.19278</v>
      </c>
      <c r="M233" s="26">
        <v>101054940476.46466</v>
      </c>
      <c r="N233" s="26">
        <v>113474042458.6338</v>
      </c>
      <c r="O233" s="26">
        <v>126493644376.49509</v>
      </c>
      <c r="P233" s="26">
        <v>136031777242.15538</v>
      </c>
      <c r="Q233" s="26">
        <v>154322393570.55383</v>
      </c>
      <c r="R233" s="26">
        <v>194299783179.17468</v>
      </c>
      <c r="S233" s="26">
        <v>219206718264.69781</v>
      </c>
      <c r="T233" s="26">
        <v>246435162236.37442</v>
      </c>
      <c r="U233" s="26">
        <v>250133330883.07962</v>
      </c>
      <c r="V233" s="26">
        <v>289048612833.48499</v>
      </c>
      <c r="W233" s="26">
        <v>279829740820.36426</v>
      </c>
      <c r="X233" s="26">
        <v>324131866718.53809</v>
      </c>
      <c r="Y233" s="26">
        <v>373998987952.36121</v>
      </c>
      <c r="Z233" s="26">
        <v>399095688021.23389</v>
      </c>
      <c r="AA233" s="26">
        <v>418850464340.97693</v>
      </c>
      <c r="AB233" s="26">
        <v>439511760185.30695</v>
      </c>
      <c r="AC233" s="26">
        <v>477117319876.68744</v>
      </c>
      <c r="AD233" s="26">
        <v>522874961969.2691</v>
      </c>
      <c r="AE233" s="26">
        <v>521395914888.32562</v>
      </c>
      <c r="AF233" s="26">
        <v>514963349994.04315</v>
      </c>
      <c r="AG233" s="26">
        <v>571160092059.01392</v>
      </c>
      <c r="AH233" s="26">
        <v>617297810217.94238</v>
      </c>
      <c r="AI233" s="26">
        <v>661601713079.79358</v>
      </c>
      <c r="AJ233" s="26">
        <v>718018449487.38452</v>
      </c>
      <c r="AK233" s="26">
        <v>804615192377.97095</v>
      </c>
      <c r="AL233" s="26">
        <v>883338780944.90405</v>
      </c>
      <c r="AM233" s="26">
        <v>1062590993775.3011</v>
      </c>
      <c r="AN233" s="26">
        <v>1311503966913.885</v>
      </c>
      <c r="AO233" s="26">
        <v>1506401579879.6184</v>
      </c>
      <c r="AP233" s="26">
        <v>1560331374047.1064</v>
      </c>
      <c r="AQ233" s="26">
        <v>1430095946714.7373</v>
      </c>
      <c r="AR233" s="26">
        <v>1573119185801.3345</v>
      </c>
      <c r="AS233" s="26">
        <v>1734180951739.0146</v>
      </c>
      <c r="AT233" s="26">
        <v>1844967068560.3174</v>
      </c>
      <c r="AU233" s="26">
        <v>2041968902843.4097</v>
      </c>
      <c r="AV233" s="26">
        <v>2311063484974.6865</v>
      </c>
      <c r="AW233" s="26">
        <v>2679686836034.0146</v>
      </c>
      <c r="AX233" s="26">
        <v>3103880378883.2573</v>
      </c>
      <c r="AY233" s="26">
        <v>3738171784148.208</v>
      </c>
      <c r="AZ233" s="26">
        <v>4725923714727.6992</v>
      </c>
      <c r="BA233" s="26">
        <v>5979000410209.8477</v>
      </c>
      <c r="BB233" s="26">
        <v>6483263705335.9053</v>
      </c>
      <c r="BC233" s="26">
        <v>7859346930525.5479</v>
      </c>
      <c r="BD233" s="26">
        <v>9601627416120.5547</v>
      </c>
      <c r="BE233" s="26">
        <v>10706858923851.271</v>
      </c>
      <c r="BF233" s="26">
        <v>11812736000065.012</v>
      </c>
      <c r="BG233" s="26">
        <v>12737002684488.654</v>
      </c>
      <c r="BH233" s="26">
        <v>13268973169711.734</v>
      </c>
      <c r="BI233" s="26">
        <v>13549665179572.945</v>
      </c>
      <c r="BJ233" s="26">
        <v>14807303641277.984</v>
      </c>
      <c r="BK233" s="26">
        <v>16561372326182.893</v>
      </c>
      <c r="BL233" s="26">
        <v>17181503825380.758</v>
      </c>
    </row>
    <row r="234" spans="1:64" x14ac:dyDescent="0.15">
      <c r="A234" s="26" t="s">
        <v>1220</v>
      </c>
      <c r="B234" s="26" t="s">
        <v>1221</v>
      </c>
      <c r="C234" s="26" t="s">
        <v>879</v>
      </c>
      <c r="D234" s="26" t="s">
        <v>880</v>
      </c>
      <c r="AG234" s="26">
        <v>989129048712.93787</v>
      </c>
      <c r="AH234" s="26">
        <v>960295347638.74902</v>
      </c>
      <c r="AI234" s="26">
        <v>1020602255164.5663</v>
      </c>
      <c r="AJ234" s="26">
        <v>1008446335298.3383</v>
      </c>
      <c r="AK234" s="26">
        <v>944123813512.72559</v>
      </c>
      <c r="AL234" s="26">
        <v>931157031886.66028</v>
      </c>
      <c r="AM234" s="26">
        <v>837354351551.73828</v>
      </c>
      <c r="AN234" s="26">
        <v>924960588127.88574</v>
      </c>
      <c r="AO234" s="26">
        <v>950673001314.78735</v>
      </c>
      <c r="AP234" s="26">
        <v>980650245810.91003</v>
      </c>
      <c r="AQ234" s="26">
        <v>947645271253.14111</v>
      </c>
      <c r="AR234" s="26">
        <v>821100599084.01257</v>
      </c>
      <c r="AS234" s="26">
        <v>891927686505.99622</v>
      </c>
      <c r="AT234" s="26">
        <v>907718094742.25769</v>
      </c>
      <c r="AU234" s="26">
        <v>1019921997430.1757</v>
      </c>
      <c r="AV234" s="26">
        <v>1253617289782.7695</v>
      </c>
      <c r="AW234" s="26">
        <v>1623118594387.8477</v>
      </c>
      <c r="AX234" s="26">
        <v>2032521520539.4011</v>
      </c>
      <c r="AY234" s="26">
        <v>2459092751195.1074</v>
      </c>
      <c r="AZ234" s="26">
        <v>3162045874757.6313</v>
      </c>
      <c r="BA234" s="26">
        <v>3914876359616.4258</v>
      </c>
      <c r="BB234" s="26">
        <v>3105897974475.4771</v>
      </c>
      <c r="BC234" s="26">
        <v>3645206523144.7134</v>
      </c>
      <c r="BD234" s="26">
        <v>4428600290399.4199</v>
      </c>
      <c r="BE234" s="26">
        <v>4625529132055.5059</v>
      </c>
      <c r="BF234" s="26">
        <v>4905014838258.377</v>
      </c>
      <c r="BG234" s="26">
        <v>4639658844615.0293</v>
      </c>
      <c r="BH234" s="26">
        <v>3617084112829.7603</v>
      </c>
      <c r="BI234" s="26">
        <v>3479304166745.4668</v>
      </c>
      <c r="BJ234" s="26">
        <v>3901827241973.8999</v>
      </c>
      <c r="BK234" s="26">
        <v>4074722030848.4912</v>
      </c>
      <c r="BL234" s="26">
        <v>4142093595765.0518</v>
      </c>
    </row>
    <row r="235" spans="1:64" x14ac:dyDescent="0.15">
      <c r="A235" s="26" t="s">
        <v>1222</v>
      </c>
      <c r="B235" s="26" t="s">
        <v>1223</v>
      </c>
      <c r="C235" s="26" t="s">
        <v>879</v>
      </c>
      <c r="D235" s="26" t="s">
        <v>880</v>
      </c>
      <c r="E235" s="26">
        <v>121128073.11402225</v>
      </c>
      <c r="F235" s="26">
        <v>126396469.70705794</v>
      </c>
      <c r="G235" s="26">
        <v>132237441.63086258</v>
      </c>
      <c r="H235" s="26">
        <v>143255784.51075113</v>
      </c>
      <c r="I235" s="26">
        <v>166104067.6300427</v>
      </c>
      <c r="J235" s="26">
        <v>187300336.36536878</v>
      </c>
      <c r="K235" s="26">
        <v>216136263.91249698</v>
      </c>
      <c r="L235" s="26">
        <v>231706475.46411416</v>
      </c>
      <c r="M235" s="26">
        <v>241956910.65810272</v>
      </c>
      <c r="N235" s="26">
        <v>267732446.37841272</v>
      </c>
      <c r="O235" s="26">
        <v>253976626.16663852</v>
      </c>
      <c r="P235" s="26">
        <v>286537524.99033076</v>
      </c>
      <c r="Q235" s="26">
        <v>335677636.89373702</v>
      </c>
      <c r="R235" s="26">
        <v>406479906.15965241</v>
      </c>
      <c r="S235" s="26">
        <v>560437742.59497213</v>
      </c>
      <c r="T235" s="26">
        <v>617321669.39087665</v>
      </c>
      <c r="U235" s="26">
        <v>619375134.18051016</v>
      </c>
      <c r="V235" s="26">
        <v>777435020.47584724</v>
      </c>
      <c r="W235" s="26">
        <v>824263841.53926396</v>
      </c>
      <c r="X235" s="26">
        <v>891775906.63101459</v>
      </c>
      <c r="Y235" s="26">
        <v>1136408814.1969221</v>
      </c>
      <c r="Z235" s="26">
        <v>962347000.99178803</v>
      </c>
      <c r="AA235" s="26">
        <v>821651918.72462595</v>
      </c>
      <c r="AB235" s="26">
        <v>765746590.61684859</v>
      </c>
      <c r="AC235" s="26">
        <v>718148959.61087215</v>
      </c>
      <c r="AD235" s="26">
        <v>762359722.70140207</v>
      </c>
      <c r="AE235" s="26">
        <v>1060911735.2606466</v>
      </c>
      <c r="AF235" s="26">
        <v>1249099130.0227656</v>
      </c>
      <c r="AG235" s="26">
        <v>1378847487.4113727</v>
      </c>
      <c r="AH235" s="26">
        <v>1352949662.7517214</v>
      </c>
      <c r="AI235" s="26">
        <v>1628427515.418813</v>
      </c>
      <c r="AJ235" s="26">
        <v>1602299862.9243031</v>
      </c>
      <c r="AK235" s="26">
        <v>1692959110.180217</v>
      </c>
      <c r="AL235" s="26">
        <v>1233496846.3349326</v>
      </c>
      <c r="AM235" s="26">
        <v>982624324.50589848</v>
      </c>
      <c r="AN235" s="26">
        <v>1309382885.3302946</v>
      </c>
      <c r="AO235" s="26">
        <v>1465448290.3413219</v>
      </c>
      <c r="AP235" s="26">
        <v>1498950899.0877373</v>
      </c>
      <c r="AQ235" s="26">
        <v>1587345950.9742999</v>
      </c>
      <c r="AR235" s="26">
        <v>1576094566.4854796</v>
      </c>
      <c r="AS235" s="26">
        <v>1488185772.4758534</v>
      </c>
      <c r="AT235" s="26">
        <v>1481141849.9846871</v>
      </c>
      <c r="AU235" s="26">
        <v>1698678686.3823519</v>
      </c>
      <c r="AV235" s="26">
        <v>2111093197.9904346</v>
      </c>
      <c r="AW235" s="26">
        <v>2255942249.3321781</v>
      </c>
      <c r="AX235" s="26">
        <v>2280575830.083374</v>
      </c>
      <c r="AY235" s="26">
        <v>2349495620.5902543</v>
      </c>
      <c r="AZ235" s="26">
        <v>2659095101.1002641</v>
      </c>
      <c r="BA235" s="26">
        <v>3310277926.5899715</v>
      </c>
      <c r="BB235" s="26">
        <v>3365711796.3820629</v>
      </c>
      <c r="BC235" s="26">
        <v>3429461495.4133463</v>
      </c>
      <c r="BD235" s="26">
        <v>3872459249.7463121</v>
      </c>
      <c r="BE235" s="26">
        <v>3873308389.3000631</v>
      </c>
      <c r="BF235" s="26">
        <v>4321655656.3317728</v>
      </c>
      <c r="BG235" s="26">
        <v>4574986536.9079103</v>
      </c>
      <c r="BH235" s="26">
        <v>4180866177.0394592</v>
      </c>
      <c r="BI235" s="26">
        <v>4486979198.3065977</v>
      </c>
      <c r="BJ235" s="26">
        <v>4819949975.1815147</v>
      </c>
      <c r="BK235" s="26">
        <v>5356344850.4941521</v>
      </c>
      <c r="BL235" s="26">
        <v>5459979416.6690836</v>
      </c>
    </row>
    <row r="236" spans="1:64" x14ac:dyDescent="0.15">
      <c r="A236" s="26" t="s">
        <v>693</v>
      </c>
      <c r="B236" s="26" t="s">
        <v>1224</v>
      </c>
      <c r="C236" s="26" t="s">
        <v>879</v>
      </c>
      <c r="D236" s="26" t="s">
        <v>880</v>
      </c>
      <c r="E236" s="26">
        <v>2760747471.8862419</v>
      </c>
      <c r="F236" s="26">
        <v>3034043574.0607076</v>
      </c>
      <c r="G236" s="26">
        <v>3308912796.934866</v>
      </c>
      <c r="H236" s="26">
        <v>3540403456.5530486</v>
      </c>
      <c r="I236" s="26">
        <v>3889129942.3076921</v>
      </c>
      <c r="J236" s="26">
        <v>4388937649.0384617</v>
      </c>
      <c r="K236" s="26">
        <v>5279230817.3076925</v>
      </c>
      <c r="L236" s="26">
        <v>5638461442.3076925</v>
      </c>
      <c r="M236" s="26">
        <v>6081009427.8846149</v>
      </c>
      <c r="N236" s="26">
        <v>6695336567.3076925</v>
      </c>
      <c r="O236" s="26">
        <v>7086538437.500001</v>
      </c>
      <c r="P236" s="26">
        <v>7375000024.0384598</v>
      </c>
      <c r="Q236" s="26">
        <v>8177884552.8846149</v>
      </c>
      <c r="R236" s="26">
        <v>10838587357.74659</v>
      </c>
      <c r="S236" s="26">
        <v>13703000530.058748</v>
      </c>
      <c r="T236" s="26">
        <v>14882747955.032803</v>
      </c>
      <c r="U236" s="26">
        <v>16985211146.023796</v>
      </c>
      <c r="V236" s="26">
        <v>19779315170.023678</v>
      </c>
      <c r="W236" s="26">
        <v>24006570178.15609</v>
      </c>
      <c r="X236" s="26">
        <v>27371699082.712585</v>
      </c>
      <c r="Y236" s="26">
        <v>32353440726.885578</v>
      </c>
      <c r="Z236" s="26">
        <v>34846107862.367325</v>
      </c>
      <c r="AA236" s="26">
        <v>36589797857.40062</v>
      </c>
      <c r="AB236" s="26">
        <v>40042826244.233719</v>
      </c>
      <c r="AC236" s="26">
        <v>41797592963.442398</v>
      </c>
      <c r="AD236" s="26">
        <v>38900692712.149612</v>
      </c>
      <c r="AE236" s="26">
        <v>43096746122.461395</v>
      </c>
      <c r="AF236" s="26">
        <v>50535438696.409409</v>
      </c>
      <c r="AG236" s="26">
        <v>61667199834.74276</v>
      </c>
      <c r="AH236" s="26">
        <v>72250877410.318268</v>
      </c>
      <c r="AI236" s="26">
        <v>85343063965.918182</v>
      </c>
      <c r="AJ236" s="26">
        <v>98234695722.034119</v>
      </c>
      <c r="AK236" s="26">
        <v>111452869378.46703</v>
      </c>
      <c r="AL236" s="26">
        <v>128889318946.58682</v>
      </c>
      <c r="AM236" s="26">
        <v>146683499005.96423</v>
      </c>
      <c r="AN236" s="26">
        <v>169278753531.9805</v>
      </c>
      <c r="AO236" s="26">
        <v>183035114648.39972</v>
      </c>
      <c r="AP236" s="26">
        <v>150180619366.60471</v>
      </c>
      <c r="AQ236" s="26">
        <v>113675561057.46214</v>
      </c>
      <c r="AR236" s="26">
        <v>126669064386.717</v>
      </c>
      <c r="AS236" s="26">
        <v>126392233706.78952</v>
      </c>
      <c r="AT236" s="26">
        <v>120296476180.40192</v>
      </c>
      <c r="AU236" s="26">
        <v>134300851255.00174</v>
      </c>
      <c r="AV236" s="26">
        <v>152280677649.0553</v>
      </c>
      <c r="AW236" s="26">
        <v>172895749632.04584</v>
      </c>
      <c r="AX236" s="26">
        <v>189318549680.38367</v>
      </c>
      <c r="AY236" s="26">
        <v>221758196504.9364</v>
      </c>
      <c r="AZ236" s="26">
        <v>262942476722.42468</v>
      </c>
      <c r="BA236" s="26">
        <v>291382991177.69781</v>
      </c>
      <c r="BB236" s="26">
        <v>281710416557.29193</v>
      </c>
      <c r="BC236" s="26">
        <v>341104820155.46442</v>
      </c>
      <c r="BD236" s="26">
        <v>370819140946.55267</v>
      </c>
      <c r="BE236" s="26">
        <v>397558222957.16956</v>
      </c>
      <c r="BF236" s="26">
        <v>420333203150.42639</v>
      </c>
      <c r="BG236" s="26">
        <v>407339361695.57697</v>
      </c>
      <c r="BH236" s="26">
        <v>401295941041.2962</v>
      </c>
      <c r="BI236" s="26">
        <v>413430123185.36731</v>
      </c>
      <c r="BJ236" s="26">
        <v>456294704152.64679</v>
      </c>
      <c r="BK236" s="26">
        <v>506514103905.26825</v>
      </c>
      <c r="BL236" s="26">
        <v>543649976165.62958</v>
      </c>
    </row>
    <row r="237" spans="1:64" x14ac:dyDescent="0.15">
      <c r="A237" s="26" t="s">
        <v>1225</v>
      </c>
      <c r="B237" s="26" t="s">
        <v>1226</v>
      </c>
      <c r="C237" s="26" t="s">
        <v>879</v>
      </c>
      <c r="D237" s="26" t="s">
        <v>880</v>
      </c>
      <c r="AI237" s="26">
        <v>2629395066.2701721</v>
      </c>
      <c r="AJ237" s="26">
        <v>2534720480.324399</v>
      </c>
      <c r="AK237" s="26">
        <v>1909246640.8083768</v>
      </c>
      <c r="AL237" s="26">
        <v>1646693642.1108849</v>
      </c>
      <c r="AM237" s="26">
        <v>1522018435.6953595</v>
      </c>
      <c r="AN237" s="26">
        <v>1231567145.3550835</v>
      </c>
      <c r="AO237" s="26">
        <v>1043654822.3350254</v>
      </c>
      <c r="AP237" s="26">
        <v>921572114.52961051</v>
      </c>
      <c r="AQ237" s="26">
        <v>1320242080.8653104</v>
      </c>
      <c r="AR237" s="26">
        <v>1086605267.4099209</v>
      </c>
      <c r="AS237" s="26">
        <v>860521119.29875278</v>
      </c>
      <c r="AT237" s="26">
        <v>1080768906.5002952</v>
      </c>
      <c r="AU237" s="26">
        <v>1221120798.8133571</v>
      </c>
      <c r="AV237" s="26">
        <v>1555301496.0475597</v>
      </c>
      <c r="AW237" s="26">
        <v>2076182460.8651743</v>
      </c>
      <c r="AX237" s="26">
        <v>2312327536.4178915</v>
      </c>
      <c r="AY237" s="26">
        <v>2830220713.0730052</v>
      </c>
      <c r="AZ237" s="26">
        <v>3719506172.8395061</v>
      </c>
      <c r="BA237" s="26">
        <v>5161337336.4036493</v>
      </c>
      <c r="BB237" s="26">
        <v>4979481980.3509798</v>
      </c>
      <c r="BC237" s="26">
        <v>5642178579.5843801</v>
      </c>
      <c r="BD237" s="26">
        <v>6522732202.5074825</v>
      </c>
      <c r="BE237" s="26">
        <v>7633049792.0932093</v>
      </c>
      <c r="BF237" s="26">
        <v>8448469837.5383053</v>
      </c>
      <c r="BG237" s="26">
        <v>9112544556.0596237</v>
      </c>
      <c r="BH237" s="26">
        <v>7854602391.6535511</v>
      </c>
      <c r="BI237" s="26">
        <v>6952678127.0339594</v>
      </c>
      <c r="BJ237" s="26">
        <v>7157865188.2522202</v>
      </c>
      <c r="BK237" s="26">
        <v>7522947810.1232634</v>
      </c>
      <c r="BL237" s="26">
        <v>8116626794.2583733</v>
      </c>
    </row>
    <row r="238" spans="1:64" x14ac:dyDescent="0.15">
      <c r="A238" s="26" t="s">
        <v>1227</v>
      </c>
      <c r="B238" s="26" t="s">
        <v>1228</v>
      </c>
      <c r="C238" s="26" t="s">
        <v>879</v>
      </c>
      <c r="D238" s="26" t="s">
        <v>880</v>
      </c>
      <c r="AF238" s="26">
        <v>2331358819.7595434</v>
      </c>
      <c r="AG238" s="26">
        <v>3010982414.2442522</v>
      </c>
      <c r="AH238" s="26">
        <v>3006988216.550447</v>
      </c>
      <c r="AI238" s="26">
        <v>3189539641.3171048</v>
      </c>
      <c r="AJ238" s="26">
        <v>3208098919.0145984</v>
      </c>
      <c r="AK238" s="26">
        <v>3200539816.0600963</v>
      </c>
      <c r="AL238" s="26">
        <v>3179225948.5811377</v>
      </c>
      <c r="AM238" s="26">
        <v>2561118608.3551626</v>
      </c>
      <c r="AN238" s="26">
        <v>2482228439.7140694</v>
      </c>
      <c r="AO238" s="26">
        <v>2378759975.4450583</v>
      </c>
      <c r="AP238" s="26">
        <v>2450349634.4743605</v>
      </c>
      <c r="AQ238" s="26">
        <v>2605688065.0833807</v>
      </c>
      <c r="AR238" s="26">
        <v>2450564467.5831518</v>
      </c>
      <c r="AS238" s="26">
        <v>2904662604.820529</v>
      </c>
      <c r="AT238" s="26">
        <v>3534803921.5686274</v>
      </c>
      <c r="AU238" s="26">
        <v>4461978498.8657656</v>
      </c>
      <c r="AV238" s="26">
        <v>5977560877.4401283</v>
      </c>
      <c r="AW238" s="26">
        <v>6838351088.4668837</v>
      </c>
      <c r="AX238" s="26">
        <v>8103901996.3702354</v>
      </c>
      <c r="AY238" s="26">
        <v>10276674364.896074</v>
      </c>
      <c r="AZ238" s="26">
        <v>12664165103.189493</v>
      </c>
      <c r="BA238" s="26">
        <v>19271523178.807945</v>
      </c>
      <c r="BB238" s="26">
        <v>20214385964.912281</v>
      </c>
      <c r="BC238" s="26">
        <v>22583157894.736843</v>
      </c>
      <c r="BD238" s="26">
        <v>29233333333.333332</v>
      </c>
      <c r="BE238" s="26">
        <v>35164210526.315788</v>
      </c>
      <c r="BF238" s="26">
        <v>39197543859.649124</v>
      </c>
      <c r="BG238" s="26">
        <v>43524210526.315788</v>
      </c>
      <c r="BH238" s="26">
        <v>35799714285.714287</v>
      </c>
      <c r="BI238" s="26">
        <v>36180000000</v>
      </c>
      <c r="BJ238" s="26">
        <v>37926285714.285713</v>
      </c>
      <c r="BK238" s="26">
        <v>40761142857.14286</v>
      </c>
    </row>
    <row r="239" spans="1:64" x14ac:dyDescent="0.15">
      <c r="A239" s="26" t="s">
        <v>1229</v>
      </c>
      <c r="B239" s="26" t="s">
        <v>1230</v>
      </c>
      <c r="C239" s="26" t="s">
        <v>879</v>
      </c>
      <c r="D239" s="26" t="s">
        <v>880</v>
      </c>
      <c r="E239" s="26">
        <v>76704221426.195694</v>
      </c>
      <c r="F239" s="26">
        <v>81096175117.190887</v>
      </c>
      <c r="G239" s="26">
        <v>92824010528.896545</v>
      </c>
      <c r="H239" s="26">
        <v>93433637676.714447</v>
      </c>
      <c r="I239" s="26">
        <v>104149617264.74902</v>
      </c>
      <c r="J239" s="26">
        <v>110871922979.56261</v>
      </c>
      <c r="K239" s="26">
        <v>121583698791.25627</v>
      </c>
      <c r="L239" s="26">
        <v>124466899308.8243</v>
      </c>
      <c r="M239" s="26">
        <v>133896043276.84755</v>
      </c>
      <c r="N239" s="26">
        <v>149867494589.44312</v>
      </c>
      <c r="O239" s="26">
        <v>163015313606.46881</v>
      </c>
      <c r="P239" s="26">
        <v>181597647661.44339</v>
      </c>
      <c r="Q239" s="26">
        <v>203693530719.69601</v>
      </c>
      <c r="R239" s="26">
        <v>268843413957.00305</v>
      </c>
      <c r="S239" s="26">
        <v>352626576694.7757</v>
      </c>
      <c r="T239" s="26">
        <v>368009680646.78674</v>
      </c>
      <c r="U239" s="26">
        <v>409692119714.81848</v>
      </c>
      <c r="V239" s="26">
        <v>451158229912.76807</v>
      </c>
      <c r="W239" s="26">
        <v>510561193302.16333</v>
      </c>
      <c r="X239" s="26">
        <v>610782093259.76758</v>
      </c>
      <c r="Y239" s="26">
        <v>740181622692.72266</v>
      </c>
      <c r="Z239" s="26">
        <v>857201896031.62256</v>
      </c>
      <c r="AA239" s="26">
        <v>795280130221.90173</v>
      </c>
      <c r="AB239" s="26">
        <v>694238835101.45129</v>
      </c>
      <c r="AC239" s="26">
        <v>697299138443.69263</v>
      </c>
      <c r="AD239" s="26">
        <v>719314863423.56738</v>
      </c>
      <c r="AE239" s="26">
        <v>721612935344.06628</v>
      </c>
      <c r="AF239" s="26">
        <v>761121046943.78369</v>
      </c>
      <c r="AG239" s="26">
        <v>860153017671.64111</v>
      </c>
      <c r="AH239" s="26">
        <v>942513479596.51929</v>
      </c>
      <c r="AI239" s="26">
        <v>1109291524898.1494</v>
      </c>
      <c r="AJ239" s="26">
        <v>1382032928274.6428</v>
      </c>
      <c r="AK239" s="26">
        <v>1302750221770.3743</v>
      </c>
      <c r="AL239" s="26">
        <v>1504728327861.092</v>
      </c>
      <c r="AM239" s="26">
        <v>1719782041408.7805</v>
      </c>
      <c r="AN239" s="26">
        <v>1833546195402.543</v>
      </c>
      <c r="AO239" s="26">
        <v>1992979902838.2349</v>
      </c>
      <c r="AP239" s="26">
        <v>2186169649268.1753</v>
      </c>
      <c r="AQ239" s="26">
        <v>2199531327183.2524</v>
      </c>
      <c r="AR239" s="26">
        <v>1968183519019.5684</v>
      </c>
      <c r="AS239" s="26">
        <v>2174444072332.6853</v>
      </c>
      <c r="AT239" s="26">
        <v>2116268213586.4702</v>
      </c>
      <c r="AU239" s="26">
        <v>1882189629922.593</v>
      </c>
      <c r="AV239" s="26">
        <v>1919700354962.7017</v>
      </c>
      <c r="AW239" s="26">
        <v>2223193801591.645</v>
      </c>
      <c r="AX239" s="26">
        <v>2707062293395.0522</v>
      </c>
      <c r="AY239" s="26">
        <v>3183163922283.02</v>
      </c>
      <c r="AZ239" s="26">
        <v>3769362262771.647</v>
      </c>
      <c r="BA239" s="26">
        <v>4402822594370.458</v>
      </c>
      <c r="BB239" s="26">
        <v>4123850567303.6489</v>
      </c>
      <c r="BC239" s="26">
        <v>5153142407819.0332</v>
      </c>
      <c r="BD239" s="26">
        <v>5878955134451.252</v>
      </c>
      <c r="BE239" s="26">
        <v>5935625710383.667</v>
      </c>
      <c r="BF239" s="26">
        <v>6081836606493.2607</v>
      </c>
      <c r="BG239" s="26">
        <v>6200027783295.3418</v>
      </c>
      <c r="BH239" s="26">
        <v>5291584333881.5605</v>
      </c>
      <c r="BI239" s="26">
        <v>5155452908226.6025</v>
      </c>
      <c r="BJ239" s="26">
        <v>5745984224045.252</v>
      </c>
      <c r="BK239" s="26">
        <v>5574628171203.2998</v>
      </c>
      <c r="BL239" s="26">
        <v>5474751287356.8535</v>
      </c>
    </row>
    <row r="240" spans="1:64" x14ac:dyDescent="0.15">
      <c r="A240" s="26" t="s">
        <v>1231</v>
      </c>
      <c r="B240" s="26" t="s">
        <v>1232</v>
      </c>
      <c r="C240" s="26" t="s">
        <v>879</v>
      </c>
      <c r="D240" s="26" t="s">
        <v>880</v>
      </c>
      <c r="AS240" s="26">
        <v>367085715.69143695</v>
      </c>
      <c r="AT240" s="26">
        <v>477454392.38329303</v>
      </c>
      <c r="AU240" s="26">
        <v>469459037.82507396</v>
      </c>
      <c r="AV240" s="26">
        <v>490397950.77711505</v>
      </c>
      <c r="AW240" s="26">
        <v>440730847.37604398</v>
      </c>
      <c r="AX240" s="26">
        <v>462259749.48199701</v>
      </c>
      <c r="AY240" s="26">
        <v>453793943.46373695</v>
      </c>
      <c r="AZ240" s="26">
        <v>542793414.46794295</v>
      </c>
      <c r="BA240" s="26">
        <v>648490994.28286195</v>
      </c>
      <c r="BB240" s="26">
        <v>726880268.12333095</v>
      </c>
      <c r="BC240" s="26">
        <v>881825544.16055095</v>
      </c>
      <c r="BD240" s="26">
        <v>1054725856.5306698</v>
      </c>
      <c r="BE240" s="26">
        <v>1147780082.9298201</v>
      </c>
      <c r="BF240" s="26">
        <v>1395525350.39395</v>
      </c>
      <c r="BG240" s="26">
        <v>1447312263.5570002</v>
      </c>
      <c r="BH240" s="26">
        <v>1596658766.7116499</v>
      </c>
      <c r="BI240" s="26">
        <v>1656039024.02723</v>
      </c>
      <c r="BJ240" s="26">
        <v>1609669330.1243899</v>
      </c>
      <c r="BK240" s="26">
        <v>1568611562.0055602</v>
      </c>
      <c r="BL240" s="26">
        <v>1673540300</v>
      </c>
    </row>
    <row r="241" spans="1:64" x14ac:dyDescent="0.15">
      <c r="A241" s="26" t="s">
        <v>1233</v>
      </c>
      <c r="B241" s="26" t="s">
        <v>1234</v>
      </c>
      <c r="C241" s="26" t="s">
        <v>879</v>
      </c>
      <c r="D241" s="26" t="s">
        <v>880</v>
      </c>
      <c r="AL241" s="26">
        <v>289252798257.30688</v>
      </c>
      <c r="AM241" s="26">
        <v>296191473203.59113</v>
      </c>
      <c r="AN241" s="26">
        <v>337713942265.00616</v>
      </c>
      <c r="AO241" s="26">
        <v>392013193582.94092</v>
      </c>
      <c r="AP241" s="26">
        <v>402370247096.198</v>
      </c>
      <c r="AQ241" s="26">
        <v>408138534895.5296</v>
      </c>
      <c r="AR241" s="26">
        <v>431671158368.57935</v>
      </c>
      <c r="AS241" s="26">
        <v>447431846918.23663</v>
      </c>
      <c r="AT241" s="26">
        <v>463468482739.39618</v>
      </c>
      <c r="AU241" s="26">
        <v>450264495456.42206</v>
      </c>
      <c r="AV241" s="26">
        <v>507966048317.54169</v>
      </c>
      <c r="AW241" s="26">
        <v>588997264582.9447</v>
      </c>
      <c r="AX241" s="26">
        <v>694018313003.22766</v>
      </c>
      <c r="AY241" s="26">
        <v>806942811084.85156</v>
      </c>
      <c r="AZ241" s="26">
        <v>997888716023.1637</v>
      </c>
      <c r="BA241" s="26">
        <v>1235526075492.6111</v>
      </c>
      <c r="BB241" s="26">
        <v>1191381484213.8059</v>
      </c>
      <c r="BC241" s="26">
        <v>1374760211111.6387</v>
      </c>
      <c r="BD241" s="26">
        <v>1555467086750.9868</v>
      </c>
      <c r="BE241" s="26">
        <v>1717642740488.5552</v>
      </c>
      <c r="BF241" s="26">
        <v>1605376103752.8347</v>
      </c>
      <c r="BG241" s="26">
        <v>1584600427333.9656</v>
      </c>
      <c r="BH241" s="26">
        <v>1422834744463.5217</v>
      </c>
      <c r="BI241" s="26">
        <v>1441146254299.5806</v>
      </c>
      <c r="BJ241" s="26">
        <v>1413870262588.0813</v>
      </c>
    </row>
    <row r="242" spans="1:64" x14ac:dyDescent="0.15">
      <c r="A242" s="26" t="s">
        <v>698</v>
      </c>
      <c r="B242" s="26" t="s">
        <v>1235</v>
      </c>
      <c r="C242" s="26" t="s">
        <v>879</v>
      </c>
      <c r="D242" s="26" t="s">
        <v>880</v>
      </c>
      <c r="T242" s="26">
        <v>32506741.720120434</v>
      </c>
      <c r="U242" s="26">
        <v>30036416.961994376</v>
      </c>
      <c r="V242" s="26">
        <v>34139387.890884899</v>
      </c>
      <c r="W242" s="26">
        <v>41567471.67219869</v>
      </c>
      <c r="X242" s="26">
        <v>44667002.012072437</v>
      </c>
      <c r="Y242" s="26">
        <v>53260077.431109086</v>
      </c>
      <c r="Z242" s="26">
        <v>62242013.330268905</v>
      </c>
      <c r="AA242" s="26">
        <v>62068161.071102545</v>
      </c>
      <c r="AB242" s="26">
        <v>60863963.963963956</v>
      </c>
      <c r="AC242" s="26">
        <v>64248354.541465558</v>
      </c>
      <c r="AD242" s="26">
        <v>60058663.314477272</v>
      </c>
      <c r="AE242" s="26">
        <v>68195855.614973262</v>
      </c>
      <c r="AF242" s="26">
        <v>81667133.45469822</v>
      </c>
      <c r="AG242" s="26">
        <v>106657267.36734171</v>
      </c>
      <c r="AH242" s="26">
        <v>106344854.98609458</v>
      </c>
      <c r="AI242" s="26">
        <v>113563821.57740392</v>
      </c>
      <c r="AJ242" s="26">
        <v>132201141.44686103</v>
      </c>
      <c r="AK242" s="26">
        <v>137066290.55007052</v>
      </c>
      <c r="AL242" s="26">
        <v>138489884.3930636</v>
      </c>
      <c r="AM242" s="26">
        <v>193775943.03893349</v>
      </c>
      <c r="AN242" s="26">
        <v>202547013.92713824</v>
      </c>
      <c r="AO242" s="26">
        <v>219583570.09497523</v>
      </c>
      <c r="AP242" s="26">
        <v>212155124.6537396</v>
      </c>
      <c r="AQ242" s="26">
        <v>188686997.31903484</v>
      </c>
      <c r="AR242" s="26">
        <v>196686674.66986796</v>
      </c>
      <c r="AS242" s="26">
        <v>202363492.16033188</v>
      </c>
      <c r="AT242" s="26">
        <v>181244788.47332925</v>
      </c>
      <c r="AU242" s="26">
        <v>182737040.09542158</v>
      </c>
      <c r="AV242" s="26">
        <v>202543202.00409928</v>
      </c>
      <c r="AW242" s="26">
        <v>229358214.79200274</v>
      </c>
      <c r="AX242" s="26">
        <v>262176133.72542951</v>
      </c>
      <c r="AY242" s="26">
        <v>294137737.07003832</v>
      </c>
      <c r="AZ242" s="26">
        <v>300143056.87322116</v>
      </c>
      <c r="BA242" s="26">
        <v>349484427.60942763</v>
      </c>
      <c r="BB242" s="26">
        <v>318166562.78467661</v>
      </c>
      <c r="BC242" s="26">
        <v>369485198.81797916</v>
      </c>
      <c r="BD242" s="26">
        <v>423011844.33164126</v>
      </c>
      <c r="BE242" s="26">
        <v>472358251.22426099</v>
      </c>
      <c r="BF242" s="26">
        <v>450686353.67401081</v>
      </c>
      <c r="BG242" s="26">
        <v>443911052.25404179</v>
      </c>
      <c r="BH242" s="26">
        <v>435438217.2816633</v>
      </c>
      <c r="BI242" s="26">
        <v>401109307.35930735</v>
      </c>
      <c r="BJ242" s="26">
        <v>430174168.74010402</v>
      </c>
      <c r="BK242" s="26">
        <v>450353313.88458383</v>
      </c>
    </row>
    <row r="243" spans="1:64" x14ac:dyDescent="0.15">
      <c r="A243" s="26" t="s">
        <v>1236</v>
      </c>
      <c r="B243" s="26" t="s">
        <v>1237</v>
      </c>
      <c r="C243" s="26" t="s">
        <v>879</v>
      </c>
      <c r="D243" s="26" t="s">
        <v>880</v>
      </c>
      <c r="E243" s="26">
        <v>47172093787.301346</v>
      </c>
      <c r="F243" s="26">
        <v>50333258390.024727</v>
      </c>
      <c r="G243" s="26">
        <v>53723107291.079262</v>
      </c>
      <c r="H243" s="26">
        <v>60428041357.068604</v>
      </c>
      <c r="I243" s="26">
        <v>69181538977.924835</v>
      </c>
      <c r="J243" s="26">
        <v>74298708606.825714</v>
      </c>
      <c r="K243" s="26">
        <v>62476963477.064568</v>
      </c>
      <c r="L243" s="26">
        <v>68735388740.818192</v>
      </c>
      <c r="M243" s="26">
        <v>72041947230.433563</v>
      </c>
      <c r="N243" s="26">
        <v>79197830852.532761</v>
      </c>
      <c r="O243" s="26">
        <v>85739817096.570587</v>
      </c>
      <c r="P243" s="26">
        <v>91198574992.984756</v>
      </c>
      <c r="Q243" s="26">
        <v>91683239018.080078</v>
      </c>
      <c r="R243" s="26">
        <v>104815598487.55577</v>
      </c>
      <c r="S243" s="26">
        <v>126976006269.79846</v>
      </c>
      <c r="T243" s="26">
        <v>135911848514.71765</v>
      </c>
      <c r="U243" s="26">
        <v>132651726052.55882</v>
      </c>
      <c r="V243" s="26">
        <v>153604372185.00314</v>
      </c>
      <c r="W243" s="26">
        <v>174778829608.0188</v>
      </c>
      <c r="X243" s="26">
        <v>195756940688.28735</v>
      </c>
      <c r="Y243" s="26">
        <v>236039144469.70395</v>
      </c>
      <c r="Z243" s="26">
        <v>250220927476.36902</v>
      </c>
      <c r="AA243" s="26">
        <v>258876797993.56616</v>
      </c>
      <c r="AB243" s="26">
        <v>274041685077.45691</v>
      </c>
      <c r="AC243" s="26">
        <v>272766689592.13113</v>
      </c>
      <c r="AD243" s="26">
        <v>296607983649.69788</v>
      </c>
      <c r="AE243" s="26">
        <v>314138292882.19244</v>
      </c>
      <c r="AF243" s="26">
        <v>348804397195.78589</v>
      </c>
      <c r="AG243" s="26">
        <v>374801545442.27692</v>
      </c>
      <c r="AH243" s="26">
        <v>378236580071.89935</v>
      </c>
      <c r="AI243" s="26">
        <v>407199618240.66553</v>
      </c>
      <c r="AJ243" s="26">
        <v>362272388524.88422</v>
      </c>
      <c r="AK243" s="26">
        <v>384744238020.39435</v>
      </c>
      <c r="AL243" s="26">
        <v>381109482761.8266</v>
      </c>
      <c r="AM243" s="26">
        <v>432336029562.81592</v>
      </c>
      <c r="AN243" s="26">
        <v>479862245751.70978</v>
      </c>
      <c r="AO243" s="26">
        <v>524983483232.18219</v>
      </c>
      <c r="AP243" s="26">
        <v>550725909693.10376</v>
      </c>
      <c r="AQ243" s="26">
        <v>558438177755.21228</v>
      </c>
      <c r="AR243" s="26">
        <v>598343804724.09534</v>
      </c>
      <c r="AS243" s="26">
        <v>630429061929.22827</v>
      </c>
      <c r="AT243" s="26">
        <v>645870273837.0636</v>
      </c>
      <c r="AU243" s="26">
        <v>677627487567.08569</v>
      </c>
      <c r="AV243" s="26">
        <v>791002717916.67419</v>
      </c>
      <c r="AW243" s="26">
        <v>917089339402.25244</v>
      </c>
      <c r="AX243" s="26">
        <v>1050585317863.9667</v>
      </c>
      <c r="AY243" s="26">
        <v>1196088039743.3113</v>
      </c>
      <c r="AZ243" s="26">
        <v>1504193483987.5603</v>
      </c>
      <c r="BA243" s="26">
        <v>1527472606190.114</v>
      </c>
      <c r="BB243" s="26">
        <v>1683456769133.3091</v>
      </c>
      <c r="BC243" s="26">
        <v>2060781195903.175</v>
      </c>
      <c r="BD243" s="26">
        <v>2271837830662.8394</v>
      </c>
      <c r="BE243" s="26">
        <v>2297332203012.9014</v>
      </c>
      <c r="BF243" s="26">
        <v>2357132410757.7104</v>
      </c>
      <c r="BG243" s="26">
        <v>2581822536189.3652</v>
      </c>
      <c r="BH243" s="26">
        <v>2697257683468.9902</v>
      </c>
      <c r="BI243" s="26">
        <v>2924355490449.9336</v>
      </c>
      <c r="BJ243" s="26">
        <v>3347019816218.7324</v>
      </c>
      <c r="BK243" s="26">
        <v>3446629610783.0796</v>
      </c>
      <c r="BL243" s="26">
        <v>3597970348647.5791</v>
      </c>
    </row>
    <row r="244" spans="1:64" x14ac:dyDescent="0.15">
      <c r="A244" s="26" t="s">
        <v>1238</v>
      </c>
      <c r="B244" s="26" t="s">
        <v>1239</v>
      </c>
      <c r="C244" s="26" t="s">
        <v>879</v>
      </c>
      <c r="D244" s="26" t="s">
        <v>880</v>
      </c>
      <c r="E244" s="26">
        <v>29929114038.37859</v>
      </c>
      <c r="F244" s="26">
        <v>31098083573.112545</v>
      </c>
      <c r="G244" s="26">
        <v>33692973747.340942</v>
      </c>
      <c r="H244" s="26">
        <v>38600645097.446274</v>
      </c>
      <c r="I244" s="26">
        <v>37699952849.606537</v>
      </c>
      <c r="J244" s="26">
        <v>41982372283.539978</v>
      </c>
      <c r="K244" s="26">
        <v>45300633105.601112</v>
      </c>
      <c r="L244" s="26">
        <v>44779441017.699692</v>
      </c>
      <c r="M244" s="26">
        <v>47891153305.121086</v>
      </c>
      <c r="N244" s="26">
        <v>54811755884.898056</v>
      </c>
      <c r="O244" s="26">
        <v>64438892138.411591</v>
      </c>
      <c r="P244" s="26">
        <v>65564267784.271637</v>
      </c>
      <c r="Q244" s="26">
        <v>73964820270.748947</v>
      </c>
      <c r="R244" s="26">
        <v>94558595632.716064</v>
      </c>
      <c r="S244" s="26">
        <v>123635396204.12242</v>
      </c>
      <c r="T244" s="26">
        <v>136271855522.3772</v>
      </c>
      <c r="U244" s="26">
        <v>148002320347.80487</v>
      </c>
      <c r="V244" s="26">
        <v>162620746084.96799</v>
      </c>
      <c r="W244" s="26">
        <v>179736167975.20688</v>
      </c>
      <c r="X244" s="26">
        <v>216332331500.33008</v>
      </c>
      <c r="Y244" s="26">
        <v>272764639342.11911</v>
      </c>
      <c r="Z244" s="26">
        <v>381203997292.35309</v>
      </c>
      <c r="AA244" s="26">
        <v>350594523396.12115</v>
      </c>
      <c r="AB244" s="26">
        <v>305312817096.75909</v>
      </c>
      <c r="AC244" s="26">
        <v>266796446462.2605</v>
      </c>
      <c r="AD244" s="26">
        <v>252236223359.06793</v>
      </c>
      <c r="AE244" s="26">
        <v>259040741346.97562</v>
      </c>
      <c r="AF244" s="26">
        <v>295700479699.61273</v>
      </c>
      <c r="AG244" s="26">
        <v>304709458510.20831</v>
      </c>
      <c r="AH244" s="26">
        <v>302898612887.47345</v>
      </c>
      <c r="AI244" s="26">
        <v>340225239743.26514</v>
      </c>
      <c r="AJ244" s="26">
        <v>345108322427.12952</v>
      </c>
      <c r="AK244" s="26">
        <v>340568757566.37585</v>
      </c>
      <c r="AL244" s="26">
        <v>317306040920.92291</v>
      </c>
      <c r="AM244" s="26">
        <v>312286847566.39838</v>
      </c>
      <c r="AN244" s="26">
        <v>358095575224.33887</v>
      </c>
      <c r="AO244" s="26">
        <v>370174808155.36414</v>
      </c>
      <c r="AP244" s="26">
        <v>384608119898.27716</v>
      </c>
      <c r="AQ244" s="26">
        <v>371233538242.65302</v>
      </c>
      <c r="AR244" s="26">
        <v>375526123782.59717</v>
      </c>
      <c r="AS244" s="26">
        <v>399904372078.61591</v>
      </c>
      <c r="AT244" s="26">
        <v>381754123438.93011</v>
      </c>
      <c r="AU244" s="26">
        <v>416194203628.34814</v>
      </c>
      <c r="AV244" s="26">
        <v>521388595252.48218</v>
      </c>
      <c r="AW244" s="26">
        <v>649029124602.30957</v>
      </c>
      <c r="AX244" s="26">
        <v>770181349479.69531</v>
      </c>
      <c r="AY244" s="26">
        <v>915370925877.67346</v>
      </c>
      <c r="AZ244" s="26">
        <v>1062813962374.2548</v>
      </c>
      <c r="BA244" s="26">
        <v>1218783696166.3271</v>
      </c>
      <c r="BB244" s="26">
        <v>1161200857415.5103</v>
      </c>
      <c r="BC244" s="26">
        <v>1380722711234.2549</v>
      </c>
      <c r="BD244" s="26">
        <v>1558761240263.5005</v>
      </c>
      <c r="BE244" s="26">
        <v>1634869239546.7437</v>
      </c>
      <c r="BF244" s="26">
        <v>1744337040678.4456</v>
      </c>
      <c r="BG244" s="26">
        <v>1826947093216.3662</v>
      </c>
      <c r="BH244" s="26">
        <v>1665849283759.4033</v>
      </c>
      <c r="BI244" s="26">
        <v>1538123696903.4326</v>
      </c>
      <c r="BJ244" s="26">
        <v>1639171578758.917</v>
      </c>
      <c r="BK244" s="26">
        <v>1713887508951.0059</v>
      </c>
      <c r="BL244" s="26">
        <v>1755011419750.8442</v>
      </c>
    </row>
    <row r="245" spans="1:64" x14ac:dyDescent="0.15">
      <c r="A245" s="26" t="s">
        <v>702</v>
      </c>
      <c r="B245" s="26" t="s">
        <v>1240</v>
      </c>
      <c r="C245" s="26" t="s">
        <v>879</v>
      </c>
      <c r="D245" s="26" t="s">
        <v>880</v>
      </c>
      <c r="E245" s="26">
        <v>535670127.74893546</v>
      </c>
      <c r="F245" s="26">
        <v>584961208.65659451</v>
      </c>
      <c r="G245" s="26">
        <v>619319197.34002221</v>
      </c>
      <c r="H245" s="26">
        <v>678235373.03855801</v>
      </c>
      <c r="I245" s="26">
        <v>711893367.55527031</v>
      </c>
      <c r="J245" s="26">
        <v>736568861.92615068</v>
      </c>
      <c r="K245" s="26">
        <v>723735635.53637052</v>
      </c>
      <c r="L245" s="26">
        <v>761981474.02335882</v>
      </c>
      <c r="M245" s="26">
        <v>758899950</v>
      </c>
      <c r="N245" s="26">
        <v>779200000.00000012</v>
      </c>
      <c r="O245" s="26">
        <v>821850000</v>
      </c>
      <c r="P245" s="26">
        <v>896754316.67426193</v>
      </c>
      <c r="Q245" s="26">
        <v>1083381044.0847342</v>
      </c>
      <c r="R245" s="26">
        <v>1308799458.962842</v>
      </c>
      <c r="S245" s="26">
        <v>2042031901.4221702</v>
      </c>
      <c r="T245" s="26">
        <v>2442667573.0482073</v>
      </c>
      <c r="U245" s="26">
        <v>2500410583.7917728</v>
      </c>
      <c r="V245" s="26">
        <v>3138666666.666667</v>
      </c>
      <c r="W245" s="26">
        <v>3562333458.3333335</v>
      </c>
      <c r="X245" s="26">
        <v>4602416625</v>
      </c>
      <c r="Y245" s="26">
        <v>6235833333.333334</v>
      </c>
      <c r="Z245" s="26">
        <v>6992083333.333334</v>
      </c>
      <c r="AA245" s="26">
        <v>8140416666.666667</v>
      </c>
      <c r="AB245" s="26">
        <v>7763750000</v>
      </c>
      <c r="AC245" s="26">
        <v>7757083333.333334</v>
      </c>
      <c r="AD245" s="26">
        <v>7375918367.3469381</v>
      </c>
      <c r="AE245" s="26">
        <v>4794444444.4444447</v>
      </c>
      <c r="AF245" s="26">
        <v>4797777777.7777777</v>
      </c>
      <c r="AG245" s="26">
        <v>4496852073.4689627</v>
      </c>
      <c r="AH245" s="26">
        <v>4323058823.5294113</v>
      </c>
      <c r="AI245" s="26">
        <v>5068000000</v>
      </c>
      <c r="AJ245" s="26">
        <v>5307905882.3529415</v>
      </c>
      <c r="AK245" s="26">
        <v>5439552941.1764708</v>
      </c>
      <c r="AL245" s="26">
        <v>4669488516.3798103</v>
      </c>
      <c r="AM245" s="26">
        <v>4947205860.0145149</v>
      </c>
      <c r="AN245" s="26">
        <v>5329214163.2200146</v>
      </c>
      <c r="AO245" s="26">
        <v>5759537726.2660074</v>
      </c>
      <c r="AP245" s="26">
        <v>5737751331.6377945</v>
      </c>
      <c r="AQ245" s="26">
        <v>6043694330.2160902</v>
      </c>
      <c r="AR245" s="26">
        <v>6808982520.7575932</v>
      </c>
      <c r="AS245" s="26">
        <v>8154338232.959775</v>
      </c>
      <c r="AT245" s="26">
        <v>8824873259.3210545</v>
      </c>
      <c r="AU245" s="26">
        <v>9008273720.9339542</v>
      </c>
      <c r="AV245" s="26">
        <v>11305459802.068275</v>
      </c>
      <c r="AW245" s="26">
        <v>13280275123.035402</v>
      </c>
      <c r="AX245" s="26">
        <v>15982282462.378565</v>
      </c>
      <c r="AY245" s="26">
        <v>18369361094.388645</v>
      </c>
      <c r="AZ245" s="26">
        <v>21641620049.935211</v>
      </c>
      <c r="BA245" s="26">
        <v>27871587349.541271</v>
      </c>
      <c r="BB245" s="26">
        <v>19172165225.501511</v>
      </c>
      <c r="BC245" s="26">
        <v>22157948396.20422</v>
      </c>
      <c r="BD245" s="26">
        <v>25433011405.30167</v>
      </c>
      <c r="BE245" s="26">
        <v>25763220107.005104</v>
      </c>
      <c r="BF245" s="26">
        <v>27268478564.554684</v>
      </c>
      <c r="BG245" s="26">
        <v>27615843098.094902</v>
      </c>
      <c r="BH245" s="26">
        <v>25062893969.329193</v>
      </c>
      <c r="BI245" s="26">
        <v>22284780326.88559</v>
      </c>
      <c r="BJ245" s="26">
        <v>22474828527.177521</v>
      </c>
      <c r="BK245" s="26">
        <v>23808146747.799374</v>
      </c>
      <c r="BL245" s="26">
        <v>24100202833.750351</v>
      </c>
    </row>
    <row r="246" spans="1:64" x14ac:dyDescent="0.15">
      <c r="A246" s="26" t="s">
        <v>704</v>
      </c>
      <c r="B246" s="26" t="s">
        <v>1241</v>
      </c>
      <c r="C246" s="26" t="s">
        <v>879</v>
      </c>
      <c r="D246" s="26" t="s">
        <v>880</v>
      </c>
      <c r="J246" s="26">
        <v>991047619.04761887</v>
      </c>
      <c r="K246" s="26">
        <v>1040952380.9523809</v>
      </c>
      <c r="L246" s="26">
        <v>1085714285.7142856</v>
      </c>
      <c r="M246" s="26">
        <v>1214666666.6666665</v>
      </c>
      <c r="N246" s="26">
        <v>1289904761.9047618</v>
      </c>
      <c r="O246" s="26">
        <v>1439238095.2380953</v>
      </c>
      <c r="P246" s="26">
        <v>1685217058.7110345</v>
      </c>
      <c r="Q246" s="26">
        <v>2237476420.0377278</v>
      </c>
      <c r="R246" s="26">
        <v>2730787476.2808352</v>
      </c>
      <c r="S246" s="26">
        <v>3545933562.4284077</v>
      </c>
      <c r="T246" s="26">
        <v>4328610489.6843157</v>
      </c>
      <c r="U246" s="26">
        <v>4507929104.4776115</v>
      </c>
      <c r="V246" s="26">
        <v>5109324009.3240089</v>
      </c>
      <c r="W246" s="26">
        <v>5968044209.5146561</v>
      </c>
      <c r="X246" s="26">
        <v>7188191881.9188194</v>
      </c>
      <c r="Y246" s="26">
        <v>8744134354.1615219</v>
      </c>
      <c r="Z246" s="26">
        <v>8428513568.246253</v>
      </c>
      <c r="AA246" s="26">
        <v>8133401049.6021671</v>
      </c>
      <c r="AB246" s="26">
        <v>8350176782.557456</v>
      </c>
      <c r="AC246" s="26">
        <v>8254891864.0576715</v>
      </c>
      <c r="AD246" s="26">
        <v>8410185739.9640503</v>
      </c>
      <c r="AE246" s="26">
        <v>9018136020.1511326</v>
      </c>
      <c r="AF246" s="26">
        <v>9696271268.2514782</v>
      </c>
      <c r="AG246" s="26">
        <v>10096292842.154348</v>
      </c>
      <c r="AH246" s="26">
        <v>10102075213.315073</v>
      </c>
      <c r="AI246" s="26">
        <v>12290568181.818182</v>
      </c>
      <c r="AJ246" s="26">
        <v>13074782608.69565</v>
      </c>
      <c r="AK246" s="26">
        <v>15497286295.793756</v>
      </c>
      <c r="AL246" s="26">
        <v>14608946896.483013</v>
      </c>
      <c r="AM246" s="26">
        <v>15632463424.27837</v>
      </c>
      <c r="AN246" s="26">
        <v>18030876599.344398</v>
      </c>
      <c r="AO246" s="26">
        <v>19587322786.110538</v>
      </c>
      <c r="AP246" s="26">
        <v>20746360430.418667</v>
      </c>
      <c r="AQ246" s="26">
        <v>21803372266.619827</v>
      </c>
      <c r="AR246" s="26">
        <v>22943685719.10302</v>
      </c>
      <c r="AS246" s="26">
        <v>21473188881.593346</v>
      </c>
      <c r="AT246" s="26">
        <v>22066101341.488842</v>
      </c>
      <c r="AU246" s="26">
        <v>23142294436.238308</v>
      </c>
      <c r="AV246" s="26">
        <v>27453084982.537834</v>
      </c>
      <c r="AW246" s="26">
        <v>31183139301.485348</v>
      </c>
      <c r="AX246" s="26">
        <v>32273007553.568672</v>
      </c>
      <c r="AY246" s="26">
        <v>34378437265.214119</v>
      </c>
      <c r="AZ246" s="26">
        <v>38908069299.203995</v>
      </c>
      <c r="BA246" s="26">
        <v>44856586316.045784</v>
      </c>
      <c r="BB246" s="26">
        <v>43454935940.161446</v>
      </c>
      <c r="BC246" s="26">
        <v>44050929160.26268</v>
      </c>
      <c r="BD246" s="26">
        <v>45810626509.447365</v>
      </c>
      <c r="BE246" s="26">
        <v>45044112939.368713</v>
      </c>
      <c r="BF246" s="26">
        <v>46251061734.474068</v>
      </c>
      <c r="BG246" s="26">
        <v>47632326088.237015</v>
      </c>
      <c r="BH246" s="26">
        <v>43173480831.9739</v>
      </c>
      <c r="BI246" s="26">
        <v>41801210428.305397</v>
      </c>
      <c r="BJ246" s="26">
        <v>39802430354.633377</v>
      </c>
      <c r="BK246" s="26">
        <v>39770297328.950851</v>
      </c>
      <c r="BL246" s="26">
        <v>38797709923.664124</v>
      </c>
    </row>
    <row r="247" spans="1:64" x14ac:dyDescent="0.15">
      <c r="A247" s="26" t="s">
        <v>710</v>
      </c>
      <c r="B247" s="26" t="s">
        <v>1242</v>
      </c>
      <c r="C247" s="26" t="s">
        <v>879</v>
      </c>
      <c r="D247" s="26" t="s">
        <v>880</v>
      </c>
      <c r="E247" s="26">
        <v>13995067817.509249</v>
      </c>
      <c r="F247" s="26">
        <v>7988888888.8888884</v>
      </c>
      <c r="G247" s="26">
        <v>8922222222.2222214</v>
      </c>
      <c r="H247" s="26">
        <v>10355555555.555555</v>
      </c>
      <c r="I247" s="26">
        <v>11177777777.777777</v>
      </c>
      <c r="J247" s="26">
        <v>11966666666.666666</v>
      </c>
      <c r="K247" s="26">
        <v>14100000000</v>
      </c>
      <c r="L247" s="26">
        <v>15644444444.444445</v>
      </c>
      <c r="M247" s="26">
        <v>17500000000</v>
      </c>
      <c r="N247" s="26">
        <v>19466666666.666668</v>
      </c>
      <c r="O247" s="26">
        <v>17086956521.73913</v>
      </c>
      <c r="P247" s="26">
        <v>16256619963.799692</v>
      </c>
      <c r="Q247" s="26">
        <v>20431095406.360424</v>
      </c>
      <c r="R247" s="26">
        <v>25724381625.441696</v>
      </c>
      <c r="S247" s="26">
        <v>35599913836.432823</v>
      </c>
      <c r="T247" s="26">
        <v>44633707242.76416</v>
      </c>
      <c r="U247" s="26">
        <v>51280134554.288918</v>
      </c>
      <c r="V247" s="26">
        <v>58676813687.368065</v>
      </c>
      <c r="W247" s="26">
        <v>65147022485.791946</v>
      </c>
      <c r="X247" s="26">
        <v>89394085658.203796</v>
      </c>
      <c r="Y247" s="26">
        <v>68789289565.743439</v>
      </c>
      <c r="Z247" s="26">
        <v>71040020140.443634</v>
      </c>
      <c r="AA247" s="26">
        <v>64546332580.758278</v>
      </c>
      <c r="AB247" s="26">
        <v>61678280115.498734</v>
      </c>
      <c r="AC247" s="26">
        <v>59989909457.837898</v>
      </c>
      <c r="AD247" s="26">
        <v>67234948264.598663</v>
      </c>
      <c r="AE247" s="26">
        <v>75728009962.787811</v>
      </c>
      <c r="AF247" s="26">
        <v>87172789528.331604</v>
      </c>
      <c r="AG247" s="26">
        <v>90852814004.991745</v>
      </c>
      <c r="AH247" s="26">
        <v>107143348667.09401</v>
      </c>
      <c r="AI247" s="26">
        <v>150676291094.21002</v>
      </c>
      <c r="AJ247" s="26">
        <v>150027833333.33334</v>
      </c>
      <c r="AK247" s="26">
        <v>158459130434.78256</v>
      </c>
      <c r="AL247" s="26">
        <v>180169736363.63635</v>
      </c>
      <c r="AM247" s="26">
        <v>130690172297.29729</v>
      </c>
      <c r="AN247" s="26">
        <v>169485941048.03494</v>
      </c>
      <c r="AO247" s="26">
        <v>181475555282.55527</v>
      </c>
      <c r="AP247" s="26">
        <v>189834649111.25739</v>
      </c>
      <c r="AQ247" s="26">
        <v>275768693133.87036</v>
      </c>
      <c r="AR247" s="26">
        <v>255884300620.82144</v>
      </c>
      <c r="AS247" s="26">
        <v>272979390275.11197</v>
      </c>
      <c r="AT247" s="26">
        <v>200251925261.09659</v>
      </c>
      <c r="AU247" s="26">
        <v>238428125928.87466</v>
      </c>
      <c r="AV247" s="26">
        <v>311823003797.72144</v>
      </c>
      <c r="AW247" s="26">
        <v>404786739600.14032</v>
      </c>
      <c r="AX247" s="26">
        <v>501416301503.42365</v>
      </c>
      <c r="AY247" s="26">
        <v>552486912915.64575</v>
      </c>
      <c r="AZ247" s="26">
        <v>675770112211.22119</v>
      </c>
      <c r="BA247" s="26">
        <v>764335657625.81628</v>
      </c>
      <c r="BB247" s="26">
        <v>644639901999.99988</v>
      </c>
      <c r="BC247" s="26">
        <v>771901768898.05713</v>
      </c>
      <c r="BD247" s="26">
        <v>832523680895.52234</v>
      </c>
      <c r="BE247" s="26">
        <v>873982246603.56335</v>
      </c>
      <c r="BF247" s="26">
        <v>950579413121.12622</v>
      </c>
      <c r="BG247" s="26">
        <v>934185915375.82825</v>
      </c>
      <c r="BH247" s="26">
        <v>859796872683.82349</v>
      </c>
      <c r="BI247" s="26">
        <v>863721648058.01135</v>
      </c>
      <c r="BJ247" s="26">
        <v>852676779693.53931</v>
      </c>
      <c r="BK247" s="26">
        <v>771350331372.7113</v>
      </c>
      <c r="BL247" s="26">
        <v>754411708202.6156</v>
      </c>
    </row>
    <row r="248" spans="1:64" x14ac:dyDescent="0.15">
      <c r="A248" s="26" t="s">
        <v>1243</v>
      </c>
      <c r="B248" s="26" t="s">
        <v>1244</v>
      </c>
      <c r="C248" s="26" t="s">
        <v>879</v>
      </c>
      <c r="D248" s="26" t="s">
        <v>880</v>
      </c>
      <c r="AI248" s="26">
        <v>8824447.7402232457</v>
      </c>
      <c r="AJ248" s="26">
        <v>9365165.9136937205</v>
      </c>
      <c r="AK248" s="26">
        <v>9742949.4712103419</v>
      </c>
      <c r="AL248" s="26">
        <v>9630762.9538963698</v>
      </c>
      <c r="AM248" s="26">
        <v>10886825.559292294</v>
      </c>
      <c r="AN248" s="26">
        <v>11025945.144551519</v>
      </c>
      <c r="AO248" s="26">
        <v>12334846.232099539</v>
      </c>
      <c r="AP248" s="26">
        <v>12700905.447528575</v>
      </c>
      <c r="AQ248" s="26">
        <v>12757632.868450809</v>
      </c>
      <c r="AR248" s="26">
        <v>13687141.105877798</v>
      </c>
      <c r="AS248" s="26">
        <v>13742057.050092764</v>
      </c>
      <c r="AT248" s="26">
        <v>13196544.946725974</v>
      </c>
      <c r="AU248" s="26">
        <v>15450994.241008367</v>
      </c>
      <c r="AV248" s="26">
        <v>18231078.539464295</v>
      </c>
      <c r="AW248" s="26">
        <v>21534931.607589353</v>
      </c>
      <c r="AX248" s="26">
        <v>21839098.892707136</v>
      </c>
      <c r="AY248" s="26">
        <v>22902861.445783131</v>
      </c>
      <c r="AZ248" s="26">
        <v>27030374.027278055</v>
      </c>
      <c r="BA248" s="26">
        <v>30290219.761784945</v>
      </c>
      <c r="BB248" s="26">
        <v>27101076.275152083</v>
      </c>
      <c r="BC248" s="26">
        <v>31823518.620436624</v>
      </c>
      <c r="BD248" s="26">
        <v>38711810.211449198</v>
      </c>
      <c r="BE248" s="26">
        <v>37671774.69455374</v>
      </c>
      <c r="BF248" s="26">
        <v>37509075.111025289</v>
      </c>
      <c r="BG248" s="26">
        <v>37290607.535604827</v>
      </c>
      <c r="BH248" s="26">
        <v>35492074.224325739</v>
      </c>
      <c r="BI248" s="26">
        <v>36547799.583705023</v>
      </c>
      <c r="BJ248" s="26">
        <v>40619251.992642552</v>
      </c>
      <c r="BK248" s="26">
        <v>42588164.973102212</v>
      </c>
      <c r="BL248" s="26">
        <v>47271463.329857491</v>
      </c>
    </row>
    <row r="249" spans="1:64" x14ac:dyDescent="0.15">
      <c r="A249" s="26" t="s">
        <v>1245</v>
      </c>
      <c r="B249" s="26" t="s">
        <v>1246</v>
      </c>
      <c r="C249" s="26" t="s">
        <v>879</v>
      </c>
      <c r="D249" s="26" t="s">
        <v>880</v>
      </c>
      <c r="AG249" s="26">
        <v>5100405772.4632673</v>
      </c>
      <c r="AH249" s="26">
        <v>4420168102.3930635</v>
      </c>
      <c r="AI249" s="26">
        <v>4258743262.8287582</v>
      </c>
      <c r="AJ249" s="26">
        <v>4956588278.5614357</v>
      </c>
      <c r="AK249" s="26">
        <v>4601413263.5289402</v>
      </c>
      <c r="AL249" s="26">
        <v>4257702196.5386381</v>
      </c>
      <c r="AM249" s="26">
        <v>4510846967.8742008</v>
      </c>
      <c r="AN249" s="26">
        <v>5255221424.8096218</v>
      </c>
      <c r="AO249" s="26">
        <v>6496195450.610342</v>
      </c>
      <c r="AP249" s="26">
        <v>7683852496.8449945</v>
      </c>
      <c r="AQ249" s="26">
        <v>12270448700.199436</v>
      </c>
      <c r="AR249" s="26">
        <v>12711213451.034033</v>
      </c>
      <c r="AS249" s="26">
        <v>13375976353.69939</v>
      </c>
      <c r="AT249" s="26">
        <v>13581644245.735195</v>
      </c>
      <c r="AU249" s="26">
        <v>14142035080.284895</v>
      </c>
      <c r="AV249" s="26">
        <v>15224257698.482018</v>
      </c>
      <c r="AW249" s="26">
        <v>16675948414.757338</v>
      </c>
      <c r="AX249" s="26">
        <v>18399046025.268787</v>
      </c>
      <c r="AY249" s="26">
        <v>18649590248.262638</v>
      </c>
      <c r="AZ249" s="26">
        <v>21843529024.915352</v>
      </c>
      <c r="BA249" s="26">
        <v>27941177434.508705</v>
      </c>
      <c r="BB249" s="26">
        <v>29081425282.294891</v>
      </c>
      <c r="BC249" s="26">
        <v>32014249841.415123</v>
      </c>
      <c r="BD249" s="26">
        <v>34657139495.403137</v>
      </c>
      <c r="BE249" s="26">
        <v>39650530214.328712</v>
      </c>
      <c r="BF249" s="26">
        <v>45680532613.759094</v>
      </c>
      <c r="BG249" s="26">
        <v>49964788814.092651</v>
      </c>
      <c r="BH249" s="26">
        <v>47378599025.30442</v>
      </c>
      <c r="BI249" s="26">
        <v>49774021003.074745</v>
      </c>
      <c r="BJ249" s="26">
        <v>53320625958.562805</v>
      </c>
      <c r="BK249" s="26">
        <v>58001200572.396454</v>
      </c>
      <c r="BL249" s="26">
        <v>63177068174.548973</v>
      </c>
    </row>
    <row r="250" spans="1:64" x14ac:dyDescent="0.15">
      <c r="A250" s="26" t="s">
        <v>713</v>
      </c>
      <c r="B250" s="26" t="s">
        <v>1247</v>
      </c>
      <c r="C250" s="26" t="s">
        <v>879</v>
      </c>
      <c r="D250" s="26" t="s">
        <v>880</v>
      </c>
      <c r="E250" s="26">
        <v>423008385.7442348</v>
      </c>
      <c r="F250" s="26">
        <v>441524109.01467508</v>
      </c>
      <c r="G250" s="26">
        <v>449012578.6163522</v>
      </c>
      <c r="H250" s="26">
        <v>516147798.74213839</v>
      </c>
      <c r="I250" s="26">
        <v>589056603.77358496</v>
      </c>
      <c r="J250" s="26">
        <v>884873949.57983184</v>
      </c>
      <c r="K250" s="26">
        <v>925770308.12324917</v>
      </c>
      <c r="L250" s="26">
        <v>967647058.82352936</v>
      </c>
      <c r="M250" s="26">
        <v>1037815126.05042</v>
      </c>
      <c r="N250" s="26">
        <v>1169047619.0476189</v>
      </c>
      <c r="O250" s="26">
        <v>1260084033.6134453</v>
      </c>
      <c r="P250" s="26">
        <v>1417787114.8459382</v>
      </c>
      <c r="Q250" s="26">
        <v>1491596638.655462</v>
      </c>
      <c r="R250" s="26">
        <v>1702521008.4033613</v>
      </c>
      <c r="S250" s="26">
        <v>2100142653.3523538</v>
      </c>
      <c r="T250" s="26">
        <v>2359555555.5555558</v>
      </c>
      <c r="U250" s="26">
        <v>2447300000</v>
      </c>
      <c r="V250" s="26">
        <v>2936470588.2352939</v>
      </c>
      <c r="W250" s="26">
        <v>2420260869.5652175</v>
      </c>
      <c r="X250" s="26">
        <v>2139025000</v>
      </c>
      <c r="Y250" s="26">
        <v>1244610000</v>
      </c>
      <c r="Z250" s="26">
        <v>1337300000</v>
      </c>
      <c r="AA250" s="26">
        <v>2177500000</v>
      </c>
      <c r="AB250" s="26">
        <v>2240333333.3333335</v>
      </c>
      <c r="AC250" s="26">
        <v>3615647477.054337</v>
      </c>
      <c r="AD250" s="26">
        <v>3519666338.5245414</v>
      </c>
      <c r="AE250" s="26">
        <v>3923232122.1278396</v>
      </c>
      <c r="AF250" s="26">
        <v>6269511614.6623459</v>
      </c>
      <c r="AG250" s="26">
        <v>6508931651.666667</v>
      </c>
      <c r="AH250" s="26">
        <v>5276480985.9993658</v>
      </c>
      <c r="AI250" s="26">
        <v>4304398865.8826799</v>
      </c>
      <c r="AJ250" s="26">
        <v>3321729057.1221542</v>
      </c>
      <c r="AK250" s="26">
        <v>2857457860.0508757</v>
      </c>
      <c r="AL250" s="26">
        <v>3220439044.1894865</v>
      </c>
      <c r="AM250" s="26">
        <v>3990430446.7121596</v>
      </c>
      <c r="AN250" s="26">
        <v>5755818947.4212494</v>
      </c>
      <c r="AO250" s="26">
        <v>6044585326.9380007</v>
      </c>
      <c r="AP250" s="26">
        <v>6269333313.1710835</v>
      </c>
      <c r="AQ250" s="26">
        <v>6584815846.5275383</v>
      </c>
      <c r="AR250" s="26">
        <v>5998563257.9465895</v>
      </c>
      <c r="AS250" s="26">
        <v>6193246837.0968733</v>
      </c>
      <c r="AT250" s="26">
        <v>5840503868.5724554</v>
      </c>
      <c r="AU250" s="26">
        <v>6178563590.8925371</v>
      </c>
      <c r="AV250" s="26">
        <v>6336696288.9821358</v>
      </c>
      <c r="AW250" s="26">
        <v>7940362799.179966</v>
      </c>
      <c r="AX250" s="26">
        <v>9013834373.4124622</v>
      </c>
      <c r="AY250" s="26">
        <v>9942597779.9926548</v>
      </c>
      <c r="AZ250" s="26">
        <v>12292813603.232693</v>
      </c>
      <c r="BA250" s="26">
        <v>14239026629.639013</v>
      </c>
      <c r="BB250" s="26">
        <v>24924179655.581112</v>
      </c>
      <c r="BC250" s="26">
        <v>26457287917.780109</v>
      </c>
      <c r="BD250" s="26">
        <v>27646526401.816967</v>
      </c>
      <c r="BE250" s="26">
        <v>27084639297.081734</v>
      </c>
      <c r="BF250" s="26">
        <v>28681464765.333916</v>
      </c>
      <c r="BG250" s="26">
        <v>32348119639.074329</v>
      </c>
      <c r="BH250" s="26">
        <v>32124730770.808552</v>
      </c>
      <c r="BI250" s="26">
        <v>28967460676.825184</v>
      </c>
      <c r="BJ250" s="26">
        <v>30756466548.054302</v>
      </c>
      <c r="BK250" s="26">
        <v>32772824208.949894</v>
      </c>
      <c r="BL250" s="26">
        <v>34387229486.400787</v>
      </c>
    </row>
    <row r="251" spans="1:64" x14ac:dyDescent="0.15">
      <c r="A251" s="26" t="s">
        <v>729</v>
      </c>
      <c r="B251" s="26" t="s">
        <v>1248</v>
      </c>
      <c r="C251" s="26" t="s">
        <v>879</v>
      </c>
      <c r="D251" s="26" t="s">
        <v>880</v>
      </c>
      <c r="AF251" s="26">
        <v>64087694038.233315</v>
      </c>
      <c r="AG251" s="26">
        <v>74703517902.66423</v>
      </c>
      <c r="AH251" s="26">
        <v>82709161099.12439</v>
      </c>
      <c r="AI251" s="26">
        <v>81456918678.500778</v>
      </c>
      <c r="AJ251" s="26">
        <v>77464561149.510269</v>
      </c>
      <c r="AK251" s="26">
        <v>73942235330.436951</v>
      </c>
      <c r="AL251" s="26">
        <v>65648559903.057076</v>
      </c>
      <c r="AM251" s="26">
        <v>52549555149.197769</v>
      </c>
      <c r="AN251" s="26">
        <v>48213868178.087349</v>
      </c>
      <c r="AO251" s="26">
        <v>44558077827.13501</v>
      </c>
      <c r="AP251" s="26">
        <v>50150399791.647049</v>
      </c>
      <c r="AQ251" s="26">
        <v>41883241471.736473</v>
      </c>
      <c r="AR251" s="26">
        <v>31580639045.453991</v>
      </c>
      <c r="AS251" s="26">
        <v>31261527363.143967</v>
      </c>
      <c r="AT251" s="26">
        <v>37972301334.673592</v>
      </c>
      <c r="AU251" s="26">
        <v>42351593887.282692</v>
      </c>
      <c r="AV251" s="26">
        <v>50084197498.452942</v>
      </c>
      <c r="AW251" s="26">
        <v>64819702951.682648</v>
      </c>
      <c r="AX251" s="26">
        <v>86057915585.302551</v>
      </c>
      <c r="AY251" s="26">
        <v>107647920792.07921</v>
      </c>
      <c r="AZ251" s="26">
        <v>142579603960.39606</v>
      </c>
      <c r="BA251" s="26">
        <v>179816790704.73874</v>
      </c>
      <c r="BB251" s="26">
        <v>117113410001.02681</v>
      </c>
      <c r="BC251" s="26">
        <v>136013155905.03554</v>
      </c>
      <c r="BD251" s="26">
        <v>163159671670.26456</v>
      </c>
      <c r="BE251" s="26">
        <v>175781379051.43286</v>
      </c>
      <c r="BF251" s="26">
        <v>183310146378.08081</v>
      </c>
      <c r="BG251" s="26">
        <v>133503411375.73927</v>
      </c>
      <c r="BH251" s="26">
        <v>91030959454.696106</v>
      </c>
      <c r="BI251" s="26">
        <v>93355993628.504227</v>
      </c>
      <c r="BJ251" s="26">
        <v>112190355158.17812</v>
      </c>
      <c r="BK251" s="26">
        <v>130901858421.72018</v>
      </c>
      <c r="BL251" s="26">
        <v>153781069118.14777</v>
      </c>
    </row>
    <row r="252" spans="1:64" x14ac:dyDescent="0.15">
      <c r="A252" s="26" t="s">
        <v>1249</v>
      </c>
      <c r="B252" s="26" t="s">
        <v>1250</v>
      </c>
      <c r="C252" s="26" t="s">
        <v>879</v>
      </c>
      <c r="D252" s="26" t="s">
        <v>880</v>
      </c>
      <c r="E252" s="26">
        <v>223788906010.19299</v>
      </c>
      <c r="F252" s="26">
        <v>203963173497.0257</v>
      </c>
      <c r="G252" s="26">
        <v>214716117377.52792</v>
      </c>
      <c r="H252" s="26">
        <v>224357537549.62643</v>
      </c>
      <c r="I252" s="26">
        <v>253743953493.67868</v>
      </c>
      <c r="J252" s="26">
        <v>281617922373.23608</v>
      </c>
      <c r="K252" s="26">
        <v>309763546732.76703</v>
      </c>
      <c r="L252" s="26">
        <v>313978404801.04016</v>
      </c>
      <c r="M252" s="26">
        <v>331176802254.12524</v>
      </c>
      <c r="N252" s="26">
        <v>371053313783.92017</v>
      </c>
      <c r="O252" s="26">
        <v>406484041448.63995</v>
      </c>
      <c r="P252" s="26">
        <v>444577833118.09235</v>
      </c>
      <c r="Q252" s="26">
        <v>507197120062.72308</v>
      </c>
      <c r="R252" s="26">
        <v>661255495456.42065</v>
      </c>
      <c r="S252" s="26">
        <v>850916582483.90649</v>
      </c>
      <c r="T252" s="26">
        <v>939179427333.99597</v>
      </c>
      <c r="U252" s="26">
        <v>1024362858988.9625</v>
      </c>
      <c r="V252" s="26">
        <v>1148096127210.7437</v>
      </c>
      <c r="W252" s="26">
        <v>1224360617723.2109</v>
      </c>
      <c r="X252" s="26">
        <v>1471641285003.3318</v>
      </c>
      <c r="Y252" s="26">
        <v>1709235598121.0679</v>
      </c>
      <c r="Z252" s="26">
        <v>1867164307463.6409</v>
      </c>
      <c r="AA252" s="26">
        <v>1843202553391.9521</v>
      </c>
      <c r="AB252" s="26">
        <v>1798053186147.9639</v>
      </c>
      <c r="AC252" s="26">
        <v>1853308260391.2793</v>
      </c>
      <c r="AD252" s="26">
        <v>1948408766424.1121</v>
      </c>
      <c r="AE252" s="26">
        <v>2000181934141.8792</v>
      </c>
      <c r="AF252" s="26">
        <v>1987287825521.1331</v>
      </c>
      <c r="AG252" s="26">
        <v>2191612367072.5801</v>
      </c>
      <c r="AH252" s="26">
        <v>2296622187800.7603</v>
      </c>
      <c r="AI252" s="26">
        <v>2675712696953.8896</v>
      </c>
      <c r="AJ252" s="26">
        <v>2992168175594.5952</v>
      </c>
      <c r="AK252" s="26">
        <v>2930494575486.6426</v>
      </c>
      <c r="AL252" s="26">
        <v>3199145912994.8154</v>
      </c>
      <c r="AM252" s="26">
        <v>3493501953050.1333</v>
      </c>
      <c r="AN252" s="26">
        <v>3914206904385.2871</v>
      </c>
      <c r="AO252" s="26">
        <v>4274836946032.0723</v>
      </c>
      <c r="AP252" s="26">
        <v>4538592532470.168</v>
      </c>
      <c r="AQ252" s="26">
        <v>4362599574571.7197</v>
      </c>
      <c r="AR252" s="26">
        <v>4176438358629.0474</v>
      </c>
      <c r="AS252" s="26">
        <v>4611365196018.9863</v>
      </c>
      <c r="AT252" s="26">
        <v>4665056064934.748</v>
      </c>
      <c r="AU252" s="26">
        <v>4705750418006.25</v>
      </c>
      <c r="AV252" s="26">
        <v>5281341549430.085</v>
      </c>
      <c r="AW252" s="26">
        <v>6309687841460.1035</v>
      </c>
      <c r="AX252" s="26">
        <v>7566180096861.3213</v>
      </c>
      <c r="AY252" s="26">
        <v>9022222678255.998</v>
      </c>
      <c r="AZ252" s="26">
        <v>11190613618931</v>
      </c>
      <c r="BA252" s="26">
        <v>13663910366376.061</v>
      </c>
      <c r="BB252" s="26">
        <v>13257668123170.975</v>
      </c>
      <c r="BC252" s="26">
        <v>16216910862238.246</v>
      </c>
      <c r="BD252" s="26">
        <v>19395372226496.809</v>
      </c>
      <c r="BE252" s="26">
        <v>20780446805746.512</v>
      </c>
      <c r="BF252" s="26">
        <v>22022555443165.902</v>
      </c>
      <c r="BG252" s="26">
        <v>22722888759366.816</v>
      </c>
      <c r="BH252" s="26">
        <v>21344663258317.953</v>
      </c>
      <c r="BI252" s="26">
        <v>21330536898265.801</v>
      </c>
      <c r="BJ252" s="26">
        <v>23570009724735.473</v>
      </c>
      <c r="BK252" s="26">
        <v>25289258609173.18</v>
      </c>
      <c r="BL252" s="26">
        <v>25817130358727.867</v>
      </c>
    </row>
    <row r="253" spans="1:64" x14ac:dyDescent="0.15">
      <c r="A253" s="26" t="s">
        <v>737</v>
      </c>
      <c r="B253" s="26" t="s">
        <v>1251</v>
      </c>
      <c r="C253" s="26" t="s">
        <v>879</v>
      </c>
      <c r="D253" s="26" t="s">
        <v>880</v>
      </c>
      <c r="E253" s="26">
        <v>1242289239.2049348</v>
      </c>
      <c r="F253" s="26">
        <v>1547388781.4313347</v>
      </c>
      <c r="G253" s="26">
        <v>1710004407.2278533</v>
      </c>
      <c r="H253" s="26">
        <v>1539681490.7817352</v>
      </c>
      <c r="I253" s="26">
        <v>1975701816.4661474</v>
      </c>
      <c r="J253" s="26">
        <v>1890769326.1422105</v>
      </c>
      <c r="K253" s="26">
        <v>1809183974.5266898</v>
      </c>
      <c r="L253" s="26">
        <v>1597721080.0099082</v>
      </c>
      <c r="M253" s="26">
        <v>1593675330.1646726</v>
      </c>
      <c r="N253" s="26">
        <v>2004435483.8709676</v>
      </c>
      <c r="O253" s="26">
        <v>2137096774.1935482</v>
      </c>
      <c r="P253" s="26">
        <v>2807258064.516129</v>
      </c>
      <c r="Q253" s="26">
        <v>2189418001.3789825</v>
      </c>
      <c r="R253" s="26">
        <v>3964295672.5244441</v>
      </c>
      <c r="S253" s="26">
        <v>4090209681.9717207</v>
      </c>
      <c r="T253" s="26">
        <v>3538283322.0772595</v>
      </c>
      <c r="U253" s="26">
        <v>3667161241.4837241</v>
      </c>
      <c r="V253" s="26">
        <v>4114667062.6491656</v>
      </c>
      <c r="W253" s="26">
        <v>4910257282.9315348</v>
      </c>
      <c r="X253" s="26">
        <v>7181185277.9865103</v>
      </c>
      <c r="Y253" s="26">
        <v>10163020115.73436</v>
      </c>
      <c r="Z253" s="26">
        <v>11048335541.493334</v>
      </c>
      <c r="AA253" s="26">
        <v>9178802162.6616039</v>
      </c>
      <c r="AB253" s="26">
        <v>5102281255.9998608</v>
      </c>
      <c r="AC253" s="26">
        <v>4850241442.1764326</v>
      </c>
      <c r="AD253" s="26">
        <v>4732017873.3836851</v>
      </c>
      <c r="AE253" s="26">
        <v>5880112788.4094715</v>
      </c>
      <c r="AF253" s="26">
        <v>7367494080.4001379</v>
      </c>
      <c r="AG253" s="26">
        <v>8213515458.5113859</v>
      </c>
      <c r="AH253" s="26">
        <v>8438951476.0664415</v>
      </c>
      <c r="AI253" s="26">
        <v>9298839655.2313862</v>
      </c>
      <c r="AJ253" s="26">
        <v>11205971155.27581</v>
      </c>
      <c r="AK253" s="26">
        <v>12878199880.983868</v>
      </c>
      <c r="AL253" s="26">
        <v>15002106518.484686</v>
      </c>
      <c r="AM253" s="26">
        <v>17474647792.382877</v>
      </c>
      <c r="AN253" s="26">
        <v>19297663096.550636</v>
      </c>
      <c r="AO253" s="26">
        <v>20515543039.21323</v>
      </c>
      <c r="AP253" s="26">
        <v>23969823010.442921</v>
      </c>
      <c r="AQ253" s="26">
        <v>25385928198.32122</v>
      </c>
      <c r="AR253" s="26">
        <v>23983945190.620232</v>
      </c>
      <c r="AS253" s="26">
        <v>22823255801.844688</v>
      </c>
      <c r="AT253" s="26">
        <v>20898788416.634758</v>
      </c>
      <c r="AU253" s="26">
        <v>13606494599.426071</v>
      </c>
      <c r="AV253" s="26">
        <v>12045631092.535282</v>
      </c>
      <c r="AW253" s="26">
        <v>13686329890.119078</v>
      </c>
      <c r="AX253" s="26">
        <v>17362857683.854469</v>
      </c>
      <c r="AY253" s="26">
        <v>19579457966.053818</v>
      </c>
      <c r="AZ253" s="26">
        <v>23410572634.31469</v>
      </c>
      <c r="BA253" s="26">
        <v>30366213119.292767</v>
      </c>
      <c r="BB253" s="26">
        <v>31660911277.029419</v>
      </c>
      <c r="BC253" s="26">
        <v>40284481651.902107</v>
      </c>
      <c r="BD253" s="26">
        <v>47962439303.724724</v>
      </c>
      <c r="BE253" s="26">
        <v>51264390116.490898</v>
      </c>
      <c r="BF253" s="26">
        <v>57531233350.910088</v>
      </c>
      <c r="BG253" s="26">
        <v>57236013086.122345</v>
      </c>
      <c r="BH253" s="26">
        <v>53274304222.136024</v>
      </c>
      <c r="BI253" s="26">
        <v>52687612261.542427</v>
      </c>
      <c r="BJ253" s="26">
        <v>59530088536.217926</v>
      </c>
      <c r="BK253" s="26">
        <v>59596885023.091728</v>
      </c>
      <c r="BL253" s="26">
        <v>56045912952.342049</v>
      </c>
    </row>
    <row r="254" spans="1:64" x14ac:dyDescent="0.15">
      <c r="A254" s="26" t="s">
        <v>735</v>
      </c>
      <c r="B254" s="26" t="s">
        <v>1252</v>
      </c>
      <c r="C254" s="26" t="s">
        <v>879</v>
      </c>
      <c r="D254" s="26" t="s">
        <v>880</v>
      </c>
      <c r="E254" s="26">
        <v>543300000000</v>
      </c>
      <c r="F254" s="26">
        <v>563300000000</v>
      </c>
      <c r="G254" s="26">
        <v>605100000000</v>
      </c>
      <c r="H254" s="26">
        <v>638600000000</v>
      </c>
      <c r="I254" s="26">
        <v>685800000000</v>
      </c>
      <c r="J254" s="26">
        <v>743700000000</v>
      </c>
      <c r="K254" s="26">
        <v>815000000000</v>
      </c>
      <c r="L254" s="26">
        <v>861700000000</v>
      </c>
      <c r="M254" s="26">
        <v>942500000000</v>
      </c>
      <c r="N254" s="26">
        <v>1019900000000</v>
      </c>
      <c r="O254" s="26">
        <v>1073303000000</v>
      </c>
      <c r="P254" s="26">
        <v>1164850000000</v>
      </c>
      <c r="Q254" s="26">
        <v>1279110000000</v>
      </c>
      <c r="R254" s="26">
        <v>1425376000000</v>
      </c>
      <c r="S254" s="26">
        <v>1545243000000</v>
      </c>
      <c r="T254" s="26">
        <v>1684904000000</v>
      </c>
      <c r="U254" s="26">
        <v>1873412000000</v>
      </c>
      <c r="V254" s="26">
        <v>2081826000000</v>
      </c>
      <c r="W254" s="26">
        <v>2351599000000</v>
      </c>
      <c r="X254" s="26">
        <v>2627334000000</v>
      </c>
      <c r="Y254" s="26">
        <v>2857307000000</v>
      </c>
      <c r="Z254" s="26">
        <v>3207042000000</v>
      </c>
      <c r="AA254" s="26">
        <v>3343789000000</v>
      </c>
      <c r="AB254" s="26">
        <v>3634038000000</v>
      </c>
      <c r="AC254" s="26">
        <v>4037613000000</v>
      </c>
      <c r="AD254" s="26">
        <v>4338979000000</v>
      </c>
      <c r="AE254" s="26">
        <v>4579631000000</v>
      </c>
      <c r="AF254" s="26">
        <v>4855215000000</v>
      </c>
      <c r="AG254" s="26">
        <v>5236438000000</v>
      </c>
      <c r="AH254" s="26">
        <v>5641580000000</v>
      </c>
      <c r="AI254" s="26">
        <v>5963144000000</v>
      </c>
      <c r="AJ254" s="26">
        <v>6158129000000</v>
      </c>
      <c r="AK254" s="26">
        <v>6520327000000</v>
      </c>
      <c r="AL254" s="26">
        <v>6858559000000</v>
      </c>
      <c r="AM254" s="26">
        <v>7287236000000</v>
      </c>
      <c r="AN254" s="26">
        <v>7639749000000</v>
      </c>
      <c r="AO254" s="26">
        <v>8073122000000</v>
      </c>
      <c r="AP254" s="26">
        <v>8577554463000</v>
      </c>
      <c r="AQ254" s="26">
        <v>9062818211000</v>
      </c>
      <c r="AR254" s="26">
        <v>9630664202000</v>
      </c>
      <c r="AS254" s="26">
        <v>10252345464000</v>
      </c>
      <c r="AT254" s="26">
        <v>10581821399000</v>
      </c>
      <c r="AU254" s="26">
        <v>10936419054000</v>
      </c>
      <c r="AV254" s="26">
        <v>11458243878000</v>
      </c>
      <c r="AW254" s="26">
        <v>12213729147000</v>
      </c>
      <c r="AX254" s="26">
        <v>13036640229000</v>
      </c>
      <c r="AY254" s="26">
        <v>13814611414000</v>
      </c>
      <c r="AZ254" s="26">
        <v>14451858650000</v>
      </c>
      <c r="BA254" s="26">
        <v>14712844084000</v>
      </c>
      <c r="BB254" s="26">
        <v>14448933025000</v>
      </c>
      <c r="BC254" s="26">
        <v>14992052727000</v>
      </c>
      <c r="BD254" s="26">
        <v>15542581104000</v>
      </c>
      <c r="BE254" s="26">
        <v>16197007349000</v>
      </c>
      <c r="BF254" s="26">
        <v>16784849190000</v>
      </c>
      <c r="BG254" s="26">
        <v>17521746534000</v>
      </c>
      <c r="BH254" s="26">
        <v>18219297584000</v>
      </c>
      <c r="BI254" s="26">
        <v>18707188235000</v>
      </c>
      <c r="BJ254" s="26">
        <v>19485393853000</v>
      </c>
      <c r="BK254" s="26">
        <v>20580223000000</v>
      </c>
      <c r="BL254" s="26">
        <v>21427700000000</v>
      </c>
    </row>
    <row r="255" spans="1:64" x14ac:dyDescent="0.15">
      <c r="A255" s="26" t="s">
        <v>1253</v>
      </c>
      <c r="B255" s="26" t="s">
        <v>1254</v>
      </c>
      <c r="C255" s="26" t="s">
        <v>879</v>
      </c>
      <c r="D255" s="26" t="s">
        <v>880</v>
      </c>
      <c r="AI255" s="26">
        <v>13360607917.877314</v>
      </c>
      <c r="AJ255" s="26">
        <v>13677622222.222223</v>
      </c>
      <c r="AK255" s="26">
        <v>12941297376.093298</v>
      </c>
      <c r="AL255" s="26">
        <v>13099013835.511147</v>
      </c>
      <c r="AM255" s="26">
        <v>12899156990.615555</v>
      </c>
      <c r="AN255" s="26">
        <v>13350468917.411453</v>
      </c>
      <c r="AO255" s="26">
        <v>13948892215.568863</v>
      </c>
      <c r="AP255" s="26">
        <v>14744603773.584906</v>
      </c>
      <c r="AQ255" s="26">
        <v>14988971210.838272</v>
      </c>
      <c r="AR255" s="26">
        <v>17078465982.028242</v>
      </c>
      <c r="AS255" s="26">
        <v>13760513969.314003</v>
      </c>
      <c r="AT255" s="26">
        <v>11401421329.197435</v>
      </c>
      <c r="AU255" s="26">
        <v>9687788512.8018398</v>
      </c>
      <c r="AV255" s="26">
        <v>10134453435.460291</v>
      </c>
      <c r="AW255" s="26">
        <v>12030023547.88069</v>
      </c>
      <c r="AX255" s="26">
        <v>14307509838.805326</v>
      </c>
      <c r="AY255" s="26">
        <v>17330833852.918976</v>
      </c>
      <c r="AZ255" s="26">
        <v>22311393927.881721</v>
      </c>
      <c r="BA255" s="26">
        <v>29549438883.83379</v>
      </c>
      <c r="BB255" s="26">
        <v>33689223673.257736</v>
      </c>
      <c r="BC255" s="26">
        <v>46679875793.572411</v>
      </c>
      <c r="BD255" s="26">
        <v>56516280748.377708</v>
      </c>
      <c r="BE255" s="26">
        <v>63628854498.502434</v>
      </c>
      <c r="BF255" s="26">
        <v>68997168337.678207</v>
      </c>
      <c r="BG255" s="26">
        <v>76658542757.470718</v>
      </c>
      <c r="BH255" s="26">
        <v>81847410181.795303</v>
      </c>
      <c r="BI255" s="26">
        <v>81779012350.883331</v>
      </c>
      <c r="BJ255" s="26">
        <v>59159945320.566734</v>
      </c>
      <c r="BK255" s="26">
        <v>50392607758.232368</v>
      </c>
      <c r="BL255" s="26">
        <v>57921286440.349503</v>
      </c>
    </row>
    <row r="256" spans="1:64" x14ac:dyDescent="0.15">
      <c r="A256" s="26" t="s">
        <v>656</v>
      </c>
      <c r="B256" s="26" t="s">
        <v>1255</v>
      </c>
      <c r="C256" s="26" t="s">
        <v>879</v>
      </c>
      <c r="D256" s="26" t="s">
        <v>880</v>
      </c>
      <c r="E256" s="26">
        <v>13066557.778685177</v>
      </c>
      <c r="F256" s="26">
        <v>13999883.334305547</v>
      </c>
      <c r="G256" s="26">
        <v>14524878.959342007</v>
      </c>
      <c r="H256" s="26">
        <v>13708219.098174183</v>
      </c>
      <c r="I256" s="26">
        <v>14758210.348247098</v>
      </c>
      <c r="J256" s="26">
        <v>15108207.431604737</v>
      </c>
      <c r="K256" s="26">
        <v>16099865.834451379</v>
      </c>
      <c r="L256" s="26">
        <v>15835177.932913329</v>
      </c>
      <c r="M256" s="26">
        <v>15349999.999999998</v>
      </c>
      <c r="N256" s="26">
        <v>16649999.999999998</v>
      </c>
      <c r="O256" s="26">
        <v>18450000</v>
      </c>
      <c r="P256" s="26">
        <v>20051648.18471821</v>
      </c>
      <c r="Q256" s="26">
        <v>27585488.991828449</v>
      </c>
      <c r="R256" s="26">
        <v>30165373.621886488</v>
      </c>
      <c r="S256" s="26">
        <v>32924215.858172603</v>
      </c>
      <c r="T256" s="26">
        <v>33237164.71564199</v>
      </c>
      <c r="U256" s="26">
        <v>32792480.972960573</v>
      </c>
      <c r="V256" s="26">
        <v>49353161.851851843</v>
      </c>
      <c r="W256" s="26">
        <v>60844771.481481478</v>
      </c>
      <c r="X256" s="26">
        <v>71096359.629629627</v>
      </c>
      <c r="Y256" s="26">
        <v>82340339.629629627</v>
      </c>
      <c r="Z256" s="26">
        <v>102086539.25925925</v>
      </c>
      <c r="AA256" s="26">
        <v>113759203.33333334</v>
      </c>
      <c r="AB256" s="26">
        <v>122255349.62962963</v>
      </c>
      <c r="AC256" s="26">
        <v>135024987.77777776</v>
      </c>
      <c r="AD256" s="26">
        <v>145641705.18518516</v>
      </c>
      <c r="AE256" s="26">
        <v>160846656.66666669</v>
      </c>
      <c r="AF256" s="26">
        <v>175580647.4074074</v>
      </c>
      <c r="AG256" s="26">
        <v>200726712.59259257</v>
      </c>
      <c r="AH256" s="26">
        <v>214745002.22222221</v>
      </c>
      <c r="AI256" s="26">
        <v>240365262.59259257</v>
      </c>
      <c r="AJ256" s="26">
        <v>254829629.62962961</v>
      </c>
      <c r="AK256" s="26">
        <v>277954111.1111111</v>
      </c>
      <c r="AL256" s="26">
        <v>286307814.81481487</v>
      </c>
      <c r="AM256" s="26">
        <v>289438481.48148143</v>
      </c>
      <c r="AN256" s="26">
        <v>316008481.48148143</v>
      </c>
      <c r="AO256" s="26">
        <v>331489703.7037037</v>
      </c>
      <c r="AP256" s="26">
        <v>347770000</v>
      </c>
      <c r="AQ256" s="26">
        <v>373619851.85185182</v>
      </c>
      <c r="AR256" s="26">
        <v>390719148.14814818</v>
      </c>
      <c r="AS256" s="26">
        <v>396261370.37037033</v>
      </c>
      <c r="AT256" s="26">
        <v>430039296.29629624</v>
      </c>
      <c r="AU256" s="26">
        <v>461883444.44444442</v>
      </c>
      <c r="AV256" s="26">
        <v>481806296.29629624</v>
      </c>
      <c r="AW256" s="26">
        <v>521975111.11111099</v>
      </c>
      <c r="AX256" s="26">
        <v>550728666.66666663</v>
      </c>
      <c r="AY256" s="26">
        <v>610930037.03703701</v>
      </c>
      <c r="AZ256" s="26">
        <v>684446259.25925922</v>
      </c>
      <c r="BA256" s="26">
        <v>695428851.8518517</v>
      </c>
      <c r="BB256" s="26">
        <v>674922481.48148155</v>
      </c>
      <c r="BC256" s="26">
        <v>681225925.92592585</v>
      </c>
      <c r="BD256" s="26">
        <v>676129629.62962961</v>
      </c>
      <c r="BE256" s="26">
        <v>692933333.33333325</v>
      </c>
      <c r="BF256" s="26">
        <v>721207407.4074074</v>
      </c>
      <c r="BG256" s="26">
        <v>727714814.81481481</v>
      </c>
      <c r="BH256" s="26">
        <v>755400000</v>
      </c>
      <c r="BI256" s="26">
        <v>774429629.62962961</v>
      </c>
      <c r="BJ256" s="26">
        <v>792177777.77777767</v>
      </c>
      <c r="BK256" s="26">
        <v>811300000</v>
      </c>
      <c r="BL256" s="26">
        <v>825385185.18518507</v>
      </c>
    </row>
    <row r="257" spans="1:64" x14ac:dyDescent="0.15">
      <c r="A257" s="26" t="s">
        <v>1256</v>
      </c>
      <c r="B257" s="26" t="s">
        <v>1257</v>
      </c>
      <c r="C257" s="26" t="s">
        <v>879</v>
      </c>
      <c r="D257" s="26" t="s">
        <v>880</v>
      </c>
      <c r="E257" s="26">
        <v>7779090909.090909</v>
      </c>
      <c r="F257" s="26">
        <v>8189090909.090909</v>
      </c>
      <c r="G257" s="26">
        <v>8946969696.969698</v>
      </c>
      <c r="H257" s="26">
        <v>9753333333.333334</v>
      </c>
      <c r="I257" s="26">
        <v>8099318181.818181</v>
      </c>
      <c r="J257" s="26">
        <v>8427777777.7777786</v>
      </c>
      <c r="K257" s="26">
        <v>8781333333.333334</v>
      </c>
      <c r="L257" s="26">
        <v>9250000000</v>
      </c>
      <c r="M257" s="26">
        <v>10034444444.444445</v>
      </c>
      <c r="N257" s="26">
        <v>10285111111.111113</v>
      </c>
      <c r="O257" s="26">
        <v>11561111111.111113</v>
      </c>
      <c r="P257" s="26">
        <v>12986590909.090908</v>
      </c>
      <c r="Q257" s="26">
        <v>13977727272.727272</v>
      </c>
      <c r="R257" s="26">
        <v>17035581395.348837</v>
      </c>
      <c r="S257" s="26">
        <v>26100930232.55814</v>
      </c>
      <c r="T257" s="26">
        <v>27464651162.790699</v>
      </c>
      <c r="U257" s="26">
        <v>31419534883.720932</v>
      </c>
      <c r="V257" s="26">
        <v>36210697674.418602</v>
      </c>
      <c r="W257" s="26">
        <v>39316279069.767441</v>
      </c>
      <c r="X257" s="26">
        <v>48310930232.558136</v>
      </c>
      <c r="Y257" s="26">
        <v>59116511627.906975</v>
      </c>
      <c r="Z257" s="26">
        <v>66327441860.465118</v>
      </c>
      <c r="AA257" s="26">
        <v>67736744186.046509</v>
      </c>
      <c r="AB257" s="26">
        <v>67556279069.767441</v>
      </c>
      <c r="AC257" s="26">
        <v>60010285714.285713</v>
      </c>
      <c r="AD257" s="26">
        <v>61965466666.666672</v>
      </c>
      <c r="AE257" s="26">
        <v>60391604938.271606</v>
      </c>
      <c r="AF257" s="26">
        <v>48029034482.758621</v>
      </c>
      <c r="AG257" s="26">
        <v>60226413793.103447</v>
      </c>
      <c r="AH257" s="26">
        <v>43526253602.305473</v>
      </c>
      <c r="AI257" s="26">
        <v>48598315565.031982</v>
      </c>
      <c r="AJ257" s="26">
        <v>53476971830.985916</v>
      </c>
      <c r="AK257" s="26">
        <v>60401798245.614037</v>
      </c>
      <c r="AL257" s="26">
        <v>60065011013.215858</v>
      </c>
      <c r="AM257" s="26">
        <v>58418666666.666672</v>
      </c>
      <c r="AN257" s="26">
        <v>77407726244.343887</v>
      </c>
      <c r="AO257" s="26">
        <v>70543211119.098969</v>
      </c>
      <c r="AP257" s="26">
        <v>85843534588.62056</v>
      </c>
      <c r="AQ257" s="26">
        <v>91331203433.162903</v>
      </c>
      <c r="AR257" s="26">
        <v>97976886247.317154</v>
      </c>
      <c r="AS257" s="26">
        <v>117140723529.41176</v>
      </c>
      <c r="AT257" s="26">
        <v>122903960204.50462</v>
      </c>
      <c r="AU257" s="26">
        <v>92893587733.654922</v>
      </c>
      <c r="AV257" s="26">
        <v>83620628582.108154</v>
      </c>
      <c r="AW257" s="26">
        <v>112453382329.61455</v>
      </c>
      <c r="AX257" s="26">
        <v>145510008134.74976</v>
      </c>
      <c r="AY257" s="26">
        <v>183477522123.89383</v>
      </c>
      <c r="AZ257" s="26">
        <v>230364012575.68701</v>
      </c>
      <c r="BA257" s="26">
        <v>315953388510.67798</v>
      </c>
      <c r="BB257" s="26">
        <v>329787628928.4715</v>
      </c>
      <c r="BC257" s="26">
        <v>393192354510.65308</v>
      </c>
      <c r="BD257" s="26">
        <v>316482190800.36371</v>
      </c>
      <c r="BE257" s="26">
        <v>381286237847.66748</v>
      </c>
      <c r="BF257" s="26">
        <v>371005379786.56622</v>
      </c>
      <c r="BG257" s="26">
        <v>482359318767.70312</v>
      </c>
    </row>
    <row r="258" spans="1:64" x14ac:dyDescent="0.15">
      <c r="A258" s="26" t="s">
        <v>1258</v>
      </c>
      <c r="B258" s="26" t="s">
        <v>1259</v>
      </c>
      <c r="C258" s="26" t="s">
        <v>879</v>
      </c>
      <c r="D258" s="26" t="s">
        <v>880</v>
      </c>
    </row>
    <row r="259" spans="1:64" x14ac:dyDescent="0.15">
      <c r="A259" s="26" t="s">
        <v>1260</v>
      </c>
      <c r="B259" s="26" t="s">
        <v>1261</v>
      </c>
      <c r="C259" s="26" t="s">
        <v>879</v>
      </c>
      <c r="D259" s="26" t="s">
        <v>880</v>
      </c>
      <c r="AU259" s="26">
        <v>3269000000</v>
      </c>
      <c r="AV259" s="26">
        <v>3453000000</v>
      </c>
      <c r="AW259" s="26">
        <v>3799000000</v>
      </c>
      <c r="AX259" s="26">
        <v>4439000000</v>
      </c>
      <c r="AY259" s="26">
        <v>4504000000</v>
      </c>
      <c r="AZ259" s="26">
        <v>4803000000</v>
      </c>
      <c r="BA259" s="26">
        <v>4250000000</v>
      </c>
      <c r="BB259" s="26">
        <v>4203000000</v>
      </c>
      <c r="BC259" s="26">
        <v>4339000000</v>
      </c>
      <c r="BD259" s="26">
        <v>4239000000</v>
      </c>
      <c r="BE259" s="26">
        <v>4095000000</v>
      </c>
      <c r="BF259" s="26">
        <v>3762000000</v>
      </c>
      <c r="BG259" s="26">
        <v>3622000000</v>
      </c>
      <c r="BH259" s="26">
        <v>3748000000</v>
      </c>
      <c r="BI259" s="26">
        <v>3863000000</v>
      </c>
      <c r="BJ259" s="26">
        <v>3855000000</v>
      </c>
    </row>
    <row r="260" spans="1:64" x14ac:dyDescent="0.15">
      <c r="A260" s="26" t="s">
        <v>745</v>
      </c>
      <c r="B260" s="26" t="s">
        <v>1262</v>
      </c>
      <c r="C260" s="26" t="s">
        <v>879</v>
      </c>
      <c r="D260" s="26" t="s">
        <v>880</v>
      </c>
      <c r="AD260" s="26">
        <v>14094687820.744488</v>
      </c>
      <c r="AE260" s="26">
        <v>26336616250.439678</v>
      </c>
      <c r="AF260" s="26">
        <v>36658108850.31485</v>
      </c>
      <c r="AG260" s="26">
        <v>25423812648.594109</v>
      </c>
      <c r="AH260" s="26">
        <v>6293304974.5940275</v>
      </c>
      <c r="AI260" s="26">
        <v>6471740805.5698404</v>
      </c>
      <c r="AJ260" s="26">
        <v>9613369520.4188499</v>
      </c>
      <c r="AK260" s="26">
        <v>9866990236.4358749</v>
      </c>
      <c r="AL260" s="26">
        <v>13180953598.171595</v>
      </c>
      <c r="AM260" s="26">
        <v>16286433533.32275</v>
      </c>
      <c r="AN260" s="26">
        <v>20736164458.950462</v>
      </c>
      <c r="AO260" s="26">
        <v>24657470574.750126</v>
      </c>
      <c r="AP260" s="26">
        <v>26843700441.548199</v>
      </c>
      <c r="AQ260" s="26">
        <v>27209602050.045223</v>
      </c>
      <c r="AR260" s="26">
        <v>28683659006.775215</v>
      </c>
      <c r="AS260" s="26">
        <v>31172518403.316227</v>
      </c>
      <c r="AT260" s="26">
        <v>32685198735.305321</v>
      </c>
      <c r="AU260" s="26">
        <v>35064105500.834457</v>
      </c>
      <c r="AV260" s="26">
        <v>39552513316.073425</v>
      </c>
      <c r="AW260" s="26">
        <v>45427854693.255432</v>
      </c>
      <c r="AX260" s="26">
        <v>57633255618.273094</v>
      </c>
      <c r="AY260" s="26">
        <v>66371664817.043625</v>
      </c>
      <c r="AZ260" s="26">
        <v>77414425532.245163</v>
      </c>
      <c r="BA260" s="26">
        <v>99130304099.127411</v>
      </c>
      <c r="BB260" s="26">
        <v>106014659770.22217</v>
      </c>
      <c r="BC260" s="26">
        <v>115931749697.24118</v>
      </c>
      <c r="BD260" s="26">
        <v>135539438559.70946</v>
      </c>
      <c r="BE260" s="26">
        <v>155820001920.49164</v>
      </c>
      <c r="BF260" s="26">
        <v>171222025117.38089</v>
      </c>
      <c r="BG260" s="26">
        <v>186204652922.26215</v>
      </c>
      <c r="BH260" s="26">
        <v>193241108709.53622</v>
      </c>
      <c r="BI260" s="26">
        <v>205276172134.9014</v>
      </c>
      <c r="BJ260" s="26">
        <v>223779865815.18256</v>
      </c>
      <c r="BK260" s="26">
        <v>245213686369.15674</v>
      </c>
      <c r="BL260" s="26">
        <v>261921244843.1723</v>
      </c>
    </row>
    <row r="261" spans="1:64" x14ac:dyDescent="0.15">
      <c r="A261" s="26" t="s">
        <v>742</v>
      </c>
      <c r="B261" s="26" t="s">
        <v>1263</v>
      </c>
      <c r="C261" s="26" t="s">
        <v>879</v>
      </c>
      <c r="D261" s="26" t="s">
        <v>880</v>
      </c>
      <c r="X261" s="26">
        <v>119258835.3355246</v>
      </c>
      <c r="Y261" s="26">
        <v>113423181.33895624</v>
      </c>
      <c r="Z261" s="26">
        <v>98746405.392480597</v>
      </c>
      <c r="AA261" s="26">
        <v>98144643.896557465</v>
      </c>
      <c r="AB261" s="26">
        <v>110123779.81282076</v>
      </c>
      <c r="AC261" s="26">
        <v>135553763.98266652</v>
      </c>
      <c r="AD261" s="26">
        <v>123698506.11136261</v>
      </c>
      <c r="AE261" s="26">
        <v>118691396.76491463</v>
      </c>
      <c r="AF261" s="26">
        <v>130834145.05366457</v>
      </c>
      <c r="AG261" s="26">
        <v>148545381.4184207</v>
      </c>
      <c r="AH261" s="26">
        <v>144482170.24870306</v>
      </c>
      <c r="AI261" s="26">
        <v>158397403.04117545</v>
      </c>
      <c r="AJ261" s="26">
        <v>188869985.67335242</v>
      </c>
      <c r="AK261" s="26">
        <v>196142585.01481587</v>
      </c>
      <c r="AL261" s="26">
        <v>188080374.40060538</v>
      </c>
      <c r="AM261" s="26">
        <v>219260341.05064216</v>
      </c>
      <c r="AN261" s="26">
        <v>233902114.86830017</v>
      </c>
      <c r="AO261" s="26">
        <v>245177633.1689328</v>
      </c>
      <c r="AP261" s="26">
        <v>255890221.80029345</v>
      </c>
      <c r="AQ261" s="26">
        <v>262301252.76922774</v>
      </c>
      <c r="AR261" s="26">
        <v>267999225.25663376</v>
      </c>
      <c r="AS261" s="26">
        <v>272014693.05080593</v>
      </c>
      <c r="AT261" s="26">
        <v>257926881.72043011</v>
      </c>
      <c r="AU261" s="26">
        <v>262603781.79905936</v>
      </c>
      <c r="AV261" s="26">
        <v>314463144.04219031</v>
      </c>
      <c r="AW261" s="26">
        <v>364996869.12961799</v>
      </c>
      <c r="AX261" s="26">
        <v>394962552.33610803</v>
      </c>
      <c r="AY261" s="26">
        <v>439376794.09404129</v>
      </c>
      <c r="AZ261" s="26">
        <v>526428309.94508845</v>
      </c>
      <c r="BA261" s="26">
        <v>607958616.14341462</v>
      </c>
      <c r="BB261" s="26">
        <v>610066628.69305837</v>
      </c>
      <c r="BC261" s="26">
        <v>700804286.22435391</v>
      </c>
      <c r="BD261" s="26">
        <v>792149700.67911637</v>
      </c>
      <c r="BE261" s="26">
        <v>781702874.10605848</v>
      </c>
      <c r="BF261" s="26">
        <v>801787555.86112058</v>
      </c>
      <c r="BG261" s="26">
        <v>814954306.97103274</v>
      </c>
      <c r="BH261" s="26">
        <v>759689950.93091798</v>
      </c>
      <c r="BI261" s="26">
        <v>804332795.57501733</v>
      </c>
      <c r="BJ261" s="26">
        <v>880043553.74844182</v>
      </c>
      <c r="BK261" s="26">
        <v>906050106.97269535</v>
      </c>
      <c r="BL261" s="26">
        <v>917058850.81656289</v>
      </c>
    </row>
    <row r="262" spans="1:64" x14ac:dyDescent="0.15">
      <c r="A262" s="26" t="s">
        <v>791</v>
      </c>
      <c r="B262" s="26" t="s">
        <v>1264</v>
      </c>
      <c r="C262" s="26" t="s">
        <v>879</v>
      </c>
      <c r="D262" s="26" t="s">
        <v>880</v>
      </c>
      <c r="E262" s="26">
        <v>1370539874251.7229</v>
      </c>
      <c r="F262" s="26">
        <v>1425781763228.4761</v>
      </c>
      <c r="G262" s="26">
        <v>1530058251088.5691</v>
      </c>
      <c r="H262" s="26">
        <v>1648293574912.1101</v>
      </c>
      <c r="I262" s="26">
        <v>1805661465723.6472</v>
      </c>
      <c r="J262" s="26">
        <v>1966263537509.8711</v>
      </c>
      <c r="K262" s="26">
        <v>2133330604800.0571</v>
      </c>
      <c r="L262" s="26">
        <v>2270935987787.9067</v>
      </c>
      <c r="M262" s="26">
        <v>2451432288556.647</v>
      </c>
      <c r="N262" s="26">
        <v>2704633442461.6211</v>
      </c>
      <c r="O262" s="26">
        <v>2960863795818.4639</v>
      </c>
      <c r="P262" s="26">
        <v>3273287363443.9888</v>
      </c>
      <c r="Q262" s="26">
        <v>3777533427563.9473</v>
      </c>
      <c r="R262" s="26">
        <v>4609093268695.2891</v>
      </c>
      <c r="S262" s="26">
        <v>5315855038716.2969</v>
      </c>
      <c r="T262" s="26">
        <v>5920221070545.9434</v>
      </c>
      <c r="U262" s="26">
        <v>6438082287602.0273</v>
      </c>
      <c r="V262" s="26">
        <v>7277443073113.2314</v>
      </c>
      <c r="W262" s="26">
        <v>8584497473418.1016</v>
      </c>
      <c r="X262" s="26">
        <v>9971136713013.9824</v>
      </c>
      <c r="Y262" s="26">
        <v>11227550747500.514</v>
      </c>
      <c r="Z262" s="26">
        <v>11623793042751.322</v>
      </c>
      <c r="AA262" s="26">
        <v>11514475442193.926</v>
      </c>
      <c r="AB262" s="26">
        <v>11747029733625.975</v>
      </c>
      <c r="AC262" s="26">
        <v>12179888161998.061</v>
      </c>
      <c r="AD262" s="26">
        <v>12793344109952.281</v>
      </c>
      <c r="AE262" s="26">
        <v>15118514004824.682</v>
      </c>
      <c r="AF262" s="26">
        <v>17200987662428.105</v>
      </c>
      <c r="AG262" s="26">
        <v>19244140795169.859</v>
      </c>
      <c r="AH262" s="26">
        <v>20087431107198.156</v>
      </c>
      <c r="AI262" s="26">
        <v>22626369123313.328</v>
      </c>
      <c r="AJ262" s="26">
        <v>23966556368598.582</v>
      </c>
      <c r="AK262" s="26">
        <v>25452880601117.688</v>
      </c>
      <c r="AL262" s="26">
        <v>25857861952437.355</v>
      </c>
      <c r="AM262" s="26">
        <v>27770700605131.117</v>
      </c>
      <c r="AN262" s="26">
        <v>30886564791441.941</v>
      </c>
      <c r="AO262" s="26">
        <v>31572630014941.449</v>
      </c>
      <c r="AP262" s="26">
        <v>31458072767939.328</v>
      </c>
      <c r="AQ262" s="26">
        <v>31393287815503.391</v>
      </c>
      <c r="AR262" s="26">
        <v>32561772674844.664</v>
      </c>
      <c r="AS262" s="26">
        <v>33618616210474.633</v>
      </c>
      <c r="AT262" s="26">
        <v>33426577337534.887</v>
      </c>
      <c r="AU262" s="26">
        <v>34709809969301.395</v>
      </c>
      <c r="AV262" s="26">
        <v>38944808654397.844</v>
      </c>
      <c r="AW262" s="26">
        <v>43867138874872.336</v>
      </c>
      <c r="AX262" s="26">
        <v>47517226727335.773</v>
      </c>
      <c r="AY262" s="26">
        <v>51502021664272.789</v>
      </c>
      <c r="AZ262" s="26">
        <v>58031535098689.492</v>
      </c>
      <c r="BA262" s="26">
        <v>63675554101967.648</v>
      </c>
      <c r="BB262" s="26">
        <v>60395540053791.641</v>
      </c>
      <c r="BC262" s="26">
        <v>66113119131563.289</v>
      </c>
      <c r="BD262" s="26">
        <v>73448341079238.984</v>
      </c>
      <c r="BE262" s="26">
        <v>75145997061963.75</v>
      </c>
      <c r="BF262" s="26">
        <v>77302022602630.094</v>
      </c>
      <c r="BG262" s="26">
        <v>79450807677429.641</v>
      </c>
      <c r="BH262" s="26">
        <v>75198758494968.953</v>
      </c>
      <c r="BI262" s="26">
        <v>76335795445380.422</v>
      </c>
      <c r="BJ262" s="26">
        <v>81229182706392.484</v>
      </c>
      <c r="BK262" s="26">
        <v>86408955453299.156</v>
      </c>
      <c r="BL262" s="26">
        <v>87751540848579.391</v>
      </c>
    </row>
    <row r="263" spans="1:64" x14ac:dyDescent="0.15">
      <c r="A263" s="26" t="s">
        <v>591</v>
      </c>
      <c r="B263" s="26" t="s">
        <v>1265</v>
      </c>
      <c r="C263" s="26" t="s">
        <v>879</v>
      </c>
      <c r="D263" s="26" t="s">
        <v>880</v>
      </c>
      <c r="AA263" s="26">
        <v>121221651.61931582</v>
      </c>
      <c r="AB263" s="26">
        <v>111862823.57497902</v>
      </c>
      <c r="AC263" s="26">
        <v>109200934.32851849</v>
      </c>
      <c r="AD263" s="26">
        <v>95572172.983565673</v>
      </c>
      <c r="AE263" s="26">
        <v>100947848.64478038</v>
      </c>
      <c r="AF263" s="26">
        <v>111713922.14157791</v>
      </c>
      <c r="AG263" s="26">
        <v>133016065.41606538</v>
      </c>
      <c r="AH263" s="26">
        <v>122888609.71524288</v>
      </c>
      <c r="AI263" s="26">
        <v>125766269.75535831</v>
      </c>
      <c r="AJ263" s="26">
        <v>125597205.42231491</v>
      </c>
      <c r="AK263" s="26">
        <v>132303041.36253041</v>
      </c>
      <c r="AL263" s="26">
        <v>133122897.19626167</v>
      </c>
      <c r="AM263" s="26">
        <v>221098106.50887573</v>
      </c>
      <c r="AN263" s="26">
        <v>224865731.38190347</v>
      </c>
      <c r="AO263" s="26">
        <v>249908970.65897065</v>
      </c>
      <c r="AP263" s="26">
        <v>285475591.89650959</v>
      </c>
      <c r="AQ263" s="26">
        <v>269481523.20046508</v>
      </c>
      <c r="AR263" s="26">
        <v>258833766.58001739</v>
      </c>
      <c r="AS263" s="26">
        <v>269019710.32745588</v>
      </c>
      <c r="AT263" s="26">
        <v>273088357.16369998</v>
      </c>
      <c r="AU263" s="26">
        <v>288078881.43305588</v>
      </c>
      <c r="AV263" s="26">
        <v>338838639.37843472</v>
      </c>
      <c r="AW263" s="26">
        <v>420320176.35943729</v>
      </c>
      <c r="AX263" s="26">
        <v>465568018.30055714</v>
      </c>
      <c r="AY263" s="26">
        <v>505832439.82297707</v>
      </c>
      <c r="AZ263" s="26">
        <v>570469196.66743088</v>
      </c>
      <c r="BA263" s="26">
        <v>619260721.57930565</v>
      </c>
      <c r="BB263" s="26">
        <v>584706020.21385682</v>
      </c>
      <c r="BC263" s="26">
        <v>663161517.85010648</v>
      </c>
      <c r="BD263" s="26">
        <v>737401692.21747506</v>
      </c>
      <c r="BE263" s="26">
        <v>760549587.13602781</v>
      </c>
      <c r="BF263" s="26">
        <v>770021663.96778858</v>
      </c>
      <c r="BG263" s="26">
        <v>756919917.33402216</v>
      </c>
      <c r="BH263" s="26">
        <v>788307330.55567014</v>
      </c>
      <c r="BI263" s="26">
        <v>799376439.53016794</v>
      </c>
      <c r="BJ263" s="26">
        <v>831903809.74917185</v>
      </c>
      <c r="BK263" s="26">
        <v>820491817.33167088</v>
      </c>
      <c r="BL263" s="26">
        <v>850655017.22048819</v>
      </c>
    </row>
    <row r="264" spans="1:64" x14ac:dyDescent="0.15">
      <c r="A264" s="26" t="s">
        <v>1266</v>
      </c>
      <c r="B264" s="26" t="s">
        <v>1267</v>
      </c>
      <c r="C264" s="26" t="s">
        <v>879</v>
      </c>
      <c r="D264" s="26" t="s">
        <v>880</v>
      </c>
      <c r="AS264" s="26">
        <v>1849196082.055073</v>
      </c>
      <c r="AT264" s="26">
        <v>2535333631.8853559</v>
      </c>
      <c r="AU264" s="26">
        <v>2406270658.2302389</v>
      </c>
      <c r="AV264" s="26">
        <v>2790455727.6942215</v>
      </c>
      <c r="AW264" s="26">
        <v>3556757428.8200912</v>
      </c>
      <c r="AX264" s="26">
        <v>3663101604.2780747</v>
      </c>
      <c r="AY264" s="26">
        <v>3846819721.4904027</v>
      </c>
      <c r="AZ264" s="26">
        <v>4655899260.8814669</v>
      </c>
      <c r="BA264" s="26">
        <v>5687417606.5621805</v>
      </c>
      <c r="BB264" s="26">
        <v>5653792720.2000551</v>
      </c>
      <c r="BC264" s="26">
        <v>5835874320.5621109</v>
      </c>
      <c r="BD264" s="26">
        <v>6701698218.2628059</v>
      </c>
      <c r="BE264" s="26">
        <v>6499807272.2600555</v>
      </c>
      <c r="BF264" s="26">
        <v>7074777526.8960037</v>
      </c>
      <c r="BG264" s="26">
        <v>7396705194.6326551</v>
      </c>
      <c r="BH264" s="26">
        <v>6442915788.3057804</v>
      </c>
      <c r="BI264" s="26">
        <v>6719172016.8253269</v>
      </c>
      <c r="BJ264" s="26">
        <v>7245707184.8169909</v>
      </c>
      <c r="BK264" s="26">
        <v>7942961738.3089275</v>
      </c>
      <c r="BL264" s="26">
        <v>7926108374.3842363</v>
      </c>
    </row>
    <row r="265" spans="1:64" x14ac:dyDescent="0.15">
      <c r="A265" s="26" t="s">
        <v>1268</v>
      </c>
      <c r="B265" s="26" t="s">
        <v>1269</v>
      </c>
      <c r="C265" s="26" t="s">
        <v>879</v>
      </c>
      <c r="D265" s="26" t="s">
        <v>880</v>
      </c>
      <c r="AI265" s="26">
        <v>5647119229.0076342</v>
      </c>
      <c r="AJ265" s="26">
        <v>5930370370.3703709</v>
      </c>
      <c r="AK265" s="26">
        <v>6463649985.0164824</v>
      </c>
      <c r="AL265" s="26">
        <v>5368270614.8468018</v>
      </c>
      <c r="AM265" s="26">
        <v>4167356037.1517029</v>
      </c>
      <c r="AN265" s="26">
        <v>4258788725.449914</v>
      </c>
      <c r="AO265" s="26">
        <v>5785685310.8666821</v>
      </c>
      <c r="AP265" s="26">
        <v>6838557384.4035702</v>
      </c>
      <c r="AQ265" s="26">
        <v>6325141675.8698883</v>
      </c>
      <c r="AR265" s="26">
        <v>7641102523.1508245</v>
      </c>
      <c r="AS265" s="26">
        <v>9652436179.6460514</v>
      </c>
      <c r="AT265" s="26">
        <v>9861560094.7400875</v>
      </c>
      <c r="AU265" s="26">
        <v>10694628091.672598</v>
      </c>
      <c r="AV265" s="26">
        <v>11777966673.389736</v>
      </c>
      <c r="AW265" s="26">
        <v>13872791658.548729</v>
      </c>
      <c r="AX265" s="26">
        <v>16746344766.204445</v>
      </c>
      <c r="AY265" s="26">
        <v>19061978586.127754</v>
      </c>
      <c r="AZ265" s="26">
        <v>21650532264.232193</v>
      </c>
      <c r="BA265" s="26">
        <v>26910851361.755512</v>
      </c>
      <c r="BB265" s="26">
        <v>25130274124.252449</v>
      </c>
      <c r="BC265" s="26">
        <v>30906749533.221001</v>
      </c>
      <c r="BD265" s="26">
        <v>32726417212.347988</v>
      </c>
      <c r="BE265" s="26">
        <v>35401341663.042488</v>
      </c>
      <c r="BF265" s="26">
        <v>40415235701.987068</v>
      </c>
      <c r="BG265" s="26">
        <v>43206469767.441864</v>
      </c>
      <c r="BH265" s="26">
        <v>36976204506.065857</v>
      </c>
      <c r="BI265" s="26">
        <v>28084676409.185806</v>
      </c>
      <c r="BJ265" s="26">
        <v>24561327989.311958</v>
      </c>
      <c r="BK265" s="26">
        <v>27591261663.286003</v>
      </c>
    </row>
    <row r="266" spans="1:64" x14ac:dyDescent="0.15">
      <c r="A266" s="26" t="s">
        <v>630</v>
      </c>
      <c r="B266" s="26" t="s">
        <v>1270</v>
      </c>
      <c r="C266" s="26" t="s">
        <v>879</v>
      </c>
      <c r="D266" s="26" t="s">
        <v>880</v>
      </c>
      <c r="E266" s="26">
        <v>7575396972.8713665</v>
      </c>
      <c r="F266" s="26">
        <v>7972996813.9904699</v>
      </c>
      <c r="G266" s="26">
        <v>8497996604.2005539</v>
      </c>
      <c r="H266" s="26">
        <v>9423396234.410862</v>
      </c>
      <c r="I266" s="26">
        <v>10373995854.551252</v>
      </c>
      <c r="J266" s="26">
        <v>11334395470.775566</v>
      </c>
      <c r="K266" s="26">
        <v>12354995062.943968</v>
      </c>
      <c r="L266" s="26">
        <v>13777394494.553156</v>
      </c>
      <c r="M266" s="26">
        <v>14894594048.120213</v>
      </c>
      <c r="N266" s="26">
        <v>16780393294.554834</v>
      </c>
      <c r="O266" s="26">
        <v>18418392640.010296</v>
      </c>
      <c r="P266" s="26">
        <v>20333691315.354965</v>
      </c>
      <c r="Q266" s="26">
        <v>21357435928.454323</v>
      </c>
      <c r="R266" s="26">
        <v>29295674713.356228</v>
      </c>
      <c r="S266" s="26">
        <v>36807721039.251068</v>
      </c>
      <c r="T266" s="26">
        <v>38114542813.287048</v>
      </c>
      <c r="U266" s="26">
        <v>36603349968.170998</v>
      </c>
      <c r="V266" s="26">
        <v>40651349964.651001</v>
      </c>
      <c r="W266" s="26">
        <v>46739449959.357002</v>
      </c>
      <c r="X266" s="26">
        <v>57645721015.634026</v>
      </c>
      <c r="Y266" s="26">
        <v>82980483390.505707</v>
      </c>
      <c r="Z266" s="26">
        <v>85454420504.101379</v>
      </c>
      <c r="AA266" s="26">
        <v>78423059791.08429</v>
      </c>
      <c r="AB266" s="26">
        <v>87415851379.457825</v>
      </c>
      <c r="AC266" s="26">
        <v>77344092904.105179</v>
      </c>
      <c r="AD266" s="26">
        <v>59082638803.084641</v>
      </c>
      <c r="AE266" s="26">
        <v>67521602552.647415</v>
      </c>
      <c r="AF266" s="26">
        <v>88573697221.722122</v>
      </c>
      <c r="AG266" s="26">
        <v>95176640968.036713</v>
      </c>
      <c r="AH266" s="26">
        <v>99030856824.752563</v>
      </c>
      <c r="AI266" s="26">
        <v>115552349035.44061</v>
      </c>
      <c r="AJ266" s="26">
        <v>123942759156.41641</v>
      </c>
      <c r="AK266" s="26">
        <v>134544563096.78201</v>
      </c>
      <c r="AL266" s="26">
        <v>134308050011.80875</v>
      </c>
      <c r="AM266" s="26">
        <v>139752515748.80591</v>
      </c>
      <c r="AN266" s="26">
        <v>155460927990.38345</v>
      </c>
      <c r="AO266" s="26">
        <v>147606294673.67044</v>
      </c>
      <c r="AP266" s="26">
        <v>152587423868.18167</v>
      </c>
      <c r="AQ266" s="26">
        <v>137774755609.0715</v>
      </c>
      <c r="AR266" s="26">
        <v>136632320704.65298</v>
      </c>
      <c r="AS266" s="26">
        <v>136361298082.06116</v>
      </c>
      <c r="AT266" s="26">
        <v>121514658737.16489</v>
      </c>
      <c r="AU266" s="26">
        <v>115482368343.6584</v>
      </c>
      <c r="AV266" s="26">
        <v>175256916996.04742</v>
      </c>
      <c r="AW266" s="26">
        <v>228590027400.65329</v>
      </c>
      <c r="AX266" s="26">
        <v>257772710832.95331</v>
      </c>
      <c r="AY266" s="26">
        <v>271638484826.10944</v>
      </c>
      <c r="AZ266" s="26">
        <v>299415505152.29797</v>
      </c>
      <c r="BA266" s="26">
        <v>286769839732.72644</v>
      </c>
      <c r="BB266" s="26">
        <v>295936485832.63513</v>
      </c>
      <c r="BC266" s="26">
        <v>375349442837.23981</v>
      </c>
      <c r="BD266" s="26">
        <v>416418874936.30444</v>
      </c>
      <c r="BE266" s="26">
        <v>396332702639.49622</v>
      </c>
      <c r="BF266" s="26">
        <v>366829390478.9538</v>
      </c>
      <c r="BG266" s="26">
        <v>350904575292.31677</v>
      </c>
      <c r="BH266" s="26">
        <v>317620522794.82697</v>
      </c>
      <c r="BI266" s="26">
        <v>296357282715.10931</v>
      </c>
      <c r="BJ266" s="26">
        <v>349554116683.81793</v>
      </c>
      <c r="BK266" s="26">
        <v>368288939768.32227</v>
      </c>
      <c r="BL266" s="26">
        <v>351431649241.43854</v>
      </c>
    </row>
    <row r="267" spans="1:64" x14ac:dyDescent="0.15">
      <c r="A267" s="26" t="s">
        <v>751</v>
      </c>
      <c r="B267" s="26" t="s">
        <v>1271</v>
      </c>
      <c r="C267" s="26" t="s">
        <v>879</v>
      </c>
      <c r="D267" s="26" t="s">
        <v>880</v>
      </c>
      <c r="E267" s="26">
        <v>713000000</v>
      </c>
      <c r="F267" s="26">
        <v>696285714.28571427</v>
      </c>
      <c r="G267" s="26">
        <v>693142857.14285719</v>
      </c>
      <c r="H267" s="26">
        <v>718714285.71428573</v>
      </c>
      <c r="I267" s="26">
        <v>839428571.42857146</v>
      </c>
      <c r="J267" s="26">
        <v>1082857142.8571429</v>
      </c>
      <c r="K267" s="26">
        <v>1264285714.2857144</v>
      </c>
      <c r="L267" s="26">
        <v>1368000000</v>
      </c>
      <c r="M267" s="26">
        <v>1605857142.8571429</v>
      </c>
      <c r="N267" s="26">
        <v>1965714285.7142854</v>
      </c>
      <c r="O267" s="26">
        <v>1825285714.2857144</v>
      </c>
      <c r="P267" s="26">
        <v>1687000000</v>
      </c>
      <c r="Q267" s="26">
        <v>1910714285.7142859</v>
      </c>
      <c r="R267" s="26">
        <v>2268714285.7142859</v>
      </c>
      <c r="S267" s="26">
        <v>3121833333.3333335</v>
      </c>
      <c r="T267" s="26">
        <v>2618666666.666667</v>
      </c>
      <c r="U267" s="26">
        <v>2746714285.7142859</v>
      </c>
      <c r="V267" s="26">
        <v>2483000000</v>
      </c>
      <c r="W267" s="26">
        <v>2813375000</v>
      </c>
      <c r="X267" s="26">
        <v>3325500000</v>
      </c>
      <c r="Y267" s="26">
        <v>3829500000</v>
      </c>
      <c r="Z267" s="26">
        <v>3872666666.666666</v>
      </c>
      <c r="AA267" s="26">
        <v>3994777777.7777777</v>
      </c>
      <c r="AB267" s="26">
        <v>3216307692.3076921</v>
      </c>
      <c r="AC267" s="26">
        <v>2739444444.4444451</v>
      </c>
      <c r="AD267" s="26">
        <v>2281258064.5161295</v>
      </c>
      <c r="AE267" s="26">
        <v>1661948717.9487183</v>
      </c>
      <c r="AF267" s="26">
        <v>2269894736.8421054</v>
      </c>
      <c r="AG267" s="26">
        <v>3713614457.8313251</v>
      </c>
      <c r="AH267" s="26">
        <v>3998637681.1594205</v>
      </c>
      <c r="AI267" s="26">
        <v>3285217391.3043475</v>
      </c>
      <c r="AJ267" s="26">
        <v>3378882352.9411759</v>
      </c>
      <c r="AK267" s="26">
        <v>3181921787.7094975</v>
      </c>
      <c r="AL267" s="26">
        <v>3273237853.3568902</v>
      </c>
      <c r="AM267" s="26">
        <v>3656647744.2485809</v>
      </c>
      <c r="AN267" s="26">
        <v>3807067121.8608956</v>
      </c>
      <c r="AO267" s="26">
        <v>3597220962.0001655</v>
      </c>
      <c r="AP267" s="26">
        <v>4303281932.2936487</v>
      </c>
      <c r="AQ267" s="26">
        <v>3537683046.0233064</v>
      </c>
      <c r="AR267" s="26">
        <v>3404311976.5494137</v>
      </c>
      <c r="AS267" s="26">
        <v>3600683039.7325449</v>
      </c>
      <c r="AT267" s="26">
        <v>4094480988.1193051</v>
      </c>
      <c r="AU267" s="26">
        <v>4193845678.1703267</v>
      </c>
      <c r="AV267" s="26">
        <v>4901839731.2657137</v>
      </c>
      <c r="AW267" s="26">
        <v>6221077674.7787142</v>
      </c>
      <c r="AX267" s="26">
        <v>8331870169.1497707</v>
      </c>
      <c r="AY267" s="26">
        <v>12756858899.281174</v>
      </c>
      <c r="AZ267" s="26">
        <v>14056957976.264833</v>
      </c>
      <c r="BA267" s="26">
        <v>17910858637.904797</v>
      </c>
      <c r="BB267" s="26">
        <v>15328342303.957512</v>
      </c>
      <c r="BC267" s="26">
        <v>20265559483.854828</v>
      </c>
      <c r="BD267" s="26">
        <v>23459515275.577599</v>
      </c>
      <c r="BE267" s="26">
        <v>25503060420.026031</v>
      </c>
      <c r="BF267" s="26">
        <v>28045512870.883442</v>
      </c>
      <c r="BG267" s="26">
        <v>27150646908.724487</v>
      </c>
      <c r="BH267" s="26">
        <v>21243347377.322647</v>
      </c>
      <c r="BI267" s="26">
        <v>20954761767.158623</v>
      </c>
      <c r="BJ267" s="26">
        <v>25868142076.789745</v>
      </c>
      <c r="BK267" s="26">
        <v>27005238896.166607</v>
      </c>
      <c r="BL267" s="26">
        <v>23064722446.351265</v>
      </c>
    </row>
    <row r="268" spans="1:64" x14ac:dyDescent="0.15">
      <c r="A268" s="26" t="s">
        <v>753</v>
      </c>
      <c r="B268" s="26" t="s">
        <v>1272</v>
      </c>
      <c r="C268" s="26" t="s">
        <v>879</v>
      </c>
      <c r="D268" s="26" t="s">
        <v>880</v>
      </c>
      <c r="E268" s="26">
        <v>1052990400</v>
      </c>
      <c r="F268" s="26">
        <v>1096646600</v>
      </c>
      <c r="G268" s="26">
        <v>1117601600</v>
      </c>
      <c r="H268" s="26">
        <v>1159511700</v>
      </c>
      <c r="I268" s="26">
        <v>1217138000</v>
      </c>
      <c r="J268" s="26">
        <v>1311435800</v>
      </c>
      <c r="K268" s="26">
        <v>1281749499.9999998</v>
      </c>
      <c r="L268" s="26">
        <v>1397002000</v>
      </c>
      <c r="M268" s="26">
        <v>1479599899.9999998</v>
      </c>
      <c r="N268" s="26">
        <v>1747998800</v>
      </c>
      <c r="O268" s="26">
        <v>1884206300.0000002</v>
      </c>
      <c r="P268" s="26">
        <v>2178716300</v>
      </c>
      <c r="Q268" s="26">
        <v>2677729400</v>
      </c>
      <c r="R268" s="26">
        <v>3309353600</v>
      </c>
      <c r="S268" s="26">
        <v>3982161400</v>
      </c>
      <c r="T268" s="26">
        <v>4371300700</v>
      </c>
      <c r="U268" s="26">
        <v>4318372000</v>
      </c>
      <c r="V268" s="26">
        <v>4364382100</v>
      </c>
      <c r="W268" s="26">
        <v>4351600500</v>
      </c>
      <c r="X268" s="26">
        <v>5177459400</v>
      </c>
      <c r="Y268" s="26">
        <v>6678868200</v>
      </c>
      <c r="Z268" s="26">
        <v>8011373800</v>
      </c>
      <c r="AA268" s="26">
        <v>8539700699.999999</v>
      </c>
      <c r="AB268" s="26">
        <v>7764067000</v>
      </c>
      <c r="AC268" s="26">
        <v>6352125900</v>
      </c>
      <c r="AD268" s="26">
        <v>5637259300</v>
      </c>
      <c r="AE268" s="26">
        <v>6217523700</v>
      </c>
      <c r="AF268" s="26">
        <v>6741215100</v>
      </c>
      <c r="AG268" s="26">
        <v>7814784100</v>
      </c>
      <c r="AH268" s="26">
        <v>8286322700.000001</v>
      </c>
      <c r="AI268" s="26">
        <v>8783816700</v>
      </c>
      <c r="AJ268" s="26">
        <v>8641481700</v>
      </c>
      <c r="AK268" s="26">
        <v>6751472200</v>
      </c>
      <c r="AL268" s="26">
        <v>6563813300</v>
      </c>
      <c r="AM268" s="26">
        <v>6890675000</v>
      </c>
      <c r="AN268" s="26">
        <v>7111270700</v>
      </c>
      <c r="AO268" s="26">
        <v>8553146600</v>
      </c>
      <c r="AP268" s="26">
        <v>8529571600</v>
      </c>
      <c r="AQ268" s="26">
        <v>6401968200</v>
      </c>
      <c r="AR268" s="26">
        <v>6858013100</v>
      </c>
      <c r="AS268" s="26">
        <v>6689957599.999999</v>
      </c>
      <c r="AT268" s="26">
        <v>6777384699.999999</v>
      </c>
      <c r="AU268" s="26">
        <v>6342116400</v>
      </c>
      <c r="AV268" s="26">
        <v>5727591800</v>
      </c>
      <c r="AW268" s="26">
        <v>5805598400</v>
      </c>
      <c r="AX268" s="26">
        <v>5755215199.999999</v>
      </c>
      <c r="AY268" s="26">
        <v>5443896500</v>
      </c>
      <c r="AZ268" s="26">
        <v>5291950100</v>
      </c>
      <c r="BA268" s="26">
        <v>4415702800</v>
      </c>
      <c r="BB268" s="26">
        <v>9665793299.9999981</v>
      </c>
      <c r="BC268" s="26">
        <v>12041655200</v>
      </c>
      <c r="BD268" s="26">
        <v>14101920300</v>
      </c>
      <c r="BE268" s="26">
        <v>17114849900.000002</v>
      </c>
      <c r="BF268" s="26">
        <v>19091020000</v>
      </c>
      <c r="BG268" s="26">
        <v>19495519600</v>
      </c>
      <c r="BH268" s="26">
        <v>19963120600</v>
      </c>
      <c r="BI268" s="26">
        <v>20548678100.000004</v>
      </c>
      <c r="BJ268" s="26">
        <v>22040902300</v>
      </c>
      <c r="BK268" s="26">
        <v>24311560500.000004</v>
      </c>
      <c r="BL268" s="26">
        <v>21440758800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C5C5-2D54-2F44-BB40-8CDBB2B4A675}">
  <dimension ref="A1:G31"/>
  <sheetViews>
    <sheetView workbookViewId="0">
      <selection activeCell="B2" sqref="B2"/>
    </sheetView>
  </sheetViews>
  <sheetFormatPr baseColWidth="10" defaultRowHeight="13" x14ac:dyDescent="0.15"/>
  <cols>
    <col min="2" max="5" width="18.1640625" bestFit="1" customWidth="1"/>
    <col min="6" max="6" width="20.83203125" customWidth="1"/>
    <col min="7" max="7" width="19.1640625" bestFit="1" customWidth="1"/>
  </cols>
  <sheetData>
    <row r="1" spans="1:7" x14ac:dyDescent="0.15">
      <c r="A1" t="s">
        <v>797</v>
      </c>
      <c r="B1" s="29" t="s">
        <v>806</v>
      </c>
      <c r="C1" s="23" t="s">
        <v>807</v>
      </c>
      <c r="D1" s="23" t="s">
        <v>809</v>
      </c>
      <c r="E1" s="23" t="s">
        <v>808</v>
      </c>
      <c r="F1" t="s">
        <v>1276</v>
      </c>
      <c r="G1" t="s">
        <v>1277</v>
      </c>
    </row>
    <row r="2" spans="1:7" x14ac:dyDescent="0.15">
      <c r="A2" s="24" t="s">
        <v>55</v>
      </c>
      <c r="B2" s="30">
        <f>VLOOKUP($A2,'1_RAW_International Liquidity'!$B$8:$W$195,4,FALSE)*1000000</f>
        <v>63963922085.1007</v>
      </c>
      <c r="C2" s="30">
        <f>VLOOKUP($A2,'1_RAW_International Liquidity'!$B$8:$W$195,18,FALSE)*1000000</f>
        <v>41766085473.081596</v>
      </c>
      <c r="D2" s="30">
        <f>VLOOKUP($A2,'1_RAW_International Liquidity'!$B$8:$W$195,19,FALSE)*1000000</f>
        <v>40534170815.769402</v>
      </c>
      <c r="E2" s="30">
        <f>VLOOKUP($A2,'1_RAW_International Liquidity'!$B$8:$W$195,20,FALSE)*1000000</f>
        <v>40251726298.271004</v>
      </c>
      <c r="F2" s="30">
        <f>VLOOKUP($A2,'2_RAW_GDP'!$A$5:$BL$268,63,FALSE)</f>
        <v>519871519807.79498</v>
      </c>
      <c r="G2" s="30">
        <f>VLOOKUP($A2,'2_RAW_GDP'!$A$5:$BL$268,64,FALSE)</f>
        <v>449663446954.07275</v>
      </c>
    </row>
    <row r="3" spans="1:7" x14ac:dyDescent="0.15">
      <c r="A3" s="24" t="s">
        <v>798</v>
      </c>
      <c r="B3" s="30">
        <f>VLOOKUP($A3,'1_RAW_International Liquidity'!$B$8:$W$195,4,FALSE)*1000000</f>
        <v>2142030870.0096698</v>
      </c>
      <c r="C3" s="30">
        <f>VLOOKUP($A3,'1_RAW_International Liquidity'!$B$8:$W$195,18,FALSE)*1000000</f>
        <v>3712365787.7209401</v>
      </c>
      <c r="D3" s="30" t="e">
        <f>VLOOKUP($A3,'1_RAW_International Liquidity'!$B$8:$W$195,19,FALSE)*1000000</f>
        <v>#VALUE!</v>
      </c>
      <c r="E3" s="30" t="e">
        <f>VLOOKUP($A3,'1_RAW_International Liquidity'!$B$8:$W$195,20,FALSE)*1000000</f>
        <v>#VALUE!</v>
      </c>
      <c r="F3" s="30">
        <f>VLOOKUP($A3,'2_RAW_GDP'!$A$5:$BL$268,63,FALSE)</f>
        <v>37652500000</v>
      </c>
      <c r="G3" s="30">
        <f>VLOOKUP($A3,'2_RAW_GDP'!$A$5:$BL$268,64,FALSE)</f>
        <v>38574069148.936172</v>
      </c>
    </row>
    <row r="4" spans="1:7" x14ac:dyDescent="0.15">
      <c r="A4" s="24" t="s">
        <v>96</v>
      </c>
      <c r="B4" s="30">
        <f>VLOOKUP($A4,'1_RAW_International Liquidity'!$B$8:$W$195,4,FALSE)*1000000</f>
        <v>371933901818.42401</v>
      </c>
      <c r="C4" s="30">
        <f>VLOOKUP($A4,'1_RAW_International Liquidity'!$B$8:$W$195,18,FALSE)*1000000</f>
        <v>359034022871.479</v>
      </c>
      <c r="D4" s="30">
        <f>VLOOKUP($A4,'1_RAW_International Liquidity'!$B$8:$W$195,19,FALSE)*1000000</f>
        <v>339690550435.87201</v>
      </c>
      <c r="E4" s="30">
        <f>VLOOKUP($A4,'1_RAW_International Liquidity'!$B$8:$W$195,20,FALSE)*1000000</f>
        <v>335653348872.58801</v>
      </c>
      <c r="F4" s="30">
        <f>VLOOKUP($A4,'2_RAW_GDP'!$A$5:$BL$268,63,FALSE)</f>
        <v>1885482534238.3269</v>
      </c>
      <c r="G4" s="30">
        <f>VLOOKUP($A4,'2_RAW_GDP'!$A$5:$BL$268,64,FALSE)</f>
        <v>1839758040765.623</v>
      </c>
    </row>
    <row r="5" spans="1:7" x14ac:dyDescent="0.15">
      <c r="A5" s="24" t="s">
        <v>177</v>
      </c>
      <c r="B5" s="30">
        <f>VLOOKUP($A5,'1_RAW_International Liquidity'!$B$8:$W$195,4,FALSE)*1000000</f>
        <v>39848699139.811401</v>
      </c>
      <c r="C5" s="30">
        <f>VLOOKUP($A5,'1_RAW_International Liquidity'!$B$8:$W$195,18,FALSE)*1000000</f>
        <v>36134957443.840698</v>
      </c>
      <c r="D5" s="30" t="e">
        <f>VLOOKUP($A5,'1_RAW_International Liquidity'!$B$8:$W$195,19,FALSE)*1000000</f>
        <v>#VALUE!</v>
      </c>
      <c r="E5" s="30" t="e">
        <f>VLOOKUP($A5,'1_RAW_International Liquidity'!$B$8:$W$195,20,FALSE)*1000000</f>
        <v>#VALUE!</v>
      </c>
      <c r="F5" s="30">
        <f>VLOOKUP($A5,'2_RAW_GDP'!$A$5:$BL$268,63,FALSE)</f>
        <v>298258019275.04852</v>
      </c>
      <c r="G5" s="30">
        <f>VLOOKUP($A5,'2_RAW_GDP'!$A$5:$BL$268,64,FALSE)</f>
        <v>282318159744.6496</v>
      </c>
    </row>
    <row r="6" spans="1:7" x14ac:dyDescent="0.15">
      <c r="A6" s="24" t="s">
        <v>799</v>
      </c>
      <c r="B6" s="30">
        <f>VLOOKUP($A6,'1_RAW_International Liquidity'!$B$8:$W$195,4,FALSE)*1000000</f>
        <v>3091881257199.0898</v>
      </c>
      <c r="C6" s="30">
        <f>VLOOKUP($A6,'1_RAW_International Liquidity'!$B$8:$W$195,18,FALSE)*1000000</f>
        <v>3125925099762.0098</v>
      </c>
      <c r="D6" s="30">
        <f>VLOOKUP($A6,'1_RAW_International Liquidity'!$B$8:$W$195,19,FALSE)*1000000</f>
        <v>3079722207756.4199</v>
      </c>
      <c r="E6" s="30">
        <f>VLOOKUP($A6,'1_RAW_International Liquidity'!$B$8:$W$195,20,FALSE)*1000000</f>
        <v>3111307019946.7402</v>
      </c>
      <c r="F6" s="30">
        <f>VLOOKUP($A6,'2_RAW_GDP'!$A$5:$BL$268,63,FALSE)</f>
        <v>13894817110036.277</v>
      </c>
      <c r="G6" s="30">
        <f>VLOOKUP($A6,'2_RAW_GDP'!$A$5:$BL$268,64,FALSE)</f>
        <v>14342902842915.869</v>
      </c>
    </row>
    <row r="7" spans="1:7" x14ac:dyDescent="0.15">
      <c r="A7" s="24" t="s">
        <v>190</v>
      </c>
      <c r="B7" s="30">
        <f>VLOOKUP($A7,'1_RAW_International Liquidity'!$B$8:$W$195,4,FALSE)*1000000</f>
        <v>47358571768.321899</v>
      </c>
      <c r="C7" s="30">
        <f>VLOOKUP($A7,'1_RAW_International Liquidity'!$B$8:$W$195,18,FALSE)*1000000</f>
        <v>52452063014.516998</v>
      </c>
      <c r="D7" s="30">
        <f>VLOOKUP($A7,'1_RAW_International Liquidity'!$B$8:$W$195,19,FALSE)*1000000</f>
        <v>52108343138.817703</v>
      </c>
      <c r="E7" s="30">
        <f>VLOOKUP($A7,'1_RAW_International Liquidity'!$B$8:$W$195,20,FALSE)*1000000</f>
        <v>52594108068.467697</v>
      </c>
      <c r="F7" s="30">
        <f>VLOOKUP($A7,'2_RAW_GDP'!$A$5:$BL$268,63,FALSE)</f>
        <v>333568926392.5863</v>
      </c>
      <c r="G7" s="30">
        <f>VLOOKUP($A7,'2_RAW_GDP'!$A$5:$BL$268,64,FALSE)</f>
        <v>323802808108.24597</v>
      </c>
    </row>
    <row r="8" spans="1:7" x14ac:dyDescent="0.15">
      <c r="A8" s="24" t="s">
        <v>800</v>
      </c>
      <c r="B8" s="30">
        <f>VLOOKUP($A8,'1_RAW_International Liquidity'!$B$8:$W$195,4,FALSE)*1000000</f>
        <v>7694112505.7842999</v>
      </c>
      <c r="C8" s="30">
        <f>VLOOKUP($A8,'1_RAW_International Liquidity'!$B$8:$W$195,18,FALSE)*1000000</f>
        <v>9922251474.5979004</v>
      </c>
      <c r="D8" s="30">
        <f>VLOOKUP($A8,'1_RAW_International Liquidity'!$B$8:$W$195,19,FALSE)*1000000</f>
        <v>9384178260.3373508</v>
      </c>
      <c r="E8" s="30">
        <f>VLOOKUP($A8,'1_RAW_International Liquidity'!$B$8:$W$195,20,FALSE)*1000000</f>
        <v>8700578390.6216698</v>
      </c>
      <c r="F8" s="30">
        <f>VLOOKUP($A8,'2_RAW_GDP'!$A$5:$BL$268,63,FALSE)</f>
        <v>85555378042.819641</v>
      </c>
      <c r="G8" s="30">
        <f>VLOOKUP($A8,'2_RAW_GDP'!$A$5:$BL$268,64,FALSE)</f>
        <v>88941298257.721527</v>
      </c>
    </row>
    <row r="9" spans="1:7" x14ac:dyDescent="0.15">
      <c r="A9" s="24" t="s">
        <v>801</v>
      </c>
      <c r="B9" s="30">
        <f>VLOOKUP($A9,'1_RAW_International Liquidity'!$B$8:$W$195,4,FALSE)*1000000</f>
        <v>38609411065.137703</v>
      </c>
      <c r="C9" s="30">
        <f>VLOOKUP($A9,'1_RAW_International Liquidity'!$B$8:$W$195,18,FALSE)*1000000</f>
        <v>40484765053.290199</v>
      </c>
      <c r="D9" s="30">
        <f>VLOOKUP($A9,'1_RAW_International Liquidity'!$B$8:$W$195,19,FALSE)*1000000</f>
        <v>35152236020.9851</v>
      </c>
      <c r="E9" s="30">
        <f>VLOOKUP($A9,'1_RAW_International Liquidity'!$B$8:$W$195,20,FALSE)*1000000</f>
        <v>31896883565.7356</v>
      </c>
      <c r="F9" s="30">
        <f>VLOOKUP($A9,'2_RAW_GDP'!$A$5:$BL$268,63,FALSE)</f>
        <v>250894760351.23233</v>
      </c>
      <c r="G9" s="30">
        <f>VLOOKUP($A9,'2_RAW_GDP'!$A$5:$BL$268,64,FALSE)</f>
        <v>303175127597.52106</v>
      </c>
    </row>
    <row r="10" spans="1:7" x14ac:dyDescent="0.15">
      <c r="A10" s="24" t="s">
        <v>349</v>
      </c>
      <c r="B10" s="30">
        <f>VLOOKUP($A10,'1_RAW_International Liquidity'!$B$8:$W$195,4,FALSE)*1000000</f>
        <v>5934707914.0272503</v>
      </c>
      <c r="C10" s="30">
        <f>VLOOKUP($A10,'1_RAW_International Liquidity'!$B$8:$W$195,18,FALSE)*1000000</f>
        <v>7818441913.8571701</v>
      </c>
      <c r="D10" s="30">
        <f>VLOOKUP($A10,'1_RAW_International Liquidity'!$B$8:$W$195,19,FALSE)*1000000</f>
        <v>8626484876.3619499</v>
      </c>
      <c r="E10" s="30">
        <f>VLOOKUP($A10,'1_RAW_International Liquidity'!$B$8:$W$195,20,FALSE)*1000000</f>
        <v>9221516855.1075306</v>
      </c>
      <c r="F10" s="30">
        <f>VLOOKUP($A10,'2_RAW_GDP'!$A$5:$BL$268,63,FALSE)</f>
        <v>65556464048.15387</v>
      </c>
      <c r="G10" s="30">
        <f>VLOOKUP($A10,'2_RAW_GDP'!$A$5:$BL$268,64,FALSE)</f>
        <v>66983634223.942963</v>
      </c>
    </row>
    <row r="11" spans="1:7" x14ac:dyDescent="0.15">
      <c r="A11" s="24" t="s">
        <v>390</v>
      </c>
      <c r="B11" s="30">
        <f>VLOOKUP($A11,'1_RAW_International Liquidity'!$B$8:$W$195,4,FALSE)*1000000</f>
        <v>30068270406.041599</v>
      </c>
      <c r="C11" s="30">
        <f>VLOOKUP($A11,'1_RAW_International Liquidity'!$B$8:$W$195,18,FALSE)*1000000</f>
        <v>25822747997.412701</v>
      </c>
      <c r="D11" s="30">
        <f>VLOOKUP($A11,'1_RAW_International Liquidity'!$B$8:$W$195,19,FALSE)*1000000</f>
        <v>26663179889.970001</v>
      </c>
      <c r="E11" s="30">
        <f>VLOOKUP($A11,'1_RAW_International Liquidity'!$B$8:$W$195,20,FALSE)*1000000</f>
        <v>29814647424.536999</v>
      </c>
      <c r="F11" s="30">
        <f>VLOOKUP($A11,'2_RAW_GDP'!$A$5:$BL$268,63,FALSE)</f>
        <v>157882912778.25391</v>
      </c>
      <c r="G11" s="30">
        <f>VLOOKUP($A11,'2_RAW_GDP'!$A$5:$BL$268,64,FALSE)</f>
        <v>160967157503.61246</v>
      </c>
    </row>
    <row r="12" spans="1:7" x14ac:dyDescent="0.15">
      <c r="A12" s="24" t="s">
        <v>396</v>
      </c>
      <c r="B12" s="30">
        <f>VLOOKUP($A12,'1_RAW_International Liquidity'!$B$8:$W$195,4,FALSE)*1000000</f>
        <v>117424645942.922</v>
      </c>
      <c r="C12" s="30">
        <f>VLOOKUP($A12,'1_RAW_International Liquidity'!$B$8:$W$195,18,FALSE)*1000000</f>
        <v>126302309068.569</v>
      </c>
      <c r="D12" s="30">
        <f>VLOOKUP($A12,'1_RAW_International Liquidity'!$B$8:$W$195,19,FALSE)*1000000</f>
        <v>116874655629.18401</v>
      </c>
      <c r="E12" s="30">
        <f>VLOOKUP($A12,'1_RAW_International Liquidity'!$B$8:$W$195,20,FALSE)*1000000</f>
        <v>123563205770.056</v>
      </c>
      <c r="F12" s="30">
        <f>VLOOKUP($A12,'2_RAW_GDP'!$A$5:$BL$268,63,FALSE)</f>
        <v>1042240309412.5823</v>
      </c>
      <c r="G12" s="30">
        <f>VLOOKUP($A12,'2_RAW_GDP'!$A$5:$BL$268,64,FALSE)</f>
        <v>1119190780752.7959</v>
      </c>
    </row>
    <row r="13" spans="1:7" x14ac:dyDescent="0.15">
      <c r="A13" s="24" t="s">
        <v>802</v>
      </c>
      <c r="B13" s="30">
        <f>VLOOKUP($A13,'1_RAW_International Liquidity'!$B$8:$W$195,4,FALSE)*1000000</f>
        <v>16536058089.5061</v>
      </c>
      <c r="C13" s="30">
        <f>VLOOKUP($A13,'1_RAW_International Liquidity'!$B$8:$W$195,18,FALSE)*1000000</f>
        <v>9589332655.3889599</v>
      </c>
      <c r="D13" s="30">
        <f>VLOOKUP($A13,'1_RAW_International Liquidity'!$B$8:$W$195,19,FALSE)*1000000</f>
        <v>10110273242.1698</v>
      </c>
      <c r="E13" s="30">
        <f>VLOOKUP($A13,'1_RAW_International Liquidity'!$B$8:$W$195,20,FALSE)*1000000</f>
        <v>9744177265.3963203</v>
      </c>
      <c r="F13" s="30">
        <f>VLOOKUP($A13,'2_RAW_GDP'!$A$5:$BL$268,63,FALSE)</f>
        <v>179339994859.38446</v>
      </c>
      <c r="G13" s="30">
        <f>VLOOKUP($A13,'2_RAW_GDP'!$A$5:$BL$268,64,FALSE)</f>
        <v>180161741180.14679</v>
      </c>
    </row>
    <row r="14" spans="1:7" x14ac:dyDescent="0.15">
      <c r="A14" s="24" t="s">
        <v>475</v>
      </c>
      <c r="B14" s="30">
        <f>VLOOKUP($A14,'1_RAW_International Liquidity'!$B$8:$W$195,4,FALSE)*1000000</f>
        <v>99850469255.370193</v>
      </c>
      <c r="C14" s="30">
        <f>VLOOKUP($A14,'1_RAW_International Liquidity'!$B$8:$W$195,18,FALSE)*1000000</f>
        <v>101493418534.386</v>
      </c>
      <c r="D14" s="30">
        <f>VLOOKUP($A14,'1_RAW_International Liquidity'!$B$8:$W$195,19,FALSE)*1000000</f>
        <v>99705267962.855804</v>
      </c>
      <c r="E14" s="30">
        <f>VLOOKUP($A14,'1_RAW_International Liquidity'!$B$8:$W$195,20,FALSE)*1000000</f>
        <v>100488790228.17</v>
      </c>
      <c r="F14" s="30">
        <f>VLOOKUP($A14,'2_RAW_GDP'!$A$5:$BL$268,63,FALSE)</f>
        <v>358581943446.25909</v>
      </c>
      <c r="G14" s="30">
        <f>VLOOKUP($A14,'2_RAW_GDP'!$A$5:$BL$268,64,FALSE)</f>
        <v>364701517787.84424</v>
      </c>
    </row>
    <row r="15" spans="1:7" x14ac:dyDescent="0.15">
      <c r="A15" s="24" t="s">
        <v>489</v>
      </c>
      <c r="B15" s="30">
        <f>VLOOKUP($A15,'1_RAW_International Liquidity'!$B$8:$W$195,4,FALSE)*1000000</f>
        <v>171444902467.495</v>
      </c>
      <c r="C15" s="30">
        <f>VLOOKUP($A15,'1_RAW_International Liquidity'!$B$8:$W$195,18,FALSE)*1000000</f>
        <v>182192764469.21301</v>
      </c>
      <c r="D15" s="30">
        <f>VLOOKUP($A15,'1_RAW_International Liquidity'!$B$8:$W$195,19,FALSE)*1000000</f>
        <v>183566795681.664</v>
      </c>
      <c r="E15" s="30">
        <f>VLOOKUP($A15,'1_RAW_International Liquidity'!$B$8:$W$195,20,FALSE)*1000000</f>
        <v>189571764174.86099</v>
      </c>
      <c r="F15" s="30">
        <f>VLOOKUP($A15,'2_RAW_GDP'!$A$5:$BL$268,63,FALSE)</f>
        <v>1220699479845.9802</v>
      </c>
      <c r="G15" s="30">
        <f>VLOOKUP($A15,'2_RAW_GDP'!$A$5:$BL$268,64,FALSE)</f>
        <v>1258286717124.5251</v>
      </c>
    </row>
    <row r="16" spans="1:7" x14ac:dyDescent="0.15">
      <c r="A16" s="24" t="s">
        <v>562</v>
      </c>
      <c r="B16" s="30">
        <f>VLOOKUP($A16,'1_RAW_International Liquidity'!$B$8:$W$195,4,FALSE)*1000000</f>
        <v>2121303718.1074102</v>
      </c>
      <c r="C16" s="30">
        <f>VLOOKUP($A16,'1_RAW_International Liquidity'!$B$8:$W$195,18,FALSE)*1000000</f>
        <v>2834087689.05481</v>
      </c>
      <c r="D16" s="30">
        <f>VLOOKUP($A16,'1_RAW_International Liquidity'!$B$8:$W$195,19,FALSE)*1000000</f>
        <v>2742303086.8516698</v>
      </c>
      <c r="E16" s="30">
        <f>VLOOKUP($A16,'1_RAW_International Liquidity'!$B$8:$W$195,20,FALSE)*1000000</f>
        <v>5167605649.2391195</v>
      </c>
      <c r="F16" s="30">
        <f>VLOOKUP($A16,'2_RAW_GDP'!$A$5:$BL$268,63,FALSE)</f>
        <v>65128200000</v>
      </c>
      <c r="G16" s="30">
        <f>VLOOKUP($A16,'2_RAW_GDP'!$A$5:$BL$268,64,FALSE)</f>
        <v>66800800000</v>
      </c>
    </row>
    <row r="17" spans="1:7" x14ac:dyDescent="0.15">
      <c r="A17" s="24" t="s">
        <v>572</v>
      </c>
      <c r="B17" s="30">
        <f>VLOOKUP($A17,'1_RAW_International Liquidity'!$B$8:$W$195,4,FALSE)*1000000</f>
        <v>58904354232.794098</v>
      </c>
      <c r="C17" s="30">
        <f>VLOOKUP($A17,'1_RAW_International Liquidity'!$B$8:$W$195,18,FALSE)*1000000</f>
        <v>65679379871.543297</v>
      </c>
      <c r="D17" s="30" t="e">
        <f>VLOOKUP($A17,'1_RAW_International Liquidity'!$B$8:$W$195,19,FALSE)*1000000</f>
        <v>#VALUE!</v>
      </c>
      <c r="E17" s="30" t="e">
        <f>VLOOKUP($A17,'1_RAW_International Liquidity'!$B$8:$W$195,20,FALSE)*1000000</f>
        <v>#VALUE!</v>
      </c>
      <c r="F17" s="30">
        <f>VLOOKUP($A17,'2_RAW_GDP'!$A$5:$BL$268,63,FALSE)</f>
        <v>222044970486.21677</v>
      </c>
      <c r="G17" s="30">
        <f>VLOOKUP($A17,'2_RAW_GDP'!$A$5:$BL$268,64,FALSE)</f>
        <v>226848050819.52472</v>
      </c>
    </row>
    <row r="18" spans="1:7" x14ac:dyDescent="0.15">
      <c r="A18" s="24" t="s">
        <v>578</v>
      </c>
      <c r="B18" s="30">
        <f>VLOOKUP($A18,'1_RAW_International Liquidity'!$B$8:$W$195,4,FALSE)*1000000</f>
        <v>71039872169.454498</v>
      </c>
      <c r="C18" s="30">
        <f>VLOOKUP($A18,'1_RAW_International Liquidity'!$B$8:$W$195,18,FALSE)*1000000</f>
        <v>80171100749.990204</v>
      </c>
      <c r="D18" s="30">
        <f>VLOOKUP($A18,'1_RAW_International Liquidity'!$B$8:$W$195,19,FALSE)*1000000</f>
        <v>80845620863.159195</v>
      </c>
      <c r="E18" s="30">
        <f>VLOOKUP($A18,'1_RAW_International Liquidity'!$B$8:$W$195,20,FALSE)*1000000</f>
        <v>82923150889.744797</v>
      </c>
      <c r="F18" s="30">
        <f>VLOOKUP($A18,'2_RAW_GDP'!$A$5:$BL$268,63,FALSE)</f>
        <v>346841896889.55322</v>
      </c>
      <c r="G18" s="30">
        <f>VLOOKUP($A18,'2_RAW_GDP'!$A$5:$BL$268,64,FALSE)</f>
        <v>376795508679.67584</v>
      </c>
    </row>
    <row r="19" spans="1:7" x14ac:dyDescent="0.15">
      <c r="A19" s="24" t="s">
        <v>803</v>
      </c>
      <c r="B19" s="30">
        <f>VLOOKUP($A19,'1_RAW_International Liquidity'!$B$8:$W$195,4,FALSE)*1000000</f>
        <v>111656116422.589</v>
      </c>
      <c r="C19" s="30">
        <f>VLOOKUP($A19,'1_RAW_International Liquidity'!$B$8:$W$195,18,FALSE)*1000000</f>
        <v>116210238294.619</v>
      </c>
      <c r="D19" s="30">
        <f>VLOOKUP($A19,'1_RAW_International Liquidity'!$B$8:$W$195,19,FALSE)*1000000</f>
        <v>109088861996.17599</v>
      </c>
      <c r="E19" s="30">
        <f>VLOOKUP($A19,'1_RAW_International Liquidity'!$B$8:$W$195,20,FALSE)*1000000</f>
        <v>105631158724.186</v>
      </c>
      <c r="F19" s="30">
        <f>VLOOKUP($A19,'2_RAW_GDP'!$A$5:$BL$268,63,FALSE)</f>
        <v>587114101392.69592</v>
      </c>
      <c r="G19" s="30">
        <f>VLOOKUP($A19,'2_RAW_GDP'!$A$5:$BL$268,64,FALSE)</f>
        <v>592164400687.60742</v>
      </c>
    </row>
    <row r="20" spans="1:7" x14ac:dyDescent="0.15">
      <c r="A20" s="24" t="s">
        <v>584</v>
      </c>
      <c r="B20" s="30">
        <f>VLOOKUP($A20,'1_RAW_International Liquidity'!$B$8:$W$195,4,FALSE)*1000000</f>
        <v>29070399756.0135</v>
      </c>
      <c r="C20" s="30">
        <f>VLOOKUP($A20,'1_RAW_International Liquidity'!$B$8:$W$195,18,FALSE)*1000000</f>
        <v>38152066540.180603</v>
      </c>
      <c r="D20" s="30">
        <f>VLOOKUP($A20,'1_RAW_International Liquidity'!$B$8:$W$195,19,FALSE)*1000000</f>
        <v>37796731841.924202</v>
      </c>
      <c r="E20" s="30">
        <f>VLOOKUP($A20,'1_RAW_International Liquidity'!$B$8:$W$195,20,FALSE)*1000000</f>
        <v>37383948286.372002</v>
      </c>
      <c r="F20" s="30">
        <f>VLOOKUP($A20,'2_RAW_GDP'!$A$5:$BL$268,63,FALSE)</f>
        <v>191362087912.08789</v>
      </c>
      <c r="G20" s="30">
        <f>VLOOKUP($A20,'2_RAW_GDP'!$A$5:$BL$268,64,FALSE)</f>
        <v>183466208791.20877</v>
      </c>
    </row>
    <row r="21" spans="1:7" x14ac:dyDescent="0.15">
      <c r="A21" s="24" t="s">
        <v>586</v>
      </c>
      <c r="B21" s="30">
        <f>VLOOKUP($A21,'1_RAW_International Liquidity'!$B$8:$W$195,4,FALSE)*1000000</f>
        <v>37856040837.934097</v>
      </c>
      <c r="C21" s="30">
        <f>VLOOKUP($A21,'1_RAW_International Liquidity'!$B$8:$W$195,18,FALSE)*1000000</f>
        <v>39547246441.449303</v>
      </c>
      <c r="D21" s="30">
        <f>VLOOKUP($A21,'1_RAW_International Liquidity'!$B$8:$W$195,19,FALSE)*1000000</f>
        <v>37437770010.114197</v>
      </c>
      <c r="E21" s="30">
        <f>VLOOKUP($A21,'1_RAW_International Liquidity'!$B$8:$W$195,20,FALSE)*1000000</f>
        <v>36044745116.095001</v>
      </c>
      <c r="F21" s="30">
        <f>VLOOKUP($A21,'2_RAW_GDP'!$A$5:$BL$268,63,FALSE)</f>
        <v>241626953521.4126</v>
      </c>
      <c r="G21" s="30">
        <f>VLOOKUP($A21,'2_RAW_GDP'!$A$5:$BL$268,64,FALSE)</f>
        <v>250077444017.08395</v>
      </c>
    </row>
    <row r="22" spans="1:7" x14ac:dyDescent="0.15">
      <c r="A22" s="24" t="s">
        <v>804</v>
      </c>
      <c r="B22" s="30">
        <f>VLOOKUP($A22,'1_RAW_International Liquidity'!$B$8:$W$195,4,FALSE)*1000000</f>
        <v>381575041682.71899</v>
      </c>
      <c r="C22" s="30">
        <f>VLOOKUP($A22,'1_RAW_International Liquidity'!$B$8:$W$195,18,FALSE)*1000000</f>
        <v>450623091162.24902</v>
      </c>
      <c r="D22" s="30">
        <f>VLOOKUP($A22,'1_RAW_International Liquidity'!$B$8:$W$195,19,FALSE)*1000000</f>
        <v>443625776177.44598</v>
      </c>
      <c r="E22" s="30">
        <f>VLOOKUP($A22,'1_RAW_International Liquidity'!$B$8:$W$195,20,FALSE)*1000000</f>
        <v>439919143973.552</v>
      </c>
      <c r="F22" s="30">
        <f>VLOOKUP($A22,'2_RAW_GDP'!$A$5:$BL$268,63,FALSE)</f>
        <v>1669583089322.9568</v>
      </c>
      <c r="G22" s="30">
        <f>VLOOKUP($A22,'2_RAW_GDP'!$A$5:$BL$268,64,FALSE)</f>
        <v>1699876578871.353</v>
      </c>
    </row>
    <row r="23" spans="1:7" x14ac:dyDescent="0.15">
      <c r="A23" s="24" t="s">
        <v>608</v>
      </c>
      <c r="B23" s="30">
        <f>VLOOKUP($A23,'1_RAW_International Liquidity'!$B$8:$W$195,4,FALSE)*1000000</f>
        <v>496156104403.823</v>
      </c>
      <c r="C23" s="30">
        <f>VLOOKUP($A23,'1_RAW_International Liquidity'!$B$8:$W$195,18,FALSE)*1000000</f>
        <v>496895310115.58099</v>
      </c>
      <c r="D23" s="30">
        <f>VLOOKUP($A23,'1_RAW_International Liquidity'!$B$8:$W$195,19,FALSE)*1000000</f>
        <v>472942964609.97498</v>
      </c>
      <c r="E23" s="30">
        <f>VLOOKUP($A23,'1_RAW_International Liquidity'!$B$8:$W$195,20,FALSE)*1000000</f>
        <v>448199161634.09802</v>
      </c>
      <c r="F23" s="30">
        <f>VLOOKUP($A23,'2_RAW_GDP'!$A$5:$BL$268,63,FALSE)</f>
        <v>786521831573.33325</v>
      </c>
      <c r="G23" s="30">
        <f>VLOOKUP($A23,'2_RAW_GDP'!$A$5:$BL$268,64,FALSE)</f>
        <v>792966838161.65857</v>
      </c>
    </row>
    <row r="24" spans="1:7" x14ac:dyDescent="0.15">
      <c r="A24" s="24" t="s">
        <v>630</v>
      </c>
      <c r="B24" s="30">
        <f>VLOOKUP($A24,'1_RAW_International Liquidity'!$B$8:$W$195,4,FALSE)*1000000</f>
        <v>46478274116.6735</v>
      </c>
      <c r="C24" s="30">
        <f>VLOOKUP($A24,'1_RAW_International Liquidity'!$B$8:$W$195,18,FALSE)*1000000</f>
        <v>48187439268.700302</v>
      </c>
      <c r="D24" s="30">
        <f>VLOOKUP($A24,'1_RAW_International Liquidity'!$B$8:$W$195,19,FALSE)*1000000</f>
        <v>45976722464.170601</v>
      </c>
      <c r="E24" s="30">
        <f>VLOOKUP($A24,'1_RAW_International Liquidity'!$B$8:$W$195,20,FALSE)*1000000</f>
        <v>46087090215.331299</v>
      </c>
      <c r="F24" s="30">
        <f>VLOOKUP($A24,'2_RAW_GDP'!$A$5:$BL$268,63,FALSE)</f>
        <v>368288939768.32227</v>
      </c>
      <c r="G24" s="30">
        <f>VLOOKUP($A24,'2_RAW_GDP'!$A$5:$BL$268,64,FALSE)</f>
        <v>351431649241.43854</v>
      </c>
    </row>
    <row r="25" spans="1:7" x14ac:dyDescent="0.15">
      <c r="A25" s="24" t="s">
        <v>634</v>
      </c>
      <c r="B25" s="30">
        <f>VLOOKUP($A25,'1_RAW_International Liquidity'!$B$8:$W$195,4,FALSE)*1000000</f>
        <v>6100102144.0823803</v>
      </c>
      <c r="C25" s="30">
        <f>VLOOKUP($A25,'1_RAW_International Liquidity'!$B$8:$W$195,18,FALSE)*1000000</f>
        <v>7611864954.5381098</v>
      </c>
      <c r="D25" s="30" t="e">
        <f>VLOOKUP($A25,'1_RAW_International Liquidity'!$B$8:$W$195,19,FALSE)*1000000</f>
        <v>#VALUE!</v>
      </c>
      <c r="E25" s="30" t="e">
        <f>VLOOKUP($A25,'1_RAW_International Liquidity'!$B$8:$W$195,20,FALSE)*1000000</f>
        <v>#VALUE!</v>
      </c>
      <c r="F25" s="30">
        <f>VLOOKUP($A25,'2_RAW_GDP'!$A$5:$BL$268,63,FALSE)</f>
        <v>88425889592.151932</v>
      </c>
      <c r="G25" s="30">
        <f>VLOOKUP($A25,'2_RAW_GDP'!$A$5:$BL$268,64,FALSE)</f>
        <v>84008783756.068024</v>
      </c>
    </row>
    <row r="26" spans="1:7" x14ac:dyDescent="0.15">
      <c r="A26" s="24" t="s">
        <v>710</v>
      </c>
      <c r="B26" s="30">
        <f>VLOOKUP($A26,'1_RAW_International Liquidity'!$B$8:$W$195,4,FALSE)*1000000</f>
        <v>72866830470.307999</v>
      </c>
      <c r="C26" s="30">
        <f>VLOOKUP($A26,'1_RAW_International Liquidity'!$B$8:$W$195,18,FALSE)*1000000</f>
        <v>77413173962.683701</v>
      </c>
      <c r="D26" s="30">
        <f>VLOOKUP($A26,'1_RAW_International Liquidity'!$B$8:$W$195,19,FALSE)*1000000</f>
        <v>60682509535.1278</v>
      </c>
      <c r="E26" s="30">
        <f>VLOOKUP($A26,'1_RAW_International Liquidity'!$B$8:$W$195,20,FALSE)*1000000</f>
        <v>51470052153.1213</v>
      </c>
      <c r="F26" s="30">
        <f>VLOOKUP($A26,'2_RAW_GDP'!$A$5:$BL$268,63,FALSE)</f>
        <v>771350331372.7113</v>
      </c>
      <c r="G26" s="30">
        <f>VLOOKUP($A26,'2_RAW_GDP'!$A$5:$BL$268,64,FALSE)</f>
        <v>754411708202.6156</v>
      </c>
    </row>
    <row r="27" spans="1:7" x14ac:dyDescent="0.15">
      <c r="A27" s="24" t="s">
        <v>729</v>
      </c>
      <c r="B27" s="30">
        <f>VLOOKUP($A27,'1_RAW_International Liquidity'!$B$8:$W$195,4,FALSE)*1000000</f>
        <v>19818210004.102798</v>
      </c>
      <c r="C27" s="30">
        <f>VLOOKUP($A27,'1_RAW_International Liquidity'!$B$8:$W$195,18,FALSE)*1000000</f>
        <v>25702406149.0312</v>
      </c>
      <c r="D27" s="30">
        <f>VLOOKUP($A27,'1_RAW_International Liquidity'!$B$8:$W$195,19,FALSE)*1000000</f>
        <v>23610307559.222</v>
      </c>
      <c r="E27" s="30">
        <f>VLOOKUP($A27,'1_RAW_International Liquidity'!$B$8:$W$195,20,FALSE)*1000000</f>
        <v>24308363073.202301</v>
      </c>
      <c r="F27" s="30">
        <f>VLOOKUP($A27,'2_RAW_GDP'!$A$5:$BL$268,63,FALSE)</f>
        <v>130901858421.72018</v>
      </c>
      <c r="G27" s="30">
        <f>VLOOKUP($A27,'2_RAW_GDP'!$A$5:$BL$268,64,FALSE)</f>
        <v>153781069118.14777</v>
      </c>
    </row>
    <row r="28" spans="1:7" x14ac:dyDescent="0.15">
      <c r="A28" s="24" t="s">
        <v>737</v>
      </c>
      <c r="B28" s="30">
        <f>VLOOKUP($A28,'1_RAW_International Liquidity'!$B$8:$W$195,4,FALSE)*1000000</f>
        <v>15552280400.0103</v>
      </c>
      <c r="C28" s="30">
        <f>VLOOKUP($A28,'1_RAW_International Liquidity'!$B$8:$W$195,18,FALSE)*1000000</f>
        <v>15099421195.7693</v>
      </c>
      <c r="D28" s="30">
        <f>VLOOKUP($A28,'1_RAW_International Liquidity'!$B$8:$W$195,19,FALSE)*1000000</f>
        <v>15334795555.6654</v>
      </c>
      <c r="E28" s="30">
        <f>VLOOKUP($A28,'1_RAW_International Liquidity'!$B$8:$W$195,20,FALSE)*1000000</f>
        <v>15879713774.440701</v>
      </c>
      <c r="F28" s="30">
        <f>VLOOKUP($A28,'2_RAW_GDP'!$A$5:$BL$268,63,FALSE)</f>
        <v>59596885023.091728</v>
      </c>
      <c r="G28" s="30">
        <f>VLOOKUP($A28,'2_RAW_GDP'!$A$5:$BL$268,64,FALSE)</f>
        <v>56045912952.342049</v>
      </c>
    </row>
    <row r="29" spans="1:7" x14ac:dyDescent="0.15">
      <c r="A29" s="24" t="s">
        <v>394</v>
      </c>
      <c r="B29" s="30">
        <f>VLOOKUP($A29,'1_RAW_International Liquidity'!$B$8:$W$195,4,FALSE)*1000000</f>
        <v>374425187183.508</v>
      </c>
      <c r="C29" s="30">
        <f>VLOOKUP($A29,'1_RAW_International Liquidity'!$B$8:$W$195,18,FALSE)*1000000</f>
        <v>451702905467.53998</v>
      </c>
      <c r="D29" s="30">
        <f>VLOOKUP($A29,'1_RAW_International Liquidity'!$B$8:$W$195,19,FALSE)*1000000</f>
        <v>447527444119.67102</v>
      </c>
      <c r="E29" s="30">
        <f>VLOOKUP($A29,'1_RAW_International Liquidity'!$B$8:$W$195,20,FALSE)*1000000</f>
        <v>449107995966.12097</v>
      </c>
      <c r="F29" s="30">
        <f>VLOOKUP($A29,'2_RAW_GDP'!$A$5:$BL$268,63,FALSE)</f>
        <v>2713165057513.3467</v>
      </c>
      <c r="G29" s="30">
        <f>VLOOKUP($A29,'2_RAW_GDP'!$A$5:$BL$268,64,FALSE)</f>
        <v>2875142314811.8477</v>
      </c>
    </row>
    <row r="30" spans="1:7" x14ac:dyDescent="0.15">
      <c r="A30" s="24" t="s">
        <v>693</v>
      </c>
      <c r="B30" s="30">
        <f>VLOOKUP($A30,'1_RAW_International Liquidity'!$B$8:$W$195,4,FALSE)*1000000</f>
        <v>199296461437.522</v>
      </c>
      <c r="C30" s="30">
        <f>VLOOKUP($A30,'1_RAW_International Liquidity'!$B$8:$W$195,18,FALSE)*1000000</f>
        <v>221613527275.42401</v>
      </c>
      <c r="D30" s="30">
        <f>VLOOKUP($A30,'1_RAW_International Liquidity'!$B$8:$W$195,19,FALSE)*1000000</f>
        <v>218688169651.935</v>
      </c>
      <c r="E30" s="30">
        <f>VLOOKUP($A30,'1_RAW_International Liquidity'!$B$8:$W$195,20,FALSE)*1000000</f>
        <v>227369138249.82999</v>
      </c>
      <c r="F30" s="30">
        <f>VLOOKUP($A30,'2_RAW_GDP'!$A$5:$BL$268,63,FALSE)</f>
        <v>506514103905.26825</v>
      </c>
      <c r="G30" s="30">
        <f>VLOOKUP($A30,'2_RAW_GDP'!$A$5:$BL$268,64,FALSE)</f>
        <v>543649976165.62958</v>
      </c>
    </row>
    <row r="31" spans="1:7" x14ac:dyDescent="0.15">
      <c r="A31" s="24" t="s">
        <v>805</v>
      </c>
      <c r="B31" s="30">
        <f>VLOOKUP($A31,'1_RAW_International Liquidity'!$B$8:$W$195,4,FALSE)*1000000</f>
        <v>142150960354.664</v>
      </c>
      <c r="C31" s="30">
        <f>VLOOKUP($A31,'1_RAW_International Liquidity'!$B$8:$W$195,18,FALSE)*1000000</f>
        <v>146217372521.69</v>
      </c>
      <c r="D31" s="30">
        <f>VLOOKUP($A31,'1_RAW_International Liquidity'!$B$8:$W$195,19,FALSE)*1000000</f>
        <v>144497715918.88901</v>
      </c>
      <c r="E31" s="30">
        <f>VLOOKUP($A31,'1_RAW_International Liquidity'!$B$8:$W$195,20,FALSE)*1000000</f>
        <v>146454997386.58301</v>
      </c>
      <c r="F31" s="30">
        <f>VLOOKUP($A31,'2_RAW_GDP'!$A$5:$BL$268,63,FALSE)</f>
        <v>244987409830.53281</v>
      </c>
      <c r="G31" s="30">
        <f>VLOOKUP($A31,'2_RAW_GDP'!$A$5:$BL$268,64,FALSE)</f>
        <v>246489245494.88165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4AC6A-12FC-FE4B-9D9A-C62171608217}">
  <dimension ref="A1:AG25"/>
  <sheetViews>
    <sheetView zoomScale="139" workbookViewId="0">
      <selection activeCell="H2" sqref="H2"/>
    </sheetView>
  </sheetViews>
  <sheetFormatPr baseColWidth="10" defaultRowHeight="13" x14ac:dyDescent="0.15"/>
  <cols>
    <col min="3" max="3" width="12.1640625" bestFit="1" customWidth="1"/>
    <col min="4" max="4" width="14.1640625" style="38" bestFit="1" customWidth="1"/>
    <col min="5" max="5" width="13.1640625" style="38" bestFit="1" customWidth="1"/>
    <col min="6" max="6" width="15.5" style="38" bestFit="1" customWidth="1"/>
    <col min="7" max="7" width="14.1640625" style="38" bestFit="1" customWidth="1"/>
    <col min="8" max="8" width="16.6640625" style="38" bestFit="1" customWidth="1"/>
    <col min="9" max="9" width="14.1640625" style="38" bestFit="1" customWidth="1"/>
    <col min="10" max="16384" width="10.83203125" style="38"/>
  </cols>
  <sheetData>
    <row r="1" spans="1:33" customFormat="1" x14ac:dyDescent="0.15">
      <c r="A1" s="35" t="s">
        <v>1278</v>
      </c>
      <c r="B1" s="35" t="s">
        <v>796</v>
      </c>
      <c r="C1" s="35" t="s">
        <v>1279</v>
      </c>
      <c r="D1" s="24" t="s">
        <v>55</v>
      </c>
      <c r="E1" s="24" t="s">
        <v>798</v>
      </c>
      <c r="F1" s="24" t="s">
        <v>96</v>
      </c>
      <c r="G1" s="24" t="s">
        <v>177</v>
      </c>
      <c r="H1" s="24" t="s">
        <v>799</v>
      </c>
      <c r="I1" s="24" t="s">
        <v>190</v>
      </c>
      <c r="J1" s="24" t="s">
        <v>800</v>
      </c>
      <c r="K1" s="24" t="s">
        <v>801</v>
      </c>
      <c r="L1" s="24" t="s">
        <v>349</v>
      </c>
      <c r="M1" s="24" t="s">
        <v>390</v>
      </c>
      <c r="N1" s="24" t="s">
        <v>396</v>
      </c>
      <c r="O1" s="24" t="s">
        <v>802</v>
      </c>
      <c r="P1" s="24" t="s">
        <v>475</v>
      </c>
      <c r="Q1" s="24" t="s">
        <v>489</v>
      </c>
      <c r="R1" s="24" t="s">
        <v>562</v>
      </c>
      <c r="S1" s="24" t="s">
        <v>572</v>
      </c>
      <c r="T1" s="24" t="s">
        <v>578</v>
      </c>
      <c r="U1" s="24" t="s">
        <v>803</v>
      </c>
      <c r="V1" s="24" t="s">
        <v>584</v>
      </c>
      <c r="W1" s="24" t="s">
        <v>586</v>
      </c>
      <c r="X1" s="24" t="s">
        <v>804</v>
      </c>
      <c r="Y1" s="24" t="s">
        <v>608</v>
      </c>
      <c r="Z1" s="24" t="s">
        <v>630</v>
      </c>
      <c r="AA1" s="24" t="s">
        <v>634</v>
      </c>
      <c r="AB1" s="24" t="s">
        <v>710</v>
      </c>
      <c r="AC1" s="24" t="s">
        <v>729</v>
      </c>
      <c r="AD1" s="24" t="s">
        <v>737</v>
      </c>
      <c r="AE1" s="24" t="s">
        <v>394</v>
      </c>
      <c r="AF1" s="24" t="s">
        <v>693</v>
      </c>
      <c r="AG1" s="24" t="s">
        <v>805</v>
      </c>
    </row>
    <row r="2" spans="1:33" x14ac:dyDescent="0.15">
      <c r="A2" s="4" t="s">
        <v>9</v>
      </c>
      <c r="B2" s="36">
        <v>43465</v>
      </c>
      <c r="C2" s="36">
        <v>43466</v>
      </c>
      <c r="D2" s="37">
        <f>VLOOKUP(D$1,'1_RAW_International Liquidity'!$B$8:$W$195,Source!$A11,FALSE)*1000000</f>
        <v>63963922085.1007</v>
      </c>
      <c r="E2" s="37">
        <f>VLOOKUP(E$1,'1_RAW_International Liquidity'!$B$8:$W$195,Source!$A11,FALSE)*1000000</f>
        <v>2142030870.0096698</v>
      </c>
      <c r="F2" s="37">
        <f>VLOOKUP(F$1,'1_RAW_International Liquidity'!$B$8:$W$195,Source!$A11,FALSE)*1000000</f>
        <v>371933901818.42401</v>
      </c>
      <c r="G2" s="37">
        <f>VLOOKUP(G$1,'1_RAW_International Liquidity'!$B$8:$W$195,Source!$A11,FALSE)*1000000</f>
        <v>39848699139.811401</v>
      </c>
      <c r="H2" s="37">
        <f>VLOOKUP(H$1,'1_RAW_International Liquidity'!$B$8:$W$195,Source!$A11,FALSE)*1000000</f>
        <v>3091881257199.0898</v>
      </c>
      <c r="I2" s="37">
        <f>VLOOKUP(I$1,'1_RAW_International Liquidity'!$B$8:$W$195,Source!$A11,FALSE)*1000000</f>
        <v>47358571768.321899</v>
      </c>
      <c r="J2" s="37">
        <f>VLOOKUP(J$1,'1_RAW_International Liquidity'!$B$8:$W$195,Source!$A11,FALSE)*1000000</f>
        <v>7694112505.7842999</v>
      </c>
      <c r="K2" s="37">
        <f>VLOOKUP(K$1,'1_RAW_International Liquidity'!$B$8:$W$195,Source!$A11,FALSE)*1000000</f>
        <v>38609411065.137703</v>
      </c>
      <c r="L2" s="37">
        <f>VLOOKUP(L$1,'1_RAW_International Liquidity'!$B$8:$W$195,Source!$A11,FALSE)*1000000</f>
        <v>5934707914.0272503</v>
      </c>
      <c r="M2" s="37">
        <f>VLOOKUP(M$1,'1_RAW_International Liquidity'!$B$8:$W$195,Source!$A11,FALSE)*1000000</f>
        <v>30068270406.041599</v>
      </c>
      <c r="N2" s="37">
        <f>VLOOKUP(N$1,'1_RAW_International Liquidity'!$B$8:$W$195,Source!$A11,FALSE)*1000000</f>
        <v>117424645942.922</v>
      </c>
      <c r="O2" s="37">
        <f>VLOOKUP(O$1,'1_RAW_International Liquidity'!$B$8:$W$195,Source!$A11,FALSE)*1000000</f>
        <v>16536058089.5061</v>
      </c>
      <c r="P2" s="37">
        <f>VLOOKUP(P$1,'1_RAW_International Liquidity'!$B$8:$W$195,Source!$A11,FALSE)*1000000</f>
        <v>99850469255.370193</v>
      </c>
      <c r="Q2" s="37">
        <f>VLOOKUP(Q$1,'1_RAW_International Liquidity'!$B$8:$W$195,Source!$A11,FALSE)*1000000</f>
        <v>171444902467.495</v>
      </c>
      <c r="R2" s="37">
        <f>VLOOKUP(R$1,'1_RAW_International Liquidity'!$B$8:$W$195,Source!$A11,FALSE)*1000000</f>
        <v>2121303718.1074102</v>
      </c>
      <c r="S2" s="37">
        <f>VLOOKUP(S$1,'1_RAW_International Liquidity'!$B$8:$W$195,Source!$A11,FALSE)*1000000</f>
        <v>58904354232.794098</v>
      </c>
      <c r="T2" s="37">
        <f>VLOOKUP(T$1,'1_RAW_International Liquidity'!$B$8:$W$195,Source!$A11,FALSE)*1000000</f>
        <v>71039872169.454498</v>
      </c>
      <c r="U2" s="37">
        <f>VLOOKUP(U$1,'1_RAW_International Liquidity'!$B$8:$W$195,Source!$A11,FALSE)*1000000</f>
        <v>111656116422.589</v>
      </c>
      <c r="V2" s="37">
        <f>VLOOKUP(V$1,'1_RAW_International Liquidity'!$B$8:$W$195,Source!$A11,FALSE)*1000000</f>
        <v>29070399756.0135</v>
      </c>
      <c r="W2" s="37">
        <f>VLOOKUP(W$1,'1_RAW_International Liquidity'!$B$8:$W$195,Source!$A11,FALSE)*1000000</f>
        <v>37856040837.934097</v>
      </c>
      <c r="X2" s="37">
        <f>VLOOKUP(X$1,'1_RAW_International Liquidity'!$B$8:$W$195,Source!$A11,FALSE)*1000000</f>
        <v>381575041682.71899</v>
      </c>
      <c r="Y2" s="37">
        <f>VLOOKUP(Y$1,'1_RAW_International Liquidity'!$B$8:$W$195,Source!$A11,FALSE)*1000000</f>
        <v>496156104403.823</v>
      </c>
      <c r="Z2" s="37">
        <f>VLOOKUP(Z$1,'1_RAW_International Liquidity'!$B$8:$W$195,Source!$A11,FALSE)*1000000</f>
        <v>46478274116.6735</v>
      </c>
      <c r="AA2" s="37">
        <f>VLOOKUP(AA$1,'1_RAW_International Liquidity'!$B$8:$W$195,Source!$A11,FALSE)*1000000</f>
        <v>6100102144.0823803</v>
      </c>
      <c r="AB2" s="37">
        <f>VLOOKUP(AB$1,'1_RAW_International Liquidity'!$B$8:$W$195,Source!$A11,FALSE)*1000000</f>
        <v>72866830470.307999</v>
      </c>
      <c r="AC2" s="37">
        <f>VLOOKUP(AC$1,'1_RAW_International Liquidity'!$B$8:$W$195,Source!$A11,FALSE)*1000000</f>
        <v>19818210004.102798</v>
      </c>
      <c r="AD2" s="37">
        <f>VLOOKUP(AD$1,'1_RAW_International Liquidity'!$B$8:$W$195,Source!$A11,FALSE)*1000000</f>
        <v>15552280400.0103</v>
      </c>
      <c r="AE2" s="37">
        <f>VLOOKUP(AE$1,'1_RAW_International Liquidity'!$B$8:$W$195,Source!$A11,FALSE)*1000000</f>
        <v>374425187183.508</v>
      </c>
      <c r="AF2" s="37">
        <f>VLOOKUP(AF$1,'1_RAW_International Liquidity'!$B$8:$W$195,Source!$A11,FALSE)*1000000</f>
        <v>199296461437.522</v>
      </c>
      <c r="AG2" s="37">
        <f>VLOOKUP(AG$1,'1_RAW_International Liquidity'!$B$8:$W$195,Source!$A11,FALSE)*1000000</f>
        <v>142150960354.664</v>
      </c>
    </row>
    <row r="3" spans="1:33" x14ac:dyDescent="0.15">
      <c r="A3" s="5" t="s">
        <v>10</v>
      </c>
      <c r="B3" s="36">
        <v>43496</v>
      </c>
      <c r="C3" s="36">
        <v>43497</v>
      </c>
      <c r="D3" s="37">
        <f>VLOOKUP(D$1,'1_RAW_International Liquidity'!$B$8:$W$195,Source!$A12,FALSE)*1000000</f>
        <v>64236209945.642799</v>
      </c>
      <c r="E3" s="37">
        <f>VLOOKUP(E$1,'1_RAW_International Liquidity'!$B$8:$W$195,Source!$A12,FALSE)*1000000</f>
        <v>2087331101.0883398</v>
      </c>
      <c r="F3" s="37">
        <f>VLOOKUP(F$1,'1_RAW_International Liquidity'!$B$8:$W$195,Source!$A12,FALSE)*1000000</f>
        <v>374117101825.68701</v>
      </c>
      <c r="G3" s="37">
        <f>VLOOKUP(G$1,'1_RAW_International Liquidity'!$B$8:$W$195,Source!$A12,FALSE)*1000000</f>
        <v>38896159121.281601</v>
      </c>
      <c r="H3" s="37">
        <f>VLOOKUP(H$1,'1_RAW_International Liquidity'!$B$8:$W$195,Source!$A12,FALSE)*1000000</f>
        <v>3107195141695.96</v>
      </c>
      <c r="I3" s="37">
        <f>VLOOKUP(I$1,'1_RAW_International Liquidity'!$B$8:$W$195,Source!$A12,FALSE)*1000000</f>
        <v>47930030022.551201</v>
      </c>
      <c r="J3" s="37">
        <f>VLOOKUP(J$1,'1_RAW_International Liquidity'!$B$8:$W$195,Source!$A12,FALSE)*1000000</f>
        <v>7115728302.79457</v>
      </c>
      <c r="K3" s="37">
        <f>VLOOKUP(K$1,'1_RAW_International Liquidity'!$B$8:$W$195,Source!$A12,FALSE)*1000000</f>
        <v>38564173337.722198</v>
      </c>
      <c r="L3" s="37">
        <f>VLOOKUP(L$1,'1_RAW_International Liquidity'!$B$8:$W$195,Source!$A12,FALSE)*1000000</f>
        <v>5434856865.4750299</v>
      </c>
      <c r="M3" s="37">
        <f>VLOOKUP(M$1,'1_RAW_International Liquidity'!$B$8:$W$195,Source!$A12,FALSE)*1000000</f>
        <v>29238957027.999901</v>
      </c>
      <c r="N3" s="37">
        <f>VLOOKUP(N$1,'1_RAW_International Liquidity'!$B$8:$W$195,Source!$A12,FALSE)*1000000</f>
        <v>116772193014.72099</v>
      </c>
      <c r="O3" s="37">
        <f>VLOOKUP(O$1,'1_RAW_International Liquidity'!$B$8:$W$195,Source!$A12,FALSE)*1000000</f>
        <v>15561746882.919001</v>
      </c>
      <c r="P3" s="37">
        <f>VLOOKUP(P$1,'1_RAW_International Liquidity'!$B$8:$W$195,Source!$A12,FALSE)*1000000</f>
        <v>100503159774.711</v>
      </c>
      <c r="Q3" s="37">
        <f>VLOOKUP(Q$1,'1_RAW_International Liquidity'!$B$8:$W$195,Source!$A12,FALSE)*1000000</f>
        <v>175242523080.91</v>
      </c>
      <c r="R3" s="37">
        <f>VLOOKUP(R$1,'1_RAW_International Liquidity'!$B$8:$W$195,Source!$A12,FALSE)*1000000</f>
        <v>2060188844.4525397</v>
      </c>
      <c r="S3" s="37">
        <f>VLOOKUP(S$1,'1_RAW_International Liquidity'!$B$8:$W$195,Source!$A12,FALSE)*1000000</f>
        <v>61127704108.8498</v>
      </c>
      <c r="T3" s="37">
        <f>VLOOKUP(T$1,'1_RAW_International Liquidity'!$B$8:$W$195,Source!$A12,FALSE)*1000000</f>
        <v>74079957876.908005</v>
      </c>
      <c r="U3" s="37">
        <f>VLOOKUP(U$1,'1_RAW_International Liquidity'!$B$8:$W$195,Source!$A12,FALSE)*1000000</f>
        <v>108195831590.561</v>
      </c>
      <c r="V3" s="37">
        <f>VLOOKUP(V$1,'1_RAW_International Liquidity'!$B$8:$W$195,Source!$A12,FALSE)*1000000</f>
        <v>28767075978.898998</v>
      </c>
      <c r="W3" s="37">
        <f>VLOOKUP(W$1,'1_RAW_International Liquidity'!$B$8:$W$195,Source!$A12,FALSE)*1000000</f>
        <v>36627727172.591103</v>
      </c>
      <c r="X3" s="37">
        <f>VLOOKUP(X$1,'1_RAW_International Liquidity'!$B$8:$W$195,Source!$A12,FALSE)*1000000</f>
        <v>386458518444.38501</v>
      </c>
      <c r="Y3" s="37">
        <f>VLOOKUP(Y$1,'1_RAW_International Liquidity'!$B$8:$W$195,Source!$A12,FALSE)*1000000</f>
        <v>489524574955.99701</v>
      </c>
      <c r="Z3" s="37">
        <f>VLOOKUP(Z$1,'1_RAW_International Liquidity'!$B$8:$W$195,Source!$A12,FALSE)*1000000</f>
        <v>45505377339.515099</v>
      </c>
      <c r="AA3" s="37">
        <f>VLOOKUP(AA$1,'1_RAW_International Liquidity'!$B$8:$W$195,Source!$A12,FALSE)*1000000</f>
        <v>5307129727.7062101</v>
      </c>
      <c r="AB3" s="37">
        <f>VLOOKUP(AB$1,'1_RAW_International Liquidity'!$B$8:$W$195,Source!$A12,FALSE)*1000000</f>
        <v>76300624341.913101</v>
      </c>
      <c r="AC3" s="37">
        <f>VLOOKUP(AC$1,'1_RAW_International Liquidity'!$B$8:$W$195,Source!$A12,FALSE)*1000000</f>
        <v>19789460816.3265</v>
      </c>
      <c r="AD3" s="37">
        <f>VLOOKUP(AD$1,'1_RAW_International Liquidity'!$B$8:$W$195,Source!$A12,FALSE)*1000000</f>
        <v>16535686064.599598</v>
      </c>
      <c r="AE3" s="37">
        <f>VLOOKUP(AE$1,'1_RAW_International Liquidity'!$B$8:$W$195,Source!$A12,FALSE)*1000000</f>
        <v>378006428711.078</v>
      </c>
      <c r="AF3" s="37">
        <f>VLOOKUP(AF$1,'1_RAW_International Liquidity'!$B$8:$W$195,Source!$A12,FALSE)*1000000</f>
        <v>203377579928.004</v>
      </c>
      <c r="AG3" s="37">
        <f>VLOOKUP(AG$1,'1_RAW_International Liquidity'!$B$8:$W$195,Source!$A12,FALSE)*1000000</f>
        <v>143679079726.82401</v>
      </c>
    </row>
    <row r="4" spans="1:33" x14ac:dyDescent="0.15">
      <c r="A4" s="5" t="s">
        <v>11</v>
      </c>
      <c r="B4" s="36">
        <v>43524</v>
      </c>
      <c r="C4" s="36">
        <v>43525</v>
      </c>
      <c r="D4" s="37">
        <f>VLOOKUP(D$1,'1_RAW_International Liquidity'!$B$8:$W$195,Source!$A13,FALSE)*1000000</f>
        <v>65128417192.936897</v>
      </c>
      <c r="E4" s="37">
        <f>VLOOKUP(E$1,'1_RAW_International Liquidity'!$B$8:$W$195,Source!$A13,FALSE)*1000000</f>
        <v>2504867856.3440099</v>
      </c>
      <c r="F4" s="37">
        <f>VLOOKUP(F$1,'1_RAW_International Liquidity'!$B$8:$W$195,Source!$A13,FALSE)*1000000</f>
        <v>375599548340.026</v>
      </c>
      <c r="G4" s="37">
        <f>VLOOKUP(G$1,'1_RAW_International Liquidity'!$B$8:$W$195,Source!$A13,FALSE)*1000000</f>
        <v>38702122393.8358</v>
      </c>
      <c r="H4" s="37">
        <f>VLOOKUP(H$1,'1_RAW_International Liquidity'!$B$8:$W$195,Source!$A13,FALSE)*1000000</f>
        <v>3109442789199.2402</v>
      </c>
      <c r="I4" s="37">
        <f>VLOOKUP(I$1,'1_RAW_International Liquidity'!$B$8:$W$195,Source!$A13,FALSE)*1000000</f>
        <v>49191520905.329102</v>
      </c>
      <c r="J4" s="37">
        <f>VLOOKUP(J$1,'1_RAW_International Liquidity'!$B$8:$W$195,Source!$A13,FALSE)*1000000</f>
        <v>7200270453.3496599</v>
      </c>
      <c r="K4" s="37">
        <f>VLOOKUP(K$1,'1_RAW_International Liquidity'!$B$8:$W$195,Source!$A13,FALSE)*1000000</f>
        <v>39970152131.913002</v>
      </c>
      <c r="L4" s="37">
        <f>VLOOKUP(L$1,'1_RAW_International Liquidity'!$B$8:$W$195,Source!$A13,FALSE)*1000000</f>
        <v>5239157488.5158701</v>
      </c>
      <c r="M4" s="37">
        <f>VLOOKUP(M$1,'1_RAW_International Liquidity'!$B$8:$W$195,Source!$A13,FALSE)*1000000</f>
        <v>28671309960.577099</v>
      </c>
      <c r="N4" s="37">
        <f>VLOOKUP(N$1,'1_RAW_International Liquidity'!$B$8:$W$195,Source!$A13,FALSE)*1000000</f>
        <v>119934012481.127</v>
      </c>
      <c r="O4" s="37">
        <f>VLOOKUP(O$1,'1_RAW_International Liquidity'!$B$8:$W$195,Source!$A13,FALSE)*1000000</f>
        <v>13953959146.070101</v>
      </c>
      <c r="P4" s="37">
        <f>VLOOKUP(P$1,'1_RAW_International Liquidity'!$B$8:$W$195,Source!$A13,FALSE)*1000000</f>
        <v>100779450122.161</v>
      </c>
      <c r="Q4" s="37">
        <f>VLOOKUP(Q$1,'1_RAW_International Liquidity'!$B$8:$W$195,Source!$A13,FALSE)*1000000</f>
        <v>175921832224.65399</v>
      </c>
      <c r="R4" s="37">
        <f>VLOOKUP(R$1,'1_RAW_International Liquidity'!$B$8:$W$195,Source!$A13,FALSE)*1000000</f>
        <v>1712352002.7400301</v>
      </c>
      <c r="S4" s="37">
        <f>VLOOKUP(S$1,'1_RAW_International Liquidity'!$B$8:$W$195,Source!$A13,FALSE)*1000000</f>
        <v>61944396078.961403</v>
      </c>
      <c r="T4" s="37">
        <f>VLOOKUP(T$1,'1_RAW_International Liquidity'!$B$8:$W$195,Source!$A13,FALSE)*1000000</f>
        <v>74421440346.085007</v>
      </c>
      <c r="U4" s="37">
        <f>VLOOKUP(U$1,'1_RAW_International Liquidity'!$B$8:$W$195,Source!$A13,FALSE)*1000000</f>
        <v>106993793845.713</v>
      </c>
      <c r="V4" s="37">
        <f>VLOOKUP(V$1,'1_RAW_International Liquidity'!$B$8:$W$195,Source!$A13,FALSE)*1000000</f>
        <v>28934157860.817501</v>
      </c>
      <c r="W4" s="37">
        <f>VLOOKUP(W$1,'1_RAW_International Liquidity'!$B$8:$W$195,Source!$A13,FALSE)*1000000</f>
        <v>37048927169.065598</v>
      </c>
      <c r="X4" s="37">
        <f>VLOOKUP(X$1,'1_RAW_International Liquidity'!$B$8:$W$195,Source!$A13,FALSE)*1000000</f>
        <v>390960204287.59198</v>
      </c>
      <c r="Y4" s="37">
        <f>VLOOKUP(Y$1,'1_RAW_International Liquidity'!$B$8:$W$195,Source!$A13,FALSE)*1000000</f>
        <v>484164772270.91101</v>
      </c>
      <c r="Z4" s="37">
        <f>VLOOKUP(Z$1,'1_RAW_International Liquidity'!$B$8:$W$195,Source!$A13,FALSE)*1000000</f>
        <v>45498480274.562401</v>
      </c>
      <c r="AA4" s="37">
        <f>VLOOKUP(AA$1,'1_RAW_International Liquidity'!$B$8:$W$195,Source!$A13,FALSE)*1000000</f>
        <v>5194036059.3016596</v>
      </c>
      <c r="AB4" s="37">
        <f>VLOOKUP(AB$1,'1_RAW_International Liquidity'!$B$8:$W$195,Source!$A13,FALSE)*1000000</f>
        <v>79085642416.222702</v>
      </c>
      <c r="AC4" s="37">
        <f>VLOOKUP(AC$1,'1_RAW_International Liquidity'!$B$8:$W$195,Source!$A13,FALSE)*1000000</f>
        <v>19178494904.6581</v>
      </c>
      <c r="AD4" s="37">
        <f>VLOOKUP(AD$1,'1_RAW_International Liquidity'!$B$8:$W$195,Source!$A13,FALSE)*1000000</f>
        <v>16653663680.649599</v>
      </c>
      <c r="AE4" s="37">
        <f>VLOOKUP(AE$1,'1_RAW_International Liquidity'!$B$8:$W$195,Source!$A13,FALSE)*1000000</f>
        <v>379583834239.78101</v>
      </c>
      <c r="AF4" s="37">
        <f>VLOOKUP(AF$1,'1_RAW_International Liquidity'!$B$8:$W$195,Source!$A13,FALSE)*1000000</f>
        <v>206046600171.95099</v>
      </c>
      <c r="AG4" s="37">
        <f>VLOOKUP(AG$1,'1_RAW_International Liquidity'!$B$8:$W$195,Source!$A13,FALSE)*1000000</f>
        <v>143180723613.95099</v>
      </c>
    </row>
    <row r="5" spans="1:33" x14ac:dyDescent="0.15">
      <c r="A5" s="5" t="s">
        <v>12</v>
      </c>
      <c r="B5" s="36">
        <v>43555</v>
      </c>
      <c r="C5" s="36">
        <v>43556</v>
      </c>
      <c r="D5" s="37">
        <f>VLOOKUP(D$1,'1_RAW_International Liquidity'!$B$8:$W$195,Source!$A14,FALSE)*1000000</f>
        <v>63774752424.902397</v>
      </c>
      <c r="E5" s="37">
        <f>VLOOKUP(E$1,'1_RAW_International Liquidity'!$B$8:$W$195,Source!$A14,FALSE)*1000000</f>
        <v>3221802166.2263598</v>
      </c>
      <c r="F5" s="37">
        <f>VLOOKUP(F$1,'1_RAW_International Liquidity'!$B$8:$W$195,Source!$A14,FALSE)*1000000</f>
        <v>381359235678.625</v>
      </c>
      <c r="G5" s="37">
        <f>VLOOKUP(G$1,'1_RAW_International Liquidity'!$B$8:$W$195,Source!$A14,FALSE)*1000000</f>
        <v>38697807379.105499</v>
      </c>
      <c r="H5" s="37">
        <f>VLOOKUP(H$1,'1_RAW_International Liquidity'!$B$8:$W$195,Source!$A14,FALSE)*1000000</f>
        <v>3117892634165.3999</v>
      </c>
      <c r="I5" s="37">
        <f>VLOOKUP(I$1,'1_RAW_International Liquidity'!$B$8:$W$195,Source!$A14,FALSE)*1000000</f>
        <v>49967453452.232399</v>
      </c>
      <c r="J5" s="37">
        <f>VLOOKUP(J$1,'1_RAW_International Liquidity'!$B$8:$W$195,Source!$A14,FALSE)*1000000</f>
        <v>7420108035.2724705</v>
      </c>
      <c r="K5" s="37">
        <f>VLOOKUP(K$1,'1_RAW_International Liquidity'!$B$8:$W$195,Source!$A14,FALSE)*1000000</f>
        <v>40030399068.345001</v>
      </c>
      <c r="L5" s="37">
        <f>VLOOKUP(L$1,'1_RAW_International Liquidity'!$B$8:$W$195,Source!$A14,FALSE)*1000000</f>
        <v>8781956974.0201702</v>
      </c>
      <c r="M5" s="37">
        <f>VLOOKUP(M$1,'1_RAW_International Liquidity'!$B$8:$W$195,Source!$A14,FALSE)*1000000</f>
        <v>29497393020.7085</v>
      </c>
      <c r="N5" s="37">
        <f>VLOOKUP(N$1,'1_RAW_International Liquidity'!$B$8:$W$195,Source!$A14,FALSE)*1000000</f>
        <v>121269199866.062</v>
      </c>
      <c r="O5" s="37">
        <f>VLOOKUP(O$1,'1_RAW_International Liquidity'!$B$8:$W$195,Source!$A14,FALSE)*1000000</f>
        <v>12028518003.062599</v>
      </c>
      <c r="P5" s="37">
        <f>VLOOKUP(P$1,'1_RAW_International Liquidity'!$B$8:$W$195,Source!$A14,FALSE)*1000000</f>
        <v>101399059400.783</v>
      </c>
      <c r="Q5" s="37">
        <f>VLOOKUP(Q$1,'1_RAW_International Liquidity'!$B$8:$W$195,Source!$A14,FALSE)*1000000</f>
        <v>177071372963.78299</v>
      </c>
      <c r="R5" s="37">
        <f>VLOOKUP(R$1,'1_RAW_International Liquidity'!$B$8:$W$195,Source!$A14,FALSE)*1000000</f>
        <v>1970174501.2362399</v>
      </c>
      <c r="S5" s="37">
        <f>VLOOKUP(S$1,'1_RAW_International Liquidity'!$B$8:$W$195,Source!$A14,FALSE)*1000000</f>
        <v>61752302831.596603</v>
      </c>
      <c r="T5" s="37">
        <f>VLOOKUP(T$1,'1_RAW_International Liquidity'!$B$8:$W$195,Source!$A14,FALSE)*1000000</f>
        <v>75399249839.088898</v>
      </c>
      <c r="U5" s="37">
        <f>VLOOKUP(U$1,'1_RAW_International Liquidity'!$B$8:$W$195,Source!$A14,FALSE)*1000000</f>
        <v>107594320100.02699</v>
      </c>
      <c r="V5" s="37">
        <f>VLOOKUP(V$1,'1_RAW_International Liquidity'!$B$8:$W$195,Source!$A14,FALSE)*1000000</f>
        <v>32042289063.749001</v>
      </c>
      <c r="W5" s="37">
        <f>VLOOKUP(W$1,'1_RAW_International Liquidity'!$B$8:$W$195,Source!$A14,FALSE)*1000000</f>
        <v>35950890158.194199</v>
      </c>
      <c r="X5" s="37">
        <f>VLOOKUP(X$1,'1_RAW_International Liquidity'!$B$8:$W$195,Source!$A14,FALSE)*1000000</f>
        <v>397773846012.45801</v>
      </c>
      <c r="Y5" s="37">
        <f>VLOOKUP(Y$1,'1_RAW_International Liquidity'!$B$8:$W$195,Source!$A14,FALSE)*1000000</f>
        <v>499108336565.29602</v>
      </c>
      <c r="Z5" s="37">
        <f>VLOOKUP(Z$1,'1_RAW_International Liquidity'!$B$8:$W$195,Source!$A14,FALSE)*1000000</f>
        <v>44454497583.749702</v>
      </c>
      <c r="AA5" s="37">
        <f>VLOOKUP(AA$1,'1_RAW_International Liquidity'!$B$8:$W$195,Source!$A14,FALSE)*1000000</f>
        <v>6802709106.41786</v>
      </c>
      <c r="AB5" s="37">
        <f>VLOOKUP(AB$1,'1_RAW_International Liquidity'!$B$8:$W$195,Source!$A14,FALSE)*1000000</f>
        <v>75403893228.870407</v>
      </c>
      <c r="AC5" s="37">
        <f>VLOOKUP(AC$1,'1_RAW_International Liquidity'!$B$8:$W$195,Source!$A14,FALSE)*1000000</f>
        <v>19605960748.794701</v>
      </c>
      <c r="AD5" s="37">
        <f>VLOOKUP(AD$1,'1_RAW_International Liquidity'!$B$8:$W$195,Source!$A14,FALSE)*1000000</f>
        <v>16350663562.160999</v>
      </c>
      <c r="AE5" s="37">
        <f>VLOOKUP(AE$1,'1_RAW_International Liquidity'!$B$8:$W$195,Source!$A14,FALSE)*1000000</f>
        <v>390267677762.94501</v>
      </c>
      <c r="AF5" s="37">
        <f>VLOOKUP(AF$1,'1_RAW_International Liquidity'!$B$8:$W$195,Source!$A14,FALSE)*1000000</f>
        <v>205792285034.935</v>
      </c>
      <c r="AG5" s="37">
        <f>VLOOKUP(AG$1,'1_RAW_International Liquidity'!$B$8:$W$195,Source!$A14,FALSE)*1000000</f>
        <v>142695908814.039</v>
      </c>
    </row>
    <row r="6" spans="1:33" x14ac:dyDescent="0.15">
      <c r="A6" s="5" t="s">
        <v>13</v>
      </c>
      <c r="B6" s="36">
        <v>43585</v>
      </c>
      <c r="C6" s="36">
        <v>43586</v>
      </c>
      <c r="D6" s="37">
        <f>VLOOKUP(D$1,'1_RAW_International Liquidity'!$B$8:$W$195,Source!$A15,FALSE)*1000000</f>
        <v>69032569005.404495</v>
      </c>
      <c r="E6" s="37">
        <f>VLOOKUP(E$1,'1_RAW_International Liquidity'!$B$8:$W$195,Source!$A15,FALSE)*1000000</f>
        <v>2722395918.1071601</v>
      </c>
      <c r="F6" s="37">
        <f>VLOOKUP(F$1,'1_RAW_International Liquidity'!$B$8:$W$195,Source!$A15,FALSE)*1000000</f>
        <v>381019721508.94397</v>
      </c>
      <c r="G6" s="37">
        <f>VLOOKUP(G$1,'1_RAW_International Liquidity'!$B$8:$W$195,Source!$A15,FALSE)*1000000</f>
        <v>37889233273.111198</v>
      </c>
      <c r="H6" s="37">
        <f>VLOOKUP(H$1,'1_RAW_International Liquidity'!$B$8:$W$195,Source!$A15,FALSE)*1000000</f>
        <v>3114006705314.1099</v>
      </c>
      <c r="I6" s="37">
        <f>VLOOKUP(I$1,'1_RAW_International Liquidity'!$B$8:$W$195,Source!$A15,FALSE)*1000000</f>
        <v>50234901423.452003</v>
      </c>
      <c r="J6" s="37">
        <f>VLOOKUP(J$1,'1_RAW_International Liquidity'!$B$8:$W$195,Source!$A15,FALSE)*1000000</f>
        <v>7342350854.0552797</v>
      </c>
      <c r="K6" s="37">
        <f>VLOOKUP(K$1,'1_RAW_International Liquidity'!$B$8:$W$195,Source!$A15,FALSE)*1000000</f>
        <v>40238555374.390602</v>
      </c>
      <c r="L6" s="37">
        <f>VLOOKUP(L$1,'1_RAW_International Liquidity'!$B$8:$W$195,Source!$A15,FALSE)*1000000</f>
        <v>8137356890.5163002</v>
      </c>
      <c r="M6" s="37">
        <f>VLOOKUP(M$1,'1_RAW_International Liquidity'!$B$8:$W$195,Source!$A15,FALSE)*1000000</f>
        <v>28894781612.635899</v>
      </c>
      <c r="N6" s="37">
        <f>VLOOKUP(N$1,'1_RAW_International Liquidity'!$B$8:$W$195,Source!$A15,FALSE)*1000000</f>
        <v>121039179247.117</v>
      </c>
      <c r="O6" s="37">
        <f>VLOOKUP(O$1,'1_RAW_International Liquidity'!$B$8:$W$195,Source!$A15,FALSE)*1000000</f>
        <v>11941174334.150499</v>
      </c>
      <c r="P6" s="37">
        <f>VLOOKUP(P$1,'1_RAW_International Liquidity'!$B$8:$W$195,Source!$A15,FALSE)*1000000</f>
        <v>101797577504.01801</v>
      </c>
      <c r="Q6" s="37">
        <f>VLOOKUP(Q$1,'1_RAW_International Liquidity'!$B$8:$W$195,Source!$A15,FALSE)*1000000</f>
        <v>179699025213.99899</v>
      </c>
      <c r="R6" s="37">
        <f>VLOOKUP(R$1,'1_RAW_International Liquidity'!$B$8:$W$195,Source!$A15,FALSE)*1000000</f>
        <v>2182198471.3962598</v>
      </c>
      <c r="S6" s="37">
        <f>VLOOKUP(S$1,'1_RAW_International Liquidity'!$B$8:$W$195,Source!$A15,FALSE)*1000000</f>
        <v>63551948908.218597</v>
      </c>
      <c r="T6" s="37">
        <f>VLOOKUP(T$1,'1_RAW_International Liquidity'!$B$8:$W$195,Source!$A15,FALSE)*1000000</f>
        <v>75752984570.998596</v>
      </c>
      <c r="U6" s="37">
        <f>VLOOKUP(U$1,'1_RAW_International Liquidity'!$B$8:$W$195,Source!$A15,FALSE)*1000000</f>
        <v>111689749906.22099</v>
      </c>
      <c r="V6" s="37">
        <f>VLOOKUP(V$1,'1_RAW_International Liquidity'!$B$8:$W$195,Source!$A15,FALSE)*1000000</f>
        <v>35334396852.904602</v>
      </c>
      <c r="W6" s="37">
        <f>VLOOKUP(W$1,'1_RAW_International Liquidity'!$B$8:$W$195,Source!$A15,FALSE)*1000000</f>
        <v>37771920901.308701</v>
      </c>
      <c r="X6" s="37">
        <f>VLOOKUP(X$1,'1_RAW_International Liquidity'!$B$8:$W$195,Source!$A15,FALSE)*1000000</f>
        <v>401052790169.42297</v>
      </c>
      <c r="Y6" s="37">
        <f>VLOOKUP(Y$1,'1_RAW_International Liquidity'!$B$8:$W$195,Source!$A15,FALSE)*1000000</f>
        <v>504253508728.24298</v>
      </c>
      <c r="Z6" s="37">
        <f>VLOOKUP(Z$1,'1_RAW_International Liquidity'!$B$8:$W$195,Source!$A15,FALSE)*1000000</f>
        <v>44369408373.5896</v>
      </c>
      <c r="AA6" s="37">
        <f>VLOOKUP(AA$1,'1_RAW_International Liquidity'!$B$8:$W$195,Source!$A15,FALSE)*1000000</f>
        <v>6393058134.4304895</v>
      </c>
      <c r="AB6" s="37">
        <f>VLOOKUP(AB$1,'1_RAW_International Liquidity'!$B$8:$W$195,Source!$A15,FALSE)*1000000</f>
        <v>72186960123.105698</v>
      </c>
      <c r="AC6" s="37">
        <f>VLOOKUP(AC$1,'1_RAW_International Liquidity'!$B$8:$W$195,Source!$A15,FALSE)*1000000</f>
        <v>19520610425.816101</v>
      </c>
      <c r="AD6" s="37">
        <f>VLOOKUP(AD$1,'1_RAW_International Liquidity'!$B$8:$W$195,Source!$A15,FALSE)*1000000</f>
        <v>15778260079.722799</v>
      </c>
      <c r="AE6" s="37">
        <f>VLOOKUP(AE$1,'1_RAW_International Liquidity'!$B$8:$W$195,Source!$A15,FALSE)*1000000</f>
        <v>396238176683.98901</v>
      </c>
      <c r="AF6" s="37">
        <f>VLOOKUP(AF$1,'1_RAW_International Liquidity'!$B$8:$W$195,Source!$A15,FALSE)*1000000</f>
        <v>204151889478.20599</v>
      </c>
      <c r="AG6" s="37">
        <f>VLOOKUP(AG$1,'1_RAW_International Liquidity'!$B$8:$W$195,Source!$A15,FALSE)*1000000</f>
        <v>143182440494.16101</v>
      </c>
    </row>
    <row r="7" spans="1:33" x14ac:dyDescent="0.15">
      <c r="A7" s="5" t="s">
        <v>14</v>
      </c>
      <c r="B7" s="36">
        <v>43616</v>
      </c>
      <c r="C7" s="36">
        <v>43617</v>
      </c>
      <c r="D7" s="37">
        <f>VLOOKUP(D$1,'1_RAW_International Liquidity'!$B$8:$W$195,Source!$A16,FALSE)*1000000</f>
        <v>62492178733.021599</v>
      </c>
      <c r="E7" s="37">
        <f>VLOOKUP(E$1,'1_RAW_International Liquidity'!$B$8:$W$195,Source!$A16,FALSE)*1000000</f>
        <v>4131435581.1486602</v>
      </c>
      <c r="F7" s="37">
        <f>VLOOKUP(F$1,'1_RAW_International Liquidity'!$B$8:$W$195,Source!$A16,FALSE)*1000000</f>
        <v>383343260552.59998</v>
      </c>
      <c r="G7" s="37">
        <f>VLOOKUP(G$1,'1_RAW_International Liquidity'!$B$8:$W$195,Source!$A16,FALSE)*1000000</f>
        <v>38247487656.633698</v>
      </c>
      <c r="H7" s="37">
        <f>VLOOKUP(H$1,'1_RAW_International Liquidity'!$B$8:$W$195,Source!$A16,FALSE)*1000000</f>
        <v>3119969247138</v>
      </c>
      <c r="I7" s="37">
        <f>VLOOKUP(I$1,'1_RAW_International Liquidity'!$B$8:$W$195,Source!$A16,FALSE)*1000000</f>
        <v>50679291159.817596</v>
      </c>
      <c r="J7" s="37">
        <f>VLOOKUP(J$1,'1_RAW_International Liquidity'!$B$8:$W$195,Source!$A16,FALSE)*1000000</f>
        <v>7046532752.4211998</v>
      </c>
      <c r="K7" s="37">
        <f>VLOOKUP(K$1,'1_RAW_International Liquidity'!$B$8:$W$195,Source!$A16,FALSE)*1000000</f>
        <v>40276482555.208099</v>
      </c>
      <c r="L7" s="37">
        <f>VLOOKUP(L$1,'1_RAW_International Liquidity'!$B$8:$W$195,Source!$A16,FALSE)*1000000</f>
        <v>7717159294.5878401</v>
      </c>
      <c r="M7" s="37">
        <f>VLOOKUP(M$1,'1_RAW_International Liquidity'!$B$8:$W$195,Source!$A16,FALSE)*1000000</f>
        <v>28458503095.5103</v>
      </c>
      <c r="N7" s="37">
        <f>VLOOKUP(N$1,'1_RAW_International Liquidity'!$B$8:$W$195,Source!$A16,FALSE)*1000000</f>
        <v>117113609356.101</v>
      </c>
      <c r="O7" s="37">
        <f>VLOOKUP(O$1,'1_RAW_International Liquidity'!$B$8:$W$195,Source!$A16,FALSE)*1000000</f>
        <v>12595767530.8501</v>
      </c>
      <c r="P7" s="37">
        <f>VLOOKUP(P$1,'1_RAW_International Liquidity'!$B$8:$W$195,Source!$A16,FALSE)*1000000</f>
        <v>100664716455.769</v>
      </c>
      <c r="Q7" s="37">
        <f>VLOOKUP(Q$1,'1_RAW_International Liquidity'!$B$8:$W$195,Source!$A16,FALSE)*1000000</f>
        <v>180409837736.89499</v>
      </c>
      <c r="R7" s="37">
        <f>VLOOKUP(R$1,'1_RAW_International Liquidity'!$B$8:$W$195,Source!$A16,FALSE)*1000000</f>
        <v>2017828619.7056999</v>
      </c>
      <c r="S7" s="37">
        <f>VLOOKUP(S$1,'1_RAW_International Liquidity'!$B$8:$W$195,Source!$A16,FALSE)*1000000</f>
        <v>65358745378.136002</v>
      </c>
      <c r="T7" s="37">
        <f>VLOOKUP(T$1,'1_RAW_International Liquidity'!$B$8:$W$195,Source!$A16,FALSE)*1000000</f>
        <v>77025064586.106796</v>
      </c>
      <c r="U7" s="37">
        <f>VLOOKUP(U$1,'1_RAW_International Liquidity'!$B$8:$W$195,Source!$A16,FALSE)*1000000</f>
        <v>113053662905.877</v>
      </c>
      <c r="V7" s="37">
        <f>VLOOKUP(V$1,'1_RAW_International Liquidity'!$B$8:$W$195,Source!$A16,FALSE)*1000000</f>
        <v>35948791851.287804</v>
      </c>
      <c r="W7" s="37">
        <f>VLOOKUP(W$1,'1_RAW_International Liquidity'!$B$8:$W$195,Source!$A16,FALSE)*1000000</f>
        <v>36607615271.087799</v>
      </c>
      <c r="X7" s="37">
        <f>VLOOKUP(X$1,'1_RAW_International Liquidity'!$B$8:$W$195,Source!$A16,FALSE)*1000000</f>
        <v>405341003099.64301</v>
      </c>
      <c r="Y7" s="37">
        <f>VLOOKUP(Y$1,'1_RAW_International Liquidity'!$B$8:$W$195,Source!$A16,FALSE)*1000000</f>
        <v>516654460201.85199</v>
      </c>
      <c r="Z7" s="37">
        <f>VLOOKUP(Z$1,'1_RAW_International Liquidity'!$B$8:$W$195,Source!$A16,FALSE)*1000000</f>
        <v>43099831652.178703</v>
      </c>
      <c r="AA7" s="37">
        <f>VLOOKUP(AA$1,'1_RAW_International Liquidity'!$B$8:$W$195,Source!$A16,FALSE)*1000000</f>
        <v>5898005073.4361696</v>
      </c>
      <c r="AB7" s="37">
        <f>VLOOKUP(AB$1,'1_RAW_International Liquidity'!$B$8:$W$195,Source!$A16,FALSE)*1000000</f>
        <v>75033443524.581696</v>
      </c>
      <c r="AC7" s="37">
        <f>VLOOKUP(AC$1,'1_RAW_International Liquidity'!$B$8:$W$195,Source!$A16,FALSE)*1000000</f>
        <v>18398940998.2229</v>
      </c>
      <c r="AD7" s="37">
        <f>VLOOKUP(AD$1,'1_RAW_International Liquidity'!$B$8:$W$195,Source!$A16,FALSE)*1000000</f>
        <v>15546863837.068701</v>
      </c>
      <c r="AE7" s="37">
        <f>VLOOKUP(AE$1,'1_RAW_International Liquidity'!$B$8:$W$195,Source!$A16,FALSE)*1000000</f>
        <v>399309608326.19299</v>
      </c>
      <c r="AF7" s="37">
        <f>VLOOKUP(AF$1,'1_RAW_International Liquidity'!$B$8:$W$195,Source!$A16,FALSE)*1000000</f>
        <v>203497815641.48801</v>
      </c>
      <c r="AG7" s="37">
        <f>VLOOKUP(AG$1,'1_RAW_International Liquidity'!$B$8:$W$195,Source!$A16,FALSE)*1000000</f>
        <v>142671659721.07599</v>
      </c>
    </row>
    <row r="8" spans="1:33" x14ac:dyDescent="0.15">
      <c r="A8" s="5" t="s">
        <v>15</v>
      </c>
      <c r="B8" s="36">
        <v>43646</v>
      </c>
      <c r="C8" s="36">
        <v>43647</v>
      </c>
      <c r="D8" s="37">
        <f>VLOOKUP(D$1,'1_RAW_International Liquidity'!$B$8:$W$195,Source!$A17,FALSE)*1000000</f>
        <v>62018582102.984802</v>
      </c>
      <c r="E8" s="37">
        <f>VLOOKUP(E$1,'1_RAW_International Liquidity'!$B$8:$W$195,Source!$A17,FALSE)*1000000</f>
        <v>3666883402.9597602</v>
      </c>
      <c r="F8" s="37">
        <f>VLOOKUP(F$1,'1_RAW_International Liquidity'!$B$8:$W$195,Source!$A17,FALSE)*1000000</f>
        <v>385035630518.54303</v>
      </c>
      <c r="G8" s="37">
        <f>VLOOKUP(G$1,'1_RAW_International Liquidity'!$B$8:$W$195,Source!$A17,FALSE)*1000000</f>
        <v>39503159272.1791</v>
      </c>
      <c r="H8" s="37">
        <f>VLOOKUP(H$1,'1_RAW_International Liquidity'!$B$8:$W$195,Source!$A17,FALSE)*1000000</f>
        <v>3138278571356.0801</v>
      </c>
      <c r="I8" s="37">
        <f>VLOOKUP(I$1,'1_RAW_International Liquidity'!$B$8:$W$195,Source!$A17,FALSE)*1000000</f>
        <v>51066898037.7164</v>
      </c>
      <c r="J8" s="37">
        <f>VLOOKUP(J$1,'1_RAW_International Liquidity'!$B$8:$W$195,Source!$A17,FALSE)*1000000</f>
        <v>8776348948.5020809</v>
      </c>
      <c r="K8" s="37">
        <f>VLOOKUP(K$1,'1_RAW_International Liquidity'!$B$8:$W$195,Source!$A17,FALSE)*1000000</f>
        <v>40289051663.735603</v>
      </c>
      <c r="L8" s="37">
        <f>VLOOKUP(L$1,'1_RAW_International Liquidity'!$B$8:$W$195,Source!$A17,FALSE)*1000000</f>
        <v>7350500958.30229</v>
      </c>
      <c r="M8" s="37">
        <f>VLOOKUP(M$1,'1_RAW_International Liquidity'!$B$8:$W$195,Source!$A17,FALSE)*1000000</f>
        <v>29391291919.3955</v>
      </c>
      <c r="N8" s="37">
        <f>VLOOKUP(N$1,'1_RAW_International Liquidity'!$B$8:$W$195,Source!$A17,FALSE)*1000000</f>
        <v>120281951799.33701</v>
      </c>
      <c r="O8" s="37">
        <f>VLOOKUP(O$1,'1_RAW_International Liquidity'!$B$8:$W$195,Source!$A17,FALSE)*1000000</f>
        <v>11168552684.888901</v>
      </c>
      <c r="P8" s="37">
        <f>VLOOKUP(P$1,'1_RAW_International Liquidity'!$B$8:$W$195,Source!$A17,FALSE)*1000000</f>
        <v>100979147925.16299</v>
      </c>
      <c r="Q8" s="37">
        <f>VLOOKUP(Q$1,'1_RAW_International Liquidity'!$B$8:$W$195,Source!$A17,FALSE)*1000000</f>
        <v>180762344956.58499</v>
      </c>
      <c r="R8" s="37">
        <f>VLOOKUP(R$1,'1_RAW_International Liquidity'!$B$8:$W$195,Source!$A17,FALSE)*1000000</f>
        <v>2146611386.7916002</v>
      </c>
      <c r="S8" s="37">
        <f>VLOOKUP(S$1,'1_RAW_International Liquidity'!$B$8:$W$195,Source!$A17,FALSE)*1000000</f>
        <v>65189807625.401001</v>
      </c>
      <c r="T8" s="37">
        <f>VLOOKUP(T$1,'1_RAW_International Liquidity'!$B$8:$W$195,Source!$A17,FALSE)*1000000</f>
        <v>76915677656.432007</v>
      </c>
      <c r="U8" s="37">
        <f>VLOOKUP(U$1,'1_RAW_International Liquidity'!$B$8:$W$195,Source!$A17,FALSE)*1000000</f>
        <v>107421677225.70799</v>
      </c>
      <c r="V8" s="37">
        <f>VLOOKUP(V$1,'1_RAW_International Liquidity'!$B$8:$W$195,Source!$A17,FALSE)*1000000</f>
        <v>36164607097.551102</v>
      </c>
      <c r="W8" s="37">
        <f>VLOOKUP(W$1,'1_RAW_International Liquidity'!$B$8:$W$195,Source!$A17,FALSE)*1000000</f>
        <v>37082653391.9972</v>
      </c>
      <c r="X8" s="37">
        <f>VLOOKUP(X$1,'1_RAW_International Liquidity'!$B$8:$W$195,Source!$A17,FALSE)*1000000</f>
        <v>418067101636.974</v>
      </c>
      <c r="Y8" s="37">
        <f>VLOOKUP(Y$1,'1_RAW_International Liquidity'!$B$8:$W$195,Source!$A17,FALSE)*1000000</f>
        <v>513284060140.164</v>
      </c>
      <c r="Z8" s="37">
        <f>VLOOKUP(Z$1,'1_RAW_International Liquidity'!$B$8:$W$195,Source!$A17,FALSE)*1000000</f>
        <v>44109858988.065002</v>
      </c>
      <c r="AA8" s="37">
        <f>VLOOKUP(AA$1,'1_RAW_International Liquidity'!$B$8:$W$195,Source!$A17,FALSE)*1000000</f>
        <v>7964702556.6262302</v>
      </c>
      <c r="AB8" s="37">
        <f>VLOOKUP(AB$1,'1_RAW_International Liquidity'!$B$8:$W$195,Source!$A17,FALSE)*1000000</f>
        <v>73542444597.957504</v>
      </c>
      <c r="AC8" s="37">
        <f>VLOOKUP(AC$1,'1_RAW_International Liquidity'!$B$8:$W$195,Source!$A17,FALSE)*1000000</f>
        <v>19532677313.694302</v>
      </c>
      <c r="AD8" s="37">
        <f>VLOOKUP(AD$1,'1_RAW_International Liquidity'!$B$8:$W$195,Source!$A17,FALSE)*1000000</f>
        <v>15613102819.077101</v>
      </c>
      <c r="AE8" s="37">
        <f>VLOOKUP(AE$1,'1_RAW_International Liquidity'!$B$8:$W$195,Source!$A17,FALSE)*1000000</f>
        <v>405936770212.70203</v>
      </c>
      <c r="AF8" s="37">
        <f>VLOOKUP(AF$1,'1_RAW_International Liquidity'!$B$8:$W$195,Source!$A17,FALSE)*1000000</f>
        <v>208836873649.23599</v>
      </c>
      <c r="AG8" s="37">
        <f>VLOOKUP(AG$1,'1_RAW_International Liquidity'!$B$8:$W$195,Source!$A17,FALSE)*1000000</f>
        <v>146296761324.909</v>
      </c>
    </row>
    <row r="9" spans="1:33" x14ac:dyDescent="0.15">
      <c r="A9" s="5" t="s">
        <v>16</v>
      </c>
      <c r="B9" s="36">
        <v>43677</v>
      </c>
      <c r="C9" s="36">
        <v>43678</v>
      </c>
      <c r="D9" s="37">
        <f>VLOOKUP(D$1,'1_RAW_International Liquidity'!$B$8:$W$195,Source!$A18,FALSE)*1000000</f>
        <v>64930707861.026497</v>
      </c>
      <c r="E9" s="37">
        <f>VLOOKUP(E$1,'1_RAW_International Liquidity'!$B$8:$W$195,Source!$A18,FALSE)*1000000</f>
        <v>3208590096.1691899</v>
      </c>
      <c r="F9" s="37">
        <f>VLOOKUP(F$1,'1_RAW_International Liquidity'!$B$8:$W$195,Source!$A18,FALSE)*1000000</f>
        <v>382636988265.36798</v>
      </c>
      <c r="G9" s="37">
        <f>VLOOKUP(G$1,'1_RAW_International Liquidity'!$B$8:$W$195,Source!$A18,FALSE)*1000000</f>
        <v>39068704223.988503</v>
      </c>
      <c r="H9" s="37">
        <f>VLOOKUP(H$1,'1_RAW_International Liquidity'!$B$8:$W$195,Source!$A18,FALSE)*1000000</f>
        <v>3123085567179.5098</v>
      </c>
      <c r="I9" s="37">
        <f>VLOOKUP(I$1,'1_RAW_International Liquidity'!$B$8:$W$195,Source!$A18,FALSE)*1000000</f>
        <v>50981983929.897697</v>
      </c>
      <c r="J9" s="37">
        <f>VLOOKUP(J$1,'1_RAW_International Liquidity'!$B$8:$W$195,Source!$A18,FALSE)*1000000</f>
        <v>8278624264.5492001</v>
      </c>
      <c r="K9" s="37">
        <f>VLOOKUP(K$1,'1_RAW_International Liquidity'!$B$8:$W$195,Source!$A18,FALSE)*1000000</f>
        <v>40604528586.1259</v>
      </c>
      <c r="L9" s="37">
        <f>VLOOKUP(L$1,'1_RAW_International Liquidity'!$B$8:$W$195,Source!$A18,FALSE)*1000000</f>
        <v>7037906814.0896797</v>
      </c>
      <c r="M9" s="37">
        <f>VLOOKUP(M$1,'1_RAW_International Liquidity'!$B$8:$W$195,Source!$A18,FALSE)*1000000</f>
        <v>28748966874.4464</v>
      </c>
      <c r="N9" s="37">
        <f>VLOOKUP(N$1,'1_RAW_International Liquidity'!$B$8:$W$195,Source!$A18,FALSE)*1000000</f>
        <v>122299287090.662</v>
      </c>
      <c r="O9" s="37">
        <f>VLOOKUP(O$1,'1_RAW_International Liquidity'!$B$8:$W$195,Source!$A18,FALSE)*1000000</f>
        <v>10200661289.3195</v>
      </c>
      <c r="P9" s="37">
        <f>VLOOKUP(P$1,'1_RAW_International Liquidity'!$B$8:$W$195,Source!$A18,FALSE)*1000000</f>
        <v>102144333435.78799</v>
      </c>
      <c r="Q9" s="37">
        <f>VLOOKUP(Q$1,'1_RAW_International Liquidity'!$B$8:$W$195,Source!$A18,FALSE)*1000000</f>
        <v>182438292894.65601</v>
      </c>
      <c r="R9" s="37">
        <f>VLOOKUP(R$1,'1_RAW_International Liquidity'!$B$8:$W$195,Source!$A18,FALSE)*1000000</f>
        <v>3119315023.8222299</v>
      </c>
      <c r="S9" s="37">
        <f>VLOOKUP(S$1,'1_RAW_International Liquidity'!$B$8:$W$195,Source!$A18,FALSE)*1000000</f>
        <v>65277662128.726097</v>
      </c>
      <c r="T9" s="37">
        <f>VLOOKUP(T$1,'1_RAW_International Liquidity'!$B$8:$W$195,Source!$A18,FALSE)*1000000</f>
        <v>77159878687.090393</v>
      </c>
      <c r="U9" s="37">
        <f>VLOOKUP(U$1,'1_RAW_International Liquidity'!$B$8:$W$195,Source!$A18,FALSE)*1000000</f>
        <v>106005507999.323</v>
      </c>
      <c r="V9" s="37">
        <f>VLOOKUP(V$1,'1_RAW_International Liquidity'!$B$8:$W$195,Source!$A18,FALSE)*1000000</f>
        <v>36963347924.281898</v>
      </c>
      <c r="W9" s="37">
        <f>VLOOKUP(W$1,'1_RAW_International Liquidity'!$B$8:$W$195,Source!$A18,FALSE)*1000000</f>
        <v>39538602934.499298</v>
      </c>
      <c r="X9" s="37">
        <f>VLOOKUP(X$1,'1_RAW_International Liquidity'!$B$8:$W$195,Source!$A18,FALSE)*1000000</f>
        <v>417846575809.98297</v>
      </c>
      <c r="Y9" s="37">
        <f>VLOOKUP(Y$1,'1_RAW_International Liquidity'!$B$8:$W$195,Source!$A18,FALSE)*1000000</f>
        <v>503042631382.50201</v>
      </c>
      <c r="Z9" s="37">
        <f>VLOOKUP(Z$1,'1_RAW_International Liquidity'!$B$8:$W$195,Source!$A18,FALSE)*1000000</f>
        <v>43599713352.002296</v>
      </c>
      <c r="AA9" s="37">
        <f>VLOOKUP(AA$1,'1_RAW_International Liquidity'!$B$8:$W$195,Source!$A18,FALSE)*1000000</f>
        <v>7437157812.7900896</v>
      </c>
      <c r="AB9" s="37">
        <f>VLOOKUP(AB$1,'1_RAW_International Liquidity'!$B$8:$W$195,Source!$A18,FALSE)*1000000</f>
        <v>75787257743.643097</v>
      </c>
      <c r="AC9" s="37">
        <f>VLOOKUP(AC$1,'1_RAW_International Liquidity'!$B$8:$W$195,Source!$A18,FALSE)*1000000</f>
        <v>20714550372.243</v>
      </c>
      <c r="AD9" s="37">
        <f>VLOOKUP(AD$1,'1_RAW_International Liquidity'!$B$8:$W$195,Source!$A18,FALSE)*1000000</f>
        <v>15323929230.6709</v>
      </c>
      <c r="AE9" s="37">
        <f>VLOOKUP(AE$1,'1_RAW_International Liquidity'!$B$8:$W$195,Source!$A18,FALSE)*1000000</f>
        <v>403714736546.052</v>
      </c>
      <c r="AF9" s="37">
        <f>VLOOKUP(AF$1,'1_RAW_International Liquidity'!$B$8:$W$195,Source!$A18,FALSE)*1000000</f>
        <v>211372999582.698</v>
      </c>
      <c r="AG9" s="37">
        <f>VLOOKUP(AG$1,'1_RAW_International Liquidity'!$B$8:$W$195,Source!$A18,FALSE)*1000000</f>
        <v>144645016754.77701</v>
      </c>
    </row>
    <row r="10" spans="1:33" x14ac:dyDescent="0.15">
      <c r="A10" s="5" t="s">
        <v>17</v>
      </c>
      <c r="B10" s="36">
        <v>43708</v>
      </c>
      <c r="C10" s="36">
        <v>43709</v>
      </c>
      <c r="D10" s="37">
        <f>VLOOKUP(D$1,'1_RAW_International Liquidity'!$B$8:$W$195,Source!$A19,FALSE)*1000000</f>
        <v>51158103467.713203</v>
      </c>
      <c r="E10" s="37">
        <f>VLOOKUP(E$1,'1_RAW_International Liquidity'!$B$8:$W$195,Source!$A19,FALSE)*1000000</f>
        <v>3054034083.5480499</v>
      </c>
      <c r="F10" s="37">
        <f>VLOOKUP(F$1,'1_RAW_International Liquidity'!$B$8:$W$195,Source!$A19,FALSE)*1000000</f>
        <v>383171298141.58002</v>
      </c>
      <c r="G10" s="37">
        <f>VLOOKUP(G$1,'1_RAW_International Liquidity'!$B$8:$W$195,Source!$A19,FALSE)*1000000</f>
        <v>39490298959.422203</v>
      </c>
      <c r="H10" s="37">
        <f>VLOOKUP(H$1,'1_RAW_International Liquidity'!$B$8:$W$195,Source!$A19,FALSE)*1000000</f>
        <v>3126444122668.8599</v>
      </c>
      <c r="I10" s="37">
        <f>VLOOKUP(I$1,'1_RAW_International Liquidity'!$B$8:$W$195,Source!$A19,FALSE)*1000000</f>
        <v>51549300484.118401</v>
      </c>
      <c r="J10" s="37">
        <f>VLOOKUP(J$1,'1_RAW_International Liquidity'!$B$8:$W$195,Source!$A19,FALSE)*1000000</f>
        <v>7960247786.5775003</v>
      </c>
      <c r="K10" s="37">
        <f>VLOOKUP(K$1,'1_RAW_International Liquidity'!$B$8:$W$195,Source!$A19,FALSE)*1000000</f>
        <v>40393040447.830002</v>
      </c>
      <c r="L10" s="37">
        <f>VLOOKUP(L$1,'1_RAW_International Liquidity'!$B$8:$W$195,Source!$A19,FALSE)*1000000</f>
        <v>7124264861.7966099</v>
      </c>
      <c r="M10" s="37">
        <f>VLOOKUP(M$1,'1_RAW_International Liquidity'!$B$8:$W$195,Source!$A19,FALSE)*1000000</f>
        <v>30204110442.753502</v>
      </c>
      <c r="N10" s="37">
        <f>VLOOKUP(N$1,'1_RAW_International Liquidity'!$B$8:$W$195,Source!$A19,FALSE)*1000000</f>
        <v>122549482205.51601</v>
      </c>
      <c r="O10" s="37">
        <f>VLOOKUP(O$1,'1_RAW_International Liquidity'!$B$8:$W$195,Source!$A19,FALSE)*1000000</f>
        <v>9593301244.9106197</v>
      </c>
      <c r="P10" s="37">
        <f>VLOOKUP(P$1,'1_RAW_International Liquidity'!$B$8:$W$195,Source!$A19,FALSE)*1000000</f>
        <v>101711181952.326</v>
      </c>
      <c r="Q10" s="37">
        <f>VLOOKUP(Q$1,'1_RAW_International Liquidity'!$B$8:$W$195,Source!$A19,FALSE)*1000000</f>
        <v>183455995367.31201</v>
      </c>
      <c r="R10" s="37">
        <f>VLOOKUP(R$1,'1_RAW_International Liquidity'!$B$8:$W$195,Source!$A19,FALSE)*1000000</f>
        <v>2969432663.4910698</v>
      </c>
      <c r="S10" s="37">
        <f>VLOOKUP(S$1,'1_RAW_International Liquidity'!$B$8:$W$195,Source!$A19,FALSE)*1000000</f>
        <v>66687419198.481697</v>
      </c>
      <c r="T10" s="37">
        <f>VLOOKUP(T$1,'1_RAW_International Liquidity'!$B$8:$W$195,Source!$A19,FALSE)*1000000</f>
        <v>78015128345.590607</v>
      </c>
      <c r="U10" s="37">
        <f>VLOOKUP(U$1,'1_RAW_International Liquidity'!$B$8:$W$195,Source!$A19,FALSE)*1000000</f>
        <v>105380020384.95799</v>
      </c>
      <c r="V10" s="37">
        <f>VLOOKUP(V$1,'1_RAW_International Liquidity'!$B$8:$W$195,Source!$A19,FALSE)*1000000</f>
        <v>36850458374.7976</v>
      </c>
      <c r="W10" s="37">
        <f>VLOOKUP(W$1,'1_RAW_International Liquidity'!$B$8:$W$195,Source!$A19,FALSE)*1000000</f>
        <v>39333999971.264801</v>
      </c>
      <c r="X10" s="37">
        <f>VLOOKUP(X$1,'1_RAW_International Liquidity'!$B$8:$W$195,Source!$A19,FALSE)*1000000</f>
        <v>419597747572.08801</v>
      </c>
      <c r="Y10" s="37">
        <f>VLOOKUP(Y$1,'1_RAW_International Liquidity'!$B$8:$W$195,Source!$A19,FALSE)*1000000</f>
        <v>507488550870.573</v>
      </c>
      <c r="Z10" s="37">
        <f>VLOOKUP(Z$1,'1_RAW_International Liquidity'!$B$8:$W$195,Source!$A19,FALSE)*1000000</f>
        <v>43796874108.698097</v>
      </c>
      <c r="AA10" s="37">
        <f>VLOOKUP(AA$1,'1_RAW_International Liquidity'!$B$8:$W$195,Source!$A19,FALSE)*1000000</f>
        <v>7567404324.8936396</v>
      </c>
      <c r="AB10" s="37">
        <f>VLOOKUP(AB$1,'1_RAW_International Liquidity'!$B$8:$W$195,Source!$A19,FALSE)*1000000</f>
        <v>75788666248.837601</v>
      </c>
      <c r="AC10" s="37">
        <f>VLOOKUP(AC$1,'1_RAW_International Liquidity'!$B$8:$W$195,Source!$A19,FALSE)*1000000</f>
        <v>20804218386.413502</v>
      </c>
      <c r="AD10" s="37">
        <f>VLOOKUP(AD$1,'1_RAW_International Liquidity'!$B$8:$W$195,Source!$A19,FALSE)*1000000</f>
        <v>14672023232.025801</v>
      </c>
      <c r="AE10" s="37">
        <f>VLOOKUP(AE$1,'1_RAW_International Liquidity'!$B$8:$W$195,Source!$A19,FALSE)*1000000</f>
        <v>401408385719.79401</v>
      </c>
      <c r="AF10" s="37">
        <f>VLOOKUP(AF$1,'1_RAW_International Liquidity'!$B$8:$W$195,Source!$A19,FALSE)*1000000</f>
        <v>212650389069.98099</v>
      </c>
      <c r="AG10" s="37">
        <f>VLOOKUP(AG$1,'1_RAW_International Liquidity'!$B$8:$W$195,Source!$A19,FALSE)*1000000</f>
        <v>144279346792.57999</v>
      </c>
    </row>
    <row r="11" spans="1:33" x14ac:dyDescent="0.15">
      <c r="A11" s="5" t="s">
        <v>18</v>
      </c>
      <c r="B11" s="36">
        <v>43738</v>
      </c>
      <c r="C11" s="36">
        <v>43739</v>
      </c>
      <c r="D11" s="37">
        <f>VLOOKUP(D$1,'1_RAW_International Liquidity'!$B$8:$W$195,Source!$A20,FALSE)*1000000</f>
        <v>45763519076.547302</v>
      </c>
      <c r="E11" s="37">
        <f>VLOOKUP(E$1,'1_RAW_International Liquidity'!$B$8:$W$195,Source!$A20,FALSE)*1000000</f>
        <v>3916814729.02247</v>
      </c>
      <c r="F11" s="37">
        <f>VLOOKUP(F$1,'1_RAW_International Liquidity'!$B$8:$W$195,Source!$A20,FALSE)*1000000</f>
        <v>373250639826.25</v>
      </c>
      <c r="G11" s="37">
        <f>VLOOKUP(G$1,'1_RAW_International Liquidity'!$B$8:$W$195,Source!$A20,FALSE)*1000000</f>
        <v>38918956277.210503</v>
      </c>
      <c r="H11" s="37">
        <f>VLOOKUP(H$1,'1_RAW_International Liquidity'!$B$8:$W$195,Source!$A20,FALSE)*1000000</f>
        <v>3111631046532.3599</v>
      </c>
      <c r="I11" s="37">
        <f>VLOOKUP(I$1,'1_RAW_International Liquidity'!$B$8:$W$195,Source!$A20,FALSE)*1000000</f>
        <v>51457742174.963997</v>
      </c>
      <c r="J11" s="37">
        <f>VLOOKUP(J$1,'1_RAW_International Liquidity'!$B$8:$W$195,Source!$A20,FALSE)*1000000</f>
        <v>7651620757.7217197</v>
      </c>
      <c r="K11" s="37">
        <f>VLOOKUP(K$1,'1_RAW_International Liquidity'!$B$8:$W$195,Source!$A20,FALSE)*1000000</f>
        <v>40491416959.936501</v>
      </c>
      <c r="L11" s="37">
        <f>VLOOKUP(L$1,'1_RAW_International Liquidity'!$B$8:$W$195,Source!$A20,FALSE)*1000000</f>
        <v>6811542865.8377895</v>
      </c>
      <c r="M11" s="37">
        <f>VLOOKUP(M$1,'1_RAW_International Liquidity'!$B$8:$W$195,Source!$A20,FALSE)*1000000</f>
        <v>29509590940.013199</v>
      </c>
      <c r="N11" s="37">
        <f>VLOOKUP(N$1,'1_RAW_International Liquidity'!$B$8:$W$195,Source!$A20,FALSE)*1000000</f>
        <v>120568337001.92101</v>
      </c>
      <c r="O11" s="37">
        <f>VLOOKUP(O$1,'1_RAW_International Liquidity'!$B$8:$W$195,Source!$A20,FALSE)*1000000</f>
        <v>10741865547.5091</v>
      </c>
      <c r="P11" s="37">
        <f>VLOOKUP(P$1,'1_RAW_International Liquidity'!$B$8:$W$195,Source!$A20,FALSE)*1000000</f>
        <v>101143377030.63499</v>
      </c>
      <c r="Q11" s="37">
        <f>VLOOKUP(Q$1,'1_RAW_International Liquidity'!$B$8:$W$195,Source!$A20,FALSE)*1000000</f>
        <v>177177611563.59601</v>
      </c>
      <c r="R11" s="37">
        <f>VLOOKUP(R$1,'1_RAW_International Liquidity'!$B$8:$W$195,Source!$A20,FALSE)*1000000</f>
        <v>2327701710.6301098</v>
      </c>
      <c r="S11" s="37">
        <f>VLOOKUP(S$1,'1_RAW_International Liquidity'!$B$8:$W$195,Source!$A20,FALSE)*1000000</f>
        <v>66241707362.398094</v>
      </c>
      <c r="T11" s="37">
        <f>VLOOKUP(T$1,'1_RAW_International Liquidity'!$B$8:$W$195,Source!$A20,FALSE)*1000000</f>
        <v>77565877791.873199</v>
      </c>
      <c r="U11" s="37">
        <f>VLOOKUP(U$1,'1_RAW_International Liquidity'!$B$8:$W$195,Source!$A20,FALSE)*1000000</f>
        <v>109925796616.752</v>
      </c>
      <c r="V11" s="37">
        <f>VLOOKUP(V$1,'1_RAW_International Liquidity'!$B$8:$W$195,Source!$A20,FALSE)*1000000</f>
        <v>37082527646.221603</v>
      </c>
      <c r="W11" s="37">
        <f>VLOOKUP(W$1,'1_RAW_International Liquidity'!$B$8:$W$195,Source!$A20,FALSE)*1000000</f>
        <v>38699616140.367302</v>
      </c>
      <c r="X11" s="37">
        <f>VLOOKUP(X$1,'1_RAW_International Liquidity'!$B$8:$W$195,Source!$A20,FALSE)*1000000</f>
        <v>423060784594.64099</v>
      </c>
      <c r="Y11" s="37">
        <f>VLOOKUP(Y$1,'1_RAW_International Liquidity'!$B$8:$W$195,Source!$A20,FALSE)*1000000</f>
        <v>500154964660.91199</v>
      </c>
      <c r="Z11" s="37">
        <f>VLOOKUP(Z$1,'1_RAW_International Liquidity'!$B$8:$W$195,Source!$A20,FALSE)*1000000</f>
        <v>48880742652.802803</v>
      </c>
      <c r="AA11" s="37">
        <f>VLOOKUP(AA$1,'1_RAW_International Liquidity'!$B$8:$W$195,Source!$A20,FALSE)*1000000</f>
        <v>6704147400.2442904</v>
      </c>
      <c r="AB11" s="37">
        <f>VLOOKUP(AB$1,'1_RAW_International Liquidity'!$B$8:$W$195,Source!$A20,FALSE)*1000000</f>
        <v>75223679041.700607</v>
      </c>
      <c r="AC11" s="37">
        <f>VLOOKUP(AC$1,'1_RAW_International Liquidity'!$B$8:$W$195,Source!$A20,FALSE)*1000000</f>
        <v>20258621642.429401</v>
      </c>
      <c r="AD11" s="37">
        <f>VLOOKUP(AD$1,'1_RAW_International Liquidity'!$B$8:$W$195,Source!$A20,FALSE)*1000000</f>
        <v>14279356974.449301</v>
      </c>
      <c r="AE11" s="37">
        <f>VLOOKUP(AE$1,'1_RAW_International Liquidity'!$B$8:$W$195,Source!$A20,FALSE)*1000000</f>
        <v>407452453119.28497</v>
      </c>
      <c r="AF11" s="37">
        <f>VLOOKUP(AF$1,'1_RAW_International Liquidity'!$B$8:$W$195,Source!$A20,FALSE)*1000000</f>
        <v>213250711132.34799</v>
      </c>
      <c r="AG11" s="37">
        <f>VLOOKUP(AG$1,'1_RAW_International Liquidity'!$B$8:$W$195,Source!$A20,FALSE)*1000000</f>
        <v>143408656067.535</v>
      </c>
    </row>
    <row r="12" spans="1:33" x14ac:dyDescent="0.15">
      <c r="A12" s="5" t="s">
        <v>19</v>
      </c>
      <c r="B12" s="36">
        <v>43769</v>
      </c>
      <c r="C12" s="36">
        <v>43770</v>
      </c>
      <c r="D12" s="37">
        <f>VLOOKUP(D$1,'1_RAW_International Liquidity'!$B$8:$W$195,Source!$A21,FALSE)*1000000</f>
        <v>40264524747.349297</v>
      </c>
      <c r="E12" s="37">
        <f>VLOOKUP(E$1,'1_RAW_International Liquidity'!$B$8:$W$195,Source!$A21,FALSE)*1000000</f>
        <v>3889472309.8441601</v>
      </c>
      <c r="F12" s="37">
        <f>VLOOKUP(F$1,'1_RAW_International Liquidity'!$B$8:$W$195,Source!$A21,FALSE)*1000000</f>
        <v>366565212220.41101</v>
      </c>
      <c r="G12" s="37">
        <f>VLOOKUP(G$1,'1_RAW_International Liquidity'!$B$8:$W$195,Source!$A21,FALSE)*1000000</f>
        <v>39754654203.337799</v>
      </c>
      <c r="H12" s="37">
        <f>VLOOKUP(H$1,'1_RAW_International Liquidity'!$B$8:$W$195,Source!$A21,FALSE)*1000000</f>
        <v>3124582849725.0898</v>
      </c>
      <c r="I12" s="37">
        <f>VLOOKUP(I$1,'1_RAW_International Liquidity'!$B$8:$W$195,Source!$A21,FALSE)*1000000</f>
        <v>51647626733.134903</v>
      </c>
      <c r="J12" s="37">
        <f>VLOOKUP(J$1,'1_RAW_International Liquidity'!$B$8:$W$195,Source!$A21,FALSE)*1000000</f>
        <v>7553942787.07481</v>
      </c>
      <c r="K12" s="37">
        <f>VLOOKUP(K$1,'1_RAW_International Liquidity'!$B$8:$W$195,Source!$A21,FALSE)*1000000</f>
        <v>40548220489.186996</v>
      </c>
      <c r="L12" s="37">
        <f>VLOOKUP(L$1,'1_RAW_International Liquidity'!$B$8:$W$195,Source!$A21,FALSE)*1000000</f>
        <v>6896634970.3067102</v>
      </c>
      <c r="M12" s="37">
        <f>VLOOKUP(M$1,'1_RAW_International Liquidity'!$B$8:$W$195,Source!$A21,FALSE)*1000000</f>
        <v>29709446858.990501</v>
      </c>
      <c r="N12" s="37">
        <f>VLOOKUP(N$1,'1_RAW_International Liquidity'!$B$8:$W$195,Source!$A21,FALSE)*1000000</f>
        <v>122915409932.134</v>
      </c>
      <c r="O12" s="37">
        <f>VLOOKUP(O$1,'1_RAW_International Liquidity'!$B$8:$W$195,Source!$A21,FALSE)*1000000</f>
        <v>11226616965.5763</v>
      </c>
      <c r="P12" s="37">
        <f>VLOOKUP(P$1,'1_RAW_International Liquidity'!$B$8:$W$195,Source!$A21,FALSE)*1000000</f>
        <v>101391661431.75</v>
      </c>
      <c r="Q12" s="37">
        <f>VLOOKUP(Q$1,'1_RAW_International Liquidity'!$B$8:$W$195,Source!$A21,FALSE)*1000000</f>
        <v>177880799523.44501</v>
      </c>
      <c r="R12" s="37">
        <f>VLOOKUP(R$1,'1_RAW_International Liquidity'!$B$8:$W$195,Source!$A21,FALSE)*1000000</f>
        <v>2519069084.7635298</v>
      </c>
      <c r="S12" s="37">
        <f>VLOOKUP(S$1,'1_RAW_International Liquidity'!$B$8:$W$195,Source!$A21,FALSE)*1000000</f>
        <v>65945108530.425201</v>
      </c>
      <c r="T12" s="37">
        <f>VLOOKUP(T$1,'1_RAW_International Liquidity'!$B$8:$W$195,Source!$A21,FALSE)*1000000</f>
        <v>77817387925.650208</v>
      </c>
      <c r="U12" s="37">
        <f>VLOOKUP(U$1,'1_RAW_International Liquidity'!$B$8:$W$195,Source!$A21,FALSE)*1000000</f>
        <v>110813512328.245</v>
      </c>
      <c r="V12" s="37">
        <f>VLOOKUP(V$1,'1_RAW_International Liquidity'!$B$8:$W$195,Source!$A21,FALSE)*1000000</f>
        <v>37206059334.107201</v>
      </c>
      <c r="W12" s="37">
        <f>VLOOKUP(W$1,'1_RAW_International Liquidity'!$B$8:$W$195,Source!$A21,FALSE)*1000000</f>
        <v>38972555060.380898</v>
      </c>
      <c r="X12" s="37">
        <f>VLOOKUP(X$1,'1_RAW_International Liquidity'!$B$8:$W$195,Source!$A21,FALSE)*1000000</f>
        <v>432991599711.70697</v>
      </c>
      <c r="Y12" s="37">
        <f>VLOOKUP(Y$1,'1_RAW_International Liquidity'!$B$8:$W$195,Source!$A21,FALSE)*1000000</f>
        <v>488832654911.41101</v>
      </c>
      <c r="Z12" s="37">
        <f>VLOOKUP(Z$1,'1_RAW_International Liquidity'!$B$8:$W$195,Source!$A21,FALSE)*1000000</f>
        <v>48455814847.205002</v>
      </c>
      <c r="AA12" s="37">
        <f>VLOOKUP(AA$1,'1_RAW_International Liquidity'!$B$8:$W$195,Source!$A21,FALSE)*1000000</f>
        <v>6825971125.9457102</v>
      </c>
      <c r="AB12" s="37">
        <f>VLOOKUP(AB$1,'1_RAW_International Liquidity'!$B$8:$W$195,Source!$A21,FALSE)*1000000</f>
        <v>77965248103.566101</v>
      </c>
      <c r="AC12" s="37">
        <f>VLOOKUP(AC$1,'1_RAW_International Liquidity'!$B$8:$W$195,Source!$A21,FALSE)*1000000</f>
        <v>20222374438.795101</v>
      </c>
      <c r="AD12" s="37">
        <f>VLOOKUP(AD$1,'1_RAW_International Liquidity'!$B$8:$W$195,Source!$A21,FALSE)*1000000</f>
        <v>14756334433.241501</v>
      </c>
      <c r="AE12" s="37">
        <f>VLOOKUP(AE$1,'1_RAW_International Liquidity'!$B$8:$W$195,Source!$A21,FALSE)*1000000</f>
        <v>418505121881.737</v>
      </c>
      <c r="AF12" s="37">
        <f>VLOOKUP(AF$1,'1_RAW_International Liquidity'!$B$8:$W$195,Source!$A21,FALSE)*1000000</f>
        <v>215296963491.67801</v>
      </c>
      <c r="AG12" s="37">
        <f>VLOOKUP(AG$1,'1_RAW_International Liquidity'!$B$8:$W$195,Source!$A21,FALSE)*1000000</f>
        <v>146874092452.39499</v>
      </c>
    </row>
    <row r="13" spans="1:33" x14ac:dyDescent="0.15">
      <c r="A13" s="5" t="s">
        <v>20</v>
      </c>
      <c r="B13" s="36">
        <v>43799</v>
      </c>
      <c r="C13" s="36">
        <v>43800</v>
      </c>
      <c r="D13" s="37">
        <f>VLOOKUP(D$1,'1_RAW_International Liquidity'!$B$8:$W$195,Source!$A22,FALSE)*1000000</f>
        <v>40855223762.105499</v>
      </c>
      <c r="E13" s="37">
        <f>VLOOKUP(E$1,'1_RAW_International Liquidity'!$B$8:$W$195,Source!$A22,FALSE)*1000000</f>
        <v>3769288877.44805</v>
      </c>
      <c r="F13" s="37">
        <f>VLOOKUP(F$1,'1_RAW_International Liquidity'!$B$8:$W$195,Source!$A22,FALSE)*1000000</f>
        <v>363210433601</v>
      </c>
      <c r="G13" s="37">
        <f>VLOOKUP(G$1,'1_RAW_International Liquidity'!$B$8:$W$195,Source!$A22,FALSE)*1000000</f>
        <v>38762433808.511299</v>
      </c>
      <c r="H13" s="37">
        <f>VLOOKUP(H$1,'1_RAW_International Liquidity'!$B$8:$W$195,Source!$A22,FALSE)*1000000</f>
        <v>3114954950009.9502</v>
      </c>
      <c r="I13" s="37">
        <f>VLOOKUP(I$1,'1_RAW_International Liquidity'!$B$8:$W$195,Source!$A22,FALSE)*1000000</f>
        <v>51783431366.653603</v>
      </c>
      <c r="J13" s="37">
        <f>VLOOKUP(J$1,'1_RAW_International Liquidity'!$B$8:$W$195,Source!$A22,FALSE)*1000000</f>
        <v>7207841304.3626604</v>
      </c>
      <c r="K13" s="37">
        <f>VLOOKUP(K$1,'1_RAW_International Liquidity'!$B$8:$W$195,Source!$A22,FALSE)*1000000</f>
        <v>40778622886.934799</v>
      </c>
      <c r="L13" s="37">
        <f>VLOOKUP(L$1,'1_RAW_International Liquidity'!$B$8:$W$195,Source!$A22,FALSE)*1000000</f>
        <v>6608923498.4302998</v>
      </c>
      <c r="M13" s="37">
        <f>VLOOKUP(M$1,'1_RAW_International Liquidity'!$B$8:$W$195,Source!$A22,FALSE)*1000000</f>
        <v>30785224235.809399</v>
      </c>
      <c r="N13" s="37">
        <f>VLOOKUP(N$1,'1_RAW_International Liquidity'!$B$8:$W$195,Source!$A22,FALSE)*1000000</f>
        <v>122953919050.63901</v>
      </c>
      <c r="O13" s="37">
        <f>VLOOKUP(O$1,'1_RAW_International Liquidity'!$B$8:$W$195,Source!$A22,FALSE)*1000000</f>
        <v>10751620953.4799</v>
      </c>
      <c r="P13" s="37">
        <f>VLOOKUP(P$1,'1_RAW_International Liquidity'!$B$8:$W$195,Source!$A22,FALSE)*1000000</f>
        <v>101329096363.27901</v>
      </c>
      <c r="Q13" s="37">
        <f>VLOOKUP(Q$1,'1_RAW_International Liquidity'!$B$8:$W$195,Source!$A22,FALSE)*1000000</f>
        <v>179654689981.01001</v>
      </c>
      <c r="R13" s="37">
        <f>VLOOKUP(R$1,'1_RAW_International Liquidity'!$B$8:$W$195,Source!$A22,FALSE)*1000000</f>
        <v>3776910969.7069602</v>
      </c>
      <c r="S13" s="37">
        <f>VLOOKUP(S$1,'1_RAW_International Liquidity'!$B$8:$W$195,Source!$A22,FALSE)*1000000</f>
        <v>64451481610.686699</v>
      </c>
      <c r="T13" s="37">
        <f>VLOOKUP(T$1,'1_RAW_International Liquidity'!$B$8:$W$195,Source!$A22,FALSE)*1000000</f>
        <v>78211704100.360199</v>
      </c>
      <c r="U13" s="37">
        <f>VLOOKUP(U$1,'1_RAW_International Liquidity'!$B$8:$W$195,Source!$A22,FALSE)*1000000</f>
        <v>109114261882.77901</v>
      </c>
      <c r="V13" s="37">
        <f>VLOOKUP(V$1,'1_RAW_International Liquidity'!$B$8:$W$195,Source!$A22,FALSE)*1000000</f>
        <v>37558424060.672203</v>
      </c>
      <c r="W13" s="37">
        <f>VLOOKUP(W$1,'1_RAW_International Liquidity'!$B$8:$W$195,Source!$A22,FALSE)*1000000</f>
        <v>37209410928.517097</v>
      </c>
      <c r="X13" s="37">
        <f>VLOOKUP(X$1,'1_RAW_International Liquidity'!$B$8:$W$195,Source!$A22,FALSE)*1000000</f>
        <v>436125741543.27698</v>
      </c>
      <c r="Y13" s="37">
        <f>VLOOKUP(Y$1,'1_RAW_International Liquidity'!$B$8:$W$195,Source!$A22,FALSE)*1000000</f>
        <v>499715629392.87701</v>
      </c>
      <c r="Z13" s="37">
        <f>VLOOKUP(Z$1,'1_RAW_International Liquidity'!$B$8:$W$195,Source!$A22,FALSE)*1000000</f>
        <v>49026268267.468498</v>
      </c>
      <c r="AA13" s="37">
        <f>VLOOKUP(AA$1,'1_RAW_International Liquidity'!$B$8:$W$195,Source!$A22,FALSE)*1000000</f>
        <v>6596825162.7675896</v>
      </c>
      <c r="AB13" s="37">
        <f>VLOOKUP(AB$1,'1_RAW_International Liquidity'!$B$8:$W$195,Source!$A22,FALSE)*1000000</f>
        <v>78269313978.467697</v>
      </c>
      <c r="AC13" s="37">
        <f>VLOOKUP(AC$1,'1_RAW_International Liquidity'!$B$8:$W$195,Source!$A22,FALSE)*1000000</f>
        <v>20762397628.177399</v>
      </c>
      <c r="AD13" s="37">
        <f>VLOOKUP(AD$1,'1_RAW_International Liquidity'!$B$8:$W$195,Source!$A22,FALSE)*1000000</f>
        <v>14433057752.6859</v>
      </c>
      <c r="AE13" s="37">
        <f>VLOOKUP(AE$1,'1_RAW_International Liquidity'!$B$8:$W$195,Source!$A22,FALSE)*1000000</f>
        <v>424853307690.30103</v>
      </c>
      <c r="AF13" s="37">
        <f>VLOOKUP(AF$1,'1_RAW_International Liquidity'!$B$8:$W$195,Source!$A22,FALSE)*1000000</f>
        <v>213782724246.793</v>
      </c>
      <c r="AG13" s="37">
        <f>VLOOKUP(AG$1,'1_RAW_International Liquidity'!$B$8:$W$195,Source!$A22,FALSE)*1000000</f>
        <v>146206733628.50201</v>
      </c>
    </row>
    <row r="14" spans="1:33" x14ac:dyDescent="0.15">
      <c r="A14" s="5" t="s">
        <v>21</v>
      </c>
      <c r="B14" s="36">
        <v>43830</v>
      </c>
      <c r="C14" s="36">
        <v>43831</v>
      </c>
      <c r="D14" s="37">
        <f>VLOOKUP(D$1,'1_RAW_International Liquidity'!$B$8:$W$195,Source!$A23,FALSE)*1000000</f>
        <v>42192526746.957298</v>
      </c>
      <c r="E14" s="37">
        <f>VLOOKUP(E$1,'1_RAW_International Liquidity'!$B$8:$W$195,Source!$A23,FALSE)*1000000</f>
        <v>3674200742.4390602</v>
      </c>
      <c r="F14" s="37">
        <f>VLOOKUP(F$1,'1_RAW_International Liquidity'!$B$8:$W$195,Source!$A23,FALSE)*1000000</f>
        <v>353587904337.49902</v>
      </c>
      <c r="G14" s="37">
        <f>VLOOKUP(G$1,'1_RAW_International Liquidity'!$B$8:$W$195,Source!$A23,FALSE)*1000000</f>
        <v>40643492538.328201</v>
      </c>
      <c r="H14" s="37">
        <f>VLOOKUP(H$1,'1_RAW_International Liquidity'!$B$8:$W$195,Source!$A23,FALSE)*1000000</f>
        <v>3127493858036.3599</v>
      </c>
      <c r="I14" s="37">
        <f>VLOOKUP(I$1,'1_RAW_International Liquidity'!$B$8:$W$195,Source!$A23,FALSE)*1000000</f>
        <v>51973465671.493202</v>
      </c>
      <c r="J14" s="37">
        <f>VLOOKUP(J$1,'1_RAW_International Liquidity'!$B$8:$W$195,Source!$A23,FALSE)*1000000</f>
        <v>8843077478.3598194</v>
      </c>
      <c r="K14" s="37">
        <f>VLOOKUP(K$1,'1_RAW_International Liquidity'!$B$8:$W$195,Source!$A23,FALSE)*1000000</f>
        <v>40685367785.5569</v>
      </c>
      <c r="L14" s="37">
        <f>VLOOKUP(L$1,'1_RAW_International Liquidity'!$B$8:$W$195,Source!$A23,FALSE)*1000000</f>
        <v>7135247340.92838</v>
      </c>
      <c r="M14" s="37">
        <f>VLOOKUP(M$1,'1_RAW_International Liquidity'!$B$8:$W$195,Source!$A23,FALSE)*1000000</f>
        <v>30288204374.707001</v>
      </c>
      <c r="N14" s="37">
        <f>VLOOKUP(N$1,'1_RAW_International Liquidity'!$B$8:$W$195,Source!$A23,FALSE)*1000000</f>
        <v>125339390220.657</v>
      </c>
      <c r="O14" s="37">
        <f>VLOOKUP(O$1,'1_RAW_International Liquidity'!$B$8:$W$195,Source!$A23,FALSE)*1000000</f>
        <v>10082162364.2103</v>
      </c>
      <c r="P14" s="37">
        <f>VLOOKUP(P$1,'1_RAW_International Liquidity'!$B$8:$W$195,Source!$A23,FALSE)*1000000</f>
        <v>101725971168.985</v>
      </c>
      <c r="Q14" s="37">
        <f>VLOOKUP(Q$1,'1_RAW_International Liquidity'!$B$8:$W$195,Source!$A23,FALSE)*1000000</f>
        <v>177176653572.28</v>
      </c>
      <c r="R14" s="37">
        <f>VLOOKUP(R$1,'1_RAW_International Liquidity'!$B$8:$W$195,Source!$A23,FALSE)*1000000</f>
        <v>3423477098.41293</v>
      </c>
      <c r="S14" s="37">
        <f>VLOOKUP(S$1,'1_RAW_International Liquidity'!$B$8:$W$195,Source!$A23,FALSE)*1000000</f>
        <v>66013558433.369194</v>
      </c>
      <c r="T14" s="37">
        <f>VLOOKUP(T$1,'1_RAW_International Liquidity'!$B$8:$W$195,Source!$A23,FALSE)*1000000</f>
        <v>79823656328.117203</v>
      </c>
      <c r="U14" s="37">
        <f>VLOOKUP(U$1,'1_RAW_International Liquidity'!$B$8:$W$195,Source!$A23,FALSE)*1000000</f>
        <v>117196226086.771</v>
      </c>
      <c r="V14" s="37">
        <f>VLOOKUP(V$1,'1_RAW_International Liquidity'!$B$8:$W$195,Source!$A23,FALSE)*1000000</f>
        <v>37651273314.407501</v>
      </c>
      <c r="W14" s="37">
        <f>VLOOKUP(W$1,'1_RAW_International Liquidity'!$B$8:$W$195,Source!$A23,FALSE)*1000000</f>
        <v>36931436733.501404</v>
      </c>
      <c r="X14" s="37">
        <f>VLOOKUP(X$1,'1_RAW_International Liquidity'!$B$8:$W$195,Source!$A23,FALSE)*1000000</f>
        <v>443970001638.92499</v>
      </c>
      <c r="Y14" s="37">
        <f>VLOOKUP(Y$1,'1_RAW_International Liquidity'!$B$8:$W$195,Source!$A23,FALSE)*1000000</f>
        <v>499143226682.302</v>
      </c>
      <c r="Z14" s="37">
        <f>VLOOKUP(Z$1,'1_RAW_International Liquidity'!$B$8:$W$195,Source!$A23,FALSE)*1000000</f>
        <v>48919726656.866997</v>
      </c>
      <c r="AA14" s="37">
        <f>VLOOKUP(AA$1,'1_RAW_International Liquidity'!$B$8:$W$195,Source!$A23,FALSE)*1000000</f>
        <v>6689823666.9544201</v>
      </c>
      <c r="AB14" s="37">
        <f>VLOOKUP(AB$1,'1_RAW_International Liquidity'!$B$8:$W$195,Source!$A23,FALSE)*1000000</f>
        <v>78532272033.222107</v>
      </c>
      <c r="AC14" s="37">
        <f>VLOOKUP(AC$1,'1_RAW_International Liquidity'!$B$8:$W$195,Source!$A23,FALSE)*1000000</f>
        <v>24083372926.888599</v>
      </c>
      <c r="AD14" s="37">
        <f>VLOOKUP(AD$1,'1_RAW_International Liquidity'!$B$8:$W$195,Source!$A23,FALSE)*1000000</f>
        <v>14499003257.904699</v>
      </c>
      <c r="AE14" s="37">
        <f>VLOOKUP(AE$1,'1_RAW_International Liquidity'!$B$8:$W$195,Source!$A23,FALSE)*1000000</f>
        <v>432378384523.96899</v>
      </c>
      <c r="AF14" s="37">
        <f>VLOOKUP(AF$1,'1_RAW_International Liquidity'!$B$8:$W$195,Source!$A23,FALSE)*1000000</f>
        <v>216816656654.64099</v>
      </c>
      <c r="AG14" s="37">
        <f>VLOOKUP(AG$1,'1_RAW_International Liquidity'!$B$8:$W$195,Source!$A23,FALSE)*1000000</f>
        <v>149464301402.53</v>
      </c>
    </row>
    <row r="15" spans="1:33" x14ac:dyDescent="0.15">
      <c r="A15" s="5" t="s">
        <v>22</v>
      </c>
      <c r="B15" s="36">
        <v>43861</v>
      </c>
      <c r="C15" s="36">
        <v>43862</v>
      </c>
      <c r="D15" s="37">
        <f>VLOOKUP(D$1,'1_RAW_International Liquidity'!$B$8:$W$195,Source!$A24,FALSE)*1000000</f>
        <v>41831385649.252998</v>
      </c>
      <c r="E15" s="37">
        <f>VLOOKUP(E$1,'1_RAW_International Liquidity'!$B$8:$W$195,Source!$A24,FALSE)*1000000</f>
        <v>3586310054.22435</v>
      </c>
      <c r="F15" s="37">
        <f>VLOOKUP(F$1,'1_RAW_International Liquidity'!$B$8:$W$195,Source!$A24,FALSE)*1000000</f>
        <v>355954628346.896</v>
      </c>
      <c r="G15" s="37">
        <f>VLOOKUP(G$1,'1_RAW_International Liquidity'!$B$8:$W$195,Source!$A24,FALSE)*1000000</f>
        <v>37423685334.604202</v>
      </c>
      <c r="H15" s="37">
        <f>VLOOKUP(H$1,'1_RAW_International Liquidity'!$B$8:$W$195,Source!$A24,FALSE)*1000000</f>
        <v>3134967867876</v>
      </c>
      <c r="I15" s="37">
        <f>VLOOKUP(I$1,'1_RAW_International Liquidity'!$B$8:$W$195,Source!$A24,FALSE)*1000000</f>
        <v>52240124635.039001</v>
      </c>
      <c r="J15" s="37">
        <f>VLOOKUP(J$1,'1_RAW_International Liquidity'!$B$8:$W$195,Source!$A24,FALSE)*1000000</f>
        <v>10468443354.2167</v>
      </c>
      <c r="K15" s="37">
        <f>VLOOKUP(K$1,'1_RAW_International Liquidity'!$B$8:$W$195,Source!$A24,FALSE)*1000000</f>
        <v>40590196152.7976</v>
      </c>
      <c r="L15" s="37">
        <f>VLOOKUP(L$1,'1_RAW_International Liquidity'!$B$8:$W$195,Source!$A24,FALSE)*1000000</f>
        <v>7074301305.0879002</v>
      </c>
      <c r="M15" s="37">
        <f>VLOOKUP(M$1,'1_RAW_International Liquidity'!$B$8:$W$195,Source!$A24,FALSE)*1000000</f>
        <v>28007810740.7724</v>
      </c>
      <c r="N15" s="37">
        <f>VLOOKUP(N$1,'1_RAW_International Liquidity'!$B$8:$W$195,Source!$A24,FALSE)*1000000</f>
        <v>127735559801.69099</v>
      </c>
      <c r="O15" s="37">
        <f>VLOOKUP(O$1,'1_RAW_International Liquidity'!$B$8:$W$195,Source!$A24,FALSE)*1000000</f>
        <v>9693900919.6838608</v>
      </c>
      <c r="P15" s="37">
        <f>VLOOKUP(P$1,'1_RAW_International Liquidity'!$B$8:$W$195,Source!$A24,FALSE)*1000000</f>
        <v>102260382466.12</v>
      </c>
      <c r="Q15" s="37">
        <f>VLOOKUP(Q$1,'1_RAW_International Liquidity'!$B$8:$W$195,Source!$A24,FALSE)*1000000</f>
        <v>183040358882.858</v>
      </c>
      <c r="R15" s="37">
        <f>VLOOKUP(R$1,'1_RAW_International Liquidity'!$B$8:$W$195,Source!$A24,FALSE)*1000000</f>
        <v>2698902679.9003601</v>
      </c>
      <c r="S15" s="37">
        <f>VLOOKUP(S$1,'1_RAW_International Liquidity'!$B$8:$W$195,Source!$A24,FALSE)*1000000</f>
        <v>65826908863.712105</v>
      </c>
      <c r="T15" s="37">
        <f>VLOOKUP(T$1,'1_RAW_International Liquidity'!$B$8:$W$195,Source!$A24,FALSE)*1000000</f>
        <v>78852680088.144699</v>
      </c>
      <c r="U15" s="37">
        <f>VLOOKUP(U$1,'1_RAW_International Liquidity'!$B$8:$W$195,Source!$A24,FALSE)*1000000</f>
        <v>113828215180.42599</v>
      </c>
      <c r="V15" s="37">
        <f>VLOOKUP(V$1,'1_RAW_International Liquidity'!$B$8:$W$195,Source!$A24,FALSE)*1000000</f>
        <v>37847927752.227898</v>
      </c>
      <c r="W15" s="37">
        <f>VLOOKUP(W$1,'1_RAW_International Liquidity'!$B$8:$W$195,Source!$A24,FALSE)*1000000</f>
        <v>39168821360.636398</v>
      </c>
      <c r="X15" s="37">
        <f>VLOOKUP(X$1,'1_RAW_International Liquidity'!$B$8:$W$195,Source!$A24,FALSE)*1000000</f>
        <v>446468662145.95099</v>
      </c>
      <c r="Y15" s="37">
        <f>VLOOKUP(Y$1,'1_RAW_International Liquidity'!$B$8:$W$195,Source!$A24,FALSE)*1000000</f>
        <v>501412212146.37903</v>
      </c>
      <c r="Z15" s="37">
        <f>VLOOKUP(Z$1,'1_RAW_International Liquidity'!$B$8:$W$195,Source!$A24,FALSE)*1000000</f>
        <v>48252589029.552101</v>
      </c>
      <c r="AA15" s="37">
        <f>VLOOKUP(AA$1,'1_RAW_International Liquidity'!$B$8:$W$195,Source!$A24,FALSE)*1000000</f>
        <v>6587110874.0144396</v>
      </c>
      <c r="AB15" s="37">
        <f>VLOOKUP(AB$1,'1_RAW_International Liquidity'!$B$8:$W$195,Source!$A24,FALSE)*1000000</f>
        <v>74850208662.783798</v>
      </c>
      <c r="AC15" s="37">
        <f>VLOOKUP(AC$1,'1_RAW_International Liquidity'!$B$8:$W$195,Source!$A24,FALSE)*1000000</f>
        <v>25019921917.570202</v>
      </c>
      <c r="AD15" s="37">
        <f>VLOOKUP(AD$1,'1_RAW_International Liquidity'!$B$8:$W$195,Source!$A24,FALSE)*1000000</f>
        <v>14850029673.184401</v>
      </c>
      <c r="AE15" s="37">
        <f>VLOOKUP(AE$1,'1_RAW_International Liquidity'!$B$8:$W$195,Source!$A24,FALSE)*1000000</f>
        <v>442647713931.224</v>
      </c>
      <c r="AF15" s="37">
        <f>VLOOKUP(AF$1,'1_RAW_International Liquidity'!$B$8:$W$195,Source!$A24,FALSE)*1000000</f>
        <v>222436887087.224</v>
      </c>
      <c r="AG15" s="37">
        <f>VLOOKUP(AG$1,'1_RAW_International Liquidity'!$B$8:$W$195,Source!$A24,FALSE)*1000000</f>
        <v>147606332883.87201</v>
      </c>
    </row>
    <row r="16" spans="1:33" x14ac:dyDescent="0.15">
      <c r="A16" s="5" t="s">
        <v>23</v>
      </c>
      <c r="B16" s="36">
        <v>43890</v>
      </c>
      <c r="C16" s="36">
        <v>43891</v>
      </c>
      <c r="D16" s="37">
        <f>VLOOKUP(D$1,'1_RAW_International Liquidity'!$B$8:$W$195,Source!$A25,FALSE)*1000000</f>
        <v>41766085473.081596</v>
      </c>
      <c r="E16" s="37">
        <f>VLOOKUP(E$1,'1_RAW_International Liquidity'!$B$8:$W$195,Source!$A25,FALSE)*1000000</f>
        <v>3712365787.7209401</v>
      </c>
      <c r="F16" s="37">
        <f>VLOOKUP(F$1,'1_RAW_International Liquidity'!$B$8:$W$195,Source!$A25,FALSE)*1000000</f>
        <v>359034022871.479</v>
      </c>
      <c r="G16" s="37">
        <f>VLOOKUP(G$1,'1_RAW_International Liquidity'!$B$8:$W$195,Source!$A25,FALSE)*1000000</f>
        <v>36134957443.840698</v>
      </c>
      <c r="H16" s="37">
        <f>VLOOKUP(H$1,'1_RAW_International Liquidity'!$B$8:$W$195,Source!$A25,FALSE)*1000000</f>
        <v>3125925099762.0098</v>
      </c>
      <c r="I16" s="37">
        <f>VLOOKUP(I$1,'1_RAW_International Liquidity'!$B$8:$W$195,Source!$A25,FALSE)*1000000</f>
        <v>52452063014.516998</v>
      </c>
      <c r="J16" s="37">
        <f>VLOOKUP(J$1,'1_RAW_International Liquidity'!$B$8:$W$195,Source!$A25,FALSE)*1000000</f>
        <v>9922251474.5979004</v>
      </c>
      <c r="K16" s="37">
        <f>VLOOKUP(K$1,'1_RAW_International Liquidity'!$B$8:$W$195,Source!$A25,FALSE)*1000000</f>
        <v>40484765053.290199</v>
      </c>
      <c r="L16" s="37">
        <f>VLOOKUP(L$1,'1_RAW_International Liquidity'!$B$8:$W$195,Source!$A25,FALSE)*1000000</f>
        <v>7818441913.8571701</v>
      </c>
      <c r="M16" s="37">
        <f>VLOOKUP(M$1,'1_RAW_International Liquidity'!$B$8:$W$195,Source!$A25,FALSE)*1000000</f>
        <v>25822747997.412701</v>
      </c>
      <c r="N16" s="37">
        <f>VLOOKUP(N$1,'1_RAW_International Liquidity'!$B$8:$W$195,Source!$A25,FALSE)*1000000</f>
        <v>126302309068.569</v>
      </c>
      <c r="O16" s="37">
        <f>VLOOKUP(O$1,'1_RAW_International Liquidity'!$B$8:$W$195,Source!$A25,FALSE)*1000000</f>
        <v>9589332655.3889599</v>
      </c>
      <c r="P16" s="37">
        <f>VLOOKUP(P$1,'1_RAW_International Liquidity'!$B$8:$W$195,Source!$A25,FALSE)*1000000</f>
        <v>101493418534.386</v>
      </c>
      <c r="Q16" s="37">
        <f>VLOOKUP(Q$1,'1_RAW_International Liquidity'!$B$8:$W$195,Source!$A25,FALSE)*1000000</f>
        <v>182192764469.21301</v>
      </c>
      <c r="R16" s="37">
        <f>VLOOKUP(R$1,'1_RAW_International Liquidity'!$B$8:$W$195,Source!$A25,FALSE)*1000000</f>
        <v>2834087689.05481</v>
      </c>
      <c r="S16" s="37">
        <f>VLOOKUP(S$1,'1_RAW_International Liquidity'!$B$8:$W$195,Source!$A25,FALSE)*1000000</f>
        <v>65679379871.543297</v>
      </c>
      <c r="T16" s="37">
        <f>VLOOKUP(T$1,'1_RAW_International Liquidity'!$B$8:$W$195,Source!$A25,FALSE)*1000000</f>
        <v>80171100749.990204</v>
      </c>
      <c r="U16" s="37">
        <f>VLOOKUP(U$1,'1_RAW_International Liquidity'!$B$8:$W$195,Source!$A25,FALSE)*1000000</f>
        <v>116210238294.619</v>
      </c>
      <c r="V16" s="37">
        <f>VLOOKUP(V$1,'1_RAW_International Liquidity'!$B$8:$W$195,Source!$A25,FALSE)*1000000</f>
        <v>38152066540.180603</v>
      </c>
      <c r="W16" s="37">
        <f>VLOOKUP(W$1,'1_RAW_International Liquidity'!$B$8:$W$195,Source!$A25,FALSE)*1000000</f>
        <v>39547246441.449303</v>
      </c>
      <c r="X16" s="37">
        <f>VLOOKUP(X$1,'1_RAW_International Liquidity'!$B$8:$W$195,Source!$A25,FALSE)*1000000</f>
        <v>450623091162.24902</v>
      </c>
      <c r="Y16" s="37">
        <f>VLOOKUP(Y$1,'1_RAW_International Liquidity'!$B$8:$W$195,Source!$A25,FALSE)*1000000</f>
        <v>496895310115.58099</v>
      </c>
      <c r="Z16" s="37">
        <f>VLOOKUP(Z$1,'1_RAW_International Liquidity'!$B$8:$W$195,Source!$A25,FALSE)*1000000</f>
        <v>48187439268.700302</v>
      </c>
      <c r="AA16" s="37">
        <f>VLOOKUP(AA$1,'1_RAW_International Liquidity'!$B$8:$W$195,Source!$A25,FALSE)*1000000</f>
        <v>7611864954.5381098</v>
      </c>
      <c r="AB16" s="37">
        <f>VLOOKUP(AB$1,'1_RAW_International Liquidity'!$B$8:$W$195,Source!$A25,FALSE)*1000000</f>
        <v>77413173962.683701</v>
      </c>
      <c r="AC16" s="37">
        <f>VLOOKUP(AC$1,'1_RAW_International Liquidity'!$B$8:$W$195,Source!$A25,FALSE)*1000000</f>
        <v>25702406149.0312</v>
      </c>
      <c r="AD16" s="37">
        <f>VLOOKUP(AD$1,'1_RAW_International Liquidity'!$B$8:$W$195,Source!$A25,FALSE)*1000000</f>
        <v>15099421195.7693</v>
      </c>
      <c r="AE16" s="37">
        <f>VLOOKUP(AE$1,'1_RAW_International Liquidity'!$B$8:$W$195,Source!$A25,FALSE)*1000000</f>
        <v>451702905467.53998</v>
      </c>
      <c r="AF16" s="37">
        <f>VLOOKUP(AF$1,'1_RAW_International Liquidity'!$B$8:$W$195,Source!$A25,FALSE)*1000000</f>
        <v>221613527275.42401</v>
      </c>
      <c r="AG16" s="37">
        <f>VLOOKUP(AG$1,'1_RAW_International Liquidity'!$B$8:$W$195,Source!$A25,FALSE)*1000000</f>
        <v>146217372521.69</v>
      </c>
    </row>
    <row r="17" spans="1:33" x14ac:dyDescent="0.15">
      <c r="A17" s="5" t="s">
        <v>24</v>
      </c>
      <c r="B17" s="36">
        <v>43921</v>
      </c>
      <c r="C17" s="36">
        <v>43922</v>
      </c>
      <c r="D17" s="37">
        <f>VLOOKUP(D$1,'1_RAW_International Liquidity'!$B$8:$W$195,Source!$A26,FALSE)*1000000</f>
        <v>40534170815.769402</v>
      </c>
      <c r="E17" s="37" t="e">
        <f>VLOOKUP(E$1,'1_RAW_International Liquidity'!$B$8:$W$195,Source!$A26,FALSE)*1000000</f>
        <v>#VALUE!</v>
      </c>
      <c r="F17" s="37">
        <f>VLOOKUP(F$1,'1_RAW_International Liquidity'!$B$8:$W$195,Source!$A26,FALSE)*1000000</f>
        <v>339690550435.87201</v>
      </c>
      <c r="G17" s="37" t="e">
        <f>VLOOKUP(G$1,'1_RAW_International Liquidity'!$B$8:$W$195,Source!$A26,FALSE)*1000000</f>
        <v>#VALUE!</v>
      </c>
      <c r="H17" s="37">
        <f>VLOOKUP(H$1,'1_RAW_International Liquidity'!$B$8:$W$195,Source!$A26,FALSE)*1000000</f>
        <v>3079722207756.4199</v>
      </c>
      <c r="I17" s="37">
        <f>VLOOKUP(I$1,'1_RAW_International Liquidity'!$B$8:$W$195,Source!$A26,FALSE)*1000000</f>
        <v>52108343138.817703</v>
      </c>
      <c r="J17" s="37">
        <f>VLOOKUP(J$1,'1_RAW_International Liquidity'!$B$8:$W$195,Source!$A26,FALSE)*1000000</f>
        <v>9384178260.3373508</v>
      </c>
      <c r="K17" s="37">
        <f>VLOOKUP(K$1,'1_RAW_International Liquidity'!$B$8:$W$195,Source!$A26,FALSE)*1000000</f>
        <v>35152236020.9851</v>
      </c>
      <c r="L17" s="37">
        <f>VLOOKUP(L$1,'1_RAW_International Liquidity'!$B$8:$W$195,Source!$A26,FALSE)*1000000</f>
        <v>8626484876.3619499</v>
      </c>
      <c r="M17" s="37">
        <f>VLOOKUP(M$1,'1_RAW_International Liquidity'!$B$8:$W$195,Source!$A26,FALSE)*1000000</f>
        <v>26663179889.970001</v>
      </c>
      <c r="N17" s="37">
        <f>VLOOKUP(N$1,'1_RAW_International Liquidity'!$B$8:$W$195,Source!$A26,FALSE)*1000000</f>
        <v>116874655629.18401</v>
      </c>
      <c r="O17" s="37">
        <f>VLOOKUP(O$1,'1_RAW_International Liquidity'!$B$8:$W$195,Source!$A26,FALSE)*1000000</f>
        <v>10110273242.1698</v>
      </c>
      <c r="P17" s="37">
        <f>VLOOKUP(P$1,'1_RAW_International Liquidity'!$B$8:$W$195,Source!$A26,FALSE)*1000000</f>
        <v>99705267962.855804</v>
      </c>
      <c r="Q17" s="37">
        <f>VLOOKUP(Q$1,'1_RAW_International Liquidity'!$B$8:$W$195,Source!$A26,FALSE)*1000000</f>
        <v>183566795681.664</v>
      </c>
      <c r="R17" s="37">
        <f>VLOOKUP(R$1,'1_RAW_International Liquidity'!$B$8:$W$195,Source!$A26,FALSE)*1000000</f>
        <v>2742303086.8516698</v>
      </c>
      <c r="S17" s="37" t="e">
        <f>VLOOKUP(S$1,'1_RAW_International Liquidity'!$B$8:$W$195,Source!$A26,FALSE)*1000000</f>
        <v>#VALUE!</v>
      </c>
      <c r="T17" s="37">
        <f>VLOOKUP(T$1,'1_RAW_International Liquidity'!$B$8:$W$195,Source!$A26,FALSE)*1000000</f>
        <v>80845620863.159195</v>
      </c>
      <c r="U17" s="37">
        <f>VLOOKUP(U$1,'1_RAW_International Liquidity'!$B$8:$W$195,Source!$A26,FALSE)*1000000</f>
        <v>109088861996.17599</v>
      </c>
      <c r="V17" s="37">
        <f>VLOOKUP(V$1,'1_RAW_International Liquidity'!$B$8:$W$195,Source!$A26,FALSE)*1000000</f>
        <v>37796731841.924202</v>
      </c>
      <c r="W17" s="37">
        <f>VLOOKUP(W$1,'1_RAW_International Liquidity'!$B$8:$W$195,Source!$A26,FALSE)*1000000</f>
        <v>37437770010.114197</v>
      </c>
      <c r="X17" s="37">
        <f>VLOOKUP(X$1,'1_RAW_International Liquidity'!$B$8:$W$195,Source!$A26,FALSE)*1000000</f>
        <v>443625776177.44598</v>
      </c>
      <c r="Y17" s="37">
        <f>VLOOKUP(Y$1,'1_RAW_International Liquidity'!$B$8:$W$195,Source!$A26,FALSE)*1000000</f>
        <v>472942964609.97498</v>
      </c>
      <c r="Z17" s="37">
        <f>VLOOKUP(Z$1,'1_RAW_International Liquidity'!$B$8:$W$195,Source!$A26,FALSE)*1000000</f>
        <v>45976722464.170601</v>
      </c>
      <c r="AA17" s="37" t="e">
        <f>VLOOKUP(AA$1,'1_RAW_International Liquidity'!$B$8:$W$195,Source!$A26,FALSE)*1000000</f>
        <v>#VALUE!</v>
      </c>
      <c r="AB17" s="37">
        <f>VLOOKUP(AB$1,'1_RAW_International Liquidity'!$B$8:$W$195,Source!$A26,FALSE)*1000000</f>
        <v>60682509535.1278</v>
      </c>
      <c r="AC17" s="37">
        <f>VLOOKUP(AC$1,'1_RAW_International Liquidity'!$B$8:$W$195,Source!$A26,FALSE)*1000000</f>
        <v>23610307559.222</v>
      </c>
      <c r="AD17" s="37">
        <f>VLOOKUP(AD$1,'1_RAW_International Liquidity'!$B$8:$W$195,Source!$A26,FALSE)*1000000</f>
        <v>15334795555.6654</v>
      </c>
      <c r="AE17" s="37">
        <f>VLOOKUP(AE$1,'1_RAW_International Liquidity'!$B$8:$W$195,Source!$A26,FALSE)*1000000</f>
        <v>447527444119.67102</v>
      </c>
      <c r="AF17" s="37">
        <f>VLOOKUP(AF$1,'1_RAW_International Liquidity'!$B$8:$W$195,Source!$A26,FALSE)*1000000</f>
        <v>218688169651.935</v>
      </c>
      <c r="AG17" s="37">
        <f>VLOOKUP(AG$1,'1_RAW_International Liquidity'!$B$8:$W$195,Source!$A26,FALSE)*1000000</f>
        <v>144497715918.88901</v>
      </c>
    </row>
    <row r="18" spans="1:33" x14ac:dyDescent="0.15">
      <c r="A18" s="5" t="s">
        <v>25</v>
      </c>
      <c r="B18" s="36">
        <v>43951</v>
      </c>
      <c r="C18" s="36">
        <v>43952</v>
      </c>
      <c r="D18" s="37">
        <f>VLOOKUP(D$1,'1_RAW_International Liquidity'!$B$8:$W$195,Source!$A27,FALSE)*1000000</f>
        <v>40251726298.271004</v>
      </c>
      <c r="E18" s="37" t="e">
        <f>VLOOKUP(E$1,'1_RAW_International Liquidity'!$B$8:$W$195,Source!$A27,FALSE)*1000000</f>
        <v>#VALUE!</v>
      </c>
      <c r="F18" s="37">
        <f>VLOOKUP(F$1,'1_RAW_International Liquidity'!$B$8:$W$195,Source!$A27,FALSE)*1000000</f>
        <v>335653348872.58801</v>
      </c>
      <c r="G18" s="37" t="e">
        <f>VLOOKUP(G$1,'1_RAW_International Liquidity'!$B$8:$W$195,Source!$A27,FALSE)*1000000</f>
        <v>#VALUE!</v>
      </c>
      <c r="H18" s="37">
        <f>VLOOKUP(H$1,'1_RAW_International Liquidity'!$B$8:$W$195,Source!$A27,FALSE)*1000000</f>
        <v>3111307019946.7402</v>
      </c>
      <c r="I18" s="37">
        <f>VLOOKUP(I$1,'1_RAW_International Liquidity'!$B$8:$W$195,Source!$A27,FALSE)*1000000</f>
        <v>52594108068.467697</v>
      </c>
      <c r="J18" s="37">
        <f>VLOOKUP(J$1,'1_RAW_International Liquidity'!$B$8:$W$195,Source!$A27,FALSE)*1000000</f>
        <v>8700578390.6216698</v>
      </c>
      <c r="K18" s="37">
        <f>VLOOKUP(K$1,'1_RAW_International Liquidity'!$B$8:$W$195,Source!$A27,FALSE)*1000000</f>
        <v>31896883565.7356</v>
      </c>
      <c r="L18" s="37">
        <f>VLOOKUP(L$1,'1_RAW_International Liquidity'!$B$8:$W$195,Source!$A27,FALSE)*1000000</f>
        <v>9221516855.1075306</v>
      </c>
      <c r="M18" s="37">
        <f>VLOOKUP(M$1,'1_RAW_International Liquidity'!$B$8:$W$195,Source!$A27,FALSE)*1000000</f>
        <v>29814647424.536999</v>
      </c>
      <c r="N18" s="37">
        <f>VLOOKUP(N$1,'1_RAW_International Liquidity'!$B$8:$W$195,Source!$A27,FALSE)*1000000</f>
        <v>123563205770.056</v>
      </c>
      <c r="O18" s="37">
        <f>VLOOKUP(O$1,'1_RAW_International Liquidity'!$B$8:$W$195,Source!$A27,FALSE)*1000000</f>
        <v>9744177265.3963203</v>
      </c>
      <c r="P18" s="37">
        <f>VLOOKUP(P$1,'1_RAW_International Liquidity'!$B$8:$W$195,Source!$A27,FALSE)*1000000</f>
        <v>100488790228.17</v>
      </c>
      <c r="Q18" s="37">
        <f>VLOOKUP(Q$1,'1_RAW_International Liquidity'!$B$8:$W$195,Source!$A27,FALSE)*1000000</f>
        <v>189571764174.86099</v>
      </c>
      <c r="R18" s="37">
        <f>VLOOKUP(R$1,'1_RAW_International Liquidity'!$B$8:$W$195,Source!$A27,FALSE)*1000000</f>
        <v>5167605649.2391195</v>
      </c>
      <c r="S18" s="37" t="e">
        <f>VLOOKUP(S$1,'1_RAW_International Liquidity'!$B$8:$W$195,Source!$A27,FALSE)*1000000</f>
        <v>#VALUE!</v>
      </c>
      <c r="T18" s="37">
        <f>VLOOKUP(T$1,'1_RAW_International Liquidity'!$B$8:$W$195,Source!$A27,FALSE)*1000000</f>
        <v>82923150889.744797</v>
      </c>
      <c r="U18" s="37">
        <f>VLOOKUP(U$1,'1_RAW_International Liquidity'!$B$8:$W$195,Source!$A27,FALSE)*1000000</f>
        <v>105631158724.186</v>
      </c>
      <c r="V18" s="37">
        <f>VLOOKUP(V$1,'1_RAW_International Liquidity'!$B$8:$W$195,Source!$A27,FALSE)*1000000</f>
        <v>37383948286.372002</v>
      </c>
      <c r="W18" s="37">
        <f>VLOOKUP(W$1,'1_RAW_International Liquidity'!$B$8:$W$195,Source!$A27,FALSE)*1000000</f>
        <v>36044745116.095001</v>
      </c>
      <c r="X18" s="37">
        <f>VLOOKUP(X$1,'1_RAW_International Liquidity'!$B$8:$W$195,Source!$A27,FALSE)*1000000</f>
        <v>439919143973.552</v>
      </c>
      <c r="Y18" s="37">
        <f>VLOOKUP(Y$1,'1_RAW_International Liquidity'!$B$8:$W$195,Source!$A27,FALSE)*1000000</f>
        <v>448199161634.09802</v>
      </c>
      <c r="Z18" s="37">
        <f>VLOOKUP(Z$1,'1_RAW_International Liquidity'!$B$8:$W$195,Source!$A27,FALSE)*1000000</f>
        <v>46087090215.331299</v>
      </c>
      <c r="AA18" s="37" t="e">
        <f>VLOOKUP(AA$1,'1_RAW_International Liquidity'!$B$8:$W$195,Source!$A27,FALSE)*1000000</f>
        <v>#VALUE!</v>
      </c>
      <c r="AB18" s="37">
        <f>VLOOKUP(AB$1,'1_RAW_International Liquidity'!$B$8:$W$195,Source!$A27,FALSE)*1000000</f>
        <v>51470052153.1213</v>
      </c>
      <c r="AC18" s="37">
        <f>VLOOKUP(AC$1,'1_RAW_International Liquidity'!$B$8:$W$195,Source!$A27,FALSE)*1000000</f>
        <v>24308363073.202301</v>
      </c>
      <c r="AD18" s="37">
        <f>VLOOKUP(AD$1,'1_RAW_International Liquidity'!$B$8:$W$195,Source!$A27,FALSE)*1000000</f>
        <v>15879713774.440701</v>
      </c>
      <c r="AE18" s="37">
        <f>VLOOKUP(AE$1,'1_RAW_International Liquidity'!$B$8:$W$195,Source!$A27,FALSE)*1000000</f>
        <v>449107995966.12097</v>
      </c>
      <c r="AF18" s="37">
        <f>VLOOKUP(AF$1,'1_RAW_International Liquidity'!$B$8:$W$195,Source!$A27,FALSE)*1000000</f>
        <v>227369138249.82999</v>
      </c>
      <c r="AG18" s="37">
        <f>VLOOKUP(AG$1,'1_RAW_International Liquidity'!$B$8:$W$195,Source!$A27,FALSE)*1000000</f>
        <v>146454997386.58301</v>
      </c>
    </row>
    <row r="19" spans="1:33" x14ac:dyDescent="0.15">
      <c r="A19" s="5" t="s">
        <v>26</v>
      </c>
      <c r="B19" s="36">
        <v>43982</v>
      </c>
      <c r="C19" s="36">
        <v>43983</v>
      </c>
      <c r="D19" s="37">
        <f>VLOOKUP(D$1,'1_RAW_International Liquidity'!$B$8:$W$195,Source!$A28,FALSE)*1000000</f>
        <v>39141565499.489098</v>
      </c>
      <c r="E19" s="37" t="e">
        <f>VLOOKUP(E$1,'1_RAW_International Liquidity'!$B$8:$W$195,Source!$A28,FALSE)*1000000</f>
        <v>#VALUE!</v>
      </c>
      <c r="F19" s="37">
        <f>VLOOKUP(F$1,'1_RAW_International Liquidity'!$B$8:$W$195,Source!$A28,FALSE)*1000000</f>
        <v>341948931331.21399</v>
      </c>
      <c r="G19" s="37" t="e">
        <f>VLOOKUP(G$1,'1_RAW_International Liquidity'!$B$8:$W$195,Source!$A28,FALSE)*1000000</f>
        <v>#VALUE!</v>
      </c>
      <c r="H19" s="37">
        <f>VLOOKUP(H$1,'1_RAW_International Liquidity'!$B$8:$W$195,Source!$A28,FALSE)*1000000</f>
        <v>3121640261058.1299</v>
      </c>
      <c r="I19" s="37">
        <f>VLOOKUP(I$1,'1_RAW_International Liquidity'!$B$8:$W$195,Source!$A28,FALSE)*1000000</f>
        <v>55124456505.221199</v>
      </c>
      <c r="J19" s="37">
        <f>VLOOKUP(J$1,'1_RAW_International Liquidity'!$B$8:$W$195,Source!$A28,FALSE)*1000000</f>
        <v>8095296243.1995802</v>
      </c>
      <c r="K19" s="37">
        <f>VLOOKUP(K$1,'1_RAW_International Liquidity'!$B$8:$W$195,Source!$A28,FALSE)*1000000</f>
        <v>30763990072.758202</v>
      </c>
      <c r="L19" s="37">
        <f>VLOOKUP(L$1,'1_RAW_International Liquidity'!$B$8:$W$195,Source!$A28,FALSE)*1000000</f>
        <v>8732817607.3487206</v>
      </c>
      <c r="M19" s="37">
        <f>VLOOKUP(M$1,'1_RAW_International Liquidity'!$B$8:$W$195,Source!$A28,FALSE)*1000000</f>
        <v>30610526772.888401</v>
      </c>
      <c r="N19" s="37">
        <f>VLOOKUP(N$1,'1_RAW_International Liquidity'!$B$8:$W$195,Source!$A28,FALSE)*1000000</f>
        <v>126211125225.306</v>
      </c>
      <c r="O19" s="37">
        <f>VLOOKUP(O$1,'1_RAW_International Liquidity'!$B$8:$W$195,Source!$A28,FALSE)*1000000</f>
        <v>10887086444.1661</v>
      </c>
      <c r="P19" s="37">
        <f>VLOOKUP(P$1,'1_RAW_International Liquidity'!$B$8:$W$195,Source!$A28,FALSE)*1000000</f>
        <v>100960262842.5</v>
      </c>
      <c r="Q19" s="37">
        <f>VLOOKUP(Q$1,'1_RAW_International Liquidity'!$B$8:$W$195,Source!$A28,FALSE)*1000000</f>
        <v>190725093201.42801</v>
      </c>
      <c r="R19" s="37">
        <f>VLOOKUP(R$1,'1_RAW_International Liquidity'!$B$8:$W$195,Source!$A28,FALSE)*1000000</f>
        <v>5681474041.3375502</v>
      </c>
      <c r="S19" s="37" t="e">
        <f>VLOOKUP(S$1,'1_RAW_International Liquidity'!$B$8:$W$195,Source!$A28,FALSE)*1000000</f>
        <v>#VALUE!</v>
      </c>
      <c r="T19" s="37">
        <f>VLOOKUP(T$1,'1_RAW_International Liquidity'!$B$8:$W$195,Source!$A28,FALSE)*1000000</f>
        <v>85272227230.903793</v>
      </c>
      <c r="U19" s="37">
        <f>VLOOKUP(U$1,'1_RAW_International Liquidity'!$B$8:$W$195,Source!$A28,FALSE)*1000000</f>
        <v>120085104602.064</v>
      </c>
      <c r="V19" s="37">
        <f>VLOOKUP(V$1,'1_RAW_International Liquidity'!$B$8:$W$195,Source!$A28,FALSE)*1000000</f>
        <v>38267331229.704399</v>
      </c>
      <c r="W19" s="37">
        <f>VLOOKUP(W$1,'1_RAW_International Liquidity'!$B$8:$W$195,Source!$A28,FALSE)*1000000</f>
        <v>39667249189.826401</v>
      </c>
      <c r="X19" s="37">
        <f>VLOOKUP(X$1,'1_RAW_International Liquidity'!$B$8:$W$195,Source!$A28,FALSE)*1000000</f>
        <v>438567737783.888</v>
      </c>
      <c r="Y19" s="37">
        <f>VLOOKUP(Y$1,'1_RAW_International Liquidity'!$B$8:$W$195,Source!$A28,FALSE)*1000000</f>
        <v>448926319514.185</v>
      </c>
      <c r="Z19" s="37">
        <f>VLOOKUP(Z$1,'1_RAW_International Liquidity'!$B$8:$W$195,Source!$A28,FALSE)*1000000</f>
        <v>45808602837.6092</v>
      </c>
      <c r="AA19" s="37" t="e">
        <f>VLOOKUP(AA$1,'1_RAW_International Liquidity'!$B$8:$W$195,Source!$A28,FALSE)*1000000</f>
        <v>#VALUE!</v>
      </c>
      <c r="AB19" s="37">
        <f>VLOOKUP(AB$1,'1_RAW_International Liquidity'!$B$8:$W$195,Source!$A28,FALSE)*1000000</f>
        <v>54360484938.341202</v>
      </c>
      <c r="AC19" s="37">
        <f>VLOOKUP(AC$1,'1_RAW_International Liquidity'!$B$8:$W$195,Source!$A28,FALSE)*1000000</f>
        <v>23975972425.7155</v>
      </c>
      <c r="AD19" s="37">
        <f>VLOOKUP(AD$1,'1_RAW_International Liquidity'!$B$8:$W$195,Source!$A28,FALSE)*1000000</f>
        <v>15756966001.7509</v>
      </c>
      <c r="AE19" s="37">
        <f>VLOOKUP(AE$1,'1_RAW_International Liquidity'!$B$8:$W$195,Source!$A28,FALSE)*1000000</f>
        <v>460963536940.63098</v>
      </c>
      <c r="AF19" s="37">
        <f>VLOOKUP(AF$1,'1_RAW_International Liquidity'!$B$8:$W$195,Source!$A28,FALSE)*1000000</f>
        <v>228699643874.27899</v>
      </c>
      <c r="AG19" s="37">
        <f>VLOOKUP(AG$1,'1_RAW_International Liquidity'!$B$8:$W$195,Source!$A28,FALSE)*1000000</f>
        <v>150076039818.133</v>
      </c>
    </row>
    <row r="20" spans="1:33" x14ac:dyDescent="0.15">
      <c r="A20" s="6" t="s">
        <v>27</v>
      </c>
      <c r="B20" s="36">
        <v>44012</v>
      </c>
      <c r="C20" s="36">
        <v>44013</v>
      </c>
      <c r="D20" s="37">
        <f>VLOOKUP(D$1,'1_RAW_International Liquidity'!$B$8:$W$195,Source!$A29,FALSE)*1000000</f>
        <v>39706590035.361603</v>
      </c>
      <c r="E20" s="37" t="e">
        <f>VLOOKUP(E$1,'1_RAW_International Liquidity'!$B$8:$W$195,Source!$A29,FALSE)*1000000</f>
        <v>#VALUE!</v>
      </c>
      <c r="F20" s="37">
        <f>VLOOKUP(F$1,'1_RAW_International Liquidity'!$B$8:$W$195,Source!$A29,FALSE)*1000000</f>
        <v>344919675086.86798</v>
      </c>
      <c r="G20" s="37" t="e">
        <f>VLOOKUP(G$1,'1_RAW_International Liquidity'!$B$8:$W$195,Source!$A29,FALSE)*1000000</f>
        <v>#VALUE!</v>
      </c>
      <c r="H20" s="37">
        <f>VLOOKUP(H$1,'1_RAW_International Liquidity'!$B$8:$W$195,Source!$A29,FALSE)*1000000</f>
        <v>3132890944287.0801</v>
      </c>
      <c r="I20" s="37">
        <f>VLOOKUP(I$1,'1_RAW_International Liquidity'!$B$8:$W$195,Source!$A29,FALSE)*1000000</f>
        <v>55852656834.799599</v>
      </c>
      <c r="J20" s="37">
        <f>VLOOKUP(J$1,'1_RAW_International Liquidity'!$B$8:$W$195,Source!$A29,FALSE)*1000000</f>
        <v>7228757721.0952702</v>
      </c>
      <c r="K20" s="37" t="e">
        <f>VLOOKUP(K$1,'1_RAW_International Liquidity'!$B$8:$W$195,Source!$A29,FALSE)*1000000</f>
        <v>#VALUE!</v>
      </c>
      <c r="L20" s="37" t="e">
        <f>VLOOKUP(L$1,'1_RAW_International Liquidity'!$B$8:$W$195,Source!$A29,FALSE)*1000000</f>
        <v>#VALUE!</v>
      </c>
      <c r="M20" s="37">
        <f>VLOOKUP(M$1,'1_RAW_International Liquidity'!$B$8:$W$195,Source!$A29,FALSE)*1000000</f>
        <v>32077637644.534</v>
      </c>
      <c r="N20" s="37" t="e">
        <f>VLOOKUP(N$1,'1_RAW_International Liquidity'!$B$8:$W$195,Source!$A29,FALSE)*1000000</f>
        <v>#VALUE!</v>
      </c>
      <c r="O20" s="37">
        <f>VLOOKUP(O$1,'1_RAW_International Liquidity'!$B$8:$W$195,Source!$A29,FALSE)*1000000</f>
        <v>11323590768.368</v>
      </c>
      <c r="P20" s="37">
        <f>VLOOKUP(P$1,'1_RAW_International Liquidity'!$B$8:$W$195,Source!$A29,FALSE)*1000000</f>
        <v>101200309724.537</v>
      </c>
      <c r="Q20" s="37">
        <f>VLOOKUP(Q$1,'1_RAW_International Liquidity'!$B$8:$W$195,Source!$A29,FALSE)*1000000</f>
        <v>190232566621.89499</v>
      </c>
      <c r="R20" s="37">
        <f>VLOOKUP(R$1,'1_RAW_International Liquidity'!$B$8:$W$195,Source!$A29,FALSE)*1000000</f>
        <v>5512631788.3492298</v>
      </c>
      <c r="S20" s="37" t="e">
        <f>VLOOKUP(S$1,'1_RAW_International Liquidity'!$B$8:$W$195,Source!$A29,FALSE)*1000000</f>
        <v>#VALUE!</v>
      </c>
      <c r="T20" s="37" t="e">
        <f>VLOOKUP(T$1,'1_RAW_International Liquidity'!$B$8:$W$195,Source!$A29,FALSE)*1000000</f>
        <v>#VALUE!</v>
      </c>
      <c r="U20" s="37">
        <f>VLOOKUP(U$1,'1_RAW_International Liquidity'!$B$8:$W$195,Source!$A29,FALSE)*1000000</f>
        <v>116065608032.035</v>
      </c>
      <c r="V20" s="37">
        <f>VLOOKUP(V$1,'1_RAW_International Liquidity'!$B$8:$W$195,Source!$A29,FALSE)*1000000</f>
        <v>38096701373.2239</v>
      </c>
      <c r="W20" s="37">
        <f>VLOOKUP(W$1,'1_RAW_International Liquidity'!$B$8:$W$195,Source!$A29,FALSE)*1000000</f>
        <v>39204042220.664803</v>
      </c>
      <c r="X20" s="37">
        <f>VLOOKUP(X$1,'1_RAW_International Liquidity'!$B$8:$W$195,Source!$A29,FALSE)*1000000</f>
        <v>438081101259.44897</v>
      </c>
      <c r="Y20" s="37">
        <f>VLOOKUP(Y$1,'1_RAW_International Liquidity'!$B$8:$W$195,Source!$A29,FALSE)*1000000</f>
        <v>446997360288.04401</v>
      </c>
      <c r="Z20" s="37">
        <f>VLOOKUP(Z$1,'1_RAW_International Liquidity'!$B$8:$W$195,Source!$A29,FALSE)*1000000</f>
        <v>45186776237.6101</v>
      </c>
      <c r="AA20" s="37" t="e">
        <f>VLOOKUP(AA$1,'1_RAW_International Liquidity'!$B$8:$W$195,Source!$A29,FALSE)*1000000</f>
        <v>#VALUE!</v>
      </c>
      <c r="AB20" s="37" t="e">
        <f>VLOOKUP(AB$1,'1_RAW_International Liquidity'!$B$8:$W$195,Source!$A29,FALSE)*1000000</f>
        <v>#VALUE!</v>
      </c>
      <c r="AC20" s="37">
        <f>VLOOKUP(AC$1,'1_RAW_International Liquidity'!$B$8:$W$195,Source!$A29,FALSE)*1000000</f>
        <v>27085228964.1012</v>
      </c>
      <c r="AD20" s="37" t="e">
        <f>VLOOKUP(AD$1,'1_RAW_International Liquidity'!$B$8:$W$195,Source!$A29,FALSE)*1000000</f>
        <v>#VALUE!</v>
      </c>
      <c r="AE20" s="37">
        <f>VLOOKUP(AE$1,'1_RAW_International Liquidity'!$B$8:$W$195,Source!$A29,FALSE)*1000000</f>
        <v>472094307418.37</v>
      </c>
      <c r="AF20" s="37">
        <f>VLOOKUP(AF$1,'1_RAW_International Liquidity'!$B$8:$W$195,Source!$A29,FALSE)*1000000</f>
        <v>232767124458.492</v>
      </c>
      <c r="AG20" s="37">
        <f>VLOOKUP(AG$1,'1_RAW_International Liquidity'!$B$8:$W$195,Source!$A29,FALSE)*1000000</f>
        <v>150367795309.306</v>
      </c>
    </row>
    <row r="21" spans="1:33" x14ac:dyDescent="0.15">
      <c r="D21" s="37"/>
    </row>
    <row r="25" spans="1:33" x14ac:dyDescent="0.15">
      <c r="B25" s="35"/>
      <c r="D25" s="30"/>
      <c r="E25" s="30"/>
      <c r="F25" s="30"/>
      <c r="G25" s="30"/>
      <c r="H25" s="30"/>
      <c r="I25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EDD45-34E4-334F-9B56-789DA2C05B25}">
  <dimension ref="A1:AG21"/>
  <sheetViews>
    <sheetView tabSelected="1" zoomScale="110" workbookViewId="0">
      <selection activeCell="H46" sqref="H46"/>
    </sheetView>
  </sheetViews>
  <sheetFormatPr baseColWidth="10" defaultRowHeight="13" x14ac:dyDescent="0.15"/>
  <cols>
    <col min="3" max="3" width="12.1640625" bestFit="1" customWidth="1"/>
    <col min="4" max="4" width="14.1640625" style="38" bestFit="1" customWidth="1"/>
    <col min="5" max="5" width="13.1640625" style="38" bestFit="1" customWidth="1"/>
    <col min="6" max="6" width="15.5" style="38" bestFit="1" customWidth="1"/>
    <col min="7" max="7" width="14.1640625" style="38" bestFit="1" customWidth="1"/>
    <col min="8" max="8" width="16.6640625" style="38" bestFit="1" customWidth="1"/>
    <col min="9" max="9" width="14.1640625" style="38" bestFit="1" customWidth="1"/>
    <col min="10" max="10" width="16.5" style="38" bestFit="1" customWidth="1"/>
    <col min="11" max="11" width="14.1640625" style="38" bestFit="1" customWidth="1"/>
    <col min="12" max="12" width="13.1640625" style="38" bestFit="1" customWidth="1"/>
    <col min="13" max="13" width="14.1640625" style="38" bestFit="1" customWidth="1"/>
    <col min="14" max="14" width="15.5" style="38" bestFit="1" customWidth="1"/>
    <col min="15" max="16" width="14.1640625" style="38" bestFit="1" customWidth="1"/>
    <col min="17" max="17" width="15.5" style="38" bestFit="1" customWidth="1"/>
    <col min="18" max="18" width="13.1640625" style="38" bestFit="1" customWidth="1"/>
    <col min="19" max="23" width="14.1640625" style="38" bestFit="1" customWidth="1"/>
    <col min="24" max="24" width="15.5" style="38" bestFit="1" customWidth="1"/>
    <col min="25" max="26" width="14.1640625" style="38" bestFit="1" customWidth="1"/>
    <col min="27" max="27" width="13.1640625" style="38" bestFit="1" customWidth="1"/>
    <col min="28" max="29" width="14.1640625" style="38" bestFit="1" customWidth="1"/>
    <col min="30" max="30" width="13.1640625" style="38" bestFit="1" customWidth="1"/>
    <col min="31" max="31" width="15.5" style="38" bestFit="1" customWidth="1"/>
    <col min="32" max="33" width="14.1640625" style="38" bestFit="1" customWidth="1"/>
    <col min="34" max="16384" width="10.83203125" style="38"/>
  </cols>
  <sheetData>
    <row r="1" spans="1:33" customFormat="1" x14ac:dyDescent="0.15">
      <c r="A1" s="35" t="s">
        <v>1278</v>
      </c>
      <c r="B1" s="35" t="s">
        <v>796</v>
      </c>
      <c r="C1" s="35" t="s">
        <v>1279</v>
      </c>
      <c r="D1" s="24" t="s">
        <v>55</v>
      </c>
      <c r="E1" s="24" t="s">
        <v>798</v>
      </c>
      <c r="F1" s="24" t="s">
        <v>96</v>
      </c>
      <c r="G1" s="24" t="s">
        <v>177</v>
      </c>
      <c r="H1" s="24" t="s">
        <v>799</v>
      </c>
      <c r="I1" s="24" t="s">
        <v>190</v>
      </c>
      <c r="J1" s="24" t="s">
        <v>800</v>
      </c>
      <c r="K1" s="24" t="s">
        <v>801</v>
      </c>
      <c r="L1" s="24" t="s">
        <v>349</v>
      </c>
      <c r="M1" s="24" t="s">
        <v>390</v>
      </c>
      <c r="N1" s="24" t="s">
        <v>396</v>
      </c>
      <c r="O1" s="24" t="s">
        <v>802</v>
      </c>
      <c r="P1" s="24" t="s">
        <v>475</v>
      </c>
      <c r="Q1" s="24" t="s">
        <v>489</v>
      </c>
      <c r="R1" s="24" t="s">
        <v>562</v>
      </c>
      <c r="S1" s="24" t="s">
        <v>572</v>
      </c>
      <c r="T1" s="24" t="s">
        <v>578</v>
      </c>
      <c r="U1" s="24" t="s">
        <v>803</v>
      </c>
      <c r="V1" s="24" t="s">
        <v>584</v>
      </c>
      <c r="W1" s="24" t="s">
        <v>586</v>
      </c>
      <c r="X1" s="24" t="s">
        <v>804</v>
      </c>
      <c r="Y1" s="24" t="s">
        <v>608</v>
      </c>
      <c r="Z1" s="24" t="s">
        <v>630</v>
      </c>
      <c r="AA1" s="24" t="s">
        <v>634</v>
      </c>
      <c r="AB1" s="24" t="s">
        <v>710</v>
      </c>
      <c r="AC1" s="24" t="s">
        <v>729</v>
      </c>
      <c r="AD1" s="24" t="s">
        <v>737</v>
      </c>
      <c r="AE1" s="24" t="s">
        <v>394</v>
      </c>
      <c r="AF1" s="24" t="s">
        <v>693</v>
      </c>
      <c r="AG1" s="24" t="s">
        <v>805</v>
      </c>
    </row>
    <row r="2" spans="1:33" x14ac:dyDescent="0.15">
      <c r="A2" s="4" t="s">
        <v>9</v>
      </c>
      <c r="B2" s="36">
        <v>43465</v>
      </c>
      <c r="C2" s="36">
        <v>43466</v>
      </c>
      <c r="D2" s="39">
        <f>VLOOKUP(D$1,'1_RAW_International Liquidity'!$B$8:$W$195,Source!$A11,FALSE)*1000000/Source!E$11</f>
        <v>0.12303794235304372</v>
      </c>
      <c r="E2" s="39">
        <f>VLOOKUP(E$1,'1_RAW_International Liquidity'!$B$8:$W$195,Source!$A11,FALSE)*1000000/Source!F$11</f>
        <v>5.6889472678033855E-2</v>
      </c>
      <c r="F2" s="39">
        <f>VLOOKUP(F$1,'1_RAW_International Liquidity'!$B$8:$W$195,Source!$A11,FALSE)*1000000/Source!G$11</f>
        <v>0.19726191840258711</v>
      </c>
      <c r="G2" s="39">
        <f>VLOOKUP(G$1,'1_RAW_International Liquidity'!$B$8:$W$195,Source!$A11,FALSE)*1000000/Source!H$11</f>
        <v>0.13360478701182416</v>
      </c>
      <c r="H2" s="39">
        <f>VLOOKUP(H$1,'1_RAW_International Liquidity'!$B$8:$W$195,Source!$A11,FALSE)*1000000/Source!I$11</f>
        <v>0.22252047167758779</v>
      </c>
      <c r="I2" s="39">
        <f>VLOOKUP(I$1,'1_RAW_International Liquidity'!$B$8:$W$195,Source!$A11,FALSE)*1000000/Source!J$11</f>
        <v>0.14197537006964586</v>
      </c>
      <c r="J2" s="39">
        <f>VLOOKUP(J$1,'1_RAW_International Liquidity'!$B$8:$W$195,Source!$A11,FALSE)*1000000/Source!K$11</f>
        <v>8.9931371724328898E-2</v>
      </c>
      <c r="K2" s="39">
        <f>VLOOKUP(K$1,'1_RAW_International Liquidity'!$B$8:$W$195,Source!$A11,FALSE)*1000000/Source!L$11</f>
        <v>0.15388687675696239</v>
      </c>
      <c r="L2" s="39">
        <f>VLOOKUP(L$1,'1_RAW_International Liquidity'!$B$8:$W$195,Source!$A11,FALSE)*1000000/Source!M$11</f>
        <v>9.0528188183974775E-2</v>
      </c>
      <c r="M2" s="39">
        <f>VLOOKUP(M$1,'1_RAW_International Liquidity'!$B$8:$W$195,Source!$A11,FALSE)*1000000/Source!N$11</f>
        <v>0.1904466409754702</v>
      </c>
      <c r="N2" s="39">
        <f>VLOOKUP(N$1,'1_RAW_International Liquidity'!$B$8:$W$195,Source!$A11,FALSE)*1000000/Source!O$11</f>
        <v>0.11266561548468969</v>
      </c>
      <c r="O2" s="39">
        <f>VLOOKUP(O$1,'1_RAW_International Liquidity'!$B$8:$W$195,Source!$A11,FALSE)*1000000/Source!P$11</f>
        <v>9.2205077302871377E-2</v>
      </c>
      <c r="P2" s="39">
        <f>VLOOKUP(P$1,'1_RAW_International Liquidity'!$B$8:$W$195,Source!$A11,FALSE)*1000000/Source!Q$11</f>
        <v>0.27845927850054963</v>
      </c>
      <c r="Q2" s="39">
        <f>VLOOKUP(Q$1,'1_RAW_International Liquidity'!$B$8:$W$195,Source!$A11,FALSE)*1000000/Source!R$11</f>
        <v>0.1404480834948228</v>
      </c>
      <c r="R2" s="39">
        <f>VLOOKUP(R$1,'1_RAW_International Liquidity'!$B$8:$W$195,Source!$A11,FALSE)*1000000/Source!S$11</f>
        <v>3.2571201385995778E-2</v>
      </c>
      <c r="S2" s="39">
        <f>VLOOKUP(S$1,'1_RAW_International Liquidity'!$B$8:$W$195,Source!$A11,FALSE)*1000000/Source!T$11</f>
        <v>0.2652811910299519</v>
      </c>
      <c r="T2" s="39">
        <f>VLOOKUP(T$1,'1_RAW_International Liquidity'!$B$8:$W$195,Source!$A11,FALSE)*1000000/Source!U$11</f>
        <v>0.20481917786326753</v>
      </c>
      <c r="U2" s="39">
        <f>VLOOKUP(U$1,'1_RAW_International Liquidity'!$B$8:$W$195,Source!$A11,FALSE)*1000000/Source!V$11</f>
        <v>0.1901778822169814</v>
      </c>
      <c r="V2" s="39">
        <f>VLOOKUP(V$1,'1_RAW_International Liquidity'!$B$8:$W$195,Source!$A11,FALSE)*1000000/Source!W$11</f>
        <v>0.15191305693408036</v>
      </c>
      <c r="W2" s="39">
        <f>VLOOKUP(W$1,'1_RAW_International Liquidity'!$B$8:$W$195,Source!$A11,FALSE)*1000000/Source!X$11</f>
        <v>0.15667143208251125</v>
      </c>
      <c r="X2" s="39">
        <f>VLOOKUP(X$1,'1_RAW_International Liquidity'!$B$8:$W$195,Source!$A11,FALSE)*1000000/Source!Y$11</f>
        <v>0.22854510453711765</v>
      </c>
      <c r="Y2" s="39">
        <f>VLOOKUP(Y$1,'1_RAW_International Liquidity'!$B$8:$W$195,Source!$A11,FALSE)*1000000/Source!Z$11</f>
        <v>0.63082305472859934</v>
      </c>
      <c r="Z2" s="39">
        <f>VLOOKUP(Z$1,'1_RAW_International Liquidity'!$B$8:$W$195,Source!$A11,FALSE)*1000000/Source!AA$11</f>
        <v>0.1262005699815785</v>
      </c>
      <c r="AA2" s="39">
        <f>VLOOKUP(AA$1,'1_RAW_International Liquidity'!$B$8:$W$195,Source!$A11,FALSE)*1000000/Source!AB$11</f>
        <v>6.8985476676773891E-2</v>
      </c>
      <c r="AB2" s="39">
        <f>VLOOKUP(AB$1,'1_RAW_International Liquidity'!$B$8:$W$195,Source!$A11,FALSE)*1000000/Source!AC$11</f>
        <v>9.4466583479173014E-2</v>
      </c>
      <c r="AC2" s="39">
        <f>VLOOKUP(AC$1,'1_RAW_International Liquidity'!$B$8:$W$195,Source!$A11,FALSE)*1000000/Source!AD$11</f>
        <v>0.15139746863070064</v>
      </c>
      <c r="AD2" s="39">
        <f>VLOOKUP(AD$1,'1_RAW_International Liquidity'!$B$8:$W$195,Source!$A11,FALSE)*1000000/Source!AE$11</f>
        <v>0.26095794090554114</v>
      </c>
      <c r="AE2" s="39">
        <f>VLOOKUP(AE$1,'1_RAW_International Liquidity'!$B$8:$W$195,Source!$A11,FALSE)*1000000/Source!AF$11</f>
        <v>0.13800309942317843</v>
      </c>
      <c r="AF2" s="39">
        <f>VLOOKUP(AF$1,'1_RAW_International Liquidity'!$B$8:$W$195,Source!$A11,FALSE)*1000000/Source!AG$11</f>
        <v>0.39346675620862037</v>
      </c>
      <c r="AG2" s="39">
        <f>VLOOKUP(AG$1,'1_RAW_International Liquidity'!$B$8:$W$195,Source!$A11,FALSE)*1000000/Source!AH$11</f>
        <v>0.58023781896790239</v>
      </c>
    </row>
    <row r="3" spans="1:33" x14ac:dyDescent="0.15">
      <c r="A3" s="5" t="s">
        <v>10</v>
      </c>
      <c r="B3" s="36">
        <v>43496</v>
      </c>
      <c r="C3" s="36">
        <v>43497</v>
      </c>
      <c r="D3" s="39">
        <f>VLOOKUP(D$1,'1_RAW_International Liquidity'!$B$8:$W$195,Source!$A12,FALSE)*1000000/Source!$E$11</f>
        <v>0.12356170226326685</v>
      </c>
      <c r="E3" s="39">
        <f>VLOOKUP(E$1,'1_RAW_International Liquidity'!$B$8:$W$195,Source!$A12,FALSE)*1000000/Source!F$11</f>
        <v>5.5436720034216583E-2</v>
      </c>
      <c r="F3" s="39">
        <f>VLOOKUP(F$1,'1_RAW_International Liquidity'!$B$8:$W$195,Source!$A12,FALSE)*1000000/Source!G$11</f>
        <v>0.19841981828636671</v>
      </c>
      <c r="G3" s="39">
        <f>VLOOKUP(G$1,'1_RAW_International Liquidity'!$B$8:$W$195,Source!$A12,FALSE)*1000000/Source!H$11</f>
        <v>0.13041110919942178</v>
      </c>
      <c r="H3" s="39">
        <f>VLOOKUP(H$1,'1_RAW_International Liquidity'!$B$8:$W$195,Source!$A12,FALSE)*1000000/Source!I$11</f>
        <v>0.22362260093741151</v>
      </c>
      <c r="I3" s="39">
        <f>VLOOKUP(I$1,'1_RAW_International Liquidity'!$B$8:$W$195,Source!$A12,FALSE)*1000000/Source!J$11</f>
        <v>0.14368853400373705</v>
      </c>
      <c r="J3" s="39">
        <f>VLOOKUP(J$1,'1_RAW_International Liquidity'!$B$8:$W$195,Source!$A12,FALSE)*1000000/Source!K$11</f>
        <v>8.3171022857653862E-2</v>
      </c>
      <c r="K3" s="39">
        <f>VLOOKUP(K$1,'1_RAW_International Liquidity'!$B$8:$W$195,Source!$A12,FALSE)*1000000/Source!L$11</f>
        <v>0.15370657116846714</v>
      </c>
      <c r="L3" s="39">
        <f>VLOOKUP(L$1,'1_RAW_International Liquidity'!$B$8:$W$195,Source!$A12,FALSE)*1000000/Source!M$11</f>
        <v>8.2903447347051976E-2</v>
      </c>
      <c r="M3" s="39">
        <f>VLOOKUP(M$1,'1_RAW_International Liquidity'!$B$8:$W$195,Source!$A12,FALSE)*1000000/Source!N$11</f>
        <v>0.18519392956137015</v>
      </c>
      <c r="N3" s="39">
        <f>VLOOKUP(N$1,'1_RAW_International Liquidity'!$B$8:$W$195,Source!$A12,FALSE)*1000000/Source!O$11</f>
        <v>0.11203960541550638</v>
      </c>
      <c r="O3" s="39">
        <f>VLOOKUP(O$1,'1_RAW_International Liquidity'!$B$8:$W$195,Source!$A12,FALSE)*1000000/Source!P$11</f>
        <v>8.6772316989975035E-2</v>
      </c>
      <c r="P3" s="39">
        <f>VLOOKUP(P$1,'1_RAW_International Liquidity'!$B$8:$W$195,Source!$A12,FALSE)*1000000/Source!Q$11</f>
        <v>0.28027947756876798</v>
      </c>
      <c r="Q3" s="39">
        <f>VLOOKUP(Q$1,'1_RAW_International Liquidity'!$B$8:$W$195,Source!$A12,FALSE)*1000000/Source!R$11</f>
        <v>0.14355910359118113</v>
      </c>
      <c r="R3" s="39">
        <f>VLOOKUP(R$1,'1_RAW_International Liquidity'!$B$8:$W$195,Source!$A12,FALSE)*1000000/Source!S$11</f>
        <v>3.16328233307928E-2</v>
      </c>
      <c r="S3" s="39">
        <f>VLOOKUP(S$1,'1_RAW_International Liquidity'!$B$8:$W$195,Source!$A12,FALSE)*1000000/Source!T$11</f>
        <v>0.27529425221835524</v>
      </c>
      <c r="T3" s="39">
        <f>VLOOKUP(T$1,'1_RAW_International Liquidity'!$B$8:$W$195,Source!$A12,FALSE)*1000000/Source!U$11</f>
        <v>0.21358422538121943</v>
      </c>
      <c r="U3" s="39">
        <f>VLOOKUP(U$1,'1_RAW_International Liquidity'!$B$8:$W$195,Source!$A12,FALSE)*1000000/Source!V$11</f>
        <v>0.18428416441354278</v>
      </c>
      <c r="V3" s="39">
        <f>VLOOKUP(V$1,'1_RAW_International Liquidity'!$B$8:$W$195,Source!$A12,FALSE)*1000000/Source!W$11</f>
        <v>0.15032797923962163</v>
      </c>
      <c r="W3" s="39">
        <f>VLOOKUP(W$1,'1_RAW_International Liquidity'!$B$8:$W$195,Source!$A12,FALSE)*1000000/Source!X$11</f>
        <v>0.15158791947167935</v>
      </c>
      <c r="X3" s="39">
        <f>VLOOKUP(X$1,'1_RAW_International Liquidity'!$B$8:$W$195,Source!$A12,FALSE)*1000000/Source!Y$11</f>
        <v>0.23147007232871547</v>
      </c>
      <c r="Y3" s="39">
        <f>VLOOKUP(Y$1,'1_RAW_International Liquidity'!$B$8:$W$195,Source!$A12,FALSE)*1000000/Source!Z$11</f>
        <v>0.62239159207668482</v>
      </c>
      <c r="Z3" s="39">
        <f>VLOOKUP(Z$1,'1_RAW_International Liquidity'!$B$8:$W$195,Source!$A12,FALSE)*1000000/Source!AA$11</f>
        <v>0.12355890287702082</v>
      </c>
      <c r="AA3" s="39">
        <f>VLOOKUP(AA$1,'1_RAW_International Liquidity'!$B$8:$W$195,Source!$A12,FALSE)*1000000/Source!AB$11</f>
        <v>6.0017826817285805E-2</v>
      </c>
      <c r="AB3" s="39">
        <f>VLOOKUP(AB$1,'1_RAW_International Liquidity'!$B$8:$W$195,Source!$A12,FALSE)*1000000/Source!AC$11</f>
        <v>9.8918249255337584E-2</v>
      </c>
      <c r="AC3" s="39">
        <f>VLOOKUP(AC$1,'1_RAW_International Liquidity'!$B$8:$W$195,Source!$A12,FALSE)*1000000/Source!AD$11</f>
        <v>0.15117784464580902</v>
      </c>
      <c r="AD3" s="39">
        <f>VLOOKUP(AD$1,'1_RAW_International Liquidity'!$B$8:$W$195,Source!$A12,FALSE)*1000000/Source!AE$11</f>
        <v>0.27745889836679538</v>
      </c>
      <c r="AE3" s="39">
        <f>VLOOKUP(AE$1,'1_RAW_International Liquidity'!$B$8:$W$195,Source!$A12,FALSE)*1000000/Source!AF$11</f>
        <v>0.13932304916882798</v>
      </c>
      <c r="AF3" s="39">
        <f>VLOOKUP(AF$1,'1_RAW_International Liquidity'!$B$8:$W$195,Source!$A12,FALSE)*1000000/Source!AG$11</f>
        <v>0.40152402146345972</v>
      </c>
      <c r="AG3" s="39">
        <f>VLOOKUP(AG$1,'1_RAW_International Liquidity'!$B$8:$W$195,Source!$A12,FALSE)*1000000/Source!AH$11</f>
        <v>0.58647536143270518</v>
      </c>
    </row>
    <row r="4" spans="1:33" x14ac:dyDescent="0.15">
      <c r="A4" s="5" t="s">
        <v>11</v>
      </c>
      <c r="B4" s="36">
        <v>43524</v>
      </c>
      <c r="C4" s="36">
        <v>43525</v>
      </c>
      <c r="D4" s="39">
        <f>VLOOKUP(D$1,'1_RAW_International Liquidity'!$B$8:$W$195,Source!$A13,FALSE)*1000000/Source!$E$11</f>
        <v>0.12527790946696973</v>
      </c>
      <c r="E4" s="39">
        <f>VLOOKUP(E$1,'1_RAW_International Liquidity'!$B$8:$W$195,Source!$A13,FALSE)*1000000/Source!F$11</f>
        <v>6.6525937357254095E-2</v>
      </c>
      <c r="F4" s="39">
        <f>VLOOKUP(F$1,'1_RAW_International Liquidity'!$B$8:$W$195,Source!$A13,FALSE)*1000000/Source!G$11</f>
        <v>0.1992060607932154</v>
      </c>
      <c r="G4" s="39">
        <f>VLOOKUP(G$1,'1_RAW_International Liquidity'!$B$8:$W$195,Source!$A13,FALSE)*1000000/Source!H$11</f>
        <v>0.12976054252591732</v>
      </c>
      <c r="H4" s="39">
        <f>VLOOKUP(H$1,'1_RAW_International Liquidity'!$B$8:$W$195,Source!$A13,FALSE)*1000000/Source!I$11</f>
        <v>0.22378436251264353</v>
      </c>
      <c r="I4" s="39">
        <f>VLOOKUP(I$1,'1_RAW_International Liquidity'!$B$8:$W$195,Source!$A13,FALSE)*1000000/Source!J$11</f>
        <v>0.1474703337547523</v>
      </c>
      <c r="J4" s="39">
        <f>VLOOKUP(J$1,'1_RAW_International Liquidity'!$B$8:$W$195,Source!$A13,FALSE)*1000000/Source!K$11</f>
        <v>8.4159179914394089E-2</v>
      </c>
      <c r="K4" s="39">
        <f>VLOOKUP(K$1,'1_RAW_International Liquidity'!$B$8:$W$195,Source!$A13,FALSE)*1000000/Source!L$11</f>
        <v>0.15931042990279282</v>
      </c>
      <c r="L4" s="39">
        <f>VLOOKUP(L$1,'1_RAW_International Liquidity'!$B$8:$W$195,Source!$A13,FALSE)*1000000/Source!M$11</f>
        <v>7.991824398380451E-2</v>
      </c>
      <c r="M4" s="39">
        <f>VLOOKUP(M$1,'1_RAW_International Liquidity'!$B$8:$W$195,Source!$A13,FALSE)*1000000/Source!N$11</f>
        <v>0.18159856222595711</v>
      </c>
      <c r="N4" s="39">
        <f>VLOOKUP(N$1,'1_RAW_International Liquidity'!$B$8:$W$195,Source!$A13,FALSE)*1000000/Source!O$11</f>
        <v>0.11507328146684624</v>
      </c>
      <c r="O4" s="39">
        <f>VLOOKUP(O$1,'1_RAW_International Liquidity'!$B$8:$W$195,Source!$A13,FALSE)*1000000/Source!P$11</f>
        <v>7.7807290877927232E-2</v>
      </c>
      <c r="P4" s="39">
        <f>VLOOKUP(P$1,'1_RAW_International Liquidity'!$B$8:$W$195,Source!$A13,FALSE)*1000000/Source!Q$11</f>
        <v>0.28104998582357471</v>
      </c>
      <c r="Q4" s="39">
        <f>VLOOKUP(Q$1,'1_RAW_International Liquidity'!$B$8:$W$195,Source!$A13,FALSE)*1000000/Source!R$11</f>
        <v>0.14411559530348178</v>
      </c>
      <c r="R4" s="39">
        <f>VLOOKUP(R$1,'1_RAW_International Liquidity'!$B$8:$W$195,Source!$A13,FALSE)*1000000/Source!S$11</f>
        <v>2.6292021009946997E-2</v>
      </c>
      <c r="S4" s="39">
        <f>VLOOKUP(S$1,'1_RAW_International Liquidity'!$B$8:$W$195,Source!$A13,FALSE)*1000000/Source!T$11</f>
        <v>0.27897229981530497</v>
      </c>
      <c r="T4" s="39">
        <f>VLOOKUP(T$1,'1_RAW_International Liquidity'!$B$8:$W$195,Source!$A13,FALSE)*1000000/Source!U$11</f>
        <v>0.2145687733041762</v>
      </c>
      <c r="U4" s="39">
        <f>VLOOKUP(U$1,'1_RAW_International Liquidity'!$B$8:$W$195,Source!$A13,FALSE)*1000000/Source!V$11</f>
        <v>0.18223679791017205</v>
      </c>
      <c r="V4" s="39">
        <f>VLOOKUP(V$1,'1_RAW_International Liquidity'!$B$8:$W$195,Source!$A13,FALSE)*1000000/Source!W$11</f>
        <v>0.15120109827663414</v>
      </c>
      <c r="W4" s="39">
        <f>VLOOKUP(W$1,'1_RAW_International Liquidity'!$B$8:$W$195,Source!$A13,FALSE)*1000000/Source!X$11</f>
        <v>0.15333110246652337</v>
      </c>
      <c r="X4" s="39">
        <f>VLOOKUP(X$1,'1_RAW_International Liquidity'!$B$8:$W$195,Source!$A13,FALSE)*1000000/Source!Y$11</f>
        <v>0.23416636571596608</v>
      </c>
      <c r="Y4" s="39">
        <f>VLOOKUP(Y$1,'1_RAW_International Liquidity'!$B$8:$W$195,Source!$A13,FALSE)*1000000/Source!Z$11</f>
        <v>0.61557702893307265</v>
      </c>
      <c r="Z4" s="39">
        <f>VLOOKUP(Z$1,'1_RAW_International Liquidity'!$B$8:$W$195,Source!$A13,FALSE)*1000000/Source!AA$11</f>
        <v>0.12354017555668087</v>
      </c>
      <c r="AA4" s="39">
        <f>VLOOKUP(AA$1,'1_RAW_International Liquidity'!$B$8:$W$195,Source!$A13,FALSE)*1000000/Source!AB$11</f>
        <v>5.8738861245933638E-2</v>
      </c>
      <c r="AB4" s="39">
        <f>VLOOKUP(AB$1,'1_RAW_International Liquidity'!$B$8:$W$195,Source!$A13,FALSE)*1000000/Source!AC$11</f>
        <v>0.1025288240629653</v>
      </c>
      <c r="AC4" s="39">
        <f>VLOOKUP(AC$1,'1_RAW_International Liquidity'!$B$8:$W$195,Source!$A13,FALSE)*1000000/Source!AD$11</f>
        <v>0.14651048606866734</v>
      </c>
      <c r="AD4" s="39">
        <f>VLOOKUP(AD$1,'1_RAW_International Liquidity'!$B$8:$W$195,Source!$A13,FALSE)*1000000/Source!AE$11</f>
        <v>0.27943849203187182</v>
      </c>
      <c r="AE4" s="39">
        <f>VLOOKUP(AE$1,'1_RAW_International Liquidity'!$B$8:$W$195,Source!$A13,FALSE)*1000000/Source!AF$11</f>
        <v>0.13990443861446264</v>
      </c>
      <c r="AF4" s="39">
        <f>VLOOKUP(AF$1,'1_RAW_International Liquidity'!$B$8:$W$195,Source!$A13,FALSE)*1000000/Source!AG$11</f>
        <v>0.40679341124622909</v>
      </c>
      <c r="AG4" s="39">
        <f>VLOOKUP(AG$1,'1_RAW_International Liquidity'!$B$8:$W$195,Source!$A13,FALSE)*1000000/Source!AH$11</f>
        <v>0.5844411503146002</v>
      </c>
    </row>
    <row r="5" spans="1:33" x14ac:dyDescent="0.15">
      <c r="A5" s="5" t="s">
        <v>12</v>
      </c>
      <c r="B5" s="36">
        <v>43555</v>
      </c>
      <c r="C5" s="36">
        <v>43556</v>
      </c>
      <c r="D5" s="39">
        <f>VLOOKUP(D$1,'1_RAW_International Liquidity'!$B$8:$W$195,Source!$A14,FALSE)*1000000/Source!$E$11</f>
        <v>0.1226740646390496</v>
      </c>
      <c r="E5" s="39">
        <f>VLOOKUP(E$1,'1_RAW_International Liquidity'!$B$8:$W$195,Source!$A14,FALSE)*1000000/Source!F$11</f>
        <v>8.5566752970622398E-2</v>
      </c>
      <c r="F5" s="39">
        <f>VLOOKUP(F$1,'1_RAW_International Liquidity'!$B$8:$W$195,Source!$A14,FALSE)*1000000/Source!G$11</f>
        <v>0.20226081586731942</v>
      </c>
      <c r="G5" s="39">
        <f>VLOOKUP(G$1,'1_RAW_International Liquidity'!$B$8:$W$195,Source!$A14,FALSE)*1000000/Source!H$11</f>
        <v>0.12974607513710815</v>
      </c>
      <c r="H5" s="39">
        <f>VLOOKUP(H$1,'1_RAW_International Liquidity'!$B$8:$W$195,Source!$A14,FALSE)*1000000/Source!I$11</f>
        <v>0.22439249178122211</v>
      </c>
      <c r="I5" s="39">
        <f>VLOOKUP(I$1,'1_RAW_International Liquidity'!$B$8:$W$195,Source!$A14,FALSE)*1000000/Source!J$11</f>
        <v>0.14979648731855902</v>
      </c>
      <c r="J5" s="39">
        <f>VLOOKUP(J$1,'1_RAW_International Liquidity'!$B$8:$W$195,Source!$A14,FALSE)*1000000/Source!K$11</f>
        <v>8.6728715424047073E-2</v>
      </c>
      <c r="K5" s="39">
        <f>VLOOKUP(K$1,'1_RAW_International Liquidity'!$B$8:$W$195,Source!$A14,FALSE)*1000000/Source!L$11</f>
        <v>0.15955055821933342</v>
      </c>
      <c r="L5" s="39">
        <f>VLOOKUP(L$1,'1_RAW_International Liquidity'!$B$8:$W$195,Source!$A14,FALSE)*1000000/Source!M$11</f>
        <v>0.13396019906701295</v>
      </c>
      <c r="M5" s="39">
        <f>VLOOKUP(M$1,'1_RAW_International Liquidity'!$B$8:$W$195,Source!$A14,FALSE)*1000000/Source!N$11</f>
        <v>0.18683081342778052</v>
      </c>
      <c r="N5" s="39">
        <f>VLOOKUP(N$1,'1_RAW_International Liquidity'!$B$8:$W$195,Source!$A14,FALSE)*1000000/Source!O$11</f>
        <v>0.11635435587250564</v>
      </c>
      <c r="O5" s="39">
        <f>VLOOKUP(O$1,'1_RAW_International Liquidity'!$B$8:$W$195,Source!$A14,FALSE)*1000000/Source!P$11</f>
        <v>6.7071029038970525E-2</v>
      </c>
      <c r="P5" s="39">
        <f>VLOOKUP(P$1,'1_RAW_International Liquidity'!$B$8:$W$195,Source!$A14,FALSE)*1000000/Source!Q$11</f>
        <v>0.2827779291568811</v>
      </c>
      <c r="Q5" s="39">
        <f>VLOOKUP(Q$1,'1_RAW_International Liquidity'!$B$8:$W$195,Source!$A14,FALSE)*1000000/Source!R$11</f>
        <v>0.14505730188901586</v>
      </c>
      <c r="R5" s="39">
        <f>VLOOKUP(R$1,'1_RAW_International Liquidity'!$B$8:$W$195,Source!$A14,FALSE)*1000000/Source!S$11</f>
        <v>3.0250713227699212E-2</v>
      </c>
      <c r="S5" s="39">
        <f>VLOOKUP(S$1,'1_RAW_International Liquidity'!$B$8:$W$195,Source!$A14,FALSE)*1000000/Source!T$11</f>
        <v>0.27810719016231811</v>
      </c>
      <c r="T5" s="39">
        <f>VLOOKUP(T$1,'1_RAW_International Liquidity'!$B$8:$W$195,Source!$A14,FALSE)*1000000/Source!U$11</f>
        <v>0.21738795259529645</v>
      </c>
      <c r="U5" s="39">
        <f>VLOOKUP(U$1,'1_RAW_International Liquidity'!$B$8:$W$195,Source!$A14,FALSE)*1000000/Source!V$11</f>
        <v>0.18325964211181786</v>
      </c>
      <c r="V5" s="39">
        <f>VLOOKUP(V$1,'1_RAW_International Liquidity'!$B$8:$W$195,Source!$A14,FALSE)*1000000/Source!W$11</f>
        <v>0.16744324549003295</v>
      </c>
      <c r="W5" s="39">
        <f>VLOOKUP(W$1,'1_RAW_International Liquidity'!$B$8:$W$195,Source!$A14,FALSE)*1000000/Source!X$11</f>
        <v>0.14878675426832416</v>
      </c>
      <c r="X5" s="39">
        <f>VLOOKUP(X$1,'1_RAW_International Liquidity'!$B$8:$W$195,Source!$A14,FALSE)*1000000/Source!Y$11</f>
        <v>0.23824740952171586</v>
      </c>
      <c r="Y5" s="39">
        <f>VLOOKUP(Y$1,'1_RAW_International Liquidity'!$B$8:$W$195,Source!$A14,FALSE)*1000000/Source!Z$11</f>
        <v>0.63457658329317523</v>
      </c>
      <c r="Z5" s="39">
        <f>VLOOKUP(Z$1,'1_RAW_International Liquidity'!$B$8:$W$195,Source!$A14,FALSE)*1000000/Source!AA$11</f>
        <v>0.12070549175795091</v>
      </c>
      <c r="AA5" s="39">
        <f>VLOOKUP(AA$1,'1_RAW_International Liquidity'!$B$8:$W$195,Source!$A14,FALSE)*1000000/Source!AB$11</f>
        <v>7.6931192185841699E-2</v>
      </c>
      <c r="AB5" s="39">
        <f>VLOOKUP(AB$1,'1_RAW_International Liquidity'!$B$8:$W$195,Source!$A14,FALSE)*1000000/Source!AC$11</f>
        <v>9.7755702126529259E-2</v>
      </c>
      <c r="AC5" s="39">
        <f>VLOOKUP(AC$1,'1_RAW_International Liquidity'!$B$8:$W$195,Source!$A14,FALSE)*1000000/Source!AD$11</f>
        <v>0.14977603057117131</v>
      </c>
      <c r="AD5" s="39">
        <f>VLOOKUP(AD$1,'1_RAW_International Liquidity'!$B$8:$W$195,Source!$A14,FALSE)*1000000/Source!AE$11</f>
        <v>0.27435433170417689</v>
      </c>
      <c r="AE5" s="39">
        <f>VLOOKUP(AE$1,'1_RAW_International Liquidity'!$B$8:$W$195,Source!$A14,FALSE)*1000000/Source!AF$11</f>
        <v>0.14384221729607219</v>
      </c>
      <c r="AF5" s="39">
        <f>VLOOKUP(AF$1,'1_RAW_International Liquidity'!$B$8:$W$195,Source!$A14,FALSE)*1000000/Source!AG$11</f>
        <v>0.40629132229143944</v>
      </c>
      <c r="AG5" s="39">
        <f>VLOOKUP(AG$1,'1_RAW_International Liquidity'!$B$8:$W$195,Source!$A14,FALSE)*1000000/Source!AH$11</f>
        <v>0.58246221270206189</v>
      </c>
    </row>
    <row r="6" spans="1:33" x14ac:dyDescent="0.15">
      <c r="A6" s="5" t="s">
        <v>13</v>
      </c>
      <c r="B6" s="36">
        <v>43585</v>
      </c>
      <c r="C6" s="36">
        <v>43586</v>
      </c>
      <c r="D6" s="39">
        <f>VLOOKUP(D$1,'1_RAW_International Liquidity'!$B$8:$W$195,Source!$A15,FALSE)*1000000/Source!$E$11</f>
        <v>0.13278774923259301</v>
      </c>
      <c r="E6" s="39">
        <f>VLOOKUP(E$1,'1_RAW_International Liquidity'!$B$8:$W$195,Source!$A15,FALSE)*1000000/Source!F$11</f>
        <v>7.2303191504074368E-2</v>
      </c>
      <c r="F6" s="39">
        <f>VLOOKUP(F$1,'1_RAW_International Liquidity'!$B$8:$W$195,Source!$A15,FALSE)*1000000/Source!G$11</f>
        <v>0.20208074834427647</v>
      </c>
      <c r="G6" s="39">
        <f>VLOOKUP(G$1,'1_RAW_International Liquidity'!$B$8:$W$195,Source!$A15,FALSE)*1000000/Source!H$11</f>
        <v>0.12703508648386211</v>
      </c>
      <c r="H6" s="39">
        <f>VLOOKUP(H$1,'1_RAW_International Liquidity'!$B$8:$W$195,Source!$A15,FALSE)*1000000/Source!I$11</f>
        <v>0.22411282427494864</v>
      </c>
      <c r="I6" s="39">
        <f>VLOOKUP(I$1,'1_RAW_International Liquidity'!$B$8:$W$195,Source!$A15,FALSE)*1000000/Source!J$11</f>
        <v>0.15059826455276348</v>
      </c>
      <c r="J6" s="39">
        <f>VLOOKUP(J$1,'1_RAW_International Liquidity'!$B$8:$W$195,Source!$A15,FALSE)*1000000/Source!K$11</f>
        <v>8.5819863368267787E-2</v>
      </c>
      <c r="K6" s="39">
        <f>VLOOKUP(K$1,'1_RAW_International Liquidity'!$B$8:$W$195,Source!$A15,FALSE)*1000000/Source!L$11</f>
        <v>0.16038021407087133</v>
      </c>
      <c r="L6" s="39">
        <f>VLOOKUP(L$1,'1_RAW_International Liquidity'!$B$8:$W$195,Source!$A15,FALSE)*1000000/Source!M$11</f>
        <v>0.12412745270304822</v>
      </c>
      <c r="M6" s="39">
        <f>VLOOKUP(M$1,'1_RAW_International Liquidity'!$B$8:$W$195,Source!$A15,FALSE)*1000000/Source!N$11</f>
        <v>0.1830139886842507</v>
      </c>
      <c r="N6" s="39">
        <f>VLOOKUP(N$1,'1_RAW_International Liquidity'!$B$8:$W$195,Source!$A15,FALSE)*1000000/Source!O$11</f>
        <v>0.11613365761619407</v>
      </c>
      <c r="O6" s="39">
        <f>VLOOKUP(O$1,'1_RAW_International Liquidity'!$B$8:$W$195,Source!$A15,FALSE)*1000000/Source!P$11</f>
        <v>6.6584000649231895E-2</v>
      </c>
      <c r="P6" s="39">
        <f>VLOOKUP(P$1,'1_RAW_International Liquidity'!$B$8:$W$195,Source!$A15,FALSE)*1000000/Source!Q$11</f>
        <v>0.28388930163538612</v>
      </c>
      <c r="Q6" s="39">
        <f>VLOOKUP(Q$1,'1_RAW_International Liquidity'!$B$8:$W$195,Source!$A15,FALSE)*1000000/Source!R$11</f>
        <v>0.14720988104023131</v>
      </c>
      <c r="R6" s="39">
        <f>VLOOKUP(R$1,'1_RAW_International Liquidity'!$B$8:$W$195,Source!$A15,FALSE)*1000000/Source!S$11</f>
        <v>3.3506199640037031E-2</v>
      </c>
      <c r="S6" s="39">
        <f>VLOOKUP(S$1,'1_RAW_International Liquidity'!$B$8:$W$195,Source!$A15,FALSE)*1000000/Source!T$11</f>
        <v>0.2862120622190068</v>
      </c>
      <c r="T6" s="39">
        <f>VLOOKUP(T$1,'1_RAW_International Liquidity'!$B$8:$W$195,Source!$A15,FALSE)*1000000/Source!U$11</f>
        <v>0.21840782572793113</v>
      </c>
      <c r="U6" s="39">
        <f>VLOOKUP(U$1,'1_RAW_International Liquidity'!$B$8:$W$195,Source!$A15,FALSE)*1000000/Source!V$11</f>
        <v>0.19023516832806647</v>
      </c>
      <c r="V6" s="39">
        <f>VLOOKUP(V$1,'1_RAW_International Liquidity'!$B$8:$W$195,Source!$A15,FALSE)*1000000/Source!W$11</f>
        <v>0.18464679832056019</v>
      </c>
      <c r="W6" s="39">
        <f>VLOOKUP(W$1,'1_RAW_International Liquidity'!$B$8:$W$195,Source!$A15,FALSE)*1000000/Source!X$11</f>
        <v>0.15632329237624318</v>
      </c>
      <c r="X6" s="39">
        <f>VLOOKUP(X$1,'1_RAW_International Liquidity'!$B$8:$W$195,Source!$A15,FALSE)*1000000/Source!Y$11</f>
        <v>0.24021133942609374</v>
      </c>
      <c r="Y6" s="39">
        <f>VLOOKUP(Y$1,'1_RAW_International Liquidity'!$B$8:$W$195,Source!$A15,FALSE)*1000000/Source!Z$11</f>
        <v>0.64111826078565459</v>
      </c>
      <c r="Z6" s="39">
        <f>VLOOKUP(Z$1,'1_RAW_International Liquidity'!$B$8:$W$195,Source!$A15,FALSE)*1000000/Source!AA$11</f>
        <v>0.12047445248152401</v>
      </c>
      <c r="AA6" s="39">
        <f>VLOOKUP(AA$1,'1_RAW_International Liquidity'!$B$8:$W$195,Source!$A15,FALSE)*1000000/Source!AB$11</f>
        <v>7.2298488190701712E-2</v>
      </c>
      <c r="AB6" s="39">
        <f>VLOOKUP(AB$1,'1_RAW_International Liquidity'!$B$8:$W$195,Source!$A15,FALSE)*1000000/Source!AC$11</f>
        <v>9.3585180672237811E-2</v>
      </c>
      <c r="AC6" s="39">
        <f>VLOOKUP(AC$1,'1_RAW_International Liquidity'!$B$8:$W$195,Source!$A15,FALSE)*1000000/Source!AD$11</f>
        <v>0.14912401291452634</v>
      </c>
      <c r="AD6" s="39">
        <f>VLOOKUP(AD$1,'1_RAW_International Liquidity'!$B$8:$W$195,Source!$A15,FALSE)*1000000/Source!AE$11</f>
        <v>0.26474974444736954</v>
      </c>
      <c r="AE6" s="39">
        <f>VLOOKUP(AE$1,'1_RAW_International Liquidity'!$B$8:$W$195,Source!$A15,FALSE)*1000000/Source!AF$11</f>
        <v>0.1460427833488121</v>
      </c>
      <c r="AF6" s="39">
        <f>VLOOKUP(AF$1,'1_RAW_International Liquidity'!$B$8:$W$195,Source!$A15,FALSE)*1000000/Source!AG$11</f>
        <v>0.40305272430555633</v>
      </c>
      <c r="AG6" s="39">
        <f>VLOOKUP(AG$1,'1_RAW_International Liquidity'!$B$8:$W$195,Source!$A15,FALSE)*1000000/Source!AH$11</f>
        <v>0.58444815834905883</v>
      </c>
    </row>
    <row r="7" spans="1:33" x14ac:dyDescent="0.15">
      <c r="A7" s="5" t="s">
        <v>14</v>
      </c>
      <c r="B7" s="36">
        <v>43616</v>
      </c>
      <c r="C7" s="36">
        <v>43617</v>
      </c>
      <c r="D7" s="39">
        <f>VLOOKUP(D$1,'1_RAW_International Liquidity'!$B$8:$W$195,Source!$A16,FALSE)*1000000/Source!$E$11</f>
        <v>0.12020696720629355</v>
      </c>
      <c r="E7" s="39">
        <f>VLOOKUP(E$1,'1_RAW_International Liquidity'!$B$8:$W$195,Source!$A16,FALSE)*1000000/Source!F$11</f>
        <v>0.1097253988752051</v>
      </c>
      <c r="F7" s="39">
        <f>VLOOKUP(F$1,'1_RAW_International Liquidity'!$B$8:$W$195,Source!$A16,FALSE)*1000000/Source!G$11</f>
        <v>0.20331307959182876</v>
      </c>
      <c r="G7" s="39">
        <f>VLOOKUP(G$1,'1_RAW_International Liquidity'!$B$8:$W$195,Source!$A16,FALSE)*1000000/Source!H$11</f>
        <v>0.12823624239709883</v>
      </c>
      <c r="H7" s="39">
        <f>VLOOKUP(H$1,'1_RAW_International Liquidity'!$B$8:$W$195,Source!$A16,FALSE)*1000000/Source!I$11</f>
        <v>0.22454194412421843</v>
      </c>
      <c r="I7" s="39">
        <f>VLOOKUP(I$1,'1_RAW_International Liquidity'!$B$8:$W$195,Source!$A16,FALSE)*1000000/Source!J$11</f>
        <v>0.15193049217111959</v>
      </c>
      <c r="J7" s="39">
        <f>VLOOKUP(J$1,'1_RAW_International Liquidity'!$B$8:$W$195,Source!$A16,FALSE)*1000000/Source!K$11</f>
        <v>8.2362242019367593E-2</v>
      </c>
      <c r="K7" s="39">
        <f>VLOOKUP(K$1,'1_RAW_International Liquidity'!$B$8:$W$195,Source!$A16,FALSE)*1000000/Source!L$11</f>
        <v>0.16053138175872739</v>
      </c>
      <c r="L7" s="39">
        <f>VLOOKUP(L$1,'1_RAW_International Liquidity'!$B$8:$W$195,Source!$A16,FALSE)*1000000/Source!M$11</f>
        <v>0.11771774769486157</v>
      </c>
      <c r="M7" s="39">
        <f>VLOOKUP(M$1,'1_RAW_International Liquidity'!$B$8:$W$195,Source!$A16,FALSE)*1000000/Source!N$11</f>
        <v>0.18025068447704778</v>
      </c>
      <c r="N7" s="39">
        <f>VLOOKUP(N$1,'1_RAW_International Liquidity'!$B$8:$W$195,Source!$A16,FALSE)*1000000/Source!O$11</f>
        <v>0.11236718470628666</v>
      </c>
      <c r="O7" s="39">
        <f>VLOOKUP(O$1,'1_RAW_International Liquidity'!$B$8:$W$195,Source!$A16,FALSE)*1000000/Source!P$11</f>
        <v>7.0234013002655055E-2</v>
      </c>
      <c r="P7" s="39">
        <f>VLOOKUP(P$1,'1_RAW_International Liquidity'!$B$8:$W$195,Source!$A16,FALSE)*1000000/Source!Q$11</f>
        <v>0.28073002083791676</v>
      </c>
      <c r="Q7" s="39">
        <f>VLOOKUP(Q$1,'1_RAW_International Liquidity'!$B$8:$W$195,Source!$A16,FALSE)*1000000/Source!R$11</f>
        <v>0.14779218039779776</v>
      </c>
      <c r="R7" s="39">
        <f>VLOOKUP(R$1,'1_RAW_International Liquidity'!$B$8:$W$195,Source!$A16,FALSE)*1000000/Source!S$11</f>
        <v>3.098241037992298E-2</v>
      </c>
      <c r="S7" s="39">
        <f>VLOOKUP(S$1,'1_RAW_International Liquidity'!$B$8:$W$195,Source!$A16,FALSE)*1000000/Source!T$11</f>
        <v>0.29434913673125995</v>
      </c>
      <c r="T7" s="39">
        <f>VLOOKUP(T$1,'1_RAW_International Liquidity'!$B$8:$W$195,Source!$A16,FALSE)*1000000/Source!U$11</f>
        <v>0.22207543343771502</v>
      </c>
      <c r="U7" s="39">
        <f>VLOOKUP(U$1,'1_RAW_International Liquidity'!$B$8:$W$195,Source!$A16,FALSE)*1000000/Source!V$11</f>
        <v>0.19255824828206633</v>
      </c>
      <c r="V7" s="39">
        <f>VLOOKUP(V$1,'1_RAW_International Liquidity'!$B$8:$W$195,Source!$A16,FALSE)*1000000/Source!W$11</f>
        <v>0.18785743949346304</v>
      </c>
      <c r="W7" s="39">
        <f>VLOOKUP(W$1,'1_RAW_International Liquidity'!$B$8:$W$195,Source!$A16,FALSE)*1000000/Source!X$11</f>
        <v>0.15150468413220172</v>
      </c>
      <c r="X7" s="39">
        <f>VLOOKUP(X$1,'1_RAW_International Liquidity'!$B$8:$W$195,Source!$A16,FALSE)*1000000/Source!Y$11</f>
        <v>0.24277977280185284</v>
      </c>
      <c r="Y7" s="39">
        <f>VLOOKUP(Y$1,'1_RAW_International Liquidity'!$B$8:$W$195,Source!$A16,FALSE)*1000000/Source!Z$11</f>
        <v>0.65688508501836862</v>
      </c>
      <c r="Z7" s="39">
        <f>VLOOKUP(Z$1,'1_RAW_International Liquidity'!$B$8:$W$195,Source!$A16,FALSE)*1000000/Source!AA$11</f>
        <v>0.11702722237407212</v>
      </c>
      <c r="AA7" s="39">
        <f>VLOOKUP(AA$1,'1_RAW_International Liquidity'!$B$8:$W$195,Source!$A16,FALSE)*1000000/Source!AB$11</f>
        <v>6.6699980069633763E-2</v>
      </c>
      <c r="AB7" s="39">
        <f>VLOOKUP(AB$1,'1_RAW_International Liquidity'!$B$8:$W$195,Source!$A16,FALSE)*1000000/Source!AC$11</f>
        <v>9.7275440837693808E-2</v>
      </c>
      <c r="AC7" s="39">
        <f>VLOOKUP(AC$1,'1_RAW_International Liquidity'!$B$8:$W$195,Source!$A16,FALSE)*1000000/Source!AD$11</f>
        <v>0.1405552313776014</v>
      </c>
      <c r="AD7" s="39">
        <f>VLOOKUP(AD$1,'1_RAW_International Liquidity'!$B$8:$W$195,Source!$A16,FALSE)*1000000/Source!AE$11</f>
        <v>0.2608670542268246</v>
      </c>
      <c r="AE7" s="39">
        <f>VLOOKUP(AE$1,'1_RAW_International Liquidity'!$B$8:$W$195,Source!$A16,FALSE)*1000000/Source!AF$11</f>
        <v>0.14717483081997443</v>
      </c>
      <c r="AF7" s="39">
        <f>VLOOKUP(AF$1,'1_RAW_International Liquidity'!$B$8:$W$195,Source!$A16,FALSE)*1000000/Source!AG$11</f>
        <v>0.40176140027000623</v>
      </c>
      <c r="AG7" s="39">
        <f>VLOOKUP(AG$1,'1_RAW_International Liquidity'!$B$8:$W$195,Source!$A16,FALSE)*1000000/Source!AH$11</f>
        <v>0.58236323172593829</v>
      </c>
    </row>
    <row r="8" spans="1:33" x14ac:dyDescent="0.15">
      <c r="A8" s="5" t="s">
        <v>15</v>
      </c>
      <c r="B8" s="36">
        <v>43646</v>
      </c>
      <c r="C8" s="36">
        <v>43647</v>
      </c>
      <c r="D8" s="39">
        <f>VLOOKUP(D$1,'1_RAW_International Liquidity'!$B$8:$W$195,Source!$A17,FALSE)*1000000/Source!$E$11</f>
        <v>0.11929597937181496</v>
      </c>
      <c r="E8" s="39">
        <f>VLOOKUP(E$1,'1_RAW_International Liquidity'!$B$8:$W$195,Source!$A17,FALSE)*1000000/Source!F$11</f>
        <v>9.73875148518627E-2</v>
      </c>
      <c r="F8" s="39">
        <f>VLOOKUP(F$1,'1_RAW_International Liquidity'!$B$8:$W$195,Source!$A17,FALSE)*1000000/Source!G$11</f>
        <v>0.20421065882431247</v>
      </c>
      <c r="G8" s="39">
        <f>VLOOKUP(G$1,'1_RAW_International Liquidity'!$B$8:$W$195,Source!$A17,FALSE)*1000000/Source!H$11</f>
        <v>0.1324462603493318</v>
      </c>
      <c r="H8" s="39">
        <f>VLOOKUP(H$1,'1_RAW_International Liquidity'!$B$8:$W$195,Source!$A17,FALSE)*1000000/Source!I$11</f>
        <v>0.22585965302769548</v>
      </c>
      <c r="I8" s="39">
        <f>VLOOKUP(I$1,'1_RAW_International Liquidity'!$B$8:$W$195,Source!$A17,FALSE)*1000000/Source!J$11</f>
        <v>0.15309249152786608</v>
      </c>
      <c r="J8" s="39">
        <f>VLOOKUP(J$1,'1_RAW_International Liquidity'!$B$8:$W$195,Source!$A17,FALSE)*1000000/Source!K$11</f>
        <v>0.10258091483284199</v>
      </c>
      <c r="K8" s="39">
        <f>VLOOKUP(K$1,'1_RAW_International Liquidity'!$B$8:$W$195,Source!$A17,FALSE)*1000000/Source!L$11</f>
        <v>0.16058147889311916</v>
      </c>
      <c r="L8" s="39">
        <f>VLOOKUP(L$1,'1_RAW_International Liquidity'!$B$8:$W$195,Source!$A17,FALSE)*1000000/Source!M$11</f>
        <v>0.11212473193952392</v>
      </c>
      <c r="M8" s="39">
        <f>VLOOKUP(M$1,'1_RAW_International Liquidity'!$B$8:$W$195,Source!$A17,FALSE)*1000000/Source!N$11</f>
        <v>0.18615878946112099</v>
      </c>
      <c r="N8" s="39">
        <f>VLOOKUP(N$1,'1_RAW_International Liquidity'!$B$8:$W$195,Source!$A17,FALSE)*1000000/Source!O$11</f>
        <v>0.11540711936878473</v>
      </c>
      <c r="O8" s="39">
        <f>VLOOKUP(O$1,'1_RAW_International Liquidity'!$B$8:$W$195,Source!$A17,FALSE)*1000000/Source!P$11</f>
        <v>6.2275861520158148E-2</v>
      </c>
      <c r="P8" s="39">
        <f>VLOOKUP(P$1,'1_RAW_International Liquidity'!$B$8:$W$195,Source!$A17,FALSE)*1000000/Source!Q$11</f>
        <v>0.28160689563638558</v>
      </c>
      <c r="Q8" s="39">
        <f>VLOOKUP(Q$1,'1_RAW_International Liquidity'!$B$8:$W$195,Source!$A17,FALSE)*1000000/Source!R$11</f>
        <v>0.14808095517448111</v>
      </c>
      <c r="R8" s="39">
        <f>VLOOKUP(R$1,'1_RAW_International Liquidity'!$B$8:$W$195,Source!$A17,FALSE)*1000000/Source!S$11</f>
        <v>3.29597837310351E-2</v>
      </c>
      <c r="S8" s="39">
        <f>VLOOKUP(S$1,'1_RAW_International Liquidity'!$B$8:$W$195,Source!$A17,FALSE)*1000000/Source!T$11</f>
        <v>0.29358830998357421</v>
      </c>
      <c r="T8" s="39">
        <f>VLOOKUP(T$1,'1_RAW_International Liquidity'!$B$8:$W$195,Source!$A17,FALSE)*1000000/Source!U$11</f>
        <v>0.22176005363309581</v>
      </c>
      <c r="U8" s="39">
        <f>VLOOKUP(U$1,'1_RAW_International Liquidity'!$B$8:$W$195,Source!$A17,FALSE)*1000000/Source!V$11</f>
        <v>0.18296558875164565</v>
      </c>
      <c r="V8" s="39">
        <f>VLOOKUP(V$1,'1_RAW_International Liquidity'!$B$8:$W$195,Source!$A17,FALSE)*1000000/Source!W$11</f>
        <v>0.18898522425280598</v>
      </c>
      <c r="W8" s="39">
        <f>VLOOKUP(W$1,'1_RAW_International Liquidity'!$B$8:$W$195,Source!$A17,FALSE)*1000000/Source!X$11</f>
        <v>0.15347068218823937</v>
      </c>
      <c r="X8" s="39">
        <f>VLOOKUP(X$1,'1_RAW_International Liquidity'!$B$8:$W$195,Source!$A17,FALSE)*1000000/Source!Y$11</f>
        <v>0.25040209397814817</v>
      </c>
      <c r="Y8" s="39">
        <f>VLOOKUP(Y$1,'1_RAW_International Liquidity'!$B$8:$W$195,Source!$A17,FALSE)*1000000/Source!Z$11</f>
        <v>0.6525998892025755</v>
      </c>
      <c r="Z8" s="39">
        <f>VLOOKUP(Z$1,'1_RAW_International Liquidity'!$B$8:$W$195,Source!$A17,FALSE)*1000000/Source!AA$11</f>
        <v>0.11976970857667618</v>
      </c>
      <c r="AA8" s="39">
        <f>VLOOKUP(AA$1,'1_RAW_International Liquidity'!$B$8:$W$195,Source!$A17,FALSE)*1000000/Source!AB$11</f>
        <v>9.0072065922796457E-2</v>
      </c>
      <c r="AB8" s="39">
        <f>VLOOKUP(AB$1,'1_RAW_International Liquidity'!$B$8:$W$195,Source!$A17,FALSE)*1000000/Source!AC$11</f>
        <v>9.5342468404829517E-2</v>
      </c>
      <c r="AC8" s="39">
        <f>VLOOKUP(AC$1,'1_RAW_International Liquidity'!$B$8:$W$195,Source!$A17,FALSE)*1000000/Source!AD$11</f>
        <v>0.14921619562318833</v>
      </c>
      <c r="AD8" s="39">
        <f>VLOOKUP(AD$1,'1_RAW_International Liquidity'!$B$8:$W$195,Source!$A17,FALSE)*1000000/Source!AE$11</f>
        <v>0.26197850463203848</v>
      </c>
      <c r="AE8" s="39">
        <f>VLOOKUP(AE$1,'1_RAW_International Liquidity'!$B$8:$W$195,Source!$A17,FALSE)*1000000/Source!AF$11</f>
        <v>0.14961742526079438</v>
      </c>
      <c r="AF8" s="39">
        <f>VLOOKUP(AF$1,'1_RAW_International Liquidity'!$B$8:$W$195,Source!$A17,FALSE)*1000000/Source!AG$11</f>
        <v>0.41230218870330626</v>
      </c>
      <c r="AG8" s="39">
        <f>VLOOKUP(AG$1,'1_RAW_International Liquidity'!$B$8:$W$195,Source!$A17,FALSE)*1000000/Source!AH$11</f>
        <v>0.59716032520245865</v>
      </c>
    </row>
    <row r="9" spans="1:33" x14ac:dyDescent="0.15">
      <c r="A9" s="5" t="s">
        <v>16</v>
      </c>
      <c r="B9" s="36">
        <v>43677</v>
      </c>
      <c r="C9" s="36">
        <v>43678</v>
      </c>
      <c r="D9" s="39">
        <f>VLOOKUP(D$1,'1_RAW_International Liquidity'!$B$8:$W$195,Source!$A18,FALSE)*1000000/Source!$E$11</f>
        <v>0.12489760524875924</v>
      </c>
      <c r="E9" s="39">
        <f>VLOOKUP(E$1,'1_RAW_International Liquidity'!$B$8:$W$195,Source!$A18,FALSE)*1000000/Source!F$11</f>
        <v>8.5215858075006701E-2</v>
      </c>
      <c r="F9" s="39">
        <f>VLOOKUP(F$1,'1_RAW_International Liquidity'!$B$8:$W$195,Source!$A18,FALSE)*1000000/Source!G$11</f>
        <v>0.20293849522182966</v>
      </c>
      <c r="G9" s="39">
        <f>VLOOKUP(G$1,'1_RAW_International Liquidity'!$B$8:$W$195,Source!$A18,FALSE)*1000000/Source!H$11</f>
        <v>0.13098961871653819</v>
      </c>
      <c r="H9" s="39">
        <f>VLOOKUP(H$1,'1_RAW_International Liquidity'!$B$8:$W$195,Source!$A18,FALSE)*1000000/Source!I$11</f>
        <v>0.22476622343763658</v>
      </c>
      <c r="I9" s="39">
        <f>VLOOKUP(I$1,'1_RAW_International Liquidity'!$B$8:$W$195,Source!$A18,FALSE)*1000000/Source!J$11</f>
        <v>0.15283792912381658</v>
      </c>
      <c r="J9" s="39">
        <f>VLOOKUP(J$1,'1_RAW_International Liquidity'!$B$8:$W$195,Source!$A18,FALSE)*1000000/Source!K$11</f>
        <v>9.6763341521392474E-2</v>
      </c>
      <c r="K9" s="39">
        <f>VLOOKUP(K$1,'1_RAW_International Liquidity'!$B$8:$W$195,Source!$A18,FALSE)*1000000/Source!L$11</f>
        <v>0.16183888626961698</v>
      </c>
      <c r="L9" s="39">
        <f>VLOOKUP(L$1,'1_RAW_International Liquidity'!$B$8:$W$195,Source!$A18,FALSE)*1000000/Source!M$11</f>
        <v>0.1073564127699147</v>
      </c>
      <c r="M9" s="39">
        <f>VLOOKUP(M$1,'1_RAW_International Liquidity'!$B$8:$W$195,Source!$A18,FALSE)*1000000/Source!N$11</f>
        <v>0.18209042618072444</v>
      </c>
      <c r="N9" s="39">
        <f>VLOOKUP(N$1,'1_RAW_International Liquidity'!$B$8:$W$195,Source!$A18,FALSE)*1000000/Source!O$11</f>
        <v>0.11734269533251039</v>
      </c>
      <c r="O9" s="39">
        <f>VLOOKUP(O$1,'1_RAW_International Liquidity'!$B$8:$W$195,Source!$A18,FALSE)*1000000/Source!P$11</f>
        <v>5.6878898080250068E-2</v>
      </c>
      <c r="P9" s="39">
        <f>VLOOKUP(P$1,'1_RAW_International Liquidity'!$B$8:$W$195,Source!$A18,FALSE)*1000000/Source!Q$11</f>
        <v>0.28485632169344421</v>
      </c>
      <c r="Q9" s="39">
        <f>VLOOKUP(Q$1,'1_RAW_International Liquidity'!$B$8:$W$195,Source!$A18,FALSE)*1000000/Source!R$11</f>
        <v>0.14945389582510091</v>
      </c>
      <c r="R9" s="39">
        <f>VLOOKUP(R$1,'1_RAW_International Liquidity'!$B$8:$W$195,Source!$A18,FALSE)*1000000/Source!S$11</f>
        <v>4.7894998231522289E-2</v>
      </c>
      <c r="S9" s="39">
        <f>VLOOKUP(S$1,'1_RAW_International Liquidity'!$B$8:$W$195,Source!$A18,FALSE)*1000000/Source!T$11</f>
        <v>0.29398397084061917</v>
      </c>
      <c r="T9" s="39">
        <f>VLOOKUP(T$1,'1_RAW_International Liquidity'!$B$8:$W$195,Source!$A18,FALSE)*1000000/Source!U$11</f>
        <v>0.22246412379546188</v>
      </c>
      <c r="U9" s="39">
        <f>VLOOKUP(U$1,'1_RAW_International Liquidity'!$B$8:$W$195,Source!$A18,FALSE)*1000000/Source!V$11</f>
        <v>0.18055350356577515</v>
      </c>
      <c r="V9" s="39">
        <f>VLOOKUP(V$1,'1_RAW_International Liquidity'!$B$8:$W$195,Source!$A18,FALSE)*1000000/Source!W$11</f>
        <v>0.19315920058973715</v>
      </c>
      <c r="W9" s="39">
        <f>VLOOKUP(W$1,'1_RAW_International Liquidity'!$B$8:$W$195,Source!$A18,FALSE)*1000000/Source!X$11</f>
        <v>0.16363490230817918</v>
      </c>
      <c r="X9" s="39">
        <f>VLOOKUP(X$1,'1_RAW_International Liquidity'!$B$8:$W$195,Source!$A18,FALSE)*1000000/Source!Y$11</f>
        <v>0.25027000961025941</v>
      </c>
      <c r="Y9" s="39">
        <f>VLOOKUP(Y$1,'1_RAW_International Liquidity'!$B$8:$W$195,Source!$A18,FALSE)*1000000/Source!Z$11</f>
        <v>0.63957872647505731</v>
      </c>
      <c r="Z9" s="39">
        <f>VLOOKUP(Z$1,'1_RAW_International Liquidity'!$B$8:$W$195,Source!$A18,FALSE)*1000000/Source!AA$11</f>
        <v>0.11838453085077537</v>
      </c>
      <c r="AA9" s="39">
        <f>VLOOKUP(AA$1,'1_RAW_International Liquidity'!$B$8:$W$195,Source!$A18,FALSE)*1000000/Source!AB$11</f>
        <v>8.4106112441645828E-2</v>
      </c>
      <c r="AB9" s="39">
        <f>VLOOKUP(AB$1,'1_RAW_International Liquidity'!$B$8:$W$195,Source!$A18,FALSE)*1000000/Source!AC$11</f>
        <v>9.8252706534488032E-2</v>
      </c>
      <c r="AC9" s="39">
        <f>VLOOKUP(AC$1,'1_RAW_International Liquidity'!$B$8:$W$195,Source!$A18,FALSE)*1000000/Source!AD$11</f>
        <v>0.15824489141710987</v>
      </c>
      <c r="AD9" s="39">
        <f>VLOOKUP(AD$1,'1_RAW_International Liquidity'!$B$8:$W$195,Source!$A18,FALSE)*1000000/Source!AE$11</f>
        <v>0.25712634518957506</v>
      </c>
      <c r="AE9" s="39">
        <f>VLOOKUP(AE$1,'1_RAW_International Liquidity'!$B$8:$W$195,Source!$A18,FALSE)*1000000/Source!AF$11</f>
        <v>0.1487984431422916</v>
      </c>
      <c r="AF9" s="39">
        <f>VLOOKUP(AF$1,'1_RAW_International Liquidity'!$B$8:$W$195,Source!$A18,FALSE)*1000000/Source!AG$11</f>
        <v>0.41730920808126287</v>
      </c>
      <c r="AG9" s="39">
        <f>VLOOKUP(AG$1,'1_RAW_International Liquidity'!$B$8:$W$195,Source!$A18,FALSE)*1000000/Source!AH$11</f>
        <v>0.59041816416130743</v>
      </c>
    </row>
    <row r="10" spans="1:33" x14ac:dyDescent="0.15">
      <c r="A10" s="5" t="s">
        <v>17</v>
      </c>
      <c r="B10" s="36">
        <v>43708</v>
      </c>
      <c r="C10" s="36">
        <v>43709</v>
      </c>
      <c r="D10" s="39">
        <f>VLOOKUP(D$1,'1_RAW_International Liquidity'!$B$8:$W$195,Source!$A19,FALSE)*1000000/Source!$E$11</f>
        <v>9.8405281917784596E-2</v>
      </c>
      <c r="E10" s="39">
        <f>VLOOKUP(E$1,'1_RAW_International Liquidity'!$B$8:$W$195,Source!$A19,FALSE)*1000000/Source!F$11</f>
        <v>8.1111057261750219E-2</v>
      </c>
      <c r="F10" s="39">
        <f>VLOOKUP(F$1,'1_RAW_International Liquidity'!$B$8:$W$195,Source!$A19,FALSE)*1000000/Source!G$11</f>
        <v>0.20322187619540516</v>
      </c>
      <c r="G10" s="39">
        <f>VLOOKUP(G$1,'1_RAW_International Liquidity'!$B$8:$W$195,Source!$A19,FALSE)*1000000/Source!H$11</f>
        <v>0.13240314227060199</v>
      </c>
      <c r="H10" s="39">
        <f>VLOOKUP(H$1,'1_RAW_International Liquidity'!$B$8:$W$195,Source!$A19,FALSE)*1000000/Source!I$11</f>
        <v>0.22500793626212021</v>
      </c>
      <c r="I10" s="39">
        <f>VLOOKUP(I$1,'1_RAW_International Liquidity'!$B$8:$W$195,Source!$A19,FALSE)*1000000/Source!J$11</f>
        <v>0.15453867673348157</v>
      </c>
      <c r="J10" s="39">
        <f>VLOOKUP(J$1,'1_RAW_International Liquidity'!$B$8:$W$195,Source!$A19,FALSE)*1000000/Source!K$11</f>
        <v>9.3042050291607309E-2</v>
      </c>
      <c r="K10" s="39">
        <f>VLOOKUP(K$1,'1_RAW_International Liquidity'!$B$8:$W$195,Source!$A19,FALSE)*1000000/Source!L$11</f>
        <v>0.16099595061803212</v>
      </c>
      <c r="L10" s="39">
        <f>VLOOKUP(L$1,'1_RAW_International Liquidity'!$B$8:$W$195,Source!$A19,FALSE)*1000000/Source!M$11</f>
        <v>0.10867372066564709</v>
      </c>
      <c r="M10" s="39">
        <f>VLOOKUP(M$1,'1_RAW_International Liquidity'!$B$8:$W$195,Source!$A19,FALSE)*1000000/Source!N$11</f>
        <v>0.19130702563851915</v>
      </c>
      <c r="N10" s="39">
        <f>VLOOKUP(N$1,'1_RAW_International Liquidity'!$B$8:$W$195,Source!$A19,FALSE)*1000000/Source!O$11</f>
        <v>0.11758275044513122</v>
      </c>
      <c r="O10" s="39">
        <f>VLOOKUP(O$1,'1_RAW_International Liquidity'!$B$8:$W$195,Source!$A19,FALSE)*1000000/Source!P$11</f>
        <v>5.3492257833688814E-2</v>
      </c>
      <c r="P10" s="39">
        <f>VLOOKUP(P$1,'1_RAW_International Liquidity'!$B$8:$W$195,Source!$A19,FALSE)*1000000/Source!Q$11</f>
        <v>0.2836483649310399</v>
      </c>
      <c r="Q10" s="39">
        <f>VLOOKUP(Q$1,'1_RAW_International Liquidity'!$B$8:$W$195,Source!$A19,FALSE)*1000000/Source!R$11</f>
        <v>0.15028760018023377</v>
      </c>
      <c r="R10" s="39">
        <f>VLOOKUP(R$1,'1_RAW_International Liquidity'!$B$8:$W$195,Source!$A19,FALSE)*1000000/Source!S$11</f>
        <v>4.5593654722394752E-2</v>
      </c>
      <c r="S10" s="39">
        <f>VLOOKUP(S$1,'1_RAW_International Liquidity'!$B$8:$W$195,Source!$A19,FALSE)*1000000/Source!T$11</f>
        <v>0.30033294180208081</v>
      </c>
      <c r="T10" s="39">
        <f>VLOOKUP(T$1,'1_RAW_International Liquidity'!$B$8:$W$195,Source!$A19,FALSE)*1000000/Source!U$11</f>
        <v>0.22492994371563305</v>
      </c>
      <c r="U10" s="39">
        <f>VLOOKUP(U$1,'1_RAW_International Liquidity'!$B$8:$W$195,Source!$A19,FALSE)*1000000/Source!V$11</f>
        <v>0.17948814401661548</v>
      </c>
      <c r="V10" s="39">
        <f>VLOOKUP(V$1,'1_RAW_International Liquidity'!$B$8:$W$195,Source!$A19,FALSE)*1000000/Source!W$11</f>
        <v>0.19256927417998684</v>
      </c>
      <c r="W10" s="39">
        <f>VLOOKUP(W$1,'1_RAW_International Liquidity'!$B$8:$W$195,Source!$A19,FALSE)*1000000/Source!X$11</f>
        <v>0.16278813020658758</v>
      </c>
      <c r="X10" s="39">
        <f>VLOOKUP(X$1,'1_RAW_International Liquidity'!$B$8:$W$195,Source!$A19,FALSE)*1000000/Source!Y$11</f>
        <v>0.25131887730262154</v>
      </c>
      <c r="Y10" s="39">
        <f>VLOOKUP(Y$1,'1_RAW_International Liquidity'!$B$8:$W$195,Source!$A19,FALSE)*1000000/Source!Z$11</f>
        <v>0.6452313597645587</v>
      </c>
      <c r="Z10" s="39">
        <f>VLOOKUP(Z$1,'1_RAW_International Liquidity'!$B$8:$W$195,Source!$A19,FALSE)*1000000/Source!AA$11</f>
        <v>0.11891987344569507</v>
      </c>
      <c r="AA10" s="39">
        <f>VLOOKUP(AA$1,'1_RAW_International Liquidity'!$B$8:$W$195,Source!$A19,FALSE)*1000000/Source!AB$11</f>
        <v>8.5579057895791524E-2</v>
      </c>
      <c r="AB10" s="39">
        <f>VLOOKUP(AB$1,'1_RAW_International Liquidity'!$B$8:$W$195,Source!$A19,FALSE)*1000000/Source!AC$11</f>
        <v>9.8254532559754651E-2</v>
      </c>
      <c r="AC10" s="39">
        <f>VLOOKUP(AC$1,'1_RAW_International Liquidity'!$B$8:$W$195,Source!$A19,FALSE)*1000000/Source!AD$11</f>
        <v>0.15892989325934212</v>
      </c>
      <c r="AD10" s="39">
        <f>VLOOKUP(AD$1,'1_RAW_International Liquidity'!$B$8:$W$195,Source!$A19,FALSE)*1000000/Source!AE$11</f>
        <v>0.24618775337571586</v>
      </c>
      <c r="AE10" s="39">
        <f>VLOOKUP(AE$1,'1_RAW_International Liquidity'!$B$8:$W$195,Source!$A19,FALSE)*1000000/Source!AF$11</f>
        <v>0.14794838397620022</v>
      </c>
      <c r="AF10" s="39">
        <f>VLOOKUP(AF$1,'1_RAW_International Liquidity'!$B$8:$W$195,Source!$A19,FALSE)*1000000/Source!AG$11</f>
        <v>0.41983113092099072</v>
      </c>
      <c r="AG10" s="39">
        <f>VLOOKUP(AG$1,'1_RAW_International Liquidity'!$B$8:$W$195,Source!$A19,FALSE)*1000000/Source!AH$11</f>
        <v>0.58892555700059668</v>
      </c>
    </row>
    <row r="11" spans="1:33" x14ac:dyDescent="0.15">
      <c r="A11" s="5" t="s">
        <v>18</v>
      </c>
      <c r="B11" s="36">
        <v>43738</v>
      </c>
      <c r="C11" s="36">
        <v>43739</v>
      </c>
      <c r="D11" s="39">
        <f>VLOOKUP(D$1,'1_RAW_International Liquidity'!$B$8:$W$195,Source!$A20,FALSE)*1000000/Source!$E$11</f>
        <v>8.8028517302634363E-2</v>
      </c>
      <c r="E11" s="39">
        <f>VLOOKUP(E$1,'1_RAW_International Liquidity'!$B$8:$W$195,Source!$A20,FALSE)*1000000/Source!F$11</f>
        <v>0.10402535632487803</v>
      </c>
      <c r="F11" s="39">
        <f>VLOOKUP(F$1,'1_RAW_International Liquidity'!$B$8:$W$195,Source!$A20,FALSE)*1000000/Source!G$11</f>
        <v>0.19796027438516212</v>
      </c>
      <c r="G11" s="39">
        <f>VLOOKUP(G$1,'1_RAW_International Liquidity'!$B$8:$W$195,Source!$A20,FALSE)*1000000/Source!H$11</f>
        <v>0.13048754354302908</v>
      </c>
      <c r="H11" s="39">
        <f>VLOOKUP(H$1,'1_RAW_International Liquidity'!$B$8:$W$195,Source!$A20,FALSE)*1000000/Source!I$11</f>
        <v>0.22394184982001794</v>
      </c>
      <c r="I11" s="39">
        <f>VLOOKUP(I$1,'1_RAW_International Liquidity'!$B$8:$W$195,Source!$A20,FALSE)*1000000/Source!J$11</f>
        <v>0.1542641958034244</v>
      </c>
      <c r="J11" s="39">
        <f>VLOOKUP(J$1,'1_RAW_International Liquidity'!$B$8:$W$195,Source!$A20,FALSE)*1000000/Source!K$11</f>
        <v>8.9434713898314575E-2</v>
      </c>
      <c r="K11" s="39">
        <f>VLOOKUP(K$1,'1_RAW_International Liquidity'!$B$8:$W$195,Source!$A20,FALSE)*1000000/Source!L$11</f>
        <v>0.16138805331467185</v>
      </c>
      <c r="L11" s="39">
        <f>VLOOKUP(L$1,'1_RAW_International Liquidity'!$B$8:$W$195,Source!$A20,FALSE)*1000000/Source!M$11</f>
        <v>0.1039034512421908</v>
      </c>
      <c r="M11" s="39">
        <f>VLOOKUP(M$1,'1_RAW_International Liquidity'!$B$8:$W$195,Source!$A20,FALSE)*1000000/Source!N$11</f>
        <v>0.18690807270232804</v>
      </c>
      <c r="N11" s="39">
        <f>VLOOKUP(N$1,'1_RAW_International Liquidity'!$B$8:$W$195,Source!$A20,FALSE)*1000000/Source!O$11</f>
        <v>0.11568189784357372</v>
      </c>
      <c r="O11" s="39">
        <f>VLOOKUP(O$1,'1_RAW_International Liquidity'!$B$8:$W$195,Source!$A20,FALSE)*1000000/Source!P$11</f>
        <v>5.9896653593257319E-2</v>
      </c>
      <c r="P11" s="39">
        <f>VLOOKUP(P$1,'1_RAW_International Liquidity'!$B$8:$W$195,Source!$A20,FALSE)*1000000/Source!Q$11</f>
        <v>0.28206489166344045</v>
      </c>
      <c r="Q11" s="39">
        <f>VLOOKUP(Q$1,'1_RAW_International Liquidity'!$B$8:$W$195,Source!$A20,FALSE)*1000000/Source!R$11</f>
        <v>0.14514433280986661</v>
      </c>
      <c r="R11" s="39">
        <f>VLOOKUP(R$1,'1_RAW_International Liquidity'!$B$8:$W$195,Source!$A20,FALSE)*1000000/Source!S$11</f>
        <v>3.5740304670328828E-2</v>
      </c>
      <c r="S11" s="39">
        <f>VLOOKUP(S$1,'1_RAW_International Liquidity'!$B$8:$W$195,Source!$A20,FALSE)*1000000/Source!T$11</f>
        <v>0.29832563744788798</v>
      </c>
      <c r="T11" s="39">
        <f>VLOOKUP(T$1,'1_RAW_International Liquidity'!$B$8:$W$195,Source!$A20,FALSE)*1000000/Source!U$11</f>
        <v>0.22363468337440481</v>
      </c>
      <c r="U11" s="39">
        <f>VLOOKUP(U$1,'1_RAW_International Liquidity'!$B$8:$W$195,Source!$A20,FALSE)*1000000/Source!V$11</f>
        <v>0.18723072117667849</v>
      </c>
      <c r="V11" s="39">
        <f>VLOOKUP(V$1,'1_RAW_International Liquidity'!$B$8:$W$195,Source!$A20,FALSE)*1000000/Source!W$11</f>
        <v>0.1937819975253269</v>
      </c>
      <c r="W11" s="39">
        <f>VLOOKUP(W$1,'1_RAW_International Liquidity'!$B$8:$W$195,Source!$A20,FALSE)*1000000/Source!X$11</f>
        <v>0.160162662221116</v>
      </c>
      <c r="X11" s="39">
        <f>VLOOKUP(X$1,'1_RAW_International Liquidity'!$B$8:$W$195,Source!$A20,FALSE)*1000000/Source!Y$11</f>
        <v>0.25339306998263805</v>
      </c>
      <c r="Y11" s="39">
        <f>VLOOKUP(Y$1,'1_RAW_International Liquidity'!$B$8:$W$195,Source!$A20,FALSE)*1000000/Source!Z$11</f>
        <v>0.63590728773595251</v>
      </c>
      <c r="Z11" s="39">
        <f>VLOOKUP(Z$1,'1_RAW_International Liquidity'!$B$8:$W$195,Source!$A20,FALSE)*1000000/Source!AA$11</f>
        <v>0.13272389522083389</v>
      </c>
      <c r="AA11" s="39">
        <f>VLOOKUP(AA$1,'1_RAW_International Liquidity'!$B$8:$W$195,Source!$A20,FALSE)*1000000/Source!AB$11</f>
        <v>7.5816567197298554E-2</v>
      </c>
      <c r="AB11" s="39">
        <f>VLOOKUP(AB$1,'1_RAW_International Liquidity'!$B$8:$W$195,Source!$A20,FALSE)*1000000/Source!AC$11</f>
        <v>9.7522067447395736E-2</v>
      </c>
      <c r="AC11" s="39">
        <f>VLOOKUP(AC$1,'1_RAW_International Liquidity'!$B$8:$W$195,Source!$A20,FALSE)*1000000/Source!AD$11</f>
        <v>0.15476191008047555</v>
      </c>
      <c r="AD11" s="39">
        <f>VLOOKUP(AD$1,'1_RAW_International Liquidity'!$B$8:$W$195,Source!$A20,FALSE)*1000000/Source!AE$11</f>
        <v>0.23959904899251941</v>
      </c>
      <c r="AE11" s="39">
        <f>VLOOKUP(AE$1,'1_RAW_International Liquidity'!$B$8:$W$195,Source!$A20,FALSE)*1000000/Source!AF$11</f>
        <v>0.15017606540042971</v>
      </c>
      <c r="AF11" s="39">
        <f>VLOOKUP(AF$1,'1_RAW_International Liquidity'!$B$8:$W$195,Source!$A20,FALSE)*1000000/Source!AG$11</f>
        <v>0.4210163339740518</v>
      </c>
      <c r="AG11" s="39">
        <f>VLOOKUP(AG$1,'1_RAW_International Liquidity'!$B$8:$W$195,Source!$A20,FALSE)*1000000/Source!AH$11</f>
        <v>0.58537153467084813</v>
      </c>
    </row>
    <row r="12" spans="1:33" x14ac:dyDescent="0.15">
      <c r="A12" s="5" t="s">
        <v>19</v>
      </c>
      <c r="B12" s="36">
        <v>43769</v>
      </c>
      <c r="C12" s="36">
        <v>43770</v>
      </c>
      <c r="D12" s="39">
        <f>VLOOKUP(D$1,'1_RAW_International Liquidity'!$B$8:$W$195,Source!$A21,FALSE)*1000000/Source!$E$11</f>
        <v>7.7450914722614062E-2</v>
      </c>
      <c r="E12" s="39">
        <f>VLOOKUP(E$1,'1_RAW_International Liquidity'!$B$8:$W$195,Source!$A21,FALSE)*1000000/Source!F$11</f>
        <v>0.10329917827087604</v>
      </c>
      <c r="F12" s="39">
        <f>VLOOKUP(F$1,'1_RAW_International Liquidity'!$B$8:$W$195,Source!$A21,FALSE)*1000000/Source!G$11</f>
        <v>0.19441453610096227</v>
      </c>
      <c r="G12" s="39">
        <f>VLOOKUP(G$1,'1_RAW_International Liquidity'!$B$8:$W$195,Source!$A21,FALSE)*1000000/Source!H$11</f>
        <v>0.13328947298706736</v>
      </c>
      <c r="H12" s="39">
        <f>VLOOKUP(H$1,'1_RAW_International Liquidity'!$B$8:$W$195,Source!$A21,FALSE)*1000000/Source!I$11</f>
        <v>0.22487398178621526</v>
      </c>
      <c r="I12" s="39">
        <f>VLOOKUP(I$1,'1_RAW_International Liquidity'!$B$8:$W$195,Source!$A21,FALSE)*1000000/Source!J$11</f>
        <v>0.15483344714294345</v>
      </c>
      <c r="J12" s="39">
        <f>VLOOKUP(J$1,'1_RAW_International Liquidity'!$B$8:$W$195,Source!$A21,FALSE)*1000000/Source!K$11</f>
        <v>8.8293020963499627E-2</v>
      </c>
      <c r="K12" s="39">
        <f>VLOOKUP(K$1,'1_RAW_International Liquidity'!$B$8:$W$195,Source!$A21,FALSE)*1000000/Source!L$11</f>
        <v>0.16161445712306935</v>
      </c>
      <c r="L12" s="39">
        <f>VLOOKUP(L$1,'1_RAW_International Liquidity'!$B$8:$W$195,Source!$A21,FALSE)*1000000/Source!M$11</f>
        <v>0.10520144840699239</v>
      </c>
      <c r="M12" s="39">
        <f>VLOOKUP(M$1,'1_RAW_International Liquidity'!$B$8:$W$195,Source!$A21,FALSE)*1000000/Source!N$11</f>
        <v>0.18817392164988325</v>
      </c>
      <c r="N12" s="39">
        <f>VLOOKUP(N$1,'1_RAW_International Liquidity'!$B$8:$W$195,Source!$A21,FALSE)*1000000/Source!O$11</f>
        <v>0.1179338477144589</v>
      </c>
      <c r="O12" s="39">
        <f>VLOOKUP(O$1,'1_RAW_International Liquidity'!$B$8:$W$195,Source!$A21,FALSE)*1000000/Source!P$11</f>
        <v>6.2599628010354194E-2</v>
      </c>
      <c r="P12" s="39">
        <f>VLOOKUP(P$1,'1_RAW_International Liquidity'!$B$8:$W$195,Source!$A21,FALSE)*1000000/Source!Q$11</f>
        <v>0.28275729797572929</v>
      </c>
      <c r="Q12" s="39">
        <f>VLOOKUP(Q$1,'1_RAW_International Liquidity'!$B$8:$W$195,Source!$A21,FALSE)*1000000/Source!R$11</f>
        <v>0.14572038610673352</v>
      </c>
      <c r="R12" s="39">
        <f>VLOOKUP(R$1,'1_RAW_International Liquidity'!$B$8:$W$195,Source!$A21,FALSE)*1000000/Source!S$11</f>
        <v>3.8678622850985132E-2</v>
      </c>
      <c r="S12" s="39">
        <f>VLOOKUP(S$1,'1_RAW_International Liquidity'!$B$8:$W$195,Source!$A21,FALSE)*1000000/Source!T$11</f>
        <v>0.29698987725785342</v>
      </c>
      <c r="T12" s="39">
        <f>VLOOKUP(T$1,'1_RAW_International Liquidity'!$B$8:$W$195,Source!$A21,FALSE)*1000000/Source!U$11</f>
        <v>0.22435982683611613</v>
      </c>
      <c r="U12" s="39">
        <f>VLOOKUP(U$1,'1_RAW_International Liquidity'!$B$8:$W$195,Source!$A21,FALSE)*1000000/Source!V$11</f>
        <v>0.18874271979736781</v>
      </c>
      <c r="V12" s="39">
        <f>VLOOKUP(V$1,'1_RAW_International Liquidity'!$B$8:$W$195,Source!$A21,FALSE)*1000000/Source!W$11</f>
        <v>0.19442753650973821</v>
      </c>
      <c r="W12" s="39">
        <f>VLOOKUP(W$1,'1_RAW_International Liquidity'!$B$8:$W$195,Source!$A21,FALSE)*1000000/Source!X$11</f>
        <v>0.16129225027425267</v>
      </c>
      <c r="X12" s="39">
        <f>VLOOKUP(X$1,'1_RAW_International Liquidity'!$B$8:$W$195,Source!$A21,FALSE)*1000000/Source!Y$11</f>
        <v>0.25934115078231423</v>
      </c>
      <c r="Y12" s="39">
        <f>VLOOKUP(Y$1,'1_RAW_International Liquidity'!$B$8:$W$195,Source!$A21,FALSE)*1000000/Source!Z$11</f>
        <v>0.62151187073035941</v>
      </c>
      <c r="Z12" s="39">
        <f>VLOOKUP(Z$1,'1_RAW_International Liquidity'!$B$8:$W$195,Source!$A21,FALSE)*1000000/Source!AA$11</f>
        <v>0.13157010600884964</v>
      </c>
      <c r="AA12" s="39">
        <f>VLOOKUP(AA$1,'1_RAW_International Liquidity'!$B$8:$W$195,Source!$A21,FALSE)*1000000/Source!AB$11</f>
        <v>7.7194260158752595E-2</v>
      </c>
      <c r="AB12" s="39">
        <f>VLOOKUP(AB$1,'1_RAW_International Liquidity'!$B$8:$W$195,Source!$A21,FALSE)*1000000/Source!AC$11</f>
        <v>0.101076313748148</v>
      </c>
      <c r="AC12" s="39">
        <f>VLOOKUP(AC$1,'1_RAW_International Liquidity'!$B$8:$W$195,Source!$A21,FALSE)*1000000/Source!AD$11</f>
        <v>0.15448500642096047</v>
      </c>
      <c r="AD12" s="39">
        <f>VLOOKUP(AD$1,'1_RAW_International Liquidity'!$B$8:$W$195,Source!$A21,FALSE)*1000000/Source!AE$11</f>
        <v>0.24760244478421872</v>
      </c>
      <c r="AE12" s="39">
        <f>VLOOKUP(AE$1,'1_RAW_International Liquidity'!$B$8:$W$195,Source!$A21,FALSE)*1000000/Source!AF$11</f>
        <v>0.15424978319059687</v>
      </c>
      <c r="AF12" s="39">
        <f>VLOOKUP(AF$1,'1_RAW_International Liquidity'!$B$8:$W$195,Source!$A21,FALSE)*1000000/Source!AG$11</f>
        <v>0.42505620639528002</v>
      </c>
      <c r="AG12" s="39">
        <f>VLOOKUP(AG$1,'1_RAW_International Liquidity'!$B$8:$W$195,Source!$A21,FALSE)*1000000/Source!AH$11</f>
        <v>0.59951689988474688</v>
      </c>
    </row>
    <row r="13" spans="1:33" x14ac:dyDescent="0.15">
      <c r="A13" s="5" t="s">
        <v>20</v>
      </c>
      <c r="B13" s="36">
        <v>43799</v>
      </c>
      <c r="C13" s="36">
        <v>43800</v>
      </c>
      <c r="D13" s="39">
        <f>VLOOKUP(D$1,'1_RAW_International Liquidity'!$B$8:$W$195,Source!$A22,FALSE)*1000000/Source!$E$11</f>
        <v>7.8587155105573667E-2</v>
      </c>
      <c r="E13" s="39">
        <f>VLOOKUP(E$1,'1_RAW_International Liquidity'!$B$8:$W$195,Source!$A22,FALSE)*1000000/Source!F$11</f>
        <v>0.1001072671787544</v>
      </c>
      <c r="F13" s="39">
        <f>VLOOKUP(F$1,'1_RAW_International Liquidity'!$B$8:$W$195,Source!$A22,FALSE)*1000000/Source!G$11</f>
        <v>0.19263526816371443</v>
      </c>
      <c r="G13" s="39">
        <f>VLOOKUP(G$1,'1_RAW_International Liquidity'!$B$8:$W$195,Source!$A22,FALSE)*1000000/Source!H$11</f>
        <v>0.12996275474077107</v>
      </c>
      <c r="H13" s="39">
        <f>VLOOKUP(H$1,'1_RAW_International Liquidity'!$B$8:$W$195,Source!$A22,FALSE)*1000000/Source!I$11</f>
        <v>0.22418106876412261</v>
      </c>
      <c r="I13" s="39">
        <f>VLOOKUP(I$1,'1_RAW_International Liquidity'!$B$8:$W$195,Source!$A22,FALSE)*1000000/Source!J$11</f>
        <v>0.1552405732952124</v>
      </c>
      <c r="J13" s="39">
        <f>VLOOKUP(J$1,'1_RAW_International Liquidity'!$B$8:$W$195,Source!$A22,FALSE)*1000000/Source!K$11</f>
        <v>8.4247670564382357E-2</v>
      </c>
      <c r="K13" s="39">
        <f>VLOOKUP(K$1,'1_RAW_International Liquidity'!$B$8:$W$195,Source!$A22,FALSE)*1000000/Source!L$11</f>
        <v>0.16253277999846641</v>
      </c>
      <c r="L13" s="39">
        <f>VLOOKUP(L$1,'1_RAW_International Liquidity'!$B$8:$W$195,Source!$A22,FALSE)*1000000/Source!M$11</f>
        <v>0.10081269016546986</v>
      </c>
      <c r="M13" s="39">
        <f>VLOOKUP(M$1,'1_RAW_International Liquidity'!$B$8:$W$195,Source!$A22,FALSE)*1000000/Source!N$11</f>
        <v>0.19498768862370278</v>
      </c>
      <c r="N13" s="39">
        <f>VLOOKUP(N$1,'1_RAW_International Liquidity'!$B$8:$W$195,Source!$A22,FALSE)*1000000/Source!O$11</f>
        <v>0.11797079612084582</v>
      </c>
      <c r="O13" s="39">
        <f>VLOOKUP(O$1,'1_RAW_International Liquidity'!$B$8:$W$195,Source!$A22,FALSE)*1000000/Source!P$11</f>
        <v>5.9951049747213103E-2</v>
      </c>
      <c r="P13" s="39">
        <f>VLOOKUP(P$1,'1_RAW_International Liquidity'!$B$8:$W$195,Source!$A22,FALSE)*1000000/Source!Q$11</f>
        <v>0.28258281883751701</v>
      </c>
      <c r="Q13" s="39">
        <f>VLOOKUP(Q$1,'1_RAW_International Liquidity'!$B$8:$W$195,Source!$A22,FALSE)*1000000/Source!R$11</f>
        <v>0.14717356150891261</v>
      </c>
      <c r="R13" s="39">
        <f>VLOOKUP(R$1,'1_RAW_International Liquidity'!$B$8:$W$195,Source!$A22,FALSE)*1000000/Source!S$11</f>
        <v>5.7991944652346604E-2</v>
      </c>
      <c r="S13" s="39">
        <f>VLOOKUP(S$1,'1_RAW_International Liquidity'!$B$8:$W$195,Source!$A22,FALSE)*1000000/Source!T$11</f>
        <v>0.29026319069310991</v>
      </c>
      <c r="T13" s="39">
        <f>VLOOKUP(T$1,'1_RAW_International Liquidity'!$B$8:$W$195,Source!$A22,FALSE)*1000000/Source!U$11</f>
        <v>0.225496702681411</v>
      </c>
      <c r="U13" s="39">
        <f>VLOOKUP(U$1,'1_RAW_International Liquidity'!$B$8:$W$195,Source!$A22,FALSE)*1000000/Source!V$11</f>
        <v>0.18584847753434738</v>
      </c>
      <c r="V13" s="39">
        <f>VLOOKUP(V$1,'1_RAW_International Liquidity'!$B$8:$W$195,Source!$A22,FALSE)*1000000/Source!W$11</f>
        <v>0.19626888727262745</v>
      </c>
      <c r="W13" s="39">
        <f>VLOOKUP(W$1,'1_RAW_International Liquidity'!$B$8:$W$195,Source!$A22,FALSE)*1000000/Source!X$11</f>
        <v>0.15399528234013701</v>
      </c>
      <c r="X13" s="39">
        <f>VLOOKUP(X$1,'1_RAW_International Liquidity'!$B$8:$W$195,Source!$A22,FALSE)*1000000/Source!Y$11</f>
        <v>0.26121835105561181</v>
      </c>
      <c r="Y13" s="39">
        <f>VLOOKUP(Y$1,'1_RAW_International Liquidity'!$B$8:$W$195,Source!$A22,FALSE)*1000000/Source!Z$11</f>
        <v>0.63534870785882924</v>
      </c>
      <c r="Z13" s="39">
        <f>VLOOKUP(Z$1,'1_RAW_International Liquidity'!$B$8:$W$195,Source!$A22,FALSE)*1000000/Source!AA$11</f>
        <v>0.13311903501177422</v>
      </c>
      <c r="AA13" s="39">
        <f>VLOOKUP(AA$1,'1_RAW_International Liquidity'!$B$8:$W$195,Source!$A22,FALSE)*1000000/Source!AB$11</f>
        <v>7.4602870191006573E-2</v>
      </c>
      <c r="AB13" s="39">
        <f>VLOOKUP(AB$1,'1_RAW_International Liquidity'!$B$8:$W$195,Source!$A22,FALSE)*1000000/Source!AC$11</f>
        <v>0.1014705131962256</v>
      </c>
      <c r="AC13" s="39">
        <f>VLOOKUP(AC$1,'1_RAW_International Liquidity'!$B$8:$W$195,Source!$A22,FALSE)*1000000/Source!AD$11</f>
        <v>0.15861041148314478</v>
      </c>
      <c r="AD13" s="39">
        <f>VLOOKUP(AD$1,'1_RAW_International Liquidity'!$B$8:$W$195,Source!$A22,FALSE)*1000000/Source!AE$11</f>
        <v>0.24217805590163966</v>
      </c>
      <c r="AE13" s="39">
        <f>VLOOKUP(AE$1,'1_RAW_International Liquidity'!$B$8:$W$195,Source!$A22,FALSE)*1000000/Source!AF$11</f>
        <v>0.15658955451817774</v>
      </c>
      <c r="AF13" s="39">
        <f>VLOOKUP(AF$1,'1_RAW_International Liquidity'!$B$8:$W$195,Source!$A22,FALSE)*1000000/Source!AG$11</f>
        <v>0.42206667612709975</v>
      </c>
      <c r="AG13" s="39">
        <f>VLOOKUP(AG$1,'1_RAW_International Liquidity'!$B$8:$W$195,Source!$A22,FALSE)*1000000/Source!AH$11</f>
        <v>0.59679284633295571</v>
      </c>
    </row>
    <row r="14" spans="1:33" x14ac:dyDescent="0.15">
      <c r="A14" s="5" t="s">
        <v>21</v>
      </c>
      <c r="B14" s="36">
        <v>43830</v>
      </c>
      <c r="C14" s="36">
        <v>43831</v>
      </c>
      <c r="D14" s="39">
        <f>VLOOKUP(D$1,'1_RAW_International Liquidity'!$B$8:$W$195,Source!$A23,FALSE)*1000000/Source!$E$11</f>
        <v>8.1159527189634401E-2</v>
      </c>
      <c r="E14" s="39">
        <f>VLOOKUP(E$1,'1_RAW_International Liquidity'!$B$8:$W$195,Source!$A23,FALSE)*1000000/Source!F$11</f>
        <v>9.7581853593760315E-2</v>
      </c>
      <c r="F14" s="39">
        <f>VLOOKUP(F$1,'1_RAW_International Liquidity'!$B$8:$W$195,Source!$A23,FALSE)*1000000/Source!G$11</f>
        <v>0.18753178452556546</v>
      </c>
      <c r="G14" s="39">
        <f>VLOOKUP(G$1,'1_RAW_International Liquidity'!$B$8:$W$195,Source!$A23,FALSE)*1000000/Source!H$11</f>
        <v>0.13626957168533818</v>
      </c>
      <c r="H14" s="39">
        <f>VLOOKUP(H$1,'1_RAW_International Liquidity'!$B$8:$W$195,Source!$A23,FALSE)*1000000/Source!I$11</f>
        <v>0.22508348496198338</v>
      </c>
      <c r="I14" s="39">
        <f>VLOOKUP(I$1,'1_RAW_International Liquidity'!$B$8:$W$195,Source!$A23,FALSE)*1000000/Source!J$11</f>
        <v>0.15581027355744828</v>
      </c>
      <c r="J14" s="39">
        <f>VLOOKUP(J$1,'1_RAW_International Liquidity'!$B$8:$W$195,Source!$A23,FALSE)*1000000/Source!K$11</f>
        <v>0.10336086030657178</v>
      </c>
      <c r="K14" s="39">
        <f>VLOOKUP(K$1,'1_RAW_International Liquidity'!$B$8:$W$195,Source!$A23,FALSE)*1000000/Source!L$11</f>
        <v>0.16216108988725267</v>
      </c>
      <c r="L14" s="39">
        <f>VLOOKUP(L$1,'1_RAW_International Liquidity'!$B$8:$W$195,Source!$A23,FALSE)*1000000/Source!M$11</f>
        <v>0.10884124768668507</v>
      </c>
      <c r="M14" s="39">
        <f>VLOOKUP(M$1,'1_RAW_International Liquidity'!$B$8:$W$195,Source!$A23,FALSE)*1000000/Source!N$11</f>
        <v>0.19183966042764042</v>
      </c>
      <c r="N14" s="39">
        <f>VLOOKUP(N$1,'1_RAW_International Liquidity'!$B$8:$W$195,Source!$A23,FALSE)*1000000/Source!O$11</f>
        <v>0.1202595880131518</v>
      </c>
      <c r="O14" s="39">
        <f>VLOOKUP(O$1,'1_RAW_International Liquidity'!$B$8:$W$195,Source!$A23,FALSE)*1000000/Source!P$11</f>
        <v>5.6218147949181362E-2</v>
      </c>
      <c r="P14" s="39">
        <f>VLOOKUP(P$1,'1_RAW_International Liquidity'!$B$8:$W$195,Source!$A23,FALSE)*1000000/Source!Q$11</f>
        <v>0.28368960854893338</v>
      </c>
      <c r="Q14" s="39">
        <f>VLOOKUP(Q$1,'1_RAW_International Liquidity'!$B$8:$W$195,Source!$A23,FALSE)*1000000/Source!R$11</f>
        <v>0.14514354802103707</v>
      </c>
      <c r="R14" s="39">
        <f>VLOOKUP(R$1,'1_RAW_International Liquidity'!$B$8:$W$195,Source!$A23,FALSE)*1000000/Source!S$11</f>
        <v>5.2565203681553152E-2</v>
      </c>
      <c r="S14" s="39">
        <f>VLOOKUP(S$1,'1_RAW_International Liquidity'!$B$8:$W$195,Source!$A23,FALSE)*1000000/Source!T$11</f>
        <v>0.29729814770772717</v>
      </c>
      <c r="T14" s="39">
        <f>VLOOKUP(T$1,'1_RAW_International Liquidity'!$B$8:$W$195,Source!$A23,FALSE)*1000000/Source!U$11</f>
        <v>0.23014421569011281</v>
      </c>
      <c r="U14" s="39">
        <f>VLOOKUP(U$1,'1_RAW_International Liquidity'!$B$8:$W$195,Source!$A23,FALSE)*1000000/Source!V$11</f>
        <v>0.19961405425073137</v>
      </c>
      <c r="V14" s="39">
        <f>VLOOKUP(V$1,'1_RAW_International Liquidity'!$B$8:$W$195,Source!$A23,FALSE)*1000000/Source!W$11</f>
        <v>0.1967540891992387</v>
      </c>
      <c r="W14" s="39">
        <f>VLOOKUP(W$1,'1_RAW_International Liquidity'!$B$8:$W$195,Source!$A23,FALSE)*1000000/Source!X$11</f>
        <v>0.15284485524181637</v>
      </c>
      <c r="X14" s="39">
        <f>VLOOKUP(X$1,'1_RAW_International Liquidity'!$B$8:$W$195,Source!$A23,FALSE)*1000000/Source!Y$11</f>
        <v>0.26591668571521176</v>
      </c>
      <c r="Y14" s="39">
        <f>VLOOKUP(Y$1,'1_RAW_International Liquidity'!$B$8:$W$195,Source!$A23,FALSE)*1000000/Source!Z$11</f>
        <v>0.63462094330405527</v>
      </c>
      <c r="Z14" s="39">
        <f>VLOOKUP(Z$1,'1_RAW_International Liquidity'!$B$8:$W$195,Source!$A23,FALSE)*1000000/Source!AA$11</f>
        <v>0.13282974690372373</v>
      </c>
      <c r="AA14" s="39">
        <f>VLOOKUP(AA$1,'1_RAW_International Liquidity'!$B$8:$W$195,Source!$A23,FALSE)*1000000/Source!AB$11</f>
        <v>7.5654581455838268E-2</v>
      </c>
      <c r="AB14" s="39">
        <f>VLOOKUP(AB$1,'1_RAW_International Liquidity'!$B$8:$W$195,Source!$A23,FALSE)*1000000/Source!AC$11</f>
        <v>0.10181141932416678</v>
      </c>
      <c r="AC14" s="39">
        <f>VLOOKUP(AC$1,'1_RAW_International Liquidity'!$B$8:$W$195,Source!$A23,FALSE)*1000000/Source!AD$11</f>
        <v>0.18398037443670481</v>
      </c>
      <c r="AD14" s="39">
        <f>VLOOKUP(AD$1,'1_RAW_International Liquidity'!$B$8:$W$195,Source!$A23,FALSE)*1000000/Source!AE$11</f>
        <v>0.24328458194227498</v>
      </c>
      <c r="AE14" s="39">
        <f>VLOOKUP(AE$1,'1_RAW_International Liquidity'!$B$8:$W$195,Source!$A23,FALSE)*1000000/Source!AF$11</f>
        <v>0.15936309636843465</v>
      </c>
      <c r="AF14" s="39">
        <f>VLOOKUP(AF$1,'1_RAW_International Liquidity'!$B$8:$W$195,Source!$A23,FALSE)*1000000/Source!AG$11</f>
        <v>0.42805650421768221</v>
      </c>
      <c r="AG14" s="39">
        <f>VLOOKUP(AG$1,'1_RAW_International Liquidity'!$B$8:$W$195,Source!$A23,FALSE)*1000000/Source!AH$11</f>
        <v>0.61008972463491162</v>
      </c>
    </row>
    <row r="15" spans="1:33" x14ac:dyDescent="0.15">
      <c r="A15" s="5" t="s">
        <v>22</v>
      </c>
      <c r="B15" s="36">
        <v>43861</v>
      </c>
      <c r="C15" s="36">
        <v>43862</v>
      </c>
      <c r="D15" s="39">
        <f>VLOOKUP(D$1,'1_RAW_International Liquidity'!$B$8:$W$195,Source!$A24,FALSE)*1000000/Source!$E$11</f>
        <v>8.0464853440555359E-2</v>
      </c>
      <c r="E15" s="39">
        <f>VLOOKUP(E$1,'1_RAW_International Liquidity'!$B$8:$W$195,Source!$A24,FALSE)*1000000/Source!F$11</f>
        <v>9.5247594561432836E-2</v>
      </c>
      <c r="F15" s="39">
        <f>VLOOKUP(F$1,'1_RAW_International Liquidity'!$B$8:$W$195,Source!$A24,FALSE)*1000000/Source!G$11</f>
        <v>0.18878701970617298</v>
      </c>
      <c r="G15" s="39">
        <f>VLOOKUP(G$1,'1_RAW_International Liquidity'!$B$8:$W$195,Source!$A24,FALSE)*1000000/Source!H$11</f>
        <v>0.12547419655493894</v>
      </c>
      <c r="H15" s="39">
        <f>VLOOKUP(H$1,'1_RAW_International Liquidity'!$B$8:$W$195,Source!$A24,FALSE)*1000000/Source!I$11</f>
        <v>0.22562138407792365</v>
      </c>
      <c r="I15" s="39">
        <f>VLOOKUP(I$1,'1_RAW_International Liquidity'!$B$8:$W$195,Source!$A24,FALSE)*1000000/Source!J$11</f>
        <v>0.15660968544041234</v>
      </c>
      <c r="J15" s="39">
        <f>VLOOKUP(J$1,'1_RAW_International Liquidity'!$B$8:$W$195,Source!$A24,FALSE)*1000000/Source!K$11</f>
        <v>0.12235868268827407</v>
      </c>
      <c r="K15" s="39">
        <f>VLOOKUP(K$1,'1_RAW_International Liquidity'!$B$8:$W$195,Source!$A24,FALSE)*1000000/Source!L$11</f>
        <v>0.16178176099004465</v>
      </c>
      <c r="L15" s="39">
        <f>VLOOKUP(L$1,'1_RAW_International Liquidity'!$B$8:$W$195,Source!$A24,FALSE)*1000000/Source!M$11</f>
        <v>0.10791157527793964</v>
      </c>
      <c r="M15" s="39">
        <f>VLOOKUP(M$1,'1_RAW_International Liquidity'!$B$8:$W$195,Source!$A24,FALSE)*1000000/Source!N$11</f>
        <v>0.17739608579497954</v>
      </c>
      <c r="N15" s="39">
        <f>VLOOKUP(N$1,'1_RAW_International Liquidity'!$B$8:$W$195,Source!$A24,FALSE)*1000000/Source!O$11</f>
        <v>0.12255864472722622</v>
      </c>
      <c r="O15" s="39">
        <f>VLOOKUP(O$1,'1_RAW_International Liquidity'!$B$8:$W$195,Source!$A24,FALSE)*1000000/Source!P$11</f>
        <v>5.4053201726054365E-2</v>
      </c>
      <c r="P15" s="39">
        <f>VLOOKUP(P$1,'1_RAW_International Liquidity'!$B$8:$W$195,Source!$A24,FALSE)*1000000/Source!Q$11</f>
        <v>0.2851799549171829</v>
      </c>
      <c r="Q15" s="39">
        <f>VLOOKUP(Q$1,'1_RAW_International Liquidity'!$B$8:$W$195,Source!$A24,FALSE)*1000000/Source!R$11</f>
        <v>0.14994710975542713</v>
      </c>
      <c r="R15" s="39">
        <f>VLOOKUP(R$1,'1_RAW_International Liquidity'!$B$8:$W$195,Source!$A24,FALSE)*1000000/Source!S$11</f>
        <v>4.1439847560662817E-2</v>
      </c>
      <c r="S15" s="39">
        <f>VLOOKUP(S$1,'1_RAW_International Liquidity'!$B$8:$W$195,Source!$A24,FALSE)*1000000/Source!T$11</f>
        <v>0.29645755415927444</v>
      </c>
      <c r="T15" s="39">
        <f>VLOOKUP(T$1,'1_RAW_International Liquidity'!$B$8:$W$195,Source!$A24,FALSE)*1000000/Source!U$11</f>
        <v>0.22734473774733793</v>
      </c>
      <c r="U15" s="39">
        <f>VLOOKUP(U$1,'1_RAW_International Liquidity'!$B$8:$W$195,Source!$A24,FALSE)*1000000/Source!V$11</f>
        <v>0.1938775016822345</v>
      </c>
      <c r="V15" s="39">
        <f>VLOOKUP(V$1,'1_RAW_International Liquidity'!$B$8:$W$195,Source!$A24,FALSE)*1000000/Source!W$11</f>
        <v>0.19778174540829271</v>
      </c>
      <c r="W15" s="39">
        <f>VLOOKUP(W$1,'1_RAW_International Liquidity'!$B$8:$W$195,Source!$A24,FALSE)*1000000/Source!X$11</f>
        <v>0.16210452016962304</v>
      </c>
      <c r="X15" s="39">
        <f>VLOOKUP(X$1,'1_RAW_International Liquidity'!$B$8:$W$195,Source!$A24,FALSE)*1000000/Source!Y$11</f>
        <v>0.26741326322788844</v>
      </c>
      <c r="Y15" s="39">
        <f>VLOOKUP(Y$1,'1_RAW_International Liquidity'!$B$8:$W$195,Source!$A24,FALSE)*1000000/Source!Z$11</f>
        <v>0.63750577799394326</v>
      </c>
      <c r="Z15" s="39">
        <f>VLOOKUP(Z$1,'1_RAW_International Liquidity'!$B$8:$W$195,Source!$A24,FALSE)*1000000/Source!AA$11</f>
        <v>0.13101829520024719</v>
      </c>
      <c r="AA15" s="39">
        <f>VLOOKUP(AA$1,'1_RAW_International Liquidity'!$B$8:$W$195,Source!$A24,FALSE)*1000000/Source!AB$11</f>
        <v>7.449301222069997E-2</v>
      </c>
      <c r="AB15" s="39">
        <f>VLOOKUP(AB$1,'1_RAW_International Liquidity'!$B$8:$W$195,Source!$A24,FALSE)*1000000/Source!AC$11</f>
        <v>9.7037890072049091E-2</v>
      </c>
      <c r="AC15" s="39">
        <f>VLOOKUP(AC$1,'1_RAW_International Liquidity'!$B$8:$W$195,Source!$A24,FALSE)*1000000/Source!AD$11</f>
        <v>0.19113496339345107</v>
      </c>
      <c r="AD15" s="39">
        <f>VLOOKUP(AD$1,'1_RAW_International Liquidity'!$B$8:$W$195,Source!$A24,FALSE)*1000000/Source!AE$11</f>
        <v>0.24917459473646195</v>
      </c>
      <c r="AE15" s="39">
        <f>VLOOKUP(AE$1,'1_RAW_International Liquidity'!$B$8:$W$195,Source!$A24,FALSE)*1000000/Source!AF$11</f>
        <v>0.16314809624480303</v>
      </c>
      <c r="AF15" s="39">
        <f>VLOOKUP(AF$1,'1_RAW_International Liquidity'!$B$8:$W$195,Source!$A24,FALSE)*1000000/Source!AG$11</f>
        <v>0.43915240537670336</v>
      </c>
      <c r="AG15" s="39">
        <f>VLOOKUP(AG$1,'1_RAW_International Liquidity'!$B$8:$W$195,Source!$A24,FALSE)*1000000/Source!AH$11</f>
        <v>0.60250578993417248</v>
      </c>
    </row>
    <row r="16" spans="1:33" x14ac:dyDescent="0.15">
      <c r="A16" s="5" t="s">
        <v>23</v>
      </c>
      <c r="B16" s="36">
        <v>43890</v>
      </c>
      <c r="C16" s="36">
        <v>43891</v>
      </c>
      <c r="D16" s="39">
        <f>VLOOKUP(D$1,'1_RAW_International Liquidity'!$B$8:$W$195,Source!$A25,FALSE)*1000000/Source!$E$11</f>
        <v>8.0339245143729365E-2</v>
      </c>
      <c r="E16" s="39">
        <f>VLOOKUP(E$1,'1_RAW_International Liquidity'!$B$8:$W$195,Source!$A25,FALSE)*1000000/Source!F$11</f>
        <v>9.8595466110376201E-2</v>
      </c>
      <c r="F16" s="39">
        <f>VLOOKUP(F$1,'1_RAW_International Liquidity'!$B$8:$W$195,Source!$A25,FALSE)*1000000/Source!G$11</f>
        <v>0.19042023267349809</v>
      </c>
      <c r="G16" s="39">
        <f>VLOOKUP(G$1,'1_RAW_International Liquidity'!$B$8:$W$195,Source!$A25,FALSE)*1000000/Source!H$11</f>
        <v>0.12115334746630115</v>
      </c>
      <c r="H16" s="39">
        <f>VLOOKUP(H$1,'1_RAW_International Liquidity'!$B$8:$W$195,Source!$A25,FALSE)*1000000/Source!I$11</f>
        <v>0.22497058255658095</v>
      </c>
      <c r="I16" s="39">
        <f>VLOOKUP(I$1,'1_RAW_International Liquidity'!$B$8:$W$195,Source!$A25,FALSE)*1000000/Source!J$11</f>
        <v>0.15724505151533433</v>
      </c>
      <c r="J16" s="39">
        <f>VLOOKUP(J$1,'1_RAW_International Liquidity'!$B$8:$W$195,Source!$A25,FALSE)*1000000/Source!K$11</f>
        <v>0.11597460851183322</v>
      </c>
      <c r="K16" s="39">
        <f>VLOOKUP(K$1,'1_RAW_International Liquidity'!$B$8:$W$195,Source!$A25,FALSE)*1000000/Source!L$11</f>
        <v>0.16136154057826799</v>
      </c>
      <c r="L16" s="39">
        <f>VLOOKUP(L$1,'1_RAW_International Liquidity'!$B$8:$W$195,Source!$A25,FALSE)*1000000/Source!M$11</f>
        <v>0.11926271539163871</v>
      </c>
      <c r="M16" s="39">
        <f>VLOOKUP(M$1,'1_RAW_International Liquidity'!$B$8:$W$195,Source!$A25,FALSE)*1000000/Source!N$11</f>
        <v>0.16355631868586484</v>
      </c>
      <c r="N16" s="39">
        <f>VLOOKUP(N$1,'1_RAW_International Liquidity'!$B$8:$W$195,Source!$A25,FALSE)*1000000/Source!O$11</f>
        <v>0.12118348132184056</v>
      </c>
      <c r="O16" s="39">
        <f>VLOOKUP(O$1,'1_RAW_International Liquidity'!$B$8:$W$195,Source!$A25,FALSE)*1000000/Source!P$11</f>
        <v>5.3470128974341113E-2</v>
      </c>
      <c r="P16" s="39">
        <f>VLOOKUP(P$1,'1_RAW_International Liquidity'!$B$8:$W$195,Source!$A25,FALSE)*1000000/Source!Q$11</f>
        <v>0.28304107440255671</v>
      </c>
      <c r="Q16" s="39">
        <f>VLOOKUP(Q$1,'1_RAW_International Liquidity'!$B$8:$W$195,Source!$A25,FALSE)*1000000/Source!R$11</f>
        <v>0.14925275833835933</v>
      </c>
      <c r="R16" s="39">
        <f>VLOOKUP(R$1,'1_RAW_International Liquidity'!$B$8:$W$195,Source!$A25,FALSE)*1000000/Source!S$11</f>
        <v>4.3515523061512677E-2</v>
      </c>
      <c r="S16" s="39">
        <f>VLOOKUP(S$1,'1_RAW_International Liquidity'!$B$8:$W$195,Source!$A25,FALSE)*1000000/Source!T$11</f>
        <v>0.29579314373896293</v>
      </c>
      <c r="T16" s="39">
        <f>VLOOKUP(T$1,'1_RAW_International Liquidity'!$B$8:$W$195,Source!$A25,FALSE)*1000000/Source!U$11</f>
        <v>0.23114595286485684</v>
      </c>
      <c r="U16" s="39">
        <f>VLOOKUP(U$1,'1_RAW_International Liquidity'!$B$8:$W$195,Source!$A25,FALSE)*1000000/Source!V$11</f>
        <v>0.19793467405902224</v>
      </c>
      <c r="V16" s="39">
        <f>VLOOKUP(V$1,'1_RAW_International Liquidity'!$B$8:$W$195,Source!$A25,FALSE)*1000000/Source!W$11</f>
        <v>0.19937108210121399</v>
      </c>
      <c r="W16" s="39">
        <f>VLOOKUP(W$1,'1_RAW_International Liquidity'!$B$8:$W$195,Source!$A25,FALSE)*1000000/Source!X$11</f>
        <v>0.16367067442227504</v>
      </c>
      <c r="X16" s="39">
        <f>VLOOKUP(X$1,'1_RAW_International Liquidity'!$B$8:$W$195,Source!$A25,FALSE)*1000000/Source!Y$11</f>
        <v>0.26990156647129437</v>
      </c>
      <c r="Y16" s="39">
        <f>VLOOKUP(Y$1,'1_RAW_International Liquidity'!$B$8:$W$195,Source!$A25,FALSE)*1000000/Source!Z$11</f>
        <v>0.63176289604270419</v>
      </c>
      <c r="Z16" s="39">
        <f>VLOOKUP(Z$1,'1_RAW_International Liquidity'!$B$8:$W$195,Source!$A25,FALSE)*1000000/Source!AA$11</f>
        <v>0.1308413967006811</v>
      </c>
      <c r="AA16" s="39">
        <f>VLOOKUP(AA$1,'1_RAW_International Liquidity'!$B$8:$W$195,Source!$A25,FALSE)*1000000/Source!AB$11</f>
        <v>8.608185894025415E-2</v>
      </c>
      <c r="AB16" s="39">
        <f>VLOOKUP(AB$1,'1_RAW_International Liquidity'!$B$8:$W$195,Source!$A25,FALSE)*1000000/Source!AC$11</f>
        <v>0.10036058949364497</v>
      </c>
      <c r="AC16" s="39">
        <f>VLOOKUP(AC$1,'1_RAW_International Liquidity'!$B$8:$W$195,Source!$A25,FALSE)*1000000/Source!AD$11</f>
        <v>0.19634867265388245</v>
      </c>
      <c r="AD16" s="39">
        <f>VLOOKUP(AD$1,'1_RAW_International Liquidity'!$B$8:$W$195,Source!$A25,FALSE)*1000000/Source!AE$11</f>
        <v>0.25335923496536433</v>
      </c>
      <c r="AE16" s="39">
        <f>VLOOKUP(AE$1,'1_RAW_International Liquidity'!$B$8:$W$195,Source!$A25,FALSE)*1000000/Source!AF$11</f>
        <v>0.16648559740833901</v>
      </c>
      <c r="AF16" s="39">
        <f>VLOOKUP(AF$1,'1_RAW_International Liquidity'!$B$8:$W$195,Source!$A25,FALSE)*1000000/Source!AG$11</f>
        <v>0.43752686364854254</v>
      </c>
      <c r="AG16" s="39">
        <f>VLOOKUP(AG$1,'1_RAW_International Liquidity'!$B$8:$W$195,Source!$A25,FALSE)*1000000/Source!AH$11</f>
        <v>0.59683627261839367</v>
      </c>
    </row>
    <row r="17" spans="1:33" x14ac:dyDescent="0.15">
      <c r="A17" s="5" t="s">
        <v>24</v>
      </c>
      <c r="B17" s="36">
        <v>43921</v>
      </c>
      <c r="C17" s="36">
        <v>43922</v>
      </c>
      <c r="D17" s="39">
        <f>VLOOKUP(D$1,'1_RAW_International Liquidity'!$B$8:$W$195,Source!$A26,FALSE)*1000000/Source!$E$11</f>
        <v>7.7969593007817681E-2</v>
      </c>
      <c r="E17" s="39" t="e">
        <f>VLOOKUP(E$1,'1_RAW_International Liquidity'!$B$8:$W$195,Source!$A26,FALSE)*1000000/Source!F$11</f>
        <v>#VALUE!</v>
      </c>
      <c r="F17" s="39">
        <f>VLOOKUP(F$1,'1_RAW_International Liquidity'!$B$8:$W$195,Source!$A26,FALSE)*1000000/Source!G$11</f>
        <v>0.18016106978848034</v>
      </c>
      <c r="G17" s="39" t="e">
        <f>VLOOKUP(G$1,'1_RAW_International Liquidity'!$B$8:$W$195,Source!$A26,FALSE)*1000000/Source!H$11</f>
        <v>#VALUE!</v>
      </c>
      <c r="H17" s="39">
        <f>VLOOKUP(H$1,'1_RAW_International Liquidity'!$B$8:$W$195,Source!$A26,FALSE)*1000000/Source!I$11</f>
        <v>0.22164539362896149</v>
      </c>
      <c r="I17" s="39">
        <f>VLOOKUP(I$1,'1_RAW_International Liquidity'!$B$8:$W$195,Source!$A26,FALSE)*1000000/Source!J$11</f>
        <v>0.15621462017565144</v>
      </c>
      <c r="J17" s="39">
        <f>VLOOKUP(J$1,'1_RAW_International Liquidity'!$B$8:$W$195,Source!$A26,FALSE)*1000000/Source!K$11</f>
        <v>0.10968542802348041</v>
      </c>
      <c r="K17" s="39">
        <f>VLOOKUP(K$1,'1_RAW_International Liquidity'!$B$8:$W$195,Source!$A26,FALSE)*1000000/Source!L$11</f>
        <v>0.14010749356333635</v>
      </c>
      <c r="L17" s="39">
        <f>VLOOKUP(L$1,'1_RAW_International Liquidity'!$B$8:$W$195,Source!$A26,FALSE)*1000000/Source!M$11</f>
        <v>0.13158862366379995</v>
      </c>
      <c r="M17" s="39">
        <f>VLOOKUP(M$1,'1_RAW_International Liquidity'!$B$8:$W$195,Source!$A26,FALSE)*1000000/Source!N$11</f>
        <v>0.16887945263220702</v>
      </c>
      <c r="N17" s="39">
        <f>VLOOKUP(N$1,'1_RAW_International Liquidity'!$B$8:$W$195,Source!$A26,FALSE)*1000000/Source!O$11</f>
        <v>0.11213791538638129</v>
      </c>
      <c r="O17" s="39">
        <f>VLOOKUP(O$1,'1_RAW_International Liquidity'!$B$8:$W$195,Source!$A26,FALSE)*1000000/Source!P$11</f>
        <v>5.6374894234255922E-2</v>
      </c>
      <c r="P17" s="39">
        <f>VLOOKUP(P$1,'1_RAW_International Liquidity'!$B$8:$W$195,Source!$A26,FALSE)*1000000/Source!Q$11</f>
        <v>0.27805434653125166</v>
      </c>
      <c r="Q17" s="39">
        <f>VLOOKUP(Q$1,'1_RAW_International Liquidity'!$B$8:$W$195,Source!$A26,FALSE)*1000000/Source!R$11</f>
        <v>0.15037836806879384</v>
      </c>
      <c r="R17" s="39">
        <f>VLOOKUP(R$1,'1_RAW_International Liquidity'!$B$8:$W$195,Source!$A26,FALSE)*1000000/Source!S$11</f>
        <v>4.2106231814354918E-2</v>
      </c>
      <c r="S17" s="39" t="e">
        <f>VLOOKUP(S$1,'1_RAW_International Liquidity'!$B$8:$W$195,Source!$A26,FALSE)*1000000/Source!T$11</f>
        <v>#VALUE!</v>
      </c>
      <c r="T17" s="39">
        <f>VLOOKUP(T$1,'1_RAW_International Liquidity'!$B$8:$W$195,Source!$A26,FALSE)*1000000/Source!U$11</f>
        <v>0.23309070094523013</v>
      </c>
      <c r="U17" s="39">
        <f>VLOOKUP(U$1,'1_RAW_International Liquidity'!$B$8:$W$195,Source!$A26,FALSE)*1000000/Source!V$11</f>
        <v>0.18580521526804727</v>
      </c>
      <c r="V17" s="39">
        <f>VLOOKUP(V$1,'1_RAW_International Liquidity'!$B$8:$W$195,Source!$A26,FALSE)*1000000/Source!W$11</f>
        <v>0.19751421117064782</v>
      </c>
      <c r="W17" s="39">
        <f>VLOOKUP(W$1,'1_RAW_International Liquidity'!$B$8:$W$195,Source!$A26,FALSE)*1000000/Source!X$11</f>
        <v>0.15494037177767306</v>
      </c>
      <c r="X17" s="39">
        <f>VLOOKUP(X$1,'1_RAW_International Liquidity'!$B$8:$W$195,Source!$A26,FALSE)*1000000/Source!Y$11</f>
        <v>0.26571051121351708</v>
      </c>
      <c r="Y17" s="39">
        <f>VLOOKUP(Y$1,'1_RAW_International Liquidity'!$B$8:$W$195,Source!$A26,FALSE)*1000000/Source!Z$11</f>
        <v>0.60130939234568337</v>
      </c>
      <c r="Z17" s="39">
        <f>VLOOKUP(Z$1,'1_RAW_International Liquidity'!$B$8:$W$195,Source!$A26,FALSE)*1000000/Source!AA$11</f>
        <v>0.1248387271501907</v>
      </c>
      <c r="AA17" s="39" t="e">
        <f>VLOOKUP(AA$1,'1_RAW_International Liquidity'!$B$8:$W$195,Source!$A26,FALSE)*1000000/Source!AB$11</f>
        <v>#VALUE!</v>
      </c>
      <c r="AB17" s="39">
        <f>VLOOKUP(AB$1,'1_RAW_International Liquidity'!$B$8:$W$195,Source!$A26,FALSE)*1000000/Source!AC$11</f>
        <v>7.8670491302098661E-2</v>
      </c>
      <c r="AC17" s="39">
        <f>VLOOKUP(AC$1,'1_RAW_International Liquidity'!$B$8:$W$195,Source!$A26,FALSE)*1000000/Source!AD$11</f>
        <v>0.18036648099492839</v>
      </c>
      <c r="AD17" s="39">
        <f>VLOOKUP(AD$1,'1_RAW_International Liquidity'!$B$8:$W$195,Source!$A26,FALSE)*1000000/Source!AE$11</f>
        <v>0.25730867560819154</v>
      </c>
      <c r="AE17" s="39">
        <f>VLOOKUP(AE$1,'1_RAW_International Liquidity'!$B$8:$W$195,Source!$A26,FALSE)*1000000/Source!AF$11</f>
        <v>0.16494663414611277</v>
      </c>
      <c r="AF17" s="39">
        <f>VLOOKUP(AF$1,'1_RAW_International Liquidity'!$B$8:$W$195,Source!$A26,FALSE)*1000000/Source!AG$11</f>
        <v>0.43175139244066452</v>
      </c>
      <c r="AG17" s="39">
        <f>VLOOKUP(AG$1,'1_RAW_International Liquidity'!$B$8:$W$195,Source!$A26,FALSE)*1000000/Source!AH$11</f>
        <v>0.58981690536196785</v>
      </c>
    </row>
    <row r="18" spans="1:33" x14ac:dyDescent="0.15">
      <c r="A18" s="5" t="s">
        <v>25</v>
      </c>
      <c r="B18" s="36">
        <v>43951</v>
      </c>
      <c r="C18" s="36">
        <v>43952</v>
      </c>
      <c r="D18" s="39">
        <f>VLOOKUP(D$1,'1_RAW_International Liquidity'!$B$8:$W$195,Source!$A27,FALSE)*1000000/Source!$E$11</f>
        <v>7.7426296237871867E-2</v>
      </c>
      <c r="E18" s="39" t="e">
        <f>VLOOKUP(E$1,'1_RAW_International Liquidity'!$B$8:$W$195,Source!$A27,FALSE)*1000000/Source!F$11</f>
        <v>#VALUE!</v>
      </c>
      <c r="F18" s="39">
        <f>VLOOKUP(F$1,'1_RAW_International Liquidity'!$B$8:$W$195,Source!$A27,FALSE)*1000000/Source!G$11</f>
        <v>0.17801986641482254</v>
      </c>
      <c r="G18" s="39" t="e">
        <f>VLOOKUP(G$1,'1_RAW_International Liquidity'!$B$8:$W$195,Source!$A27,FALSE)*1000000/Source!H$11</f>
        <v>#VALUE!</v>
      </c>
      <c r="H18" s="39">
        <f>VLOOKUP(H$1,'1_RAW_International Liquidity'!$B$8:$W$195,Source!$A27,FALSE)*1000000/Source!I$11</f>
        <v>0.2239185298595569</v>
      </c>
      <c r="I18" s="39">
        <f>VLOOKUP(I$1,'1_RAW_International Liquidity'!$B$8:$W$195,Source!$A27,FALSE)*1000000/Source!J$11</f>
        <v>0.15767088570644697</v>
      </c>
      <c r="J18" s="39">
        <f>VLOOKUP(J$1,'1_RAW_International Liquidity'!$B$8:$W$195,Source!$A27,FALSE)*1000000/Source!K$11</f>
        <v>0.10169528309800833</v>
      </c>
      <c r="K18" s="39">
        <f>VLOOKUP(K$1,'1_RAW_International Liquidity'!$B$8:$W$195,Source!$A27,FALSE)*1000000/Source!L$11</f>
        <v>0.12713252170385123</v>
      </c>
      <c r="L18" s="39">
        <f>VLOOKUP(L$1,'1_RAW_International Liquidity'!$B$8:$W$195,Source!$A27,FALSE)*1000000/Source!M$11</f>
        <v>0.14066525687434811</v>
      </c>
      <c r="M18" s="39">
        <f>VLOOKUP(M$1,'1_RAW_International Liquidity'!$B$8:$W$195,Source!$A27,FALSE)*1000000/Source!N$11</f>
        <v>0.18884024179622011</v>
      </c>
      <c r="N18" s="39">
        <f>VLOOKUP(N$1,'1_RAW_International Liquidity'!$B$8:$W$195,Source!$A27,FALSE)*1000000/Source!O$11</f>
        <v>0.11855538943767924</v>
      </c>
      <c r="O18" s="39">
        <f>VLOOKUP(O$1,'1_RAW_International Liquidity'!$B$8:$W$195,Source!$A27,FALSE)*1000000/Source!P$11</f>
        <v>5.4333542682637306E-2</v>
      </c>
      <c r="P18" s="39">
        <f>VLOOKUP(P$1,'1_RAW_International Liquidity'!$B$8:$W$195,Source!$A27,FALSE)*1000000/Source!Q$11</f>
        <v>0.28023940431130584</v>
      </c>
      <c r="Q18" s="39">
        <f>VLOOKUP(Q$1,'1_RAW_International Liquidity'!$B$8:$W$195,Source!$A27,FALSE)*1000000/Source!R$11</f>
        <v>0.15529765294794742</v>
      </c>
      <c r="R18" s="39">
        <f>VLOOKUP(R$1,'1_RAW_International Liquidity'!$B$8:$W$195,Source!$A27,FALSE)*1000000/Source!S$11</f>
        <v>7.9345132358012646E-2</v>
      </c>
      <c r="S18" s="39" t="e">
        <f>VLOOKUP(S$1,'1_RAW_International Liquidity'!$B$8:$W$195,Source!$A27,FALSE)*1000000/Source!T$11</f>
        <v>#VALUE!</v>
      </c>
      <c r="T18" s="39">
        <f>VLOOKUP(T$1,'1_RAW_International Liquidity'!$B$8:$W$195,Source!$A27,FALSE)*1000000/Source!U$11</f>
        <v>0.23908054832300285</v>
      </c>
      <c r="U18" s="39">
        <f>VLOOKUP(U$1,'1_RAW_International Liquidity'!$B$8:$W$195,Source!$A27,FALSE)*1000000/Source!V$11</f>
        <v>0.17991589449753953</v>
      </c>
      <c r="V18" s="39">
        <f>VLOOKUP(V$1,'1_RAW_International Liquidity'!$B$8:$W$195,Source!$A27,FALSE)*1000000/Source!W$11</f>
        <v>0.19535713000553306</v>
      </c>
      <c r="W18" s="39">
        <f>VLOOKUP(W$1,'1_RAW_International Liquidity'!$B$8:$W$195,Source!$A27,FALSE)*1000000/Source!X$11</f>
        <v>0.1491751834420276</v>
      </c>
      <c r="X18" s="39">
        <f>VLOOKUP(X$1,'1_RAW_International Liquidity'!$B$8:$W$195,Source!$A27,FALSE)*1000000/Source!Y$11</f>
        <v>0.2634904167314886</v>
      </c>
      <c r="Y18" s="39">
        <f>VLOOKUP(Y$1,'1_RAW_International Liquidity'!$B$8:$W$195,Source!$A27,FALSE)*1000000/Source!Z$11</f>
        <v>0.56984961337631868</v>
      </c>
      <c r="Z18" s="39">
        <f>VLOOKUP(Z$1,'1_RAW_International Liquidity'!$B$8:$W$195,Source!$A27,FALSE)*1000000/Source!AA$11</f>
        <v>0.12513840422230188</v>
      </c>
      <c r="AA18" s="39" t="e">
        <f>VLOOKUP(AA$1,'1_RAW_International Liquidity'!$B$8:$W$195,Source!$A27,FALSE)*1000000/Source!AB$11</f>
        <v>#VALUE!</v>
      </c>
      <c r="AB18" s="39">
        <f>VLOOKUP(AB$1,'1_RAW_International Liquidity'!$B$8:$W$195,Source!$A27,FALSE)*1000000/Source!AC$11</f>
        <v>6.6727205602575043E-2</v>
      </c>
      <c r="AC18" s="39">
        <f>VLOOKUP(AC$1,'1_RAW_International Liquidity'!$B$8:$W$195,Source!$A27,FALSE)*1000000/Source!AD$11</f>
        <v>0.18569914412436547</v>
      </c>
      <c r="AD18" s="39">
        <f>VLOOKUP(AD$1,'1_RAW_International Liquidity'!$B$8:$W$195,Source!$A27,FALSE)*1000000/Source!AE$11</f>
        <v>0.26645207661923709</v>
      </c>
      <c r="AE18" s="39">
        <f>VLOOKUP(AE$1,'1_RAW_International Liquidity'!$B$8:$W$195,Source!$A27,FALSE)*1000000/Source!AF$11</f>
        <v>0.16552918324023186</v>
      </c>
      <c r="AF18" s="39">
        <f>VLOOKUP(AF$1,'1_RAW_International Liquidity'!$B$8:$W$195,Source!$A27,FALSE)*1000000/Source!AG$11</f>
        <v>0.4488900437259179</v>
      </c>
      <c r="AG18" s="39">
        <f>VLOOKUP(AG$1,'1_RAW_International Liquidity'!$B$8:$W$195,Source!$A27,FALSE)*1000000/Source!AH$11</f>
        <v>0.59780621987020288</v>
      </c>
    </row>
    <row r="19" spans="1:33" x14ac:dyDescent="0.15">
      <c r="A19" s="5" t="s">
        <v>26</v>
      </c>
      <c r="B19" s="36">
        <v>43982</v>
      </c>
      <c r="C19" s="36">
        <v>43983</v>
      </c>
      <c r="D19" s="39">
        <f>VLOOKUP(D$1,'1_RAW_International Liquidity'!$B$8:$W$195,Source!$A28,FALSE)*1000000/Source!$E$11</f>
        <v>7.5290844003072871E-2</v>
      </c>
      <c r="E19" s="39" t="e">
        <f>VLOOKUP(E$1,'1_RAW_International Liquidity'!$B$8:$W$195,Source!$A28,FALSE)*1000000/Source!F$11</f>
        <v>#VALUE!</v>
      </c>
      <c r="F19" s="39">
        <f>VLOOKUP(F$1,'1_RAW_International Liquidity'!$B$8:$W$195,Source!$A28,FALSE)*1000000/Source!G$11</f>
        <v>0.18135884322542936</v>
      </c>
      <c r="G19" s="39" t="e">
        <f>VLOOKUP(G$1,'1_RAW_International Liquidity'!$B$8:$W$195,Source!$A28,FALSE)*1000000/Source!H$11</f>
        <v>#VALUE!</v>
      </c>
      <c r="H19" s="39">
        <f>VLOOKUP(H$1,'1_RAW_International Liquidity'!$B$8:$W$195,Source!$A28,FALSE)*1000000/Source!I$11</f>
        <v>0.22466220579494764</v>
      </c>
      <c r="I19" s="39">
        <f>VLOOKUP(I$1,'1_RAW_International Liquidity'!$B$8:$W$195,Source!$A28,FALSE)*1000000/Source!J$11</f>
        <v>0.16525656961327306</v>
      </c>
      <c r="J19" s="39">
        <f>VLOOKUP(J$1,'1_RAW_International Liquidity'!$B$8:$W$195,Source!$A28,FALSE)*1000000/Source!K$11</f>
        <v>9.4620542020724438E-2</v>
      </c>
      <c r="K19" s="39">
        <f>VLOOKUP(K$1,'1_RAW_International Liquidity'!$B$8:$W$195,Source!$A28,FALSE)*1000000/Source!L$11</f>
        <v>0.12261710858246345</v>
      </c>
      <c r="L19" s="39">
        <f>VLOOKUP(L$1,'1_RAW_International Liquidity'!$B$8:$W$195,Source!$A28,FALSE)*1000000/Source!M$11</f>
        <v>0.13321062589547406</v>
      </c>
      <c r="M19" s="39">
        <f>VLOOKUP(M$1,'1_RAW_International Liquidity'!$B$8:$W$195,Source!$A28,FALSE)*1000000/Source!N$11</f>
        <v>0.19388118849745822</v>
      </c>
      <c r="N19" s="39">
        <f>VLOOKUP(N$1,'1_RAW_International Liquidity'!$B$8:$W$195,Source!$A28,FALSE)*1000000/Source!O$11</f>
        <v>0.12109599301186108</v>
      </c>
      <c r="O19" s="39">
        <f>VLOOKUP(O$1,'1_RAW_International Liquidity'!$B$8:$W$195,Source!$A28,FALSE)*1000000/Source!P$11</f>
        <v>6.0706405465787837E-2</v>
      </c>
      <c r="P19" s="39">
        <f>VLOOKUP(P$1,'1_RAW_International Liquidity'!$B$8:$W$195,Source!$A28,FALSE)*1000000/Source!Q$11</f>
        <v>0.28155422961957083</v>
      </c>
      <c r="Q19" s="39">
        <f>VLOOKUP(Q$1,'1_RAW_International Liquidity'!$B$8:$W$195,Source!$A28,FALSE)*1000000/Source!R$11</f>
        <v>0.15624246290781776</v>
      </c>
      <c r="R19" s="39">
        <f>VLOOKUP(R$1,'1_RAW_International Liquidity'!$B$8:$W$195,Source!$A28,FALSE)*1000000/Source!S$11</f>
        <v>8.7235238212288221E-2</v>
      </c>
      <c r="S19" s="39" t="e">
        <f>VLOOKUP(S$1,'1_RAW_International Liquidity'!$B$8:$W$195,Source!$A28,FALSE)*1000000/Source!T$11</f>
        <v>#VALUE!</v>
      </c>
      <c r="T19" s="39">
        <f>VLOOKUP(T$1,'1_RAW_International Liquidity'!$B$8:$W$195,Source!$A28,FALSE)*1000000/Source!U$11</f>
        <v>0.2458533066380314</v>
      </c>
      <c r="U19" s="39">
        <f>VLOOKUP(U$1,'1_RAW_International Liquidity'!$B$8:$W$195,Source!$A28,FALSE)*1000000/Source!V$11</f>
        <v>0.20453452628238633</v>
      </c>
      <c r="V19" s="39">
        <f>VLOOKUP(V$1,'1_RAW_International Liquidity'!$B$8:$W$195,Source!$A28,FALSE)*1000000/Source!W$11</f>
        <v>0.1999734202695598</v>
      </c>
      <c r="W19" s="39">
        <f>VLOOKUP(W$1,'1_RAW_International Liquidity'!$B$8:$W$195,Source!$A28,FALSE)*1000000/Source!X$11</f>
        <v>0.16416731913276036</v>
      </c>
      <c r="X19" s="39">
        <f>VLOOKUP(X$1,'1_RAW_International Liquidity'!$B$8:$W$195,Source!$A28,FALSE)*1000000/Source!Y$11</f>
        <v>0.26268098939702028</v>
      </c>
      <c r="Y19" s="39">
        <f>VLOOKUP(Y$1,'1_RAW_International Liquidity'!$B$8:$W$195,Source!$A28,FALSE)*1000000/Source!Z$11</f>
        <v>0.57077413682995559</v>
      </c>
      <c r="Z19" s="39">
        <f>VLOOKUP(Z$1,'1_RAW_International Liquidity'!$B$8:$W$195,Source!$A28,FALSE)*1000000/Source!AA$11</f>
        <v>0.12438223875641173</v>
      </c>
      <c r="AA19" s="39" t="e">
        <f>VLOOKUP(AA$1,'1_RAW_International Liquidity'!$B$8:$W$195,Source!$A28,FALSE)*1000000/Source!AB$11</f>
        <v>#VALUE!</v>
      </c>
      <c r="AB19" s="39">
        <f>VLOOKUP(AB$1,'1_RAW_International Liquidity'!$B$8:$W$195,Source!$A28,FALSE)*1000000/Source!AC$11</f>
        <v>7.0474442970161352E-2</v>
      </c>
      <c r="AC19" s="39">
        <f>VLOOKUP(AC$1,'1_RAW_International Liquidity'!$B$8:$W$195,Source!$A28,FALSE)*1000000/Source!AD$11</f>
        <v>0.18315990861239931</v>
      </c>
      <c r="AD19" s="39">
        <f>VLOOKUP(AD$1,'1_RAW_International Liquidity'!$B$8:$W$195,Source!$A28,FALSE)*1000000/Source!AE$11</f>
        <v>0.26439244258564221</v>
      </c>
      <c r="AE19" s="39">
        <f>VLOOKUP(AE$1,'1_RAW_International Liquidity'!$B$8:$W$195,Source!$A28,FALSE)*1000000/Source!AF$11</f>
        <v>0.16989881823227904</v>
      </c>
      <c r="AF19" s="39">
        <f>VLOOKUP(AF$1,'1_RAW_International Liquidity'!$B$8:$W$195,Source!$A28,FALSE)*1000000/Source!AG$11</f>
        <v>0.45151683262318787</v>
      </c>
      <c r="AG19" s="39">
        <f>VLOOKUP(AG$1,'1_RAW_International Liquidity'!$B$8:$W$195,Source!$A28,FALSE)*1000000/Source!AH$11</f>
        <v>0.61258674444513839</v>
      </c>
    </row>
    <row r="20" spans="1:33" x14ac:dyDescent="0.15">
      <c r="A20" s="6" t="s">
        <v>27</v>
      </c>
      <c r="B20" s="36">
        <v>44012</v>
      </c>
      <c r="C20" s="36">
        <v>44013</v>
      </c>
      <c r="D20" s="39">
        <f>VLOOKUP(D$1,'1_RAW_International Liquidity'!$B$8:$W$195,Source!$A29,FALSE)*1000000/Source!$E$11</f>
        <v>7.6377698185970608E-2</v>
      </c>
      <c r="E20" s="39" t="e">
        <f>VLOOKUP(E$1,'1_RAW_International Liquidity'!$B$8:$W$195,Source!$A29,FALSE)*1000000/Source!F$11</f>
        <v>#VALUE!</v>
      </c>
      <c r="F20" s="39">
        <f>VLOOKUP(F$1,'1_RAW_International Liquidity'!$B$8:$W$195,Source!$A29,FALSE)*1000000/Source!G$11</f>
        <v>0.18293443127873057</v>
      </c>
      <c r="G20" s="39" t="e">
        <f>VLOOKUP(G$1,'1_RAW_International Liquidity'!$B$8:$W$195,Source!$A29,FALSE)*1000000/Source!H$11</f>
        <v>#VALUE!</v>
      </c>
      <c r="H20" s="39">
        <f>VLOOKUP(H$1,'1_RAW_International Liquidity'!$B$8:$W$195,Source!$A29,FALSE)*1000000/Source!I$11</f>
        <v>0.22547190938009407</v>
      </c>
      <c r="I20" s="39">
        <f>VLOOKUP(I$1,'1_RAW_International Liquidity'!$B$8:$W$195,Source!$A29,FALSE)*1000000/Source!J$11</f>
        <v>0.16743962766203557</v>
      </c>
      <c r="J20" s="39">
        <f>VLOOKUP(J$1,'1_RAW_International Liquidity'!$B$8:$W$195,Source!$A29,FALSE)*1000000/Source!K$11</f>
        <v>8.4492148669804798E-2</v>
      </c>
      <c r="K20" s="39" t="e">
        <f>VLOOKUP(K$1,'1_RAW_International Liquidity'!$B$8:$W$195,Source!$A29,FALSE)*1000000/Source!L$11</f>
        <v>#VALUE!</v>
      </c>
      <c r="L20" s="39" t="e">
        <f>VLOOKUP(L$1,'1_RAW_International Liquidity'!$B$8:$W$195,Source!$A29,FALSE)*1000000/Source!M$11</f>
        <v>#VALUE!</v>
      </c>
      <c r="M20" s="39">
        <f>VLOOKUP(M$1,'1_RAW_International Liquidity'!$B$8:$W$195,Source!$A29,FALSE)*1000000/Source!N$11</f>
        <v>0.20317358655263063</v>
      </c>
      <c r="N20" s="39" t="e">
        <f>VLOOKUP(N$1,'1_RAW_International Liquidity'!$B$8:$W$195,Source!$A29,FALSE)*1000000/Source!O$11</f>
        <v>#VALUE!</v>
      </c>
      <c r="O20" s="39">
        <f>VLOOKUP(O$1,'1_RAW_International Liquidity'!$B$8:$W$195,Source!$A29,FALSE)*1000000/Source!P$11</f>
        <v>6.314035403673629E-2</v>
      </c>
      <c r="P20" s="39">
        <f>VLOOKUP(P$1,'1_RAW_International Liquidity'!$B$8:$W$195,Source!$A29,FALSE)*1000000/Source!Q$11</f>
        <v>0.2822236634447377</v>
      </c>
      <c r="Q20" s="39">
        <f>VLOOKUP(Q$1,'1_RAW_International Liquidity'!$B$8:$W$195,Source!$A29,FALSE)*1000000/Source!R$11</f>
        <v>0.15583898392903164</v>
      </c>
      <c r="R20" s="39">
        <f>VLOOKUP(R$1,'1_RAW_International Liquidity'!$B$8:$W$195,Source!$A29,FALSE)*1000000/Source!S$11</f>
        <v>8.4642778218179379E-2</v>
      </c>
      <c r="S20" s="39" t="e">
        <f>VLOOKUP(S$1,'1_RAW_International Liquidity'!$B$8:$W$195,Source!$A29,FALSE)*1000000/Source!T$11</f>
        <v>#VALUE!</v>
      </c>
      <c r="T20" s="39" t="e">
        <f>VLOOKUP(T$1,'1_RAW_International Liquidity'!$B$8:$W$195,Source!$A29,FALSE)*1000000/Source!U$11</f>
        <v>#VALUE!</v>
      </c>
      <c r="U20" s="39">
        <f>VLOOKUP(U$1,'1_RAW_International Liquidity'!$B$8:$W$195,Source!$A29,FALSE)*1000000/Source!V$11</f>
        <v>0.19768833307991626</v>
      </c>
      <c r="V20" s="39">
        <f>VLOOKUP(V$1,'1_RAW_International Liquidity'!$B$8:$W$195,Source!$A29,FALSE)*1000000/Source!W$11</f>
        <v>0.19908176059787558</v>
      </c>
      <c r="W20" s="39">
        <f>VLOOKUP(W$1,'1_RAW_International Liquidity'!$B$8:$W$195,Source!$A29,FALSE)*1000000/Source!X$11</f>
        <v>0.16225028561306842</v>
      </c>
      <c r="X20" s="39">
        <f>VLOOKUP(X$1,'1_RAW_International Liquidity'!$B$8:$W$195,Source!$A29,FALSE)*1000000/Source!Y$11</f>
        <v>0.26238951751547629</v>
      </c>
      <c r="Y20" s="39">
        <f>VLOOKUP(Y$1,'1_RAW_International Liquidity'!$B$8:$W$195,Source!$A29,FALSE)*1000000/Source!Z$11</f>
        <v>0.56832161847800799</v>
      </c>
      <c r="Z20" s="39">
        <f>VLOOKUP(Z$1,'1_RAW_International Liquidity'!$B$8:$W$195,Source!$A29,FALSE)*1000000/Source!AA$11</f>
        <v>0.12269381824508639</v>
      </c>
      <c r="AA20" s="39" t="e">
        <f>VLOOKUP(AA$1,'1_RAW_International Liquidity'!$B$8:$W$195,Source!$A29,FALSE)*1000000/Source!AB$11</f>
        <v>#VALUE!</v>
      </c>
      <c r="AB20" s="39" t="e">
        <f>VLOOKUP(AB$1,'1_RAW_International Liquidity'!$B$8:$W$195,Source!$A29,FALSE)*1000000/Source!AC$11</f>
        <v>#VALUE!</v>
      </c>
      <c r="AC20" s="39">
        <f>VLOOKUP(AC$1,'1_RAW_International Liquidity'!$B$8:$W$195,Source!$A29,FALSE)*1000000/Source!AD$11</f>
        <v>0.20691248612255778</v>
      </c>
      <c r="AD20" s="39" t="e">
        <f>VLOOKUP(AD$1,'1_RAW_International Liquidity'!$B$8:$W$195,Source!$A29,FALSE)*1000000/Source!AE$11</f>
        <v>#VALUE!</v>
      </c>
      <c r="AE20" s="39">
        <f>VLOOKUP(AE$1,'1_RAW_International Liquidity'!$B$8:$W$195,Source!$A29,FALSE)*1000000/Source!AF$11</f>
        <v>0.17400132222366557</v>
      </c>
      <c r="AF20" s="39">
        <f>VLOOKUP(AF$1,'1_RAW_International Liquidity'!$B$8:$W$195,Source!$A29,FALSE)*1000000/Source!AG$11</f>
        <v>0.45954717285034519</v>
      </c>
      <c r="AG20" s="39">
        <f>VLOOKUP(AG$1,'1_RAW_International Liquidity'!$B$8:$W$195,Source!$A29,FALSE)*1000000/Source!AH$11</f>
        <v>0.61377764438311821</v>
      </c>
    </row>
    <row r="21" spans="1:33" x14ac:dyDescent="0.15">
      <c r="D21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6EA48-1F09-3449-9638-4B885BA2028F}">
  <dimension ref="A1:AH29"/>
  <sheetViews>
    <sheetView workbookViewId="0">
      <selection activeCell="A10" sqref="A10"/>
    </sheetView>
  </sheetViews>
  <sheetFormatPr baseColWidth="10" defaultRowHeight="13" x14ac:dyDescent="0.15"/>
  <cols>
    <col min="1" max="1" width="16" bestFit="1" customWidth="1"/>
    <col min="2" max="2" width="59.1640625" customWidth="1"/>
  </cols>
  <sheetData>
    <row r="1" spans="1:34" x14ac:dyDescent="0.15">
      <c r="A1" t="s">
        <v>1275</v>
      </c>
      <c r="B1" t="s">
        <v>795</v>
      </c>
    </row>
    <row r="2" spans="1:34" x14ac:dyDescent="0.15">
      <c r="A2" t="s">
        <v>796</v>
      </c>
      <c r="B2" s="22">
        <v>44052</v>
      </c>
    </row>
    <row r="5" spans="1:34" x14ac:dyDescent="0.15">
      <c r="A5" t="s">
        <v>1274</v>
      </c>
      <c r="B5" t="s">
        <v>1273</v>
      </c>
    </row>
    <row r="6" spans="1:34" x14ac:dyDescent="0.15">
      <c r="A6" t="s">
        <v>796</v>
      </c>
      <c r="B6" s="22">
        <v>44052</v>
      </c>
    </row>
    <row r="9" spans="1:34" x14ac:dyDescent="0.15">
      <c r="A9" s="35" t="s">
        <v>1280</v>
      </c>
    </row>
    <row r="11" spans="1:34" x14ac:dyDescent="0.15">
      <c r="A11" s="38">
        <v>4</v>
      </c>
      <c r="C11" s="35" t="s">
        <v>1276</v>
      </c>
      <c r="E11" s="30">
        <f>VLOOKUP(ReserveRatioTS!D1,'2_RAW_GDP'!$A$5:$BL$268,63,FALSE)</f>
        <v>519871519807.79498</v>
      </c>
      <c r="F11" s="30">
        <f>VLOOKUP(ReserveRatioTS!E1,'2_RAW_GDP'!$A$5:$BL$268,63,FALSE)</f>
        <v>37652500000</v>
      </c>
      <c r="G11" s="30">
        <f>VLOOKUP(ReserveRatioTS!F1,'2_RAW_GDP'!$A$5:$BL$268,63,FALSE)</f>
        <v>1885482534238.3269</v>
      </c>
      <c r="H11" s="30">
        <f>VLOOKUP(ReserveRatioTS!G1,'2_RAW_GDP'!$A$5:$BL$268,63,FALSE)</f>
        <v>298258019275.04852</v>
      </c>
      <c r="I11" s="30">
        <f>VLOOKUP(ReserveRatioTS!H1,'2_RAW_GDP'!$A$5:$BL$268,63,FALSE)</f>
        <v>13894817110036.277</v>
      </c>
      <c r="J11" s="30">
        <f>VLOOKUP(ReserveRatioTS!I1,'2_RAW_GDP'!$A$5:$BL$268,63,FALSE)</f>
        <v>333568926392.5863</v>
      </c>
      <c r="K11" s="30">
        <f>VLOOKUP(ReserveRatioTS!J1,'2_RAW_GDP'!$A$5:$BL$268,63,FALSE)</f>
        <v>85555378042.819641</v>
      </c>
      <c r="L11" s="30">
        <f>VLOOKUP(ReserveRatioTS!K1,'2_RAW_GDP'!$A$5:$BL$268,63,FALSE)</f>
        <v>250894760351.23233</v>
      </c>
      <c r="M11" s="30">
        <f>VLOOKUP(ReserveRatioTS!L1,'2_RAW_GDP'!$A$5:$BL$268,63,FALSE)</f>
        <v>65556464048.15387</v>
      </c>
      <c r="N11" s="30">
        <f>VLOOKUP(ReserveRatioTS!M1,'2_RAW_GDP'!$A$5:$BL$268,63,FALSE)</f>
        <v>157882912778.25391</v>
      </c>
      <c r="O11" s="30">
        <f>VLOOKUP(ReserveRatioTS!N1,'2_RAW_GDP'!$A$5:$BL$268,63,FALSE)</f>
        <v>1042240309412.5823</v>
      </c>
      <c r="P11" s="30">
        <f>VLOOKUP(ReserveRatioTS!O1,'2_RAW_GDP'!$A$5:$BL$268,63,FALSE)</f>
        <v>179339994859.38446</v>
      </c>
      <c r="Q11" s="30">
        <f>VLOOKUP(ReserveRatioTS!P1,'2_RAW_GDP'!$A$5:$BL$268,63,FALSE)</f>
        <v>358581943446.25909</v>
      </c>
      <c r="R11" s="30">
        <f>VLOOKUP(ReserveRatioTS!Q1,'2_RAW_GDP'!$A$5:$BL$268,63,FALSE)</f>
        <v>1220699479845.9802</v>
      </c>
      <c r="S11" s="30">
        <f>VLOOKUP(ReserveRatioTS!R1,'2_RAW_GDP'!$A$5:$BL$268,63,FALSE)</f>
        <v>65128200000</v>
      </c>
      <c r="T11" s="30">
        <f>VLOOKUP(ReserveRatioTS!S1,'2_RAW_GDP'!$A$5:$BL$268,63,FALSE)</f>
        <v>222044970486.21677</v>
      </c>
      <c r="U11" s="30">
        <f>VLOOKUP(ReserveRatioTS!T1,'2_RAW_GDP'!$A$5:$BL$268,63,FALSE)</f>
        <v>346841896889.55322</v>
      </c>
      <c r="V11" s="30">
        <f>VLOOKUP(ReserveRatioTS!U1,'2_RAW_GDP'!$A$5:$BL$268,63,FALSE)</f>
        <v>587114101392.69592</v>
      </c>
      <c r="W11" s="30">
        <f>VLOOKUP(ReserveRatioTS!V1,'2_RAW_GDP'!$A$5:$BL$268,63,FALSE)</f>
        <v>191362087912.08789</v>
      </c>
      <c r="X11" s="30">
        <f>VLOOKUP(ReserveRatioTS!W1,'2_RAW_GDP'!$A$5:$BL$268,63,FALSE)</f>
        <v>241626953521.4126</v>
      </c>
      <c r="Y11" s="30">
        <f>VLOOKUP(ReserveRatioTS!X1,'2_RAW_GDP'!$A$5:$BL$268,63,FALSE)</f>
        <v>1669583089322.9568</v>
      </c>
      <c r="Z11" s="30">
        <f>VLOOKUP(ReserveRatioTS!Y1,'2_RAW_GDP'!$A$5:$BL$268,63,FALSE)</f>
        <v>786521831573.33325</v>
      </c>
      <c r="AA11" s="30">
        <f>VLOOKUP(ReserveRatioTS!Z1,'2_RAW_GDP'!$A$5:$BL$268,63,FALSE)</f>
        <v>368288939768.32227</v>
      </c>
      <c r="AB11" s="30">
        <f>VLOOKUP(ReserveRatioTS!AA1,'2_RAW_GDP'!$A$5:$BL$268,63,FALSE)</f>
        <v>88425889592.151932</v>
      </c>
      <c r="AC11" s="30">
        <f>VLOOKUP(ReserveRatioTS!AB1,'2_RAW_GDP'!$A$5:$BL$268,63,FALSE)</f>
        <v>771350331372.7113</v>
      </c>
      <c r="AD11" s="30">
        <f>VLOOKUP(ReserveRatioTS!AC1,'2_RAW_GDP'!$A$5:$BL$268,63,FALSE)</f>
        <v>130901858421.72018</v>
      </c>
      <c r="AE11" s="30">
        <f>VLOOKUP(ReserveRatioTS!AD1,'2_RAW_GDP'!$A$5:$BL$268,63,FALSE)</f>
        <v>59596885023.091728</v>
      </c>
      <c r="AF11" s="30">
        <f>VLOOKUP(ReserveRatioTS!AE1,'2_RAW_GDP'!$A$5:$BL$268,63,FALSE)</f>
        <v>2713165057513.3467</v>
      </c>
      <c r="AG11" s="30">
        <f>VLOOKUP(ReserveRatioTS!AF1,'2_RAW_GDP'!$A$5:$BL$268,63,FALSE)</f>
        <v>506514103905.26825</v>
      </c>
      <c r="AH11" s="30">
        <f>VLOOKUP(ReserveRatioTS!AG1,'2_RAW_GDP'!$A$5:$BL$268,63,FALSE)</f>
        <v>244987409830.53281</v>
      </c>
    </row>
    <row r="12" spans="1:34" x14ac:dyDescent="0.15">
      <c r="A12" s="38">
        <v>5</v>
      </c>
      <c r="C12" s="35" t="s">
        <v>1277</v>
      </c>
      <c r="E12" s="30">
        <f>VLOOKUP(ReserveRatioTS!D1,'2_RAW_GDP'!$A$5:$BL$268,64,FALSE)</f>
        <v>449663446954.07275</v>
      </c>
      <c r="F12" s="30">
        <f>VLOOKUP(ReserveRatioTS!E1,'2_RAW_GDP'!$A$5:$BL$268,64,FALSE)</f>
        <v>38574069148.936172</v>
      </c>
      <c r="G12" s="30">
        <f>VLOOKUP(ReserveRatioTS!F1,'2_RAW_GDP'!$A$5:$BL$268,64,FALSE)</f>
        <v>1839758040765.623</v>
      </c>
      <c r="H12" s="30">
        <f>VLOOKUP(ReserveRatioTS!G1,'2_RAW_GDP'!$A$5:$BL$268,64,FALSE)</f>
        <v>282318159744.6496</v>
      </c>
      <c r="I12" s="30">
        <f>VLOOKUP(ReserveRatioTS!H1,'2_RAW_GDP'!$A$5:$BL$268,64,FALSE)</f>
        <v>14342902842915.869</v>
      </c>
      <c r="J12" s="30">
        <f>VLOOKUP(ReserveRatioTS!I1,'2_RAW_GDP'!$A$5:$BL$268,64,FALSE)</f>
        <v>323802808108.24597</v>
      </c>
      <c r="K12" s="30">
        <f>VLOOKUP(ReserveRatioTS!J1,'2_RAW_GDP'!$A$5:$BL$268,64,FALSE)</f>
        <v>88941298257.721527</v>
      </c>
      <c r="L12" s="30">
        <f>VLOOKUP(ReserveRatioTS!K1,'2_RAW_GDP'!$A$5:$BL$268,64,FALSE)</f>
        <v>303175127597.52106</v>
      </c>
      <c r="M12" s="30">
        <f>VLOOKUP(ReserveRatioTS!L1,'2_RAW_GDP'!$A$5:$BL$268,64,FALSE)</f>
        <v>66983634223.942963</v>
      </c>
      <c r="N12" s="30">
        <f>VLOOKUP(ReserveRatioTS!M1,'2_RAW_GDP'!$A$5:$BL$268,64,FALSE)</f>
        <v>160967157503.61246</v>
      </c>
      <c r="O12" s="30">
        <f>VLOOKUP(ReserveRatioTS!N1,'2_RAW_GDP'!$A$5:$BL$268,64,FALSE)</f>
        <v>1119190780752.7959</v>
      </c>
      <c r="P12" s="30">
        <f>VLOOKUP(ReserveRatioTS!O1,'2_RAW_GDP'!$A$5:$BL$268,64,FALSE)</f>
        <v>180161741180.14679</v>
      </c>
      <c r="Q12" s="30">
        <f>VLOOKUP(ReserveRatioTS!P1,'2_RAW_GDP'!$A$5:$BL$268,64,FALSE)</f>
        <v>364701517787.84424</v>
      </c>
      <c r="R12" s="30">
        <f>VLOOKUP(ReserveRatioTS!Q1,'2_RAW_GDP'!$A$5:$BL$268,64,FALSE)</f>
        <v>1258286717124.5251</v>
      </c>
      <c r="S12" s="30">
        <f>VLOOKUP(ReserveRatioTS!R1,'2_RAW_GDP'!$A$5:$BL$268,64,FALSE)</f>
        <v>66800800000</v>
      </c>
      <c r="T12" s="30">
        <f>VLOOKUP(ReserveRatioTS!S1,'2_RAW_GDP'!$A$5:$BL$268,64,FALSE)</f>
        <v>226848050819.52472</v>
      </c>
      <c r="U12" s="30">
        <f>VLOOKUP(ReserveRatioTS!T1,'2_RAW_GDP'!$A$5:$BL$268,64,FALSE)</f>
        <v>376795508679.67584</v>
      </c>
      <c r="V12" s="30">
        <f>VLOOKUP(ReserveRatioTS!U1,'2_RAW_GDP'!$A$5:$BL$268,64,FALSE)</f>
        <v>592164400687.60742</v>
      </c>
      <c r="W12" s="30">
        <f>VLOOKUP(ReserveRatioTS!V1,'2_RAW_GDP'!$A$5:$BL$268,64,FALSE)</f>
        <v>183466208791.20877</v>
      </c>
      <c r="X12" s="30">
        <f>VLOOKUP(ReserveRatioTS!W1,'2_RAW_GDP'!$A$5:$BL$268,64,FALSE)</f>
        <v>250077444017.08395</v>
      </c>
      <c r="Y12" s="30">
        <f>VLOOKUP(ReserveRatioTS!X1,'2_RAW_GDP'!$A$5:$BL$268,64,FALSE)</f>
        <v>1699876578871.353</v>
      </c>
      <c r="Z12" s="30">
        <f>VLOOKUP(ReserveRatioTS!Y1,'2_RAW_GDP'!$A$5:$BL$268,64,FALSE)</f>
        <v>792966838161.65857</v>
      </c>
      <c r="AA12" s="30">
        <f>VLOOKUP(ReserveRatioTS!Z1,'2_RAW_GDP'!$A$5:$BL$268,64,FALSE)</f>
        <v>351431649241.43854</v>
      </c>
      <c r="AB12" s="30">
        <f>VLOOKUP(ReserveRatioTS!AA1,'2_RAW_GDP'!$A$5:$BL$268,64,FALSE)</f>
        <v>84008783756.068024</v>
      </c>
      <c r="AC12" s="30">
        <f>VLOOKUP(ReserveRatioTS!AB1,'2_RAW_GDP'!$A$5:$BL$268,64,FALSE)</f>
        <v>754411708202.6156</v>
      </c>
      <c r="AD12" s="30">
        <f>VLOOKUP(ReserveRatioTS!AC1,'2_RAW_GDP'!$A$5:$BL$268,64,FALSE)</f>
        <v>153781069118.14777</v>
      </c>
      <c r="AE12" s="30">
        <f>VLOOKUP(ReserveRatioTS!AD1,'2_RAW_GDP'!$A$5:$BL$268,64,FALSE)</f>
        <v>56045912952.342049</v>
      </c>
      <c r="AF12" s="30">
        <f>VLOOKUP(ReserveRatioTS!AE1,'2_RAW_GDP'!$A$5:$BL$268,64,FALSE)</f>
        <v>2875142314811.8477</v>
      </c>
      <c r="AG12" s="30">
        <f>VLOOKUP(ReserveRatioTS!AF1,'2_RAW_GDP'!$A$5:$BL$268,64,FALSE)</f>
        <v>543649976165.62958</v>
      </c>
      <c r="AH12" s="30">
        <f>VLOOKUP(ReserveRatioTS!AG1,'2_RAW_GDP'!$A$5:$BL$268,64,FALSE)</f>
        <v>246489245494.88165</v>
      </c>
    </row>
    <row r="13" spans="1:34" x14ac:dyDescent="0.15">
      <c r="A13" s="38">
        <v>6</v>
      </c>
    </row>
    <row r="14" spans="1:34" x14ac:dyDescent="0.15">
      <c r="A14" s="38">
        <v>7</v>
      </c>
    </row>
    <row r="15" spans="1:34" x14ac:dyDescent="0.15">
      <c r="A15" s="38">
        <v>8</v>
      </c>
    </row>
    <row r="16" spans="1:34" x14ac:dyDescent="0.15">
      <c r="A16" s="38">
        <v>9</v>
      </c>
    </row>
    <row r="17" spans="1:1" x14ac:dyDescent="0.15">
      <c r="A17" s="38">
        <v>10</v>
      </c>
    </row>
    <row r="18" spans="1:1" x14ac:dyDescent="0.15">
      <c r="A18" s="38">
        <v>11</v>
      </c>
    </row>
    <row r="19" spans="1:1" x14ac:dyDescent="0.15">
      <c r="A19" s="38">
        <v>12</v>
      </c>
    </row>
    <row r="20" spans="1:1" x14ac:dyDescent="0.15">
      <c r="A20" s="38">
        <v>13</v>
      </c>
    </row>
    <row r="21" spans="1:1" x14ac:dyDescent="0.15">
      <c r="A21" s="38">
        <v>14</v>
      </c>
    </row>
    <row r="22" spans="1:1" x14ac:dyDescent="0.15">
      <c r="A22" s="38">
        <v>15</v>
      </c>
    </row>
    <row r="23" spans="1:1" x14ac:dyDescent="0.15">
      <c r="A23" s="38">
        <v>16</v>
      </c>
    </row>
    <row r="24" spans="1:1" x14ac:dyDescent="0.15">
      <c r="A24" s="38">
        <v>17</v>
      </c>
    </row>
    <row r="25" spans="1:1" x14ac:dyDescent="0.15">
      <c r="A25" s="38">
        <v>18</v>
      </c>
    </row>
    <row r="26" spans="1:1" x14ac:dyDescent="0.15">
      <c r="A26" s="38">
        <v>19</v>
      </c>
    </row>
    <row r="27" spans="1:1" x14ac:dyDescent="0.15">
      <c r="A27" s="38">
        <v>20</v>
      </c>
    </row>
    <row r="28" spans="1:1" x14ac:dyDescent="0.15">
      <c r="A28" s="38">
        <v>21</v>
      </c>
    </row>
    <row r="29" spans="1:1" x14ac:dyDescent="0.15">
      <c r="A29" s="38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1_RAW_International Liquidity</vt:lpstr>
      <vt:lpstr>2_RAW_GDP</vt:lpstr>
      <vt:lpstr>ReserveRatio</vt:lpstr>
      <vt:lpstr>ReserveTS</vt:lpstr>
      <vt:lpstr>ReserveRatioTS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timo.daehler@gmail.com</cp:lastModifiedBy>
  <dcterms:modified xsi:type="dcterms:W3CDTF">2020-08-10T13:50:49Z</dcterms:modified>
</cp:coreProperties>
</file>