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сек_в_час">'Лист1'!$B$1</definedName>
  </definedNames>
  <calcPr/>
  <extLst>
    <ext uri="GoogleSheetsCustomDataVersion2">
      <go:sheetsCustomData xmlns:go="http://customooxmlschemas.google.com/" r:id="rId5" roundtripDataChecksum="0KT2n64VdP/EGlt3G9Qv867l+t9E4IjSSTSTvF4yqDk="/>
    </ext>
  </extLst>
</workbook>
</file>

<file path=xl/sharedStrings.xml><?xml version="1.0" encoding="utf-8"?>
<sst xmlns="http://schemas.openxmlformats.org/spreadsheetml/2006/main" count="16" uniqueCount="16">
  <si>
    <t>сек в час</t>
  </si>
  <si>
    <t>процент ступени</t>
  </si>
  <si>
    <t>мс в часу</t>
  </si>
  <si>
    <t>операция</t>
  </si>
  <si>
    <t>оп/ч</t>
  </si>
  <si>
    <t>отклик сек</t>
  </si>
  <si>
    <t>вр.с запасом сек</t>
  </si>
  <si>
    <t xml:space="preserve">1vu MAX оп/ч </t>
  </si>
  <si>
    <t>vUser на ступень</t>
  </si>
  <si>
    <t>vU на 100%</t>
  </si>
  <si>
    <t>оп в час /vUser 20%</t>
  </si>
  <si>
    <t>оп в час /vUser 100%</t>
  </si>
  <si>
    <t>оп на 1 vUser в мин</t>
  </si>
  <si>
    <t>проверка 100%</t>
  </si>
  <si>
    <t>CreateWI</t>
  </si>
  <si>
    <t>autotester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</si>
</sst>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9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K5" displayName="Table_1" name="Table_1" id="1">
  <tableColumns count="11">
    <tableColumn name="операция" id="1"/>
    <tableColumn name="оп/ч" id="2"/>
    <tableColumn name="отклик сек" id="3"/>
    <tableColumn name="вр.с запасом сек" id="4"/>
    <tableColumn name="1vu MAX оп/ч " id="5"/>
    <tableColumn name="vUser на ступень" id="6"/>
    <tableColumn name="vU на 100%" id="7"/>
    <tableColumn name="оп в час /vUser 20%" id="8"/>
    <tableColumn name="оп в час /vUser 100%" id="9"/>
    <tableColumn name="оп на 1 vUser в мин" id="10"/>
    <tableColumn name="проверка 100%" id="11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8.71"/>
    <col customWidth="1" min="3" max="3" width="13.0"/>
    <col customWidth="1" min="4" max="4" width="18.43"/>
    <col customWidth="1" min="5" max="5" width="16.29"/>
    <col customWidth="1" min="6" max="7" width="18.71"/>
    <col customWidth="1" min="8" max="8" width="21.0"/>
    <col customWidth="1" min="9" max="9" width="22.0"/>
    <col customWidth="1" min="10" max="10" width="21.14"/>
    <col customWidth="1" min="11" max="11" width="17.14"/>
    <col customWidth="1" min="12" max="26" width="8.71"/>
  </cols>
  <sheetData>
    <row r="1">
      <c r="A1" s="1" t="s">
        <v>0</v>
      </c>
      <c r="B1" s="1">
        <v>3600.0</v>
      </c>
      <c r="D1" s="1" t="s">
        <v>1</v>
      </c>
      <c r="E1" s="2">
        <v>0.2</v>
      </c>
    </row>
    <row r="2">
      <c r="A2" s="1" t="s">
        <v>2</v>
      </c>
      <c r="B2" s="1">
        <v>3600000.0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>
      <c r="A4" s="3" t="s">
        <v>14</v>
      </c>
      <c r="B4" s="4">
        <v>50000.0</v>
      </c>
      <c r="C4" s="3">
        <v>5.6</v>
      </c>
      <c r="D4" s="3">
        <f>'Лист1'!$C4*2</f>
        <v>11.2</v>
      </c>
      <c r="E4" s="3">
        <f>сек_в_час/'Лист1'!$D4</f>
        <v>321.4285714</v>
      </c>
      <c r="F4" s="3">
        <f>ROUNDUP('Лист1'!$B4*$E$1/'Лист1'!$E4,0)</f>
        <v>32</v>
      </c>
      <c r="G4" s="3">
        <f>'Лист1'!$F4/$E$1</f>
        <v>160</v>
      </c>
      <c r="H4" s="3">
        <f>'Лист1'!$B4*$E$1/'Лист1'!$F4</f>
        <v>312.5</v>
      </c>
      <c r="I4" s="3">
        <f>'Лист1'!$B4/'Лист1'!$G4</f>
        <v>312.5</v>
      </c>
      <c r="J4" s="3">
        <f>'Лист1'!$H4/60</f>
        <v>5.208333333</v>
      </c>
      <c r="K4" s="3">
        <f>'Лист1'!$G4*'Лист1'!$J4*60</f>
        <v>50000</v>
      </c>
    </row>
    <row r="5">
      <c r="A5" s="4" t="s">
        <v>15</v>
      </c>
      <c r="B5" s="4">
        <v>4800.0</v>
      </c>
      <c r="C5" s="3">
        <v>32.52</v>
      </c>
      <c r="D5" s="3">
        <f>'Лист1'!$C5*2</f>
        <v>65.04</v>
      </c>
      <c r="E5" s="3">
        <f>сек_в_час/'Лист1'!$D5</f>
        <v>55.35055351</v>
      </c>
      <c r="F5" s="3">
        <f>ROUNDUP('Лист1'!$B5*$E$1/'Лист1'!$E5,0)</f>
        <v>18</v>
      </c>
      <c r="G5" s="3">
        <f>'Лист1'!$F5/$E$1</f>
        <v>90</v>
      </c>
      <c r="H5" s="3">
        <f>'Лист1'!$B5*$E$1/'Лист1'!$F5</f>
        <v>53.33333333</v>
      </c>
      <c r="I5" s="3">
        <f>'Лист1'!$B5/'Лист1'!$G5</f>
        <v>53.33333333</v>
      </c>
      <c r="J5" s="3">
        <f>'Лист1'!$H5/60</f>
        <v>0.8888888889</v>
      </c>
      <c r="K5" s="3">
        <f>'Лист1'!$G5*'Лист1'!$J5*60</f>
        <v>4800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Mikhail Timofeev</dc:creator>
</cp:coreProperties>
</file>