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tuart\Desktop\GCA\"/>
    </mc:Choice>
  </mc:AlternateContent>
  <xr:revisionPtr revIDLastSave="0" documentId="13_ncr:1_{4CA5E7C9-DFBA-499E-A53D-9245BA8235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laim " sheetId="1" r:id="rId1"/>
    <sheet name="EPOS file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5" i="2" l="1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3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" i="2"/>
  <c r="D49" i="1" l="1"/>
  <c r="E48" i="1"/>
  <c r="F48" i="1" s="1"/>
  <c r="F49" i="1" s="1"/>
  <c r="G56" i="1"/>
  <c r="G57" i="1"/>
  <c r="G55" i="1"/>
  <c r="G39" i="1"/>
  <c r="G38" i="1"/>
  <c r="G40" i="1" l="1"/>
  <c r="G44" i="1" s="1"/>
  <c r="G58" i="1"/>
  <c r="E49" i="1"/>
</calcChain>
</file>

<file path=xl/sharedStrings.xml><?xml version="1.0" encoding="utf-8"?>
<sst xmlns="http://schemas.openxmlformats.org/spreadsheetml/2006/main" count="410" uniqueCount="99">
  <si>
    <t>Claim checklis</t>
  </si>
  <si>
    <t>Claim Identification Date</t>
  </si>
  <si>
    <t>Agreement uploaded</t>
  </si>
  <si>
    <t>Claim Number</t>
  </si>
  <si>
    <t xml:space="preserve">Retailer Name </t>
  </si>
  <si>
    <t>Supporting data Uploaded</t>
  </si>
  <si>
    <t>Claim Amount</t>
  </si>
  <si>
    <t>Retailer Financial Year</t>
  </si>
  <si>
    <t>Validation checks passed</t>
  </si>
  <si>
    <t>Claim Currency</t>
  </si>
  <si>
    <t>Overall</t>
  </si>
  <si>
    <t>Audit Company</t>
  </si>
  <si>
    <t>Supplier Name</t>
  </si>
  <si>
    <t>Auditor Name</t>
  </si>
  <si>
    <t>Supplier Acccount Number</t>
  </si>
  <si>
    <t xml:space="preserve">Auditor Email </t>
  </si>
  <si>
    <t>Supplier Contact Name</t>
  </si>
  <si>
    <t>Auditor Phone</t>
  </si>
  <si>
    <t>Supplier Contact email</t>
  </si>
  <si>
    <t xml:space="preserve">Supplier Contact phone </t>
  </si>
  <si>
    <t>Promo Start date</t>
  </si>
  <si>
    <t>Promo End date</t>
  </si>
  <si>
    <t>Promo Discount Name</t>
  </si>
  <si>
    <t>Easter Promo</t>
  </si>
  <si>
    <t>Claim Type</t>
  </si>
  <si>
    <t>Sales Out Funding</t>
  </si>
  <si>
    <t>Root Cause Summary</t>
  </si>
  <si>
    <t>Unit - Partially Invoiced - Missed Product(s)</t>
  </si>
  <si>
    <t>Please provide the details of the products that were omitted:</t>
  </si>
  <si>
    <t>Product Code</t>
  </si>
  <si>
    <t>Product Desciption</t>
  </si>
  <si>
    <t>From</t>
  </si>
  <si>
    <t>To</t>
  </si>
  <si>
    <t>Total</t>
  </si>
  <si>
    <t>Claim Description/Explanation</t>
  </si>
  <si>
    <t>Claim Calculation ( the table )</t>
  </si>
  <si>
    <t>Funding Due:</t>
  </si>
  <si>
    <t>Prosduct Description</t>
  </si>
  <si>
    <t>Start Date</t>
  </si>
  <si>
    <t>End Date</t>
  </si>
  <si>
    <t>Sales Volume</t>
  </si>
  <si>
    <t>Funding per unit/trigger</t>
  </si>
  <si>
    <t>Total funding Due</t>
  </si>
  <si>
    <t>Total Funding Due</t>
  </si>
  <si>
    <t>Less Funding Paid (see funding paid calc)</t>
  </si>
  <si>
    <t>Claim Total</t>
  </si>
  <si>
    <t>Funding Paid by invoice</t>
  </si>
  <si>
    <t>Invoice Number</t>
  </si>
  <si>
    <t>Invoice Date</t>
  </si>
  <si>
    <t>Invoice Description</t>
  </si>
  <si>
    <t>Net Amount</t>
  </si>
  <si>
    <t>Vat</t>
  </si>
  <si>
    <t>Gross</t>
  </si>
  <si>
    <t>Funding paid by product (if available)</t>
  </si>
  <si>
    <t>Funding per unit</t>
  </si>
  <si>
    <t>Total funding Paid</t>
  </si>
  <si>
    <t>Total Funding Paid</t>
  </si>
  <si>
    <t>Evidence Upload</t>
  </si>
  <si>
    <t>Data required</t>
  </si>
  <si>
    <t>If 3ac1 then EPOS by day and SKU required  (See example table)</t>
  </si>
  <si>
    <t>EPOS Data</t>
  </si>
  <si>
    <t>Promo Dates</t>
  </si>
  <si>
    <t>Required data</t>
  </si>
  <si>
    <t>File upload</t>
  </si>
  <si>
    <t xml:space="preserve">Promotional forms </t>
  </si>
  <si>
    <t>*option to include multiple ( like a +)</t>
  </si>
  <si>
    <t>excel ( .xlsx ; .xls ; .xlsm; .xlsb ; .csv)</t>
  </si>
  <si>
    <t>Promotional forms</t>
  </si>
  <si>
    <t>pdf</t>
  </si>
  <si>
    <t>Supporting Email Communications</t>
  </si>
  <si>
    <t>msg ( not eml or mbox)</t>
  </si>
  <si>
    <t>Save Claim button</t>
  </si>
  <si>
    <t>ARGOS LOGO</t>
  </si>
  <si>
    <t>AR000001</t>
  </si>
  <si>
    <t>GBP</t>
  </si>
  <si>
    <t>Samsung</t>
  </si>
  <si>
    <t>Richard Smith</t>
  </si>
  <si>
    <t>richard.smith@argos.co.uk</t>
  </si>
  <si>
    <t>Argos</t>
  </si>
  <si>
    <t>18/19</t>
  </si>
  <si>
    <t>PRGX</t>
  </si>
  <si>
    <t>Peter Preselo</t>
  </si>
  <si>
    <t>peter.preselo1@prgx.com</t>
  </si>
  <si>
    <t>Galaxy Watch4</t>
  </si>
  <si>
    <t>Galaxy Buds2</t>
  </si>
  <si>
    <t xml:space="preserve">This claim accounts for partially invoiced promotional funding for products 156871 and 233453. </t>
  </si>
  <si>
    <t>C642983</t>
  </si>
  <si>
    <t>Easter Galaxy Promo 10/04 -20/04 for 156871 and 233453</t>
  </si>
  <si>
    <t>Perfect Claim for Unit Based SOA - Missed Products</t>
  </si>
  <si>
    <t>Supplier number</t>
  </si>
  <si>
    <t>Product Description</t>
  </si>
  <si>
    <t>Date</t>
  </si>
  <si>
    <t>Total Units Sold (excluding returns)</t>
  </si>
  <si>
    <t>Sales Inc Vat</t>
  </si>
  <si>
    <t>Sales Ex Vat</t>
  </si>
  <si>
    <t>Average Selling Price</t>
  </si>
  <si>
    <t>Returned Units</t>
  </si>
  <si>
    <t>Returns Inc Vat</t>
  </si>
  <si>
    <t>Returns Ex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</si>
</sst>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indexed="64"/>
      </right>
      <top style="thick">
        <color auto="1"/>
      </top>
      <bottom/>
      <diagonal/>
    </border>
    <border>
      <left/>
      <right style="medium">
        <color indexed="64"/>
      </right>
      <top/>
      <bottom style="thick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4" fillId="0" borderId="5" xfId="0" applyFont="1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2" fillId="0" borderId="13" xfId="0" applyFont="1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7" xfId="0" applyFont="1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12" xfId="0" applyBorder="1"/>
    <xf numFmtId="0" fontId="0" fillId="0" borderId="13" xfId="0" applyBorder="1"/>
    <xf numFmtId="0" fontId="2" fillId="0" borderId="11" xfId="0" applyFont="1" applyBorder="1"/>
    <xf numFmtId="0" fontId="0" fillId="0" borderId="1" xfId="0" applyBorder="1"/>
    <xf numFmtId="0" fontId="0" fillId="0" borderId="4" xfId="0" applyBorder="1"/>
    <xf numFmtId="0" fontId="0" fillId="2" borderId="9" xfId="0" applyFill="1" applyBorder="1"/>
    <xf numFmtId="0" fontId="6" fillId="2" borderId="12" xfId="0" applyFont="1" applyFill="1" applyBorder="1"/>
    <xf numFmtId="0" fontId="0" fillId="2" borderId="12" xfId="0" applyFill="1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0" xfId="0" applyBorder="1"/>
    <xf numFmtId="0" fontId="2" fillId="0" borderId="5" xfId="0" applyFont="1" applyBorder="1"/>
    <xf numFmtId="14" fontId="0" fillId="0" borderId="0" xfId="0" applyNumberFormat="1" applyBorder="1"/>
    <xf numFmtId="44" fontId="0" fillId="0" borderId="0" xfId="1" applyFont="1" applyBorder="1"/>
    <xf numFmtId="14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 applyAlignment="1"/>
    <xf numFmtId="164" fontId="0" fillId="0" borderId="0" xfId="0" applyNumberFormat="1" applyBorder="1" applyAlignment="1"/>
    <xf numFmtId="164" fontId="0" fillId="0" borderId="0" xfId="0" applyNumberFormat="1" applyAlignment="1"/>
    <xf numFmtId="164" fontId="0" fillId="0" borderId="0" xfId="1" applyNumberFormat="1" applyFont="1" applyAlignment="1"/>
    <xf numFmtId="164" fontId="0" fillId="0" borderId="0" xfId="0" applyNumberFormat="1"/>
    <xf numFmtId="164" fontId="0" fillId="0" borderId="0" xfId="0" applyNumberFormat="1" applyFill="1" applyBorder="1" applyAlignment="1"/>
    <xf numFmtId="164" fontId="0" fillId="0" borderId="0" xfId="1" applyNumberFormat="1" applyFont="1" applyBorder="1" applyAlignment="1">
      <alignment horizontal="center"/>
    </xf>
    <xf numFmtId="0" fontId="4" fillId="0" borderId="0" xfId="0" applyFont="1" applyBorder="1"/>
    <xf numFmtId="0" fontId="5" fillId="0" borderId="0" xfId="2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6" xfId="0" applyBorder="1"/>
    <xf numFmtId="0" fontId="0" fillId="0" borderId="27" xfId="0" applyBorder="1"/>
    <xf numFmtId="44" fontId="0" fillId="0" borderId="9" xfId="1" applyFont="1" applyBorder="1"/>
    <xf numFmtId="0" fontId="0" fillId="0" borderId="17" xfId="0" applyBorder="1"/>
    <xf numFmtId="44" fontId="0" fillId="0" borderId="0" xfId="0" applyNumberFormat="1" applyBorder="1"/>
    <xf numFmtId="44" fontId="2" fillId="0" borderId="0" xfId="0" applyNumberFormat="1" applyFont="1" applyBorder="1"/>
    <xf numFmtId="0" fontId="0" fillId="0" borderId="0" xfId="0" applyBorder="1" applyAlignment="1">
      <alignment horizontal="left"/>
    </xf>
    <xf numFmtId="0" fontId="2" fillId="0" borderId="0" xfId="0" applyFont="1" applyBorder="1"/>
    <xf numFmtId="44" fontId="2" fillId="0" borderId="9" xfId="1" applyFont="1" applyBorder="1"/>
    <xf numFmtId="44" fontId="1" fillId="0" borderId="9" xfId="1" applyFont="1" applyBorder="1"/>
    <xf numFmtId="44" fontId="2" fillId="0" borderId="12" xfId="0" applyNumberFormat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eter.preselo1@prgx.com" TargetMode="External"/><Relationship Id="rId1" Type="http://schemas.openxmlformats.org/officeDocument/2006/relationships/hyperlink" Target="mailto:richard.smith@argos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workbookViewId="0">
      <selection activeCell="J11" sqref="J11"/>
    </sheetView>
  </sheetViews>
  <sheetFormatPr defaultRowHeight="15" x14ac:dyDescent="0.25"/>
  <cols>
    <col min="1" max="1" width="41.42578125" customWidth="1"/>
    <col min="2" max="2" width="31.140625" customWidth="1"/>
    <col min="3" max="3" width="17.85546875" style="2" customWidth="1"/>
    <col min="4" max="4" width="22.28515625" bestFit="1" customWidth="1"/>
    <col min="5" max="5" width="14" customWidth="1"/>
    <col min="6" max="6" width="15.140625" customWidth="1"/>
    <col min="7" max="7" width="17.28515625" bestFit="1" customWidth="1"/>
  </cols>
  <sheetData>
    <row r="1" spans="1:7" x14ac:dyDescent="0.25">
      <c r="A1" s="1" t="s">
        <v>88</v>
      </c>
    </row>
    <row r="2" spans="1:7" ht="15.75" thickBot="1" x14ac:dyDescent="0.3"/>
    <row r="3" spans="1:7" x14ac:dyDescent="0.25">
      <c r="A3" s="47" t="s">
        <v>72</v>
      </c>
      <c r="B3" s="3"/>
      <c r="C3" s="4"/>
      <c r="D3" s="3"/>
      <c r="E3" s="3"/>
      <c r="F3" s="3"/>
      <c r="G3" s="5"/>
    </row>
    <row r="4" spans="1:7" ht="16.5" thickBot="1" x14ac:dyDescent="0.3">
      <c r="A4" s="48"/>
      <c r="B4" s="6"/>
      <c r="C4" s="39"/>
      <c r="D4" s="42"/>
      <c r="E4" s="42"/>
      <c r="F4" s="42"/>
      <c r="G4" s="10"/>
    </row>
    <row r="5" spans="1:7" ht="15.75" x14ac:dyDescent="0.25">
      <c r="A5" s="6" t="s">
        <v>1</v>
      </c>
      <c r="B5" s="40">
        <v>44433</v>
      </c>
      <c r="C5" s="39"/>
      <c r="D5" s="42"/>
      <c r="E5" s="42"/>
      <c r="F5" s="42"/>
      <c r="G5" s="10"/>
    </row>
    <row r="6" spans="1:7" x14ac:dyDescent="0.25">
      <c r="A6" s="7" t="s">
        <v>3</v>
      </c>
      <c r="B6" s="39" t="s">
        <v>73</v>
      </c>
      <c r="C6" s="39"/>
      <c r="D6" s="42" t="s">
        <v>4</v>
      </c>
      <c r="E6" s="39" t="s">
        <v>78</v>
      </c>
      <c r="F6" s="42"/>
      <c r="G6" s="10"/>
    </row>
    <row r="7" spans="1:7" ht="15.75" x14ac:dyDescent="0.25">
      <c r="A7" s="6" t="s">
        <v>6</v>
      </c>
      <c r="B7" s="62">
        <v>12264</v>
      </c>
      <c r="C7" s="39"/>
      <c r="D7" s="63" t="s">
        <v>7</v>
      </c>
      <c r="E7" s="39" t="s">
        <v>79</v>
      </c>
      <c r="F7" s="42"/>
      <c r="G7" s="10"/>
    </row>
    <row r="8" spans="1:7" ht="15.75" x14ac:dyDescent="0.25">
      <c r="A8" s="6" t="s">
        <v>9</v>
      </c>
      <c r="B8" s="39" t="s">
        <v>74</v>
      </c>
      <c r="C8" s="39"/>
      <c r="D8" s="42"/>
      <c r="E8" s="42"/>
      <c r="F8" s="42"/>
      <c r="G8" s="10"/>
    </row>
    <row r="9" spans="1:7" ht="15.75" x14ac:dyDescent="0.25">
      <c r="A9" s="6"/>
      <c r="B9" s="39"/>
      <c r="C9" s="42"/>
      <c r="D9" s="42" t="s">
        <v>11</v>
      </c>
      <c r="E9" s="39" t="s">
        <v>80</v>
      </c>
      <c r="F9" s="42"/>
      <c r="G9" s="10"/>
    </row>
    <row r="10" spans="1:7" ht="15.75" x14ac:dyDescent="0.25">
      <c r="A10" s="6" t="s">
        <v>12</v>
      </c>
      <c r="B10" s="39" t="s">
        <v>75</v>
      </c>
      <c r="C10" s="42"/>
      <c r="D10" s="42" t="s">
        <v>13</v>
      </c>
      <c r="E10" s="39" t="s">
        <v>81</v>
      </c>
      <c r="F10" s="42"/>
      <c r="G10" s="10"/>
    </row>
    <row r="11" spans="1:7" ht="15.75" x14ac:dyDescent="0.25">
      <c r="A11" s="6" t="s">
        <v>14</v>
      </c>
      <c r="B11" s="39">
        <v>22222</v>
      </c>
      <c r="C11" s="42"/>
      <c r="D11" s="42" t="s">
        <v>15</v>
      </c>
      <c r="E11" s="64" t="s">
        <v>82</v>
      </c>
      <c r="F11" s="42"/>
      <c r="G11" s="10"/>
    </row>
    <row r="12" spans="1:7" ht="15.75" x14ac:dyDescent="0.25">
      <c r="A12" s="6" t="s">
        <v>16</v>
      </c>
      <c r="B12" s="39" t="s">
        <v>76</v>
      </c>
      <c r="C12" s="42"/>
      <c r="D12" s="42" t="s">
        <v>17</v>
      </c>
      <c r="E12" s="39">
        <v>7936175384</v>
      </c>
      <c r="F12" s="42"/>
      <c r="G12" s="10"/>
    </row>
    <row r="13" spans="1:7" ht="15.75" x14ac:dyDescent="0.25">
      <c r="A13" s="6" t="s">
        <v>18</v>
      </c>
      <c r="B13" s="64" t="s">
        <v>77</v>
      </c>
      <c r="C13" s="42"/>
      <c r="D13" s="42"/>
      <c r="E13" s="42"/>
      <c r="F13" s="42"/>
      <c r="G13" s="10"/>
    </row>
    <row r="14" spans="1:7" ht="15.75" x14ac:dyDescent="0.25">
      <c r="A14" s="6" t="s">
        <v>19</v>
      </c>
      <c r="B14" s="39">
        <v>7965264185</v>
      </c>
      <c r="C14" s="42"/>
      <c r="D14" s="42"/>
      <c r="E14" s="42"/>
      <c r="F14" s="42"/>
      <c r="G14" s="10"/>
    </row>
    <row r="15" spans="1:7" ht="16.5" thickBot="1" x14ac:dyDescent="0.3">
      <c r="A15" s="6"/>
      <c r="B15" s="42"/>
      <c r="C15" s="42"/>
      <c r="D15" s="42"/>
      <c r="E15" s="42"/>
      <c r="F15" s="42"/>
      <c r="G15" s="10"/>
    </row>
    <row r="16" spans="1:7" ht="15.75" thickBot="1" x14ac:dyDescent="0.3">
      <c r="A16" s="7"/>
      <c r="B16" s="42"/>
      <c r="C16" s="39"/>
      <c r="D16" s="49" t="s">
        <v>0</v>
      </c>
      <c r="E16" s="50"/>
      <c r="F16" s="51"/>
      <c r="G16" s="10"/>
    </row>
    <row r="17" spans="1:7" x14ac:dyDescent="0.25">
      <c r="A17" s="7" t="s">
        <v>20</v>
      </c>
      <c r="B17" s="44">
        <v>43200</v>
      </c>
      <c r="C17" s="39"/>
      <c r="D17" s="7" t="s">
        <v>2</v>
      </c>
      <c r="E17" s="42"/>
      <c r="F17" s="36"/>
      <c r="G17" s="10"/>
    </row>
    <row r="18" spans="1:7" x14ac:dyDescent="0.25">
      <c r="A18" s="7" t="s">
        <v>21</v>
      </c>
      <c r="B18" s="44">
        <v>43210</v>
      </c>
      <c r="C18" s="39"/>
      <c r="D18" s="7" t="s">
        <v>5</v>
      </c>
      <c r="E18" s="42"/>
      <c r="F18" s="36"/>
      <c r="G18" s="10"/>
    </row>
    <row r="19" spans="1:7" ht="15.75" thickBot="1" x14ac:dyDescent="0.3">
      <c r="A19" s="7" t="s">
        <v>22</v>
      </c>
      <c r="B19" s="42" t="s">
        <v>23</v>
      </c>
      <c r="C19" s="39"/>
      <c r="D19" s="8" t="s">
        <v>8</v>
      </c>
      <c r="E19" s="9"/>
      <c r="F19" s="37"/>
      <c r="G19" s="10"/>
    </row>
    <row r="20" spans="1:7" ht="15.75" thickBot="1" x14ac:dyDescent="0.3">
      <c r="A20" s="7"/>
      <c r="B20" s="42"/>
      <c r="C20" s="39"/>
      <c r="D20" s="8" t="s">
        <v>10</v>
      </c>
      <c r="E20" s="9"/>
      <c r="F20" s="38"/>
      <c r="G20" s="10"/>
    </row>
    <row r="21" spans="1:7" ht="15.75" x14ac:dyDescent="0.25">
      <c r="A21" s="7" t="s">
        <v>24</v>
      </c>
      <c r="B21" s="42" t="s">
        <v>25</v>
      </c>
      <c r="C21" s="65"/>
      <c r="D21" s="42"/>
      <c r="E21" s="42"/>
      <c r="F21" s="42"/>
      <c r="G21" s="10"/>
    </row>
    <row r="22" spans="1:7" x14ac:dyDescent="0.25">
      <c r="A22" s="7" t="s">
        <v>26</v>
      </c>
      <c r="B22" s="42" t="s">
        <v>27</v>
      </c>
      <c r="C22" s="39"/>
      <c r="D22" s="42"/>
      <c r="E22" s="42"/>
      <c r="F22" s="42"/>
      <c r="G22" s="10"/>
    </row>
    <row r="23" spans="1:7" ht="15.75" thickBot="1" x14ac:dyDescent="0.3">
      <c r="A23" s="7"/>
      <c r="B23" s="42"/>
      <c r="C23" s="39"/>
      <c r="D23" s="42"/>
      <c r="E23" s="42"/>
      <c r="F23" s="42"/>
      <c r="G23" s="10"/>
    </row>
    <row r="24" spans="1:7" ht="30" x14ac:dyDescent="0.25">
      <c r="A24" s="11" t="s">
        <v>28</v>
      </c>
      <c r="B24" s="12" t="s">
        <v>29</v>
      </c>
      <c r="C24" s="4" t="s">
        <v>30</v>
      </c>
      <c r="D24" s="4" t="s">
        <v>31</v>
      </c>
      <c r="E24" s="4" t="s">
        <v>32</v>
      </c>
      <c r="F24" s="13" t="s">
        <v>33</v>
      </c>
      <c r="G24" s="10"/>
    </row>
    <row r="25" spans="1:7" x14ac:dyDescent="0.25">
      <c r="A25" s="7"/>
      <c r="B25" s="14">
        <v>156871</v>
      </c>
      <c r="C25" s="39" t="s">
        <v>83</v>
      </c>
      <c r="D25" s="40">
        <v>43200</v>
      </c>
      <c r="E25" s="40">
        <v>43207</v>
      </c>
      <c r="F25" s="15">
        <v>356</v>
      </c>
      <c r="G25" s="10"/>
    </row>
    <row r="26" spans="1:7" ht="15.75" thickBot="1" x14ac:dyDescent="0.3">
      <c r="A26" s="8"/>
      <c r="B26" s="16">
        <v>233453</v>
      </c>
      <c r="C26" s="17" t="s">
        <v>84</v>
      </c>
      <c r="D26" s="41">
        <v>43203</v>
      </c>
      <c r="E26" s="41">
        <v>43206</v>
      </c>
      <c r="F26" s="18">
        <v>132</v>
      </c>
      <c r="G26" s="10"/>
    </row>
    <row r="27" spans="1:7" x14ac:dyDescent="0.25">
      <c r="A27" s="7"/>
      <c r="B27" s="42"/>
      <c r="C27" s="39"/>
      <c r="D27" s="42"/>
      <c r="E27" s="42"/>
      <c r="F27" s="42"/>
      <c r="G27" s="10"/>
    </row>
    <row r="28" spans="1:7" ht="15.75" thickBot="1" x14ac:dyDescent="0.3">
      <c r="A28" s="7"/>
      <c r="B28" s="42"/>
      <c r="C28" s="39"/>
      <c r="D28" s="42"/>
      <c r="E28" s="42"/>
      <c r="F28" s="42"/>
      <c r="G28" s="10"/>
    </row>
    <row r="29" spans="1:7" ht="15.75" thickTop="1" x14ac:dyDescent="0.25">
      <c r="A29" s="19" t="s">
        <v>34</v>
      </c>
      <c r="B29" s="20" t="s">
        <v>85</v>
      </c>
      <c r="C29" s="21"/>
      <c r="D29" s="22"/>
      <c r="E29" s="22"/>
      <c r="F29" s="23"/>
      <c r="G29" s="10"/>
    </row>
    <row r="30" spans="1:7" x14ac:dyDescent="0.25">
      <c r="A30" s="7"/>
      <c r="B30" s="24"/>
      <c r="C30" s="39"/>
      <c r="D30" s="42"/>
      <c r="E30" s="42"/>
      <c r="F30" s="25"/>
      <c r="G30" s="10"/>
    </row>
    <row r="31" spans="1:7" ht="15.75" thickBot="1" x14ac:dyDescent="0.3">
      <c r="A31" s="26"/>
      <c r="B31" s="27"/>
      <c r="C31" s="28"/>
      <c r="D31" s="29"/>
      <c r="E31" s="29"/>
      <c r="F31" s="30"/>
      <c r="G31" s="10"/>
    </row>
    <row r="32" spans="1:7" ht="16.5" thickTop="1" thickBot="1" x14ac:dyDescent="0.3">
      <c r="A32" s="8"/>
      <c r="B32" s="9"/>
      <c r="C32" s="17"/>
      <c r="D32" s="9"/>
      <c r="E32" s="9"/>
      <c r="F32" s="9"/>
      <c r="G32" s="31"/>
    </row>
    <row r="33" spans="1:7" x14ac:dyDescent="0.25">
      <c r="A33" s="32" t="s">
        <v>35</v>
      </c>
      <c r="B33" s="3"/>
      <c r="C33" s="4"/>
      <c r="D33" s="3"/>
      <c r="E33" s="3"/>
      <c r="F33" s="3"/>
      <c r="G33" s="5"/>
    </row>
    <row r="34" spans="1:7" x14ac:dyDescent="0.25">
      <c r="A34" s="7"/>
      <c r="B34" s="42"/>
      <c r="C34" s="39"/>
      <c r="D34" s="42"/>
      <c r="E34" s="42"/>
      <c r="F34" s="42"/>
      <c r="G34" s="10"/>
    </row>
    <row r="35" spans="1:7" x14ac:dyDescent="0.25">
      <c r="A35" s="43" t="s">
        <v>36</v>
      </c>
      <c r="B35" s="42"/>
      <c r="C35" s="39"/>
      <c r="D35" s="42"/>
      <c r="E35" s="42"/>
      <c r="F35" s="42"/>
      <c r="G35" s="10"/>
    </row>
    <row r="36" spans="1:7" x14ac:dyDescent="0.25">
      <c r="A36" s="7"/>
      <c r="B36" s="42"/>
      <c r="C36" s="39"/>
      <c r="D36" s="42"/>
      <c r="E36" s="42"/>
      <c r="F36" s="42"/>
      <c r="G36" s="10"/>
    </row>
    <row r="37" spans="1:7" x14ac:dyDescent="0.25">
      <c r="A37" s="7" t="s">
        <v>29</v>
      </c>
      <c r="B37" s="42" t="s">
        <v>37</v>
      </c>
      <c r="C37" s="39" t="s">
        <v>38</v>
      </c>
      <c r="D37" s="42" t="s">
        <v>39</v>
      </c>
      <c r="E37" s="42" t="s">
        <v>40</v>
      </c>
      <c r="F37" s="42" t="s">
        <v>41</v>
      </c>
      <c r="G37" s="10" t="s">
        <v>42</v>
      </c>
    </row>
    <row r="38" spans="1:7" x14ac:dyDescent="0.25">
      <c r="A38" s="7">
        <v>156871</v>
      </c>
      <c r="B38" s="42" t="s">
        <v>83</v>
      </c>
      <c r="C38" s="44">
        <v>43200</v>
      </c>
      <c r="D38" s="44">
        <v>43210</v>
      </c>
      <c r="E38" s="42">
        <v>500</v>
      </c>
      <c r="F38" s="45">
        <v>24</v>
      </c>
      <c r="G38" s="68">
        <f>F38*E38</f>
        <v>12000</v>
      </c>
    </row>
    <row r="39" spans="1:7" x14ac:dyDescent="0.25">
      <c r="A39" s="7">
        <v>233453</v>
      </c>
      <c r="B39" s="42" t="s">
        <v>84</v>
      </c>
      <c r="C39" s="44">
        <v>43200</v>
      </c>
      <c r="D39" s="44">
        <v>43210</v>
      </c>
      <c r="E39" s="42">
        <v>382</v>
      </c>
      <c r="F39" s="45">
        <v>30</v>
      </c>
      <c r="G39" s="68">
        <f>F39*E39</f>
        <v>11460</v>
      </c>
    </row>
    <row r="40" spans="1:7" x14ac:dyDescent="0.25">
      <c r="A40" s="7" t="s">
        <v>43</v>
      </c>
      <c r="B40" s="42"/>
      <c r="C40" s="39"/>
      <c r="D40" s="42"/>
      <c r="E40" s="42"/>
      <c r="F40" s="42"/>
      <c r="G40" s="74">
        <f>SUM(G37:G39)</f>
        <v>23460</v>
      </c>
    </row>
    <row r="41" spans="1:7" x14ac:dyDescent="0.25">
      <c r="A41" s="7"/>
      <c r="B41" s="42"/>
      <c r="C41" s="39"/>
      <c r="D41" s="42"/>
      <c r="E41" s="42"/>
      <c r="F41" s="42"/>
      <c r="G41" s="10"/>
    </row>
    <row r="42" spans="1:7" x14ac:dyDescent="0.25">
      <c r="A42" s="7" t="s">
        <v>44</v>
      </c>
      <c r="B42" s="42"/>
      <c r="C42" s="39"/>
      <c r="D42" s="42"/>
      <c r="E42" s="42"/>
      <c r="F42" s="42"/>
      <c r="G42" s="75">
        <v>11736</v>
      </c>
    </row>
    <row r="43" spans="1:7" x14ac:dyDescent="0.25">
      <c r="A43" s="7"/>
      <c r="B43" s="42"/>
      <c r="C43" s="39"/>
      <c r="D43" s="42"/>
      <c r="E43" s="42"/>
      <c r="F43" s="42"/>
      <c r="G43" s="10"/>
    </row>
    <row r="44" spans="1:7" ht="15.75" thickBot="1" x14ac:dyDescent="0.3">
      <c r="A44" s="8" t="s">
        <v>45</v>
      </c>
      <c r="B44" s="9"/>
      <c r="C44" s="17"/>
      <c r="D44" s="9"/>
      <c r="E44" s="9"/>
      <c r="F44" s="9"/>
      <c r="G44" s="76">
        <f>G40-G42</f>
        <v>11724</v>
      </c>
    </row>
    <row r="45" spans="1:7" ht="15.75" thickTop="1" x14ac:dyDescent="0.25">
      <c r="A45" s="69" t="s">
        <v>46</v>
      </c>
      <c r="B45" s="22"/>
      <c r="C45" s="21"/>
      <c r="D45" s="22"/>
      <c r="E45" s="22"/>
      <c r="F45" s="22"/>
      <c r="G45" s="66"/>
    </row>
    <row r="46" spans="1:7" x14ac:dyDescent="0.25">
      <c r="A46" s="7"/>
      <c r="B46" s="42"/>
      <c r="C46" s="39"/>
      <c r="D46" s="42"/>
      <c r="E46" s="42"/>
      <c r="F46" s="42"/>
      <c r="G46" s="10"/>
    </row>
    <row r="47" spans="1:7" x14ac:dyDescent="0.25">
      <c r="A47" s="7" t="s">
        <v>47</v>
      </c>
      <c r="B47" s="42" t="s">
        <v>48</v>
      </c>
      <c r="C47" s="39" t="s">
        <v>49</v>
      </c>
      <c r="D47" s="42" t="s">
        <v>50</v>
      </c>
      <c r="E47" s="42" t="s">
        <v>51</v>
      </c>
      <c r="F47" s="42" t="s">
        <v>52</v>
      </c>
      <c r="G47" s="10"/>
    </row>
    <row r="48" spans="1:7" x14ac:dyDescent="0.25">
      <c r="A48" s="7" t="s">
        <v>86</v>
      </c>
      <c r="B48" s="44">
        <v>43272</v>
      </c>
      <c r="C48" s="39" t="s">
        <v>87</v>
      </c>
      <c r="D48" s="45">
        <v>11736</v>
      </c>
      <c r="E48" s="70">
        <f>D48*20%</f>
        <v>2347.2000000000003</v>
      </c>
      <c r="F48" s="70">
        <f>E48+D48</f>
        <v>14083.2</v>
      </c>
      <c r="G48" s="10"/>
    </row>
    <row r="49" spans="1:7" x14ac:dyDescent="0.25">
      <c r="A49" s="7" t="s">
        <v>33</v>
      </c>
      <c r="B49" s="42"/>
      <c r="C49" s="39"/>
      <c r="D49" s="71">
        <f>SUM(D48)</f>
        <v>11736</v>
      </c>
      <c r="E49" s="71">
        <f t="shared" ref="E49:F49" si="0">SUM(E48)</f>
        <v>2347.2000000000003</v>
      </c>
      <c r="F49" s="71">
        <f t="shared" si="0"/>
        <v>14083.2</v>
      </c>
      <c r="G49" s="10"/>
    </row>
    <row r="50" spans="1:7" x14ac:dyDescent="0.25">
      <c r="A50" s="7"/>
      <c r="B50" s="42"/>
      <c r="C50" s="39"/>
      <c r="D50" s="42"/>
      <c r="E50" s="42"/>
      <c r="F50" s="42"/>
      <c r="G50" s="10"/>
    </row>
    <row r="51" spans="1:7" x14ac:dyDescent="0.25">
      <c r="A51" s="7"/>
      <c r="B51" s="42"/>
      <c r="C51" s="39"/>
      <c r="D51" s="42"/>
      <c r="E51" s="42"/>
      <c r="F51" s="42"/>
      <c r="G51" s="10"/>
    </row>
    <row r="52" spans="1:7" x14ac:dyDescent="0.25">
      <c r="A52" s="7" t="s">
        <v>53</v>
      </c>
      <c r="B52" s="42"/>
      <c r="C52" s="39"/>
      <c r="D52" s="42"/>
      <c r="E52" s="42"/>
      <c r="F52" s="42"/>
      <c r="G52" s="10"/>
    </row>
    <row r="53" spans="1:7" x14ac:dyDescent="0.25">
      <c r="A53" s="7"/>
      <c r="B53" s="42"/>
      <c r="C53" s="39"/>
      <c r="D53" s="42"/>
      <c r="E53" s="42"/>
      <c r="F53" s="42"/>
      <c r="G53" s="10"/>
    </row>
    <row r="54" spans="1:7" x14ac:dyDescent="0.25">
      <c r="A54" s="7" t="s">
        <v>29</v>
      </c>
      <c r="B54" s="42" t="s">
        <v>37</v>
      </c>
      <c r="C54" s="39" t="s">
        <v>38</v>
      </c>
      <c r="D54" s="42" t="s">
        <v>39</v>
      </c>
      <c r="E54" s="42" t="s">
        <v>40</v>
      </c>
      <c r="F54" s="42" t="s">
        <v>54</v>
      </c>
      <c r="G54" s="10" t="s">
        <v>55</v>
      </c>
    </row>
    <row r="55" spans="1:7" x14ac:dyDescent="0.25">
      <c r="A55" s="7">
        <v>156871</v>
      </c>
      <c r="B55" s="42" t="s">
        <v>83</v>
      </c>
      <c r="C55" s="46">
        <v>43207</v>
      </c>
      <c r="D55" s="46">
        <v>43210</v>
      </c>
      <c r="E55" s="42">
        <v>144</v>
      </c>
      <c r="F55" s="45">
        <v>24</v>
      </c>
      <c r="G55" s="68">
        <f>F55*E55</f>
        <v>3456</v>
      </c>
    </row>
    <row r="56" spans="1:7" x14ac:dyDescent="0.25">
      <c r="A56" s="7">
        <v>233453</v>
      </c>
      <c r="B56" s="42" t="s">
        <v>84</v>
      </c>
      <c r="C56" s="46">
        <v>43200</v>
      </c>
      <c r="D56" s="46">
        <v>43202</v>
      </c>
      <c r="E56" s="42">
        <v>112</v>
      </c>
      <c r="F56" s="45">
        <v>30</v>
      </c>
      <c r="G56" s="68">
        <f t="shared" ref="G56:G57" si="1">F56*E56</f>
        <v>3360</v>
      </c>
    </row>
    <row r="57" spans="1:7" x14ac:dyDescent="0.25">
      <c r="A57" s="7">
        <v>233453</v>
      </c>
      <c r="B57" s="42" t="s">
        <v>84</v>
      </c>
      <c r="C57" s="46">
        <v>43206</v>
      </c>
      <c r="D57" s="46">
        <v>43210</v>
      </c>
      <c r="E57" s="42">
        <v>138</v>
      </c>
      <c r="F57" s="45">
        <v>30</v>
      </c>
      <c r="G57" s="68">
        <f t="shared" si="1"/>
        <v>4140</v>
      </c>
    </row>
    <row r="58" spans="1:7" x14ac:dyDescent="0.25">
      <c r="A58" s="7" t="s">
        <v>56</v>
      </c>
      <c r="B58" s="42"/>
      <c r="C58" s="39"/>
      <c r="D58" s="42"/>
      <c r="E58" s="42"/>
      <c r="F58" s="45"/>
      <c r="G58" s="74">
        <f>SUM(G54:G57)</f>
        <v>10956</v>
      </c>
    </row>
    <row r="59" spans="1:7" ht="15.75" thickBot="1" x14ac:dyDescent="0.3">
      <c r="A59" s="26"/>
      <c r="B59" s="29"/>
      <c r="C59" s="28"/>
      <c r="D59" s="29"/>
      <c r="E59" s="29"/>
      <c r="F59" s="29"/>
      <c r="G59" s="67"/>
    </row>
    <row r="60" spans="1:7" ht="15.75" thickTop="1" x14ac:dyDescent="0.25">
      <c r="A60" s="32" t="s">
        <v>57</v>
      </c>
      <c r="B60" s="3"/>
      <c r="C60" s="4"/>
      <c r="D60" s="3"/>
      <c r="E60" s="3"/>
      <c r="F60" s="3"/>
      <c r="G60" s="5"/>
    </row>
    <row r="61" spans="1:7" x14ac:dyDescent="0.25">
      <c r="A61" s="7"/>
      <c r="B61" s="42"/>
      <c r="C61" s="39"/>
      <c r="D61" s="42"/>
      <c r="E61" s="42"/>
      <c r="F61" s="42"/>
      <c r="G61" s="10"/>
    </row>
    <row r="62" spans="1:7" x14ac:dyDescent="0.25">
      <c r="A62" s="7"/>
      <c r="B62" s="42" t="s">
        <v>58</v>
      </c>
      <c r="C62" s="72" t="s">
        <v>59</v>
      </c>
      <c r="D62" s="42"/>
      <c r="E62" s="42"/>
      <c r="F62" s="42"/>
      <c r="G62" s="10"/>
    </row>
    <row r="63" spans="1:7" x14ac:dyDescent="0.25">
      <c r="A63" s="7"/>
      <c r="B63" s="42"/>
      <c r="C63" s="39"/>
      <c r="D63" s="42"/>
      <c r="E63" s="42"/>
      <c r="F63" s="42"/>
      <c r="G63" s="10"/>
    </row>
    <row r="64" spans="1:7" x14ac:dyDescent="0.25">
      <c r="A64" s="7"/>
      <c r="B64" s="73" t="s">
        <v>60</v>
      </c>
      <c r="C64" s="39" t="s">
        <v>61</v>
      </c>
      <c r="D64" s="42" t="s">
        <v>62</v>
      </c>
      <c r="E64" s="73" t="s">
        <v>63</v>
      </c>
      <c r="F64" s="42"/>
      <c r="G64" s="10"/>
    </row>
    <row r="65" spans="1:7" x14ac:dyDescent="0.25">
      <c r="A65" s="7"/>
      <c r="B65" s="42" t="s">
        <v>31</v>
      </c>
      <c r="C65" s="46">
        <v>43200</v>
      </c>
      <c r="D65" s="46">
        <v>43169</v>
      </c>
      <c r="E65" s="42"/>
      <c r="F65" s="42"/>
      <c r="G65" s="10"/>
    </row>
    <row r="66" spans="1:7" x14ac:dyDescent="0.25">
      <c r="A66" s="7"/>
      <c r="B66" s="42" t="s">
        <v>32</v>
      </c>
      <c r="C66" s="46">
        <v>43210</v>
      </c>
      <c r="D66" s="46">
        <v>43240</v>
      </c>
      <c r="E66" s="42"/>
      <c r="F66" s="42"/>
      <c r="G66" s="10"/>
    </row>
    <row r="67" spans="1:7" x14ac:dyDescent="0.25">
      <c r="A67" s="7"/>
      <c r="B67" s="42"/>
      <c r="C67" s="39"/>
      <c r="D67" s="42"/>
      <c r="E67" s="42"/>
      <c r="F67" s="42"/>
      <c r="G67" s="10"/>
    </row>
    <row r="68" spans="1:7" x14ac:dyDescent="0.25">
      <c r="A68" s="7"/>
      <c r="B68" s="42" t="s">
        <v>64</v>
      </c>
      <c r="C68" s="72" t="s">
        <v>65</v>
      </c>
      <c r="D68" s="42"/>
      <c r="E68" s="73" t="s">
        <v>63</v>
      </c>
      <c r="F68" s="42" t="s">
        <v>66</v>
      </c>
      <c r="G68" s="10"/>
    </row>
    <row r="69" spans="1:7" x14ac:dyDescent="0.25">
      <c r="A69" s="7"/>
      <c r="B69" s="42" t="s">
        <v>67</v>
      </c>
      <c r="C69" s="72" t="s">
        <v>65</v>
      </c>
      <c r="D69" s="42"/>
      <c r="E69" s="73" t="s">
        <v>63</v>
      </c>
      <c r="F69" s="42" t="s">
        <v>68</v>
      </c>
      <c r="G69" s="10"/>
    </row>
    <row r="70" spans="1:7" x14ac:dyDescent="0.25">
      <c r="A70" s="7"/>
      <c r="B70" s="42" t="s">
        <v>69</v>
      </c>
      <c r="C70" s="72" t="s">
        <v>65</v>
      </c>
      <c r="D70" s="42"/>
      <c r="E70" s="73" t="s">
        <v>63</v>
      </c>
      <c r="F70" s="42" t="s">
        <v>70</v>
      </c>
      <c r="G70" s="10"/>
    </row>
    <row r="71" spans="1:7" x14ac:dyDescent="0.25">
      <c r="A71" s="7"/>
      <c r="B71" s="42"/>
      <c r="C71" s="39"/>
      <c r="D71" s="42"/>
      <c r="E71" s="73"/>
      <c r="F71" s="42"/>
      <c r="G71" s="10"/>
    </row>
    <row r="72" spans="1:7" ht="15.75" thickBot="1" x14ac:dyDescent="0.3">
      <c r="A72" s="8"/>
      <c r="B72" s="9"/>
      <c r="C72" s="17"/>
      <c r="D72" s="9"/>
      <c r="E72" s="33"/>
      <c r="F72" s="9"/>
      <c r="G72" s="31"/>
    </row>
    <row r="75" spans="1:7" ht="15.75" thickBot="1" x14ac:dyDescent="0.3"/>
    <row r="76" spans="1:7" x14ac:dyDescent="0.25">
      <c r="A76" s="34" t="s">
        <v>71</v>
      </c>
    </row>
    <row r="77" spans="1:7" ht="15.75" thickBot="1" x14ac:dyDescent="0.3">
      <c r="A77" s="35"/>
    </row>
  </sheetData>
  <mergeCells count="2">
    <mergeCell ref="A3:A4"/>
    <mergeCell ref="D16:F16"/>
  </mergeCells>
  <hyperlinks>
    <hyperlink ref="B13" r:id="rId1" xr:uid="{3B899CC8-15BC-4FD0-AA3B-A65D3871DA1E}"/>
    <hyperlink ref="E11" r:id="rId2" xr:uid="{361ECEEF-E317-42A5-BDD6-F87E04685E8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CE78-7C28-4FB3-A6C3-B38F060E37C6}">
  <dimension ref="A1:M276"/>
  <sheetViews>
    <sheetView topLeftCell="A22" workbookViewId="0">
      <selection activeCell="F10" sqref="F10"/>
    </sheetView>
  </sheetViews>
  <sheetFormatPr defaultRowHeight="15" x14ac:dyDescent="0.25"/>
  <cols>
    <col min="1" max="1" width="16" style="52" bestFit="1" customWidth="1"/>
    <col min="2" max="2" width="14.28515625" style="52" bestFit="1" customWidth="1"/>
    <col min="3" max="3" width="12.85546875" style="52" bestFit="1" customWidth="1"/>
    <col min="4" max="4" width="18.7109375" style="52" bestFit="1" customWidth="1"/>
    <col min="5" max="5" width="10.7109375" style="52" bestFit="1" customWidth="1"/>
    <col min="6" max="6" width="32.7109375" style="52" bestFit="1" customWidth="1"/>
    <col min="7" max="7" width="12" style="52" bestFit="1" customWidth="1"/>
    <col min="8" max="8" width="11.42578125" style="52" bestFit="1" customWidth="1"/>
    <col min="9" max="9" width="19.85546875" style="52" bestFit="1" customWidth="1"/>
    <col min="10" max="11" width="14.42578125" style="52" bestFit="1" customWidth="1"/>
    <col min="12" max="12" width="13.85546875" style="52" bestFit="1" customWidth="1"/>
    <col min="13" max="13" width="19.85546875" style="52" bestFit="1" customWidth="1"/>
    <col min="14" max="16384" width="9.140625" style="52"/>
  </cols>
  <sheetData>
    <row r="1" spans="1:13" ht="15.75" thickBot="1" x14ac:dyDescent="0.3">
      <c r="A1" s="49" t="s">
        <v>60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 ht="15.75" thickBot="1" x14ac:dyDescent="0.3">
      <c r="A2" s="53" t="s">
        <v>89</v>
      </c>
      <c r="B2" s="54" t="s">
        <v>12</v>
      </c>
      <c r="C2" s="54" t="s">
        <v>29</v>
      </c>
      <c r="D2" s="54" t="s">
        <v>90</v>
      </c>
      <c r="E2" s="54" t="s">
        <v>91</v>
      </c>
      <c r="F2" s="54" t="s">
        <v>92</v>
      </c>
      <c r="G2" s="54" t="s">
        <v>93</v>
      </c>
      <c r="H2" s="54" t="s">
        <v>94</v>
      </c>
      <c r="I2" s="54" t="s">
        <v>95</v>
      </c>
      <c r="J2" s="54" t="s">
        <v>96</v>
      </c>
      <c r="K2" s="54" t="s">
        <v>97</v>
      </c>
      <c r="L2" s="54" t="s">
        <v>98</v>
      </c>
      <c r="M2" s="55" t="s">
        <v>95</v>
      </c>
    </row>
    <row r="3" spans="1:13" x14ac:dyDescent="0.25">
      <c r="A3" s="2">
        <v>22222</v>
      </c>
      <c r="B3" s="2" t="s">
        <v>75</v>
      </c>
      <c r="C3">
        <v>156881</v>
      </c>
      <c r="D3" t="s">
        <v>83</v>
      </c>
      <c r="E3" s="40">
        <v>43169</v>
      </c>
      <c r="F3" s="56">
        <v>25</v>
      </c>
      <c r="G3" s="57">
        <v>8249.6999999999989</v>
      </c>
      <c r="H3" s="57">
        <v>6874.75</v>
      </c>
      <c r="I3" s="57">
        <v>274.99</v>
      </c>
      <c r="J3" s="52">
        <v>0</v>
      </c>
      <c r="K3" s="52">
        <v>0</v>
      </c>
      <c r="L3" s="52">
        <v>0</v>
      </c>
      <c r="M3" s="57">
        <f>(H3-L3)/(F3-J3)</f>
        <v>274.99</v>
      </c>
    </row>
    <row r="4" spans="1:13" x14ac:dyDescent="0.25">
      <c r="A4" s="2">
        <v>22222</v>
      </c>
      <c r="B4" s="2" t="s">
        <v>75</v>
      </c>
      <c r="C4">
        <v>156881</v>
      </c>
      <c r="D4" t="s">
        <v>83</v>
      </c>
      <c r="E4" s="40">
        <v>43170</v>
      </c>
      <c r="F4" s="56">
        <v>36</v>
      </c>
      <c r="G4" s="57">
        <v>11879.567999999999</v>
      </c>
      <c r="H4" s="57">
        <v>9899.64</v>
      </c>
      <c r="I4" s="57">
        <v>274.99</v>
      </c>
      <c r="J4" s="52">
        <v>0</v>
      </c>
      <c r="K4" s="52">
        <v>0</v>
      </c>
      <c r="L4" s="52">
        <v>0</v>
      </c>
      <c r="M4" s="57">
        <f t="shared" ref="M4:M33" si="0">(H4-L4)/(F4-J4)</f>
        <v>274.99</v>
      </c>
    </row>
    <row r="5" spans="1:13" x14ac:dyDescent="0.25">
      <c r="A5" s="2">
        <v>22222</v>
      </c>
      <c r="B5" s="2" t="s">
        <v>75</v>
      </c>
      <c r="C5">
        <v>156881</v>
      </c>
      <c r="D5" t="s">
        <v>83</v>
      </c>
      <c r="E5" s="40">
        <v>43171</v>
      </c>
      <c r="F5" s="56">
        <v>29</v>
      </c>
      <c r="G5" s="57">
        <v>9569.652</v>
      </c>
      <c r="H5" s="57">
        <v>7974.71</v>
      </c>
      <c r="I5" s="57">
        <v>274.99</v>
      </c>
      <c r="J5" s="52">
        <v>0</v>
      </c>
      <c r="K5" s="52">
        <v>0</v>
      </c>
      <c r="L5" s="52">
        <v>0</v>
      </c>
      <c r="M5" s="57">
        <f t="shared" si="0"/>
        <v>274.99</v>
      </c>
    </row>
    <row r="6" spans="1:13" x14ac:dyDescent="0.25">
      <c r="A6" s="2">
        <v>22222</v>
      </c>
      <c r="B6" s="2" t="s">
        <v>75</v>
      </c>
      <c r="C6">
        <v>156881</v>
      </c>
      <c r="D6" t="s">
        <v>83</v>
      </c>
      <c r="E6" s="40">
        <v>43172</v>
      </c>
      <c r="F6" s="56">
        <v>25</v>
      </c>
      <c r="G6" s="57">
        <v>8249.6999999999989</v>
      </c>
      <c r="H6" s="57">
        <v>6874.75</v>
      </c>
      <c r="I6" s="57">
        <v>274.99</v>
      </c>
      <c r="J6" s="52">
        <v>0</v>
      </c>
      <c r="K6" s="52">
        <v>0</v>
      </c>
      <c r="L6" s="52">
        <v>0</v>
      </c>
      <c r="M6" s="57">
        <f t="shared" si="0"/>
        <v>274.99</v>
      </c>
    </row>
    <row r="7" spans="1:13" x14ac:dyDescent="0.25">
      <c r="A7" s="2">
        <v>22222</v>
      </c>
      <c r="B7" s="2" t="s">
        <v>75</v>
      </c>
      <c r="C7">
        <v>156881</v>
      </c>
      <c r="D7" t="s">
        <v>83</v>
      </c>
      <c r="E7" s="40">
        <v>43173</v>
      </c>
      <c r="F7" s="56">
        <v>23</v>
      </c>
      <c r="G7" s="57">
        <v>7589.7240000000002</v>
      </c>
      <c r="H7" s="57">
        <v>6324.77</v>
      </c>
      <c r="I7" s="57">
        <v>274.99</v>
      </c>
      <c r="J7" s="52">
        <v>0</v>
      </c>
      <c r="K7" s="52">
        <v>0</v>
      </c>
      <c r="L7" s="52">
        <v>0</v>
      </c>
      <c r="M7" s="57">
        <f t="shared" si="0"/>
        <v>274.99</v>
      </c>
    </row>
    <row r="8" spans="1:13" x14ac:dyDescent="0.25">
      <c r="A8" s="2">
        <v>22222</v>
      </c>
      <c r="B8" s="2" t="s">
        <v>75</v>
      </c>
      <c r="C8">
        <v>156881</v>
      </c>
      <c r="D8" t="s">
        <v>83</v>
      </c>
      <c r="E8" s="40">
        <v>43174</v>
      </c>
      <c r="F8" s="56">
        <v>28</v>
      </c>
      <c r="G8" s="57">
        <v>9239.6640000000007</v>
      </c>
      <c r="H8" s="57">
        <v>7699.72</v>
      </c>
      <c r="I8" s="57">
        <v>274.99</v>
      </c>
      <c r="J8" s="52">
        <v>0</v>
      </c>
      <c r="K8" s="52">
        <v>0</v>
      </c>
      <c r="L8" s="52">
        <v>0</v>
      </c>
      <c r="M8" s="57">
        <f t="shared" si="0"/>
        <v>274.99</v>
      </c>
    </row>
    <row r="9" spans="1:13" x14ac:dyDescent="0.25">
      <c r="A9" s="2">
        <v>22222</v>
      </c>
      <c r="B9" s="2" t="s">
        <v>75</v>
      </c>
      <c r="C9">
        <v>156881</v>
      </c>
      <c r="D9" t="s">
        <v>83</v>
      </c>
      <c r="E9" s="40">
        <v>43175</v>
      </c>
      <c r="F9" s="56">
        <v>36</v>
      </c>
      <c r="G9" s="57">
        <v>11879.567999999999</v>
      </c>
      <c r="H9" s="57">
        <v>9899.64</v>
      </c>
      <c r="I9" s="57">
        <v>274.99</v>
      </c>
      <c r="J9" s="52">
        <v>0</v>
      </c>
      <c r="K9" s="52">
        <v>0</v>
      </c>
      <c r="L9" s="52">
        <v>0</v>
      </c>
      <c r="M9" s="57">
        <f t="shared" si="0"/>
        <v>274.99</v>
      </c>
    </row>
    <row r="10" spans="1:13" x14ac:dyDescent="0.25">
      <c r="A10" s="2">
        <v>22222</v>
      </c>
      <c r="B10" s="2" t="s">
        <v>75</v>
      </c>
      <c r="C10">
        <v>156881</v>
      </c>
      <c r="D10" t="s">
        <v>83</v>
      </c>
      <c r="E10" s="40">
        <v>43176</v>
      </c>
      <c r="F10" s="56">
        <v>30</v>
      </c>
      <c r="G10" s="57">
        <v>9899.6400000000012</v>
      </c>
      <c r="H10" s="57">
        <v>8249.7000000000007</v>
      </c>
      <c r="I10" s="57">
        <v>274.99</v>
      </c>
      <c r="J10" s="52">
        <v>0</v>
      </c>
      <c r="K10" s="52">
        <v>0</v>
      </c>
      <c r="L10" s="52">
        <v>0</v>
      </c>
      <c r="M10" s="57">
        <f t="shared" si="0"/>
        <v>274.99</v>
      </c>
    </row>
    <row r="11" spans="1:13" x14ac:dyDescent="0.25">
      <c r="A11" s="2">
        <v>22222</v>
      </c>
      <c r="B11" s="2" t="s">
        <v>75</v>
      </c>
      <c r="C11">
        <v>156881</v>
      </c>
      <c r="D11" t="s">
        <v>83</v>
      </c>
      <c r="E11" s="40">
        <v>43177</v>
      </c>
      <c r="F11" s="56">
        <v>24</v>
      </c>
      <c r="G11" s="57">
        <v>7919.7119999999995</v>
      </c>
      <c r="H11" s="57">
        <v>6599.76</v>
      </c>
      <c r="I11" s="57">
        <v>274.99</v>
      </c>
      <c r="J11" s="52">
        <v>0</v>
      </c>
      <c r="K11" s="52">
        <v>0</v>
      </c>
      <c r="L11" s="52">
        <v>0</v>
      </c>
      <c r="M11" s="57">
        <f t="shared" si="0"/>
        <v>274.99</v>
      </c>
    </row>
    <row r="12" spans="1:13" x14ac:dyDescent="0.25">
      <c r="A12" s="2">
        <v>22222</v>
      </c>
      <c r="B12" s="2" t="s">
        <v>75</v>
      </c>
      <c r="C12">
        <v>156881</v>
      </c>
      <c r="D12" t="s">
        <v>83</v>
      </c>
      <c r="E12" s="40">
        <v>43178</v>
      </c>
      <c r="F12" s="56">
        <v>36</v>
      </c>
      <c r="G12" s="57">
        <v>11879.567999999999</v>
      </c>
      <c r="H12" s="57">
        <v>9899.64</v>
      </c>
      <c r="I12" s="57">
        <v>274.99</v>
      </c>
      <c r="J12" s="52">
        <v>0</v>
      </c>
      <c r="K12" s="52">
        <v>0</v>
      </c>
      <c r="L12" s="52">
        <v>0</v>
      </c>
      <c r="M12" s="57">
        <f t="shared" si="0"/>
        <v>274.99</v>
      </c>
    </row>
    <row r="13" spans="1:13" x14ac:dyDescent="0.25">
      <c r="A13" s="2">
        <v>22222</v>
      </c>
      <c r="B13" s="2" t="s">
        <v>75</v>
      </c>
      <c r="C13">
        <v>156881</v>
      </c>
      <c r="D13" t="s">
        <v>83</v>
      </c>
      <c r="E13" s="40">
        <v>43179</v>
      </c>
      <c r="F13" s="56">
        <v>31</v>
      </c>
      <c r="G13" s="57">
        <v>10229.628000000001</v>
      </c>
      <c r="H13" s="57">
        <v>8524.69</v>
      </c>
      <c r="I13" s="57">
        <v>274.99</v>
      </c>
      <c r="J13" s="52">
        <v>0</v>
      </c>
      <c r="K13" s="52">
        <v>0</v>
      </c>
      <c r="L13" s="52">
        <v>0</v>
      </c>
      <c r="M13" s="57">
        <f t="shared" si="0"/>
        <v>274.99</v>
      </c>
    </row>
    <row r="14" spans="1:13" x14ac:dyDescent="0.25">
      <c r="A14" s="2">
        <v>22222</v>
      </c>
      <c r="B14" s="2" t="s">
        <v>75</v>
      </c>
      <c r="C14">
        <v>156881</v>
      </c>
      <c r="D14" t="s">
        <v>83</v>
      </c>
      <c r="E14" s="40">
        <v>43180</v>
      </c>
      <c r="F14" s="56">
        <v>30</v>
      </c>
      <c r="G14" s="57">
        <v>9899.6400000000012</v>
      </c>
      <c r="H14" s="57">
        <v>8249.7000000000007</v>
      </c>
      <c r="I14" s="57">
        <v>274.99</v>
      </c>
      <c r="J14" s="52">
        <v>0</v>
      </c>
      <c r="K14" s="52">
        <v>0</v>
      </c>
      <c r="L14" s="52">
        <v>0</v>
      </c>
      <c r="M14" s="57">
        <f t="shared" si="0"/>
        <v>274.99</v>
      </c>
    </row>
    <row r="15" spans="1:13" x14ac:dyDescent="0.25">
      <c r="A15" s="2">
        <v>22222</v>
      </c>
      <c r="B15" s="2" t="s">
        <v>75</v>
      </c>
      <c r="C15">
        <v>156881</v>
      </c>
      <c r="D15" t="s">
        <v>83</v>
      </c>
      <c r="E15" s="40">
        <v>43181</v>
      </c>
      <c r="F15" s="56">
        <v>31</v>
      </c>
      <c r="G15" s="57">
        <v>10229.628000000001</v>
      </c>
      <c r="H15" s="57">
        <v>8524.69</v>
      </c>
      <c r="I15" s="57">
        <v>274.99</v>
      </c>
      <c r="J15" s="52">
        <v>0</v>
      </c>
      <c r="K15" s="52">
        <v>0</v>
      </c>
      <c r="L15" s="52">
        <v>0</v>
      </c>
      <c r="M15" s="57">
        <f t="shared" si="0"/>
        <v>274.99</v>
      </c>
    </row>
    <row r="16" spans="1:13" x14ac:dyDescent="0.25">
      <c r="A16" s="2">
        <v>22222</v>
      </c>
      <c r="B16" s="2" t="s">
        <v>75</v>
      </c>
      <c r="C16">
        <v>156881</v>
      </c>
      <c r="D16" t="s">
        <v>83</v>
      </c>
      <c r="E16" s="40">
        <v>43182</v>
      </c>
      <c r="F16" s="56">
        <v>33</v>
      </c>
      <c r="G16" s="57">
        <v>10889.603999999999</v>
      </c>
      <c r="H16" s="57">
        <v>9074.67</v>
      </c>
      <c r="I16" s="57">
        <v>274.99</v>
      </c>
      <c r="J16" s="52">
        <v>0</v>
      </c>
      <c r="K16" s="52">
        <v>0</v>
      </c>
      <c r="L16" s="52">
        <v>0</v>
      </c>
      <c r="M16" s="57">
        <f t="shared" si="0"/>
        <v>274.99</v>
      </c>
    </row>
    <row r="17" spans="1:13" x14ac:dyDescent="0.25">
      <c r="A17" s="2">
        <v>22222</v>
      </c>
      <c r="B17" s="2" t="s">
        <v>75</v>
      </c>
      <c r="C17">
        <v>156881</v>
      </c>
      <c r="D17" t="s">
        <v>83</v>
      </c>
      <c r="E17" s="40">
        <v>43183</v>
      </c>
      <c r="F17" s="56">
        <v>36</v>
      </c>
      <c r="G17" s="57">
        <v>11879.567999999999</v>
      </c>
      <c r="H17" s="57">
        <v>9899.64</v>
      </c>
      <c r="I17" s="57">
        <v>274.99</v>
      </c>
      <c r="J17" s="52">
        <v>0</v>
      </c>
      <c r="K17" s="52">
        <v>0</v>
      </c>
      <c r="L17" s="52">
        <v>0</v>
      </c>
      <c r="M17" s="57">
        <f t="shared" si="0"/>
        <v>274.99</v>
      </c>
    </row>
    <row r="18" spans="1:13" x14ac:dyDescent="0.25">
      <c r="A18" s="2">
        <v>22222</v>
      </c>
      <c r="B18" s="2" t="s">
        <v>75</v>
      </c>
      <c r="C18">
        <v>156881</v>
      </c>
      <c r="D18" t="s">
        <v>83</v>
      </c>
      <c r="E18" s="40">
        <v>43184</v>
      </c>
      <c r="F18" s="56">
        <v>26</v>
      </c>
      <c r="G18" s="57">
        <v>8579.6880000000001</v>
      </c>
      <c r="H18" s="57">
        <v>7149.74</v>
      </c>
      <c r="I18" s="57">
        <v>274.99</v>
      </c>
      <c r="J18" s="52">
        <v>0</v>
      </c>
      <c r="K18" s="52">
        <v>0</v>
      </c>
      <c r="L18" s="52">
        <v>0</v>
      </c>
      <c r="M18" s="57">
        <f t="shared" si="0"/>
        <v>274.99</v>
      </c>
    </row>
    <row r="19" spans="1:13" x14ac:dyDescent="0.25">
      <c r="A19" s="2">
        <v>22222</v>
      </c>
      <c r="B19" s="2" t="s">
        <v>75</v>
      </c>
      <c r="C19">
        <v>156881</v>
      </c>
      <c r="D19" t="s">
        <v>83</v>
      </c>
      <c r="E19" s="40">
        <v>43185</v>
      </c>
      <c r="F19" s="56">
        <v>28</v>
      </c>
      <c r="G19" s="57">
        <v>9239.6640000000007</v>
      </c>
      <c r="H19" s="57">
        <v>7699.72</v>
      </c>
      <c r="I19" s="57">
        <v>274.99</v>
      </c>
      <c r="J19" s="52">
        <v>0</v>
      </c>
      <c r="K19" s="52">
        <v>0</v>
      </c>
      <c r="L19" s="52">
        <v>0</v>
      </c>
      <c r="M19" s="57">
        <f t="shared" si="0"/>
        <v>274.99</v>
      </c>
    </row>
    <row r="20" spans="1:13" x14ac:dyDescent="0.25">
      <c r="A20" s="2">
        <v>22222</v>
      </c>
      <c r="B20" s="2" t="s">
        <v>75</v>
      </c>
      <c r="C20">
        <v>156881</v>
      </c>
      <c r="D20" t="s">
        <v>83</v>
      </c>
      <c r="E20" s="40">
        <v>43186</v>
      </c>
      <c r="F20" s="56">
        <v>30</v>
      </c>
      <c r="G20" s="58">
        <v>9899.6400000000012</v>
      </c>
      <c r="H20" s="58">
        <v>8249.7000000000007</v>
      </c>
      <c r="I20" s="57">
        <v>274.99</v>
      </c>
      <c r="J20" s="52">
        <v>0</v>
      </c>
      <c r="K20" s="52">
        <v>0</v>
      </c>
      <c r="L20" s="52">
        <v>0</v>
      </c>
      <c r="M20" s="57">
        <f t="shared" si="0"/>
        <v>274.99</v>
      </c>
    </row>
    <row r="21" spans="1:13" x14ac:dyDescent="0.25">
      <c r="A21" s="2">
        <v>22222</v>
      </c>
      <c r="B21" s="2" t="s">
        <v>75</v>
      </c>
      <c r="C21">
        <v>156881</v>
      </c>
      <c r="D21" t="s">
        <v>83</v>
      </c>
      <c r="E21" s="40">
        <v>43187</v>
      </c>
      <c r="F21" s="56">
        <v>25</v>
      </c>
      <c r="G21" s="58">
        <v>8249.6999999999989</v>
      </c>
      <c r="H21" s="58">
        <v>6874.75</v>
      </c>
      <c r="I21" s="57">
        <v>274.99</v>
      </c>
      <c r="J21" s="52">
        <v>0</v>
      </c>
      <c r="K21" s="52">
        <v>0</v>
      </c>
      <c r="L21" s="52">
        <v>0</v>
      </c>
      <c r="M21" s="57">
        <f t="shared" si="0"/>
        <v>274.99</v>
      </c>
    </row>
    <row r="22" spans="1:13" x14ac:dyDescent="0.25">
      <c r="A22" s="2">
        <v>22222</v>
      </c>
      <c r="B22" s="2" t="s">
        <v>75</v>
      </c>
      <c r="C22">
        <v>156881</v>
      </c>
      <c r="D22" t="s">
        <v>83</v>
      </c>
      <c r="E22" s="40">
        <v>43188</v>
      </c>
      <c r="F22" s="56">
        <v>26</v>
      </c>
      <c r="G22" s="58">
        <v>8579.6880000000001</v>
      </c>
      <c r="H22" s="58">
        <v>7149.74</v>
      </c>
      <c r="I22" s="57">
        <v>274.99</v>
      </c>
      <c r="J22" s="52">
        <v>0</v>
      </c>
      <c r="K22" s="52">
        <v>0</v>
      </c>
      <c r="L22" s="52">
        <v>0</v>
      </c>
      <c r="M22" s="57">
        <f t="shared" si="0"/>
        <v>274.99</v>
      </c>
    </row>
    <row r="23" spans="1:13" x14ac:dyDescent="0.25">
      <c r="A23" s="2">
        <v>22222</v>
      </c>
      <c r="B23" s="2" t="s">
        <v>75</v>
      </c>
      <c r="C23">
        <v>156881</v>
      </c>
      <c r="D23" t="s">
        <v>83</v>
      </c>
      <c r="E23" s="40">
        <v>43189</v>
      </c>
      <c r="F23" s="56">
        <v>28</v>
      </c>
      <c r="G23" s="58">
        <v>9239.6640000000007</v>
      </c>
      <c r="H23" s="58">
        <v>7699.72</v>
      </c>
      <c r="I23" s="57">
        <v>274.99</v>
      </c>
      <c r="J23" s="52">
        <v>0</v>
      </c>
      <c r="K23" s="52">
        <v>0</v>
      </c>
      <c r="L23" s="52">
        <v>0</v>
      </c>
      <c r="M23" s="57">
        <f t="shared" si="0"/>
        <v>274.99</v>
      </c>
    </row>
    <row r="24" spans="1:13" x14ac:dyDescent="0.25">
      <c r="A24" s="2">
        <v>22222</v>
      </c>
      <c r="B24" s="2" t="s">
        <v>75</v>
      </c>
      <c r="C24">
        <v>156881</v>
      </c>
      <c r="D24" t="s">
        <v>83</v>
      </c>
      <c r="E24" s="40">
        <v>43190</v>
      </c>
      <c r="F24" s="56">
        <v>25</v>
      </c>
      <c r="G24" s="58">
        <v>8249.6999999999989</v>
      </c>
      <c r="H24" s="58">
        <v>6874.75</v>
      </c>
      <c r="I24" s="57">
        <v>274.99</v>
      </c>
      <c r="J24" s="52">
        <v>0</v>
      </c>
      <c r="K24" s="52">
        <v>0</v>
      </c>
      <c r="L24" s="52">
        <v>0</v>
      </c>
      <c r="M24" s="57">
        <f t="shared" si="0"/>
        <v>274.99</v>
      </c>
    </row>
    <row r="25" spans="1:13" x14ac:dyDescent="0.25">
      <c r="A25" s="2">
        <v>22222</v>
      </c>
      <c r="B25" s="2" t="s">
        <v>75</v>
      </c>
      <c r="C25">
        <v>156881</v>
      </c>
      <c r="D25" t="s">
        <v>83</v>
      </c>
      <c r="E25" s="40">
        <v>43191</v>
      </c>
      <c r="F25" s="56">
        <v>33</v>
      </c>
      <c r="G25" s="58">
        <v>10889.603999999999</v>
      </c>
      <c r="H25" s="58">
        <v>9074.67</v>
      </c>
      <c r="I25" s="57">
        <v>274.99</v>
      </c>
      <c r="J25" s="52">
        <v>0</v>
      </c>
      <c r="K25" s="52">
        <v>0</v>
      </c>
      <c r="L25" s="52">
        <v>0</v>
      </c>
      <c r="M25" s="57">
        <f t="shared" si="0"/>
        <v>274.99</v>
      </c>
    </row>
    <row r="26" spans="1:13" x14ac:dyDescent="0.25">
      <c r="A26" s="2">
        <v>22222</v>
      </c>
      <c r="B26" s="2" t="s">
        <v>75</v>
      </c>
      <c r="C26">
        <v>156881</v>
      </c>
      <c r="D26" t="s">
        <v>83</v>
      </c>
      <c r="E26" s="40">
        <v>43192</v>
      </c>
      <c r="F26" s="56">
        <v>26</v>
      </c>
      <c r="G26" s="58">
        <v>8579.6880000000001</v>
      </c>
      <c r="H26" s="58">
        <v>7149.74</v>
      </c>
      <c r="I26" s="57">
        <v>274.99</v>
      </c>
      <c r="J26" s="52">
        <v>0</v>
      </c>
      <c r="K26" s="52">
        <v>0</v>
      </c>
      <c r="L26" s="52">
        <v>0</v>
      </c>
      <c r="M26" s="57">
        <f t="shared" si="0"/>
        <v>274.99</v>
      </c>
    </row>
    <row r="27" spans="1:13" x14ac:dyDescent="0.25">
      <c r="A27" s="2">
        <v>22222</v>
      </c>
      <c r="B27" s="2" t="s">
        <v>75</v>
      </c>
      <c r="C27">
        <v>156881</v>
      </c>
      <c r="D27" t="s">
        <v>83</v>
      </c>
      <c r="E27" s="40">
        <v>43193</v>
      </c>
      <c r="F27" s="56">
        <v>30</v>
      </c>
      <c r="G27" s="58">
        <v>9899.6400000000012</v>
      </c>
      <c r="H27" s="58">
        <v>8249.7000000000007</v>
      </c>
      <c r="I27" s="57">
        <v>274.99</v>
      </c>
      <c r="J27" s="52">
        <v>0</v>
      </c>
      <c r="K27" s="52">
        <v>0</v>
      </c>
      <c r="L27" s="52">
        <v>0</v>
      </c>
      <c r="M27" s="57">
        <f t="shared" si="0"/>
        <v>274.99</v>
      </c>
    </row>
    <row r="28" spans="1:13" x14ac:dyDescent="0.25">
      <c r="A28" s="2">
        <v>22222</v>
      </c>
      <c r="B28" s="2" t="s">
        <v>75</v>
      </c>
      <c r="C28">
        <v>156881</v>
      </c>
      <c r="D28" t="s">
        <v>83</v>
      </c>
      <c r="E28" s="40">
        <v>43194</v>
      </c>
      <c r="F28" s="56">
        <v>24</v>
      </c>
      <c r="G28" s="58">
        <v>7919.7119999999995</v>
      </c>
      <c r="H28" s="58">
        <v>6599.76</v>
      </c>
      <c r="I28" s="57">
        <v>274.99</v>
      </c>
      <c r="J28" s="52">
        <v>0</v>
      </c>
      <c r="K28" s="52">
        <v>0</v>
      </c>
      <c r="L28" s="52">
        <v>0</v>
      </c>
      <c r="M28" s="57">
        <f t="shared" si="0"/>
        <v>274.99</v>
      </c>
    </row>
    <row r="29" spans="1:13" x14ac:dyDescent="0.25">
      <c r="A29" s="2">
        <v>22222</v>
      </c>
      <c r="B29" s="2" t="s">
        <v>75</v>
      </c>
      <c r="C29">
        <v>156881</v>
      </c>
      <c r="D29" t="s">
        <v>83</v>
      </c>
      <c r="E29" s="40">
        <v>43195</v>
      </c>
      <c r="F29" s="56">
        <v>33</v>
      </c>
      <c r="G29" s="58">
        <v>10889.603999999999</v>
      </c>
      <c r="H29" s="58">
        <v>9074.67</v>
      </c>
      <c r="I29" s="57">
        <v>274.99</v>
      </c>
      <c r="J29" s="52">
        <v>0</v>
      </c>
      <c r="K29" s="52">
        <v>0</v>
      </c>
      <c r="L29" s="52">
        <v>0</v>
      </c>
      <c r="M29" s="57">
        <f t="shared" si="0"/>
        <v>274.99</v>
      </c>
    </row>
    <row r="30" spans="1:13" x14ac:dyDescent="0.25">
      <c r="A30" s="2">
        <v>22222</v>
      </c>
      <c r="B30" s="2" t="s">
        <v>75</v>
      </c>
      <c r="C30">
        <v>156881</v>
      </c>
      <c r="D30" t="s">
        <v>83</v>
      </c>
      <c r="E30" s="40">
        <v>43196</v>
      </c>
      <c r="F30" s="56">
        <v>26</v>
      </c>
      <c r="G30" s="58">
        <v>8579.6880000000001</v>
      </c>
      <c r="H30" s="58">
        <v>7149.74</v>
      </c>
      <c r="I30" s="57">
        <v>274.99</v>
      </c>
      <c r="J30" s="52">
        <v>0</v>
      </c>
      <c r="K30" s="52">
        <v>0</v>
      </c>
      <c r="L30" s="52">
        <v>0</v>
      </c>
      <c r="M30" s="57">
        <f t="shared" si="0"/>
        <v>274.99</v>
      </c>
    </row>
    <row r="31" spans="1:13" x14ac:dyDescent="0.25">
      <c r="A31" s="2">
        <v>22222</v>
      </c>
      <c r="B31" s="2" t="s">
        <v>75</v>
      </c>
      <c r="C31">
        <v>156881</v>
      </c>
      <c r="D31" t="s">
        <v>83</v>
      </c>
      <c r="E31" s="40">
        <v>43197</v>
      </c>
      <c r="F31" s="56">
        <v>29</v>
      </c>
      <c r="G31" s="58">
        <v>9569.652</v>
      </c>
      <c r="H31" s="58">
        <v>7974.71</v>
      </c>
      <c r="I31" s="57">
        <v>274.99</v>
      </c>
      <c r="J31" s="52">
        <v>0</v>
      </c>
      <c r="K31" s="52">
        <v>0</v>
      </c>
      <c r="L31" s="52">
        <v>0</v>
      </c>
      <c r="M31" s="57">
        <f t="shared" si="0"/>
        <v>274.99</v>
      </c>
    </row>
    <row r="32" spans="1:13" x14ac:dyDescent="0.25">
      <c r="A32" s="2">
        <v>22222</v>
      </c>
      <c r="B32" s="2" t="s">
        <v>75</v>
      </c>
      <c r="C32">
        <v>156881</v>
      </c>
      <c r="D32" t="s">
        <v>83</v>
      </c>
      <c r="E32" s="40">
        <v>43198</v>
      </c>
      <c r="F32" s="56">
        <v>24</v>
      </c>
      <c r="G32" s="58">
        <v>7919.7119999999995</v>
      </c>
      <c r="H32" s="58">
        <v>6599.76</v>
      </c>
      <c r="I32" s="57">
        <v>274.99</v>
      </c>
      <c r="J32" s="52">
        <v>0</v>
      </c>
      <c r="K32" s="52">
        <v>0</v>
      </c>
      <c r="L32" s="52">
        <v>0</v>
      </c>
      <c r="M32" s="57">
        <f t="shared" si="0"/>
        <v>274.99</v>
      </c>
    </row>
    <row r="33" spans="1:13" x14ac:dyDescent="0.25">
      <c r="A33" s="2">
        <v>22222</v>
      </c>
      <c r="B33" s="2" t="s">
        <v>75</v>
      </c>
      <c r="C33">
        <v>156881</v>
      </c>
      <c r="D33" t="s">
        <v>83</v>
      </c>
      <c r="E33" s="40">
        <v>43199</v>
      </c>
      <c r="F33" s="56">
        <v>25</v>
      </c>
      <c r="G33" s="58">
        <v>8249.6999999999989</v>
      </c>
      <c r="H33" s="58">
        <v>6874.75</v>
      </c>
      <c r="I33" s="57">
        <v>274.99</v>
      </c>
      <c r="J33" s="52">
        <v>0</v>
      </c>
      <c r="K33" s="52">
        <v>0</v>
      </c>
      <c r="L33" s="52">
        <v>0</v>
      </c>
      <c r="M33" s="57">
        <f t="shared" si="0"/>
        <v>274.99</v>
      </c>
    </row>
    <row r="34" spans="1:13" x14ac:dyDescent="0.25">
      <c r="A34" s="2">
        <v>22222</v>
      </c>
      <c r="B34" s="2" t="s">
        <v>75</v>
      </c>
      <c r="C34">
        <v>156871</v>
      </c>
      <c r="D34" t="s">
        <v>83</v>
      </c>
      <c r="E34" s="40">
        <v>43200</v>
      </c>
      <c r="F34" s="52">
        <v>45</v>
      </c>
      <c r="G34" s="59">
        <v>13553.460000000001</v>
      </c>
      <c r="H34" s="59">
        <v>11294.550000000001</v>
      </c>
      <c r="I34" s="59">
        <v>250.99</v>
      </c>
      <c r="J34" s="52">
        <v>0</v>
      </c>
      <c r="K34" s="52">
        <v>0</v>
      </c>
      <c r="L34" s="52">
        <v>0</v>
      </c>
      <c r="M34" s="57">
        <f>(H34-L34)/(F34-J34)</f>
        <v>250.99000000000004</v>
      </c>
    </row>
    <row r="35" spans="1:13" x14ac:dyDescent="0.25">
      <c r="A35" s="2">
        <v>22222</v>
      </c>
      <c r="B35" s="2" t="s">
        <v>75</v>
      </c>
      <c r="C35">
        <v>156872</v>
      </c>
      <c r="D35" t="s">
        <v>83</v>
      </c>
      <c r="E35" s="40">
        <v>43201</v>
      </c>
      <c r="F35" s="52">
        <v>41</v>
      </c>
      <c r="G35" s="58">
        <v>12348.708000000001</v>
      </c>
      <c r="H35" s="58">
        <v>10290.59</v>
      </c>
      <c r="I35" s="59">
        <v>250.99</v>
      </c>
      <c r="J35" s="52">
        <v>0</v>
      </c>
      <c r="K35" s="52">
        <v>0</v>
      </c>
      <c r="L35" s="52">
        <v>0</v>
      </c>
      <c r="M35" s="57">
        <f t="shared" ref="M35:M98" si="1">(H35-L35)/(F35-J35)</f>
        <v>250.99</v>
      </c>
    </row>
    <row r="36" spans="1:13" x14ac:dyDescent="0.25">
      <c r="A36" s="2">
        <v>22222</v>
      </c>
      <c r="B36" s="2" t="s">
        <v>75</v>
      </c>
      <c r="C36">
        <v>156873</v>
      </c>
      <c r="D36" t="s">
        <v>83</v>
      </c>
      <c r="E36" s="40">
        <v>43202</v>
      </c>
      <c r="F36" s="52">
        <v>43</v>
      </c>
      <c r="G36" s="58">
        <v>12951.083999999999</v>
      </c>
      <c r="H36" s="58">
        <v>10792.57</v>
      </c>
      <c r="I36" s="59">
        <v>250.99</v>
      </c>
      <c r="J36" s="52">
        <v>0</v>
      </c>
      <c r="K36" s="52">
        <v>0</v>
      </c>
      <c r="L36" s="52">
        <v>0</v>
      </c>
      <c r="M36" s="57">
        <f t="shared" si="1"/>
        <v>250.98999999999998</v>
      </c>
    </row>
    <row r="37" spans="1:13" x14ac:dyDescent="0.25">
      <c r="A37" s="2">
        <v>22222</v>
      </c>
      <c r="B37" s="2" t="s">
        <v>75</v>
      </c>
      <c r="C37">
        <v>156874</v>
      </c>
      <c r="D37" t="s">
        <v>83</v>
      </c>
      <c r="E37" s="40">
        <v>43203</v>
      </c>
      <c r="F37" s="52">
        <v>45</v>
      </c>
      <c r="G37" s="58">
        <v>13553.460000000001</v>
      </c>
      <c r="H37" s="58">
        <v>11294.550000000001</v>
      </c>
      <c r="I37" s="59">
        <v>250.99</v>
      </c>
      <c r="J37" s="52">
        <v>0</v>
      </c>
      <c r="K37" s="52">
        <v>0</v>
      </c>
      <c r="L37" s="52">
        <v>0</v>
      </c>
      <c r="M37" s="57">
        <f t="shared" si="1"/>
        <v>250.99000000000004</v>
      </c>
    </row>
    <row r="38" spans="1:13" x14ac:dyDescent="0.25">
      <c r="A38" s="2">
        <v>22222</v>
      </c>
      <c r="B38" s="2" t="s">
        <v>75</v>
      </c>
      <c r="C38">
        <v>156875</v>
      </c>
      <c r="D38" t="s">
        <v>83</v>
      </c>
      <c r="E38" s="40">
        <v>43204</v>
      </c>
      <c r="F38" s="52">
        <v>44</v>
      </c>
      <c r="G38" s="58">
        <v>13252.272000000001</v>
      </c>
      <c r="H38" s="58">
        <v>11043.560000000001</v>
      </c>
      <c r="I38" s="59">
        <v>250.99</v>
      </c>
      <c r="J38" s="52">
        <v>0</v>
      </c>
      <c r="K38" s="52">
        <v>0</v>
      </c>
      <c r="L38" s="52">
        <v>0</v>
      </c>
      <c r="M38" s="57">
        <f t="shared" si="1"/>
        <v>250.99000000000004</v>
      </c>
    </row>
    <row r="39" spans="1:13" x14ac:dyDescent="0.25">
      <c r="A39" s="2">
        <v>22222</v>
      </c>
      <c r="B39" s="2" t="s">
        <v>75</v>
      </c>
      <c r="C39">
        <v>156876</v>
      </c>
      <c r="D39" t="s">
        <v>83</v>
      </c>
      <c r="E39" s="40">
        <v>43205</v>
      </c>
      <c r="F39" s="52">
        <v>43</v>
      </c>
      <c r="G39" s="58">
        <v>12951.083999999999</v>
      </c>
      <c r="H39" s="58">
        <v>10792.57</v>
      </c>
      <c r="I39" s="59">
        <v>250.99</v>
      </c>
      <c r="J39" s="52">
        <v>0</v>
      </c>
      <c r="K39" s="52">
        <v>0</v>
      </c>
      <c r="L39" s="52">
        <v>0</v>
      </c>
      <c r="M39" s="57">
        <f t="shared" si="1"/>
        <v>250.98999999999998</v>
      </c>
    </row>
    <row r="40" spans="1:13" x14ac:dyDescent="0.25">
      <c r="A40" s="2">
        <v>22222</v>
      </c>
      <c r="B40" s="2" t="s">
        <v>75</v>
      </c>
      <c r="C40">
        <v>156877</v>
      </c>
      <c r="D40" t="s">
        <v>83</v>
      </c>
      <c r="E40" s="40">
        <v>43206</v>
      </c>
      <c r="F40" s="52">
        <v>46</v>
      </c>
      <c r="G40" s="58">
        <v>13854.648000000001</v>
      </c>
      <c r="H40" s="58">
        <v>11545.54</v>
      </c>
      <c r="I40" s="59">
        <v>250.99</v>
      </c>
      <c r="J40" s="52">
        <v>0</v>
      </c>
      <c r="K40" s="52">
        <v>0</v>
      </c>
      <c r="L40" s="52">
        <v>0</v>
      </c>
      <c r="M40" s="57">
        <f t="shared" si="1"/>
        <v>250.99</v>
      </c>
    </row>
    <row r="41" spans="1:13" x14ac:dyDescent="0.25">
      <c r="A41" s="2">
        <v>22222</v>
      </c>
      <c r="B41" s="2" t="s">
        <v>75</v>
      </c>
      <c r="C41">
        <v>156878</v>
      </c>
      <c r="D41" t="s">
        <v>83</v>
      </c>
      <c r="E41" s="40">
        <v>43207</v>
      </c>
      <c r="F41">
        <v>49</v>
      </c>
      <c r="G41" s="58">
        <v>14758.212</v>
      </c>
      <c r="H41" s="58">
        <v>12298.51</v>
      </c>
      <c r="I41" s="59">
        <v>250.99</v>
      </c>
      <c r="J41" s="52">
        <v>0</v>
      </c>
      <c r="K41" s="52">
        <v>0</v>
      </c>
      <c r="L41" s="52">
        <v>0</v>
      </c>
      <c r="M41" s="57">
        <f t="shared" si="1"/>
        <v>250.99</v>
      </c>
    </row>
    <row r="42" spans="1:13" x14ac:dyDescent="0.25">
      <c r="A42" s="2">
        <v>22222</v>
      </c>
      <c r="B42" s="2" t="s">
        <v>75</v>
      </c>
      <c r="C42">
        <v>156879</v>
      </c>
      <c r="D42" t="s">
        <v>83</v>
      </c>
      <c r="E42" s="40">
        <v>43208</v>
      </c>
      <c r="F42">
        <v>47</v>
      </c>
      <c r="G42" s="58">
        <v>14155.836000000001</v>
      </c>
      <c r="H42" s="58">
        <v>11796.53</v>
      </c>
      <c r="I42" s="59">
        <v>250.99</v>
      </c>
      <c r="J42" s="52">
        <v>0</v>
      </c>
      <c r="K42" s="52">
        <v>0</v>
      </c>
      <c r="L42" s="52">
        <v>0</v>
      </c>
      <c r="M42" s="57">
        <f t="shared" si="1"/>
        <v>250.99</v>
      </c>
    </row>
    <row r="43" spans="1:13" x14ac:dyDescent="0.25">
      <c r="A43" s="2">
        <v>22222</v>
      </c>
      <c r="B43" s="2" t="s">
        <v>75</v>
      </c>
      <c r="C43">
        <v>156880</v>
      </c>
      <c r="D43" t="s">
        <v>83</v>
      </c>
      <c r="E43" s="40">
        <v>43209</v>
      </c>
      <c r="F43">
        <v>52</v>
      </c>
      <c r="G43" s="58">
        <v>15661.775999999998</v>
      </c>
      <c r="H43" s="58">
        <v>13051.48</v>
      </c>
      <c r="I43" s="59">
        <v>250.99</v>
      </c>
      <c r="J43" s="52">
        <v>0</v>
      </c>
      <c r="K43" s="52">
        <v>0</v>
      </c>
      <c r="L43" s="52">
        <v>0</v>
      </c>
      <c r="M43" s="57">
        <f t="shared" si="1"/>
        <v>250.98999999999998</v>
      </c>
    </row>
    <row r="44" spans="1:13" x14ac:dyDescent="0.25">
      <c r="A44" s="2">
        <v>22222</v>
      </c>
      <c r="B44" s="2" t="s">
        <v>75</v>
      </c>
      <c r="C44">
        <v>156881</v>
      </c>
      <c r="D44" t="s">
        <v>83</v>
      </c>
      <c r="E44" s="40">
        <v>43210</v>
      </c>
      <c r="F44">
        <v>45</v>
      </c>
      <c r="G44" s="58">
        <v>13553.460000000001</v>
      </c>
      <c r="H44" s="58">
        <v>11294.550000000001</v>
      </c>
      <c r="I44" s="59">
        <v>250.99</v>
      </c>
      <c r="J44" s="52">
        <v>0</v>
      </c>
      <c r="K44" s="52">
        <v>0</v>
      </c>
      <c r="L44" s="52">
        <v>0</v>
      </c>
      <c r="M44" s="57">
        <f t="shared" si="1"/>
        <v>250.99000000000004</v>
      </c>
    </row>
    <row r="45" spans="1:13" x14ac:dyDescent="0.25">
      <c r="A45" s="2">
        <v>22222</v>
      </c>
      <c r="B45" s="2" t="s">
        <v>75</v>
      </c>
      <c r="C45">
        <v>156881</v>
      </c>
      <c r="D45" t="s">
        <v>83</v>
      </c>
      <c r="E45" s="40">
        <v>43211</v>
      </c>
      <c r="F45" s="42">
        <v>36</v>
      </c>
      <c r="G45" s="58">
        <v>11879.567999999999</v>
      </c>
      <c r="H45" s="58">
        <v>9899.64</v>
      </c>
      <c r="I45" s="57">
        <v>274.99</v>
      </c>
      <c r="J45" s="52">
        <v>0</v>
      </c>
      <c r="K45" s="52">
        <v>0</v>
      </c>
      <c r="L45" s="52">
        <v>0</v>
      </c>
      <c r="M45" s="57">
        <f t="shared" si="1"/>
        <v>274.99</v>
      </c>
    </row>
    <row r="46" spans="1:13" x14ac:dyDescent="0.25">
      <c r="A46" s="2">
        <v>22222</v>
      </c>
      <c r="B46" s="2" t="s">
        <v>75</v>
      </c>
      <c r="C46">
        <v>156881</v>
      </c>
      <c r="D46" t="s">
        <v>83</v>
      </c>
      <c r="E46" s="40">
        <v>43212</v>
      </c>
      <c r="F46" s="42">
        <v>25</v>
      </c>
      <c r="G46" s="60">
        <v>8249.6999999999989</v>
      </c>
      <c r="H46" s="60">
        <v>6874.75</v>
      </c>
      <c r="I46" s="57">
        <v>274.99</v>
      </c>
      <c r="J46" s="52">
        <v>0</v>
      </c>
      <c r="K46" s="52">
        <v>0</v>
      </c>
      <c r="L46" s="52">
        <v>0</v>
      </c>
      <c r="M46" s="57">
        <f t="shared" si="1"/>
        <v>274.99</v>
      </c>
    </row>
    <row r="47" spans="1:13" x14ac:dyDescent="0.25">
      <c r="A47" s="2">
        <v>22222</v>
      </c>
      <c r="B47" s="2" t="s">
        <v>75</v>
      </c>
      <c r="C47">
        <v>156881</v>
      </c>
      <c r="D47" t="s">
        <v>83</v>
      </c>
      <c r="E47" s="40">
        <v>43213</v>
      </c>
      <c r="F47" s="42">
        <v>35</v>
      </c>
      <c r="G47" s="60">
        <v>11549.58</v>
      </c>
      <c r="H47" s="60">
        <v>9624.65</v>
      </c>
      <c r="I47" s="57">
        <v>274.99</v>
      </c>
      <c r="J47" s="52">
        <v>0</v>
      </c>
      <c r="K47" s="52">
        <v>0</v>
      </c>
      <c r="L47" s="52">
        <v>0</v>
      </c>
      <c r="M47" s="57">
        <f t="shared" si="1"/>
        <v>274.99</v>
      </c>
    </row>
    <row r="48" spans="1:13" x14ac:dyDescent="0.25">
      <c r="A48" s="2">
        <v>22222</v>
      </c>
      <c r="B48" s="2" t="s">
        <v>75</v>
      </c>
      <c r="C48">
        <v>156881</v>
      </c>
      <c r="D48" t="s">
        <v>83</v>
      </c>
      <c r="E48" s="40">
        <v>43214</v>
      </c>
      <c r="F48" s="42">
        <v>24</v>
      </c>
      <c r="G48" s="60">
        <v>7919.7119999999995</v>
      </c>
      <c r="H48" s="60">
        <v>6599.76</v>
      </c>
      <c r="I48" s="57">
        <v>274.99</v>
      </c>
      <c r="J48" s="52">
        <v>0</v>
      </c>
      <c r="K48" s="52">
        <v>0</v>
      </c>
      <c r="L48" s="52">
        <v>0</v>
      </c>
      <c r="M48" s="57">
        <f t="shared" si="1"/>
        <v>274.99</v>
      </c>
    </row>
    <row r="49" spans="1:13" x14ac:dyDescent="0.25">
      <c r="A49" s="2">
        <v>22222</v>
      </c>
      <c r="B49" s="2" t="s">
        <v>75</v>
      </c>
      <c r="C49">
        <v>156881</v>
      </c>
      <c r="D49" t="s">
        <v>83</v>
      </c>
      <c r="E49" s="40">
        <v>43215</v>
      </c>
      <c r="F49" s="42">
        <v>26</v>
      </c>
      <c r="G49" s="60">
        <v>8579.6880000000001</v>
      </c>
      <c r="H49" s="60">
        <v>7149.74</v>
      </c>
      <c r="I49" s="57">
        <v>274.99</v>
      </c>
      <c r="J49" s="52">
        <v>0</v>
      </c>
      <c r="K49" s="52">
        <v>0</v>
      </c>
      <c r="L49" s="52">
        <v>0</v>
      </c>
      <c r="M49" s="57">
        <f t="shared" si="1"/>
        <v>274.99</v>
      </c>
    </row>
    <row r="50" spans="1:13" x14ac:dyDescent="0.25">
      <c r="A50" s="2">
        <v>22222</v>
      </c>
      <c r="B50" s="2" t="s">
        <v>75</v>
      </c>
      <c r="C50">
        <v>156881</v>
      </c>
      <c r="D50" t="s">
        <v>83</v>
      </c>
      <c r="E50" s="40">
        <v>43216</v>
      </c>
      <c r="F50" s="42">
        <v>32</v>
      </c>
      <c r="G50" s="60">
        <v>10559.616</v>
      </c>
      <c r="H50" s="60">
        <v>8799.68</v>
      </c>
      <c r="I50" s="57">
        <v>274.99</v>
      </c>
      <c r="J50" s="52">
        <v>0</v>
      </c>
      <c r="K50" s="52">
        <v>0</v>
      </c>
      <c r="L50" s="52">
        <v>0</v>
      </c>
      <c r="M50" s="57">
        <f t="shared" si="1"/>
        <v>274.99</v>
      </c>
    </row>
    <row r="51" spans="1:13" x14ac:dyDescent="0.25">
      <c r="A51" s="2">
        <v>22222</v>
      </c>
      <c r="B51" s="2" t="s">
        <v>75</v>
      </c>
      <c r="C51">
        <v>156881</v>
      </c>
      <c r="D51" t="s">
        <v>83</v>
      </c>
      <c r="E51" s="40">
        <v>43217</v>
      </c>
      <c r="F51" s="42">
        <v>30</v>
      </c>
      <c r="G51" s="58">
        <v>9899.6400000000012</v>
      </c>
      <c r="H51" s="58">
        <v>8249.7000000000007</v>
      </c>
      <c r="I51" s="57">
        <v>274.99</v>
      </c>
      <c r="J51" s="52">
        <v>0</v>
      </c>
      <c r="K51" s="52">
        <v>0</v>
      </c>
      <c r="L51" s="52">
        <v>0</v>
      </c>
      <c r="M51" s="57">
        <f t="shared" si="1"/>
        <v>274.99</v>
      </c>
    </row>
    <row r="52" spans="1:13" x14ac:dyDescent="0.25">
      <c r="A52" s="2">
        <v>22222</v>
      </c>
      <c r="B52" s="2" t="s">
        <v>75</v>
      </c>
      <c r="C52">
        <v>156881</v>
      </c>
      <c r="D52" t="s">
        <v>83</v>
      </c>
      <c r="E52" s="40">
        <v>43218</v>
      </c>
      <c r="F52" s="42">
        <v>36</v>
      </c>
      <c r="G52" s="58">
        <v>11879.567999999999</v>
      </c>
      <c r="H52" s="58">
        <v>9899.64</v>
      </c>
      <c r="I52" s="57">
        <v>274.99</v>
      </c>
      <c r="J52" s="52">
        <v>0</v>
      </c>
      <c r="K52" s="52">
        <v>0</v>
      </c>
      <c r="L52" s="52">
        <v>0</v>
      </c>
      <c r="M52" s="57">
        <f t="shared" si="1"/>
        <v>274.99</v>
      </c>
    </row>
    <row r="53" spans="1:13" x14ac:dyDescent="0.25">
      <c r="A53" s="2">
        <v>22222</v>
      </c>
      <c r="B53" s="2" t="s">
        <v>75</v>
      </c>
      <c r="C53">
        <v>156881</v>
      </c>
      <c r="D53" t="s">
        <v>83</v>
      </c>
      <c r="E53" s="40">
        <v>43219</v>
      </c>
      <c r="F53" s="42">
        <v>23</v>
      </c>
      <c r="G53" s="58">
        <v>7589.7240000000002</v>
      </c>
      <c r="H53" s="58">
        <v>6324.77</v>
      </c>
      <c r="I53" s="57">
        <v>274.99</v>
      </c>
      <c r="J53" s="52">
        <v>0</v>
      </c>
      <c r="K53" s="52">
        <v>0</v>
      </c>
      <c r="L53" s="52">
        <v>0</v>
      </c>
      <c r="M53" s="57">
        <f t="shared" si="1"/>
        <v>274.99</v>
      </c>
    </row>
    <row r="54" spans="1:13" x14ac:dyDescent="0.25">
      <c r="A54" s="2">
        <v>22222</v>
      </c>
      <c r="B54" s="2" t="s">
        <v>75</v>
      </c>
      <c r="C54">
        <v>156881</v>
      </c>
      <c r="D54" t="s">
        <v>83</v>
      </c>
      <c r="E54" s="40">
        <v>43220</v>
      </c>
      <c r="F54" s="42">
        <v>24</v>
      </c>
      <c r="G54" s="58">
        <v>7919.7119999999995</v>
      </c>
      <c r="H54" s="58">
        <v>6599.76</v>
      </c>
      <c r="I54" s="57">
        <v>274.99</v>
      </c>
      <c r="J54" s="52">
        <v>0</v>
      </c>
      <c r="K54" s="52">
        <v>0</v>
      </c>
      <c r="L54" s="52">
        <v>0</v>
      </c>
      <c r="M54" s="57">
        <f t="shared" si="1"/>
        <v>274.99</v>
      </c>
    </row>
    <row r="55" spans="1:13" x14ac:dyDescent="0.25">
      <c r="A55" s="2">
        <v>22222</v>
      </c>
      <c r="B55" s="2" t="s">
        <v>75</v>
      </c>
      <c r="C55">
        <v>156881</v>
      </c>
      <c r="D55" t="s">
        <v>83</v>
      </c>
      <c r="E55" s="40">
        <v>43221</v>
      </c>
      <c r="F55" s="42">
        <v>34</v>
      </c>
      <c r="G55" s="58">
        <v>11219.591999999999</v>
      </c>
      <c r="H55" s="58">
        <v>9349.66</v>
      </c>
      <c r="I55" s="57">
        <v>274.99</v>
      </c>
      <c r="J55" s="52">
        <v>0</v>
      </c>
      <c r="K55" s="52">
        <v>0</v>
      </c>
      <c r="L55" s="52">
        <v>0</v>
      </c>
      <c r="M55" s="57">
        <f t="shared" si="1"/>
        <v>274.99</v>
      </c>
    </row>
    <row r="56" spans="1:13" x14ac:dyDescent="0.25">
      <c r="A56" s="2">
        <v>22222</v>
      </c>
      <c r="B56" s="2" t="s">
        <v>75</v>
      </c>
      <c r="C56">
        <v>156881</v>
      </c>
      <c r="D56" t="s">
        <v>83</v>
      </c>
      <c r="E56" s="40">
        <v>43222</v>
      </c>
      <c r="F56" s="42">
        <v>27</v>
      </c>
      <c r="G56" s="58">
        <v>8909.6759999999995</v>
      </c>
      <c r="H56" s="58">
        <v>7424.7300000000005</v>
      </c>
      <c r="I56" s="57">
        <v>274.99</v>
      </c>
      <c r="J56" s="52">
        <v>0</v>
      </c>
      <c r="K56" s="52">
        <v>0</v>
      </c>
      <c r="L56" s="52">
        <v>0</v>
      </c>
      <c r="M56" s="57">
        <f t="shared" si="1"/>
        <v>274.99</v>
      </c>
    </row>
    <row r="57" spans="1:13" x14ac:dyDescent="0.25">
      <c r="A57" s="2">
        <v>22222</v>
      </c>
      <c r="B57" s="2" t="s">
        <v>75</v>
      </c>
      <c r="C57">
        <v>156881</v>
      </c>
      <c r="D57" t="s">
        <v>83</v>
      </c>
      <c r="E57" s="40">
        <v>43223</v>
      </c>
      <c r="F57" s="42">
        <v>33</v>
      </c>
      <c r="G57" s="58">
        <v>10889.603999999999</v>
      </c>
      <c r="H57" s="58">
        <v>9074.67</v>
      </c>
      <c r="I57" s="57">
        <v>274.99</v>
      </c>
      <c r="J57" s="52">
        <v>0</v>
      </c>
      <c r="K57" s="52">
        <v>0</v>
      </c>
      <c r="L57" s="52">
        <v>0</v>
      </c>
      <c r="M57" s="57">
        <f t="shared" si="1"/>
        <v>274.99</v>
      </c>
    </row>
    <row r="58" spans="1:13" x14ac:dyDescent="0.25">
      <c r="A58" s="2">
        <v>22222</v>
      </c>
      <c r="B58" s="2" t="s">
        <v>75</v>
      </c>
      <c r="C58">
        <v>156881</v>
      </c>
      <c r="D58" t="s">
        <v>83</v>
      </c>
      <c r="E58" s="40">
        <v>43224</v>
      </c>
      <c r="F58" s="42">
        <v>26</v>
      </c>
      <c r="G58" s="58">
        <v>8579.6880000000001</v>
      </c>
      <c r="H58" s="58">
        <v>7149.74</v>
      </c>
      <c r="I58" s="57">
        <v>274.99</v>
      </c>
      <c r="J58" s="52">
        <v>0</v>
      </c>
      <c r="K58" s="52">
        <v>0</v>
      </c>
      <c r="L58" s="52">
        <v>0</v>
      </c>
      <c r="M58" s="57">
        <f t="shared" si="1"/>
        <v>274.99</v>
      </c>
    </row>
    <row r="59" spans="1:13" x14ac:dyDescent="0.25">
      <c r="A59" s="2">
        <v>22222</v>
      </c>
      <c r="B59" s="2" t="s">
        <v>75</v>
      </c>
      <c r="C59">
        <v>156881</v>
      </c>
      <c r="D59" t="s">
        <v>83</v>
      </c>
      <c r="E59" s="40">
        <v>43225</v>
      </c>
      <c r="F59" s="42">
        <v>28</v>
      </c>
      <c r="G59" s="58">
        <v>9239.6640000000007</v>
      </c>
      <c r="H59" s="58">
        <v>7699.72</v>
      </c>
      <c r="I59" s="57">
        <v>274.99</v>
      </c>
      <c r="J59" s="52">
        <v>0</v>
      </c>
      <c r="K59" s="52">
        <v>0</v>
      </c>
      <c r="L59" s="52">
        <v>0</v>
      </c>
      <c r="M59" s="57">
        <f t="shared" si="1"/>
        <v>274.99</v>
      </c>
    </row>
    <row r="60" spans="1:13" x14ac:dyDescent="0.25">
      <c r="A60" s="2">
        <v>22222</v>
      </c>
      <c r="B60" s="2" t="s">
        <v>75</v>
      </c>
      <c r="C60">
        <v>156881</v>
      </c>
      <c r="D60" t="s">
        <v>83</v>
      </c>
      <c r="E60" s="40">
        <v>43226</v>
      </c>
      <c r="F60" s="42">
        <v>26</v>
      </c>
      <c r="G60" s="58">
        <v>8579.6880000000001</v>
      </c>
      <c r="H60" s="58">
        <v>7149.74</v>
      </c>
      <c r="I60" s="57">
        <v>274.99</v>
      </c>
      <c r="J60" s="52">
        <v>0</v>
      </c>
      <c r="K60" s="52">
        <v>0</v>
      </c>
      <c r="L60" s="52">
        <v>0</v>
      </c>
      <c r="M60" s="57">
        <f t="shared" si="1"/>
        <v>274.99</v>
      </c>
    </row>
    <row r="61" spans="1:13" x14ac:dyDescent="0.25">
      <c r="A61" s="2">
        <v>22222</v>
      </c>
      <c r="B61" s="2" t="s">
        <v>75</v>
      </c>
      <c r="C61">
        <v>156881</v>
      </c>
      <c r="D61" t="s">
        <v>83</v>
      </c>
      <c r="E61" s="40">
        <v>43227</v>
      </c>
      <c r="F61" s="42">
        <v>34</v>
      </c>
      <c r="G61" s="58">
        <v>11219.591999999999</v>
      </c>
      <c r="H61" s="58">
        <v>9349.66</v>
      </c>
      <c r="I61" s="57">
        <v>274.99</v>
      </c>
      <c r="J61" s="52">
        <v>0</v>
      </c>
      <c r="K61" s="52">
        <v>0</v>
      </c>
      <c r="L61" s="52">
        <v>0</v>
      </c>
      <c r="M61" s="57">
        <f t="shared" si="1"/>
        <v>274.99</v>
      </c>
    </row>
    <row r="62" spans="1:13" x14ac:dyDescent="0.25">
      <c r="A62" s="2">
        <v>22222</v>
      </c>
      <c r="B62" s="2" t="s">
        <v>75</v>
      </c>
      <c r="C62">
        <v>156881</v>
      </c>
      <c r="D62" t="s">
        <v>83</v>
      </c>
      <c r="E62" s="40">
        <v>43228</v>
      </c>
      <c r="F62" s="42">
        <v>25</v>
      </c>
      <c r="G62" s="58">
        <v>8249.6999999999989</v>
      </c>
      <c r="H62" s="58">
        <v>6874.75</v>
      </c>
      <c r="I62" s="57">
        <v>274.99</v>
      </c>
      <c r="J62" s="52">
        <v>0</v>
      </c>
      <c r="K62" s="52">
        <v>0</v>
      </c>
      <c r="L62" s="52">
        <v>0</v>
      </c>
      <c r="M62" s="57">
        <f t="shared" si="1"/>
        <v>274.99</v>
      </c>
    </row>
    <row r="63" spans="1:13" x14ac:dyDescent="0.25">
      <c r="A63" s="2">
        <v>22222</v>
      </c>
      <c r="B63" s="2" t="s">
        <v>75</v>
      </c>
      <c r="C63">
        <v>156881</v>
      </c>
      <c r="D63" t="s">
        <v>83</v>
      </c>
      <c r="E63" s="40">
        <v>43229</v>
      </c>
      <c r="F63" s="42">
        <v>32</v>
      </c>
      <c r="G63" s="58">
        <v>10559.616</v>
      </c>
      <c r="H63" s="58">
        <v>8799.68</v>
      </c>
      <c r="I63" s="57">
        <v>274.99</v>
      </c>
      <c r="J63" s="52">
        <v>0</v>
      </c>
      <c r="K63" s="52">
        <v>0</v>
      </c>
      <c r="L63" s="52">
        <v>0</v>
      </c>
      <c r="M63" s="57">
        <f t="shared" si="1"/>
        <v>274.99</v>
      </c>
    </row>
    <row r="64" spans="1:13" x14ac:dyDescent="0.25">
      <c r="A64" s="2">
        <v>22222</v>
      </c>
      <c r="B64" s="2" t="s">
        <v>75</v>
      </c>
      <c r="C64">
        <v>156881</v>
      </c>
      <c r="D64" t="s">
        <v>83</v>
      </c>
      <c r="E64" s="40">
        <v>43230</v>
      </c>
      <c r="F64" s="42">
        <v>31</v>
      </c>
      <c r="G64" s="58">
        <v>10229.628000000001</v>
      </c>
      <c r="H64" s="58">
        <v>8524.69</v>
      </c>
      <c r="I64" s="57">
        <v>274.99</v>
      </c>
      <c r="J64" s="52">
        <v>0</v>
      </c>
      <c r="K64" s="52">
        <v>0</v>
      </c>
      <c r="L64" s="52">
        <v>0</v>
      </c>
      <c r="M64" s="57">
        <f t="shared" si="1"/>
        <v>274.99</v>
      </c>
    </row>
    <row r="65" spans="1:13" x14ac:dyDescent="0.25">
      <c r="A65" s="2">
        <v>22222</v>
      </c>
      <c r="B65" s="2" t="s">
        <v>75</v>
      </c>
      <c r="C65">
        <v>156881</v>
      </c>
      <c r="D65" t="s">
        <v>83</v>
      </c>
      <c r="E65" s="40">
        <v>43231</v>
      </c>
      <c r="F65" s="42">
        <v>33</v>
      </c>
      <c r="G65" s="58">
        <v>10889.603999999999</v>
      </c>
      <c r="H65" s="58">
        <v>9074.67</v>
      </c>
      <c r="I65" s="57">
        <v>274.99</v>
      </c>
      <c r="J65" s="52">
        <v>0</v>
      </c>
      <c r="K65" s="52">
        <v>0</v>
      </c>
      <c r="L65" s="52">
        <v>0</v>
      </c>
      <c r="M65" s="57">
        <f t="shared" si="1"/>
        <v>274.99</v>
      </c>
    </row>
    <row r="66" spans="1:13" x14ac:dyDescent="0.25">
      <c r="A66" s="2">
        <v>22222</v>
      </c>
      <c r="B66" s="2" t="s">
        <v>75</v>
      </c>
      <c r="C66">
        <v>156881</v>
      </c>
      <c r="D66" t="s">
        <v>83</v>
      </c>
      <c r="E66" s="40">
        <v>43232</v>
      </c>
      <c r="F66" s="42">
        <v>23</v>
      </c>
      <c r="G66" s="58">
        <v>7589.7240000000002</v>
      </c>
      <c r="H66" s="58">
        <v>6324.77</v>
      </c>
      <c r="I66" s="57">
        <v>274.99</v>
      </c>
      <c r="J66" s="52">
        <v>0</v>
      </c>
      <c r="K66" s="52">
        <v>0</v>
      </c>
      <c r="L66" s="52">
        <v>0</v>
      </c>
      <c r="M66" s="57">
        <f t="shared" si="1"/>
        <v>274.99</v>
      </c>
    </row>
    <row r="67" spans="1:13" x14ac:dyDescent="0.25">
      <c r="A67" s="2">
        <v>22222</v>
      </c>
      <c r="B67" s="2" t="s">
        <v>75</v>
      </c>
      <c r="C67">
        <v>156881</v>
      </c>
      <c r="D67" t="s">
        <v>83</v>
      </c>
      <c r="E67" s="40">
        <v>43233</v>
      </c>
      <c r="F67" s="42">
        <v>30</v>
      </c>
      <c r="G67" s="58">
        <v>9899.6400000000012</v>
      </c>
      <c r="H67" s="58">
        <v>8249.7000000000007</v>
      </c>
      <c r="I67" s="57">
        <v>274.99</v>
      </c>
      <c r="J67" s="52">
        <v>0</v>
      </c>
      <c r="K67" s="52">
        <v>0</v>
      </c>
      <c r="L67" s="52">
        <v>0</v>
      </c>
      <c r="M67" s="57">
        <f t="shared" si="1"/>
        <v>274.99</v>
      </c>
    </row>
    <row r="68" spans="1:13" x14ac:dyDescent="0.25">
      <c r="A68" s="2">
        <v>22222</v>
      </c>
      <c r="B68" s="2" t="s">
        <v>75</v>
      </c>
      <c r="C68">
        <v>156881</v>
      </c>
      <c r="D68" t="s">
        <v>83</v>
      </c>
      <c r="E68" s="40">
        <v>43234</v>
      </c>
      <c r="F68" s="42">
        <v>34</v>
      </c>
      <c r="G68" s="58">
        <v>11219.591999999999</v>
      </c>
      <c r="H68" s="58">
        <v>9349.66</v>
      </c>
      <c r="I68" s="57">
        <v>274.99</v>
      </c>
      <c r="J68" s="52">
        <v>0</v>
      </c>
      <c r="K68" s="52">
        <v>0</v>
      </c>
      <c r="L68" s="52">
        <v>0</v>
      </c>
      <c r="M68" s="57">
        <f t="shared" si="1"/>
        <v>274.99</v>
      </c>
    </row>
    <row r="69" spans="1:13" x14ac:dyDescent="0.25">
      <c r="A69" s="2">
        <v>22222</v>
      </c>
      <c r="B69" s="2" t="s">
        <v>75</v>
      </c>
      <c r="C69">
        <v>156881</v>
      </c>
      <c r="D69" t="s">
        <v>83</v>
      </c>
      <c r="E69" s="40">
        <v>43235</v>
      </c>
      <c r="F69" s="42">
        <v>29</v>
      </c>
      <c r="G69" s="58">
        <v>9569.652</v>
      </c>
      <c r="H69" s="58">
        <v>7974.71</v>
      </c>
      <c r="I69" s="57">
        <v>274.99</v>
      </c>
      <c r="J69" s="52">
        <v>0</v>
      </c>
      <c r="K69" s="52">
        <v>0</v>
      </c>
      <c r="L69" s="52">
        <v>0</v>
      </c>
      <c r="M69" s="57">
        <f t="shared" si="1"/>
        <v>274.99</v>
      </c>
    </row>
    <row r="70" spans="1:13" x14ac:dyDescent="0.25">
      <c r="A70" s="2">
        <v>22222</v>
      </c>
      <c r="B70" s="2" t="s">
        <v>75</v>
      </c>
      <c r="C70">
        <v>156881</v>
      </c>
      <c r="D70" t="s">
        <v>83</v>
      </c>
      <c r="E70" s="40">
        <v>43236</v>
      </c>
      <c r="F70" s="42">
        <v>28</v>
      </c>
      <c r="G70" s="58">
        <v>9239.6640000000007</v>
      </c>
      <c r="H70" s="58">
        <v>7699.72</v>
      </c>
      <c r="I70" s="57">
        <v>274.99</v>
      </c>
      <c r="J70" s="52">
        <v>0</v>
      </c>
      <c r="K70" s="52">
        <v>0</v>
      </c>
      <c r="L70" s="52">
        <v>0</v>
      </c>
      <c r="M70" s="57">
        <f t="shared" si="1"/>
        <v>274.99</v>
      </c>
    </row>
    <row r="71" spans="1:13" x14ac:dyDescent="0.25">
      <c r="A71" s="2">
        <v>22222</v>
      </c>
      <c r="B71" s="2" t="s">
        <v>75</v>
      </c>
      <c r="C71">
        <v>156881</v>
      </c>
      <c r="D71" t="s">
        <v>83</v>
      </c>
      <c r="E71" s="40">
        <v>43237</v>
      </c>
      <c r="F71" s="42">
        <v>28</v>
      </c>
      <c r="G71" s="58">
        <v>9239.6640000000007</v>
      </c>
      <c r="H71" s="58">
        <v>7699.72</v>
      </c>
      <c r="I71" s="57">
        <v>274.99</v>
      </c>
      <c r="J71" s="52">
        <v>0</v>
      </c>
      <c r="K71" s="52">
        <v>0</v>
      </c>
      <c r="L71" s="52">
        <v>0</v>
      </c>
      <c r="M71" s="57">
        <f t="shared" si="1"/>
        <v>274.99</v>
      </c>
    </row>
    <row r="72" spans="1:13" x14ac:dyDescent="0.25">
      <c r="A72" s="2">
        <v>22222</v>
      </c>
      <c r="B72" s="2" t="s">
        <v>75</v>
      </c>
      <c r="C72">
        <v>156881</v>
      </c>
      <c r="D72" t="s">
        <v>83</v>
      </c>
      <c r="E72" s="40">
        <v>43238</v>
      </c>
      <c r="F72" s="42">
        <v>29</v>
      </c>
      <c r="G72" s="58">
        <v>9569.652</v>
      </c>
      <c r="H72" s="58">
        <v>7974.71</v>
      </c>
      <c r="I72" s="57">
        <v>274.99</v>
      </c>
      <c r="J72" s="52">
        <v>0</v>
      </c>
      <c r="K72" s="52">
        <v>0</v>
      </c>
      <c r="L72" s="52">
        <v>0</v>
      </c>
      <c r="M72" s="57">
        <f t="shared" si="1"/>
        <v>274.99</v>
      </c>
    </row>
    <row r="73" spans="1:13" x14ac:dyDescent="0.25">
      <c r="A73" s="2">
        <v>22222</v>
      </c>
      <c r="B73" s="2" t="s">
        <v>75</v>
      </c>
      <c r="C73">
        <v>156881</v>
      </c>
      <c r="D73" t="s">
        <v>83</v>
      </c>
      <c r="E73" s="40">
        <v>43239</v>
      </c>
      <c r="F73" s="42">
        <v>32</v>
      </c>
      <c r="G73" s="58">
        <v>10559.616</v>
      </c>
      <c r="H73" s="58">
        <v>8799.68</v>
      </c>
      <c r="I73" s="57">
        <v>274.99</v>
      </c>
      <c r="J73" s="52">
        <v>0</v>
      </c>
      <c r="K73" s="52">
        <v>0</v>
      </c>
      <c r="L73" s="52">
        <v>0</v>
      </c>
      <c r="M73" s="57">
        <f t="shared" si="1"/>
        <v>274.99</v>
      </c>
    </row>
    <row r="74" spans="1:13" x14ac:dyDescent="0.25">
      <c r="A74" s="2">
        <v>22222</v>
      </c>
      <c r="B74" s="2" t="s">
        <v>75</v>
      </c>
      <c r="C74">
        <v>156881</v>
      </c>
      <c r="D74" t="s">
        <v>83</v>
      </c>
      <c r="E74" s="40">
        <v>43240</v>
      </c>
      <c r="F74" s="42">
        <v>36</v>
      </c>
      <c r="G74" s="58">
        <v>11879.567999999999</v>
      </c>
      <c r="H74" s="58">
        <v>9899.64</v>
      </c>
      <c r="I74" s="57">
        <v>274.99</v>
      </c>
      <c r="J74" s="52">
        <v>0</v>
      </c>
      <c r="K74" s="52">
        <v>0</v>
      </c>
      <c r="L74" s="52">
        <v>0</v>
      </c>
      <c r="M74" s="57">
        <f t="shared" si="1"/>
        <v>274.99</v>
      </c>
    </row>
    <row r="75" spans="1:13" x14ac:dyDescent="0.25">
      <c r="A75" s="2">
        <v>22222</v>
      </c>
      <c r="B75" s="2" t="s">
        <v>75</v>
      </c>
      <c r="C75">
        <v>233453</v>
      </c>
      <c r="D75" t="s">
        <v>84</v>
      </c>
      <c r="E75" s="40">
        <v>43169</v>
      </c>
      <c r="F75" s="42">
        <v>20</v>
      </c>
      <c r="G75" s="58">
        <v>9138</v>
      </c>
      <c r="H75" s="58">
        <v>7615</v>
      </c>
      <c r="I75" s="61">
        <v>380.75</v>
      </c>
      <c r="J75" s="52">
        <v>0</v>
      </c>
      <c r="K75" s="52">
        <v>0</v>
      </c>
      <c r="L75" s="52">
        <v>0</v>
      </c>
      <c r="M75" s="57">
        <f t="shared" si="1"/>
        <v>380.75</v>
      </c>
    </row>
    <row r="76" spans="1:13" x14ac:dyDescent="0.25">
      <c r="A76" s="2">
        <v>22222</v>
      </c>
      <c r="B76" s="2" t="s">
        <v>75</v>
      </c>
      <c r="C76">
        <v>233453</v>
      </c>
      <c r="D76" t="s">
        <v>84</v>
      </c>
      <c r="E76" s="40">
        <v>43170</v>
      </c>
      <c r="F76" s="42">
        <v>26</v>
      </c>
      <c r="G76" s="58">
        <v>11879.4</v>
      </c>
      <c r="H76" s="58">
        <v>9899.5</v>
      </c>
      <c r="I76" s="61">
        <v>380.75</v>
      </c>
      <c r="J76" s="52">
        <v>0</v>
      </c>
      <c r="K76" s="52">
        <v>0</v>
      </c>
      <c r="L76" s="52">
        <v>0</v>
      </c>
      <c r="M76" s="57">
        <f t="shared" si="1"/>
        <v>380.75</v>
      </c>
    </row>
    <row r="77" spans="1:13" x14ac:dyDescent="0.25">
      <c r="A77" s="2">
        <v>22222</v>
      </c>
      <c r="B77" s="2" t="s">
        <v>75</v>
      </c>
      <c r="C77">
        <v>233453</v>
      </c>
      <c r="D77" t="s">
        <v>84</v>
      </c>
      <c r="E77" s="40">
        <v>43171</v>
      </c>
      <c r="F77" s="42">
        <v>27</v>
      </c>
      <c r="G77" s="58">
        <v>12336.3</v>
      </c>
      <c r="H77" s="58">
        <v>10280.25</v>
      </c>
      <c r="I77" s="61">
        <v>380.75</v>
      </c>
      <c r="J77" s="52">
        <v>0</v>
      </c>
      <c r="K77" s="52">
        <v>0</v>
      </c>
      <c r="L77" s="52">
        <v>0</v>
      </c>
      <c r="M77" s="57">
        <f t="shared" si="1"/>
        <v>380.75</v>
      </c>
    </row>
    <row r="78" spans="1:13" x14ac:dyDescent="0.25">
      <c r="A78" s="2">
        <v>22222</v>
      </c>
      <c r="B78" s="2" t="s">
        <v>75</v>
      </c>
      <c r="C78">
        <v>233453</v>
      </c>
      <c r="D78" t="s">
        <v>84</v>
      </c>
      <c r="E78" s="40">
        <v>43172</v>
      </c>
      <c r="F78" s="42">
        <v>27</v>
      </c>
      <c r="G78" s="58">
        <v>12336.3</v>
      </c>
      <c r="H78" s="58">
        <v>10280.25</v>
      </c>
      <c r="I78" s="61">
        <v>380.75</v>
      </c>
      <c r="J78" s="52">
        <v>0</v>
      </c>
      <c r="K78" s="52">
        <v>0</v>
      </c>
      <c r="L78" s="52">
        <v>0</v>
      </c>
      <c r="M78" s="57">
        <f t="shared" si="1"/>
        <v>380.75</v>
      </c>
    </row>
    <row r="79" spans="1:13" x14ac:dyDescent="0.25">
      <c r="A79" s="2">
        <v>22222</v>
      </c>
      <c r="B79" s="2" t="s">
        <v>75</v>
      </c>
      <c r="C79">
        <v>233453</v>
      </c>
      <c r="D79" t="s">
        <v>84</v>
      </c>
      <c r="E79" s="40">
        <v>43173</v>
      </c>
      <c r="F79" s="42">
        <v>25</v>
      </c>
      <c r="G79" s="58">
        <v>11422.5</v>
      </c>
      <c r="H79" s="58">
        <v>9518.75</v>
      </c>
      <c r="I79" s="61">
        <v>380.75</v>
      </c>
      <c r="J79" s="52">
        <v>0</v>
      </c>
      <c r="K79" s="52">
        <v>0</v>
      </c>
      <c r="L79" s="52">
        <v>0</v>
      </c>
      <c r="M79" s="57">
        <f t="shared" si="1"/>
        <v>380.75</v>
      </c>
    </row>
    <row r="80" spans="1:13" x14ac:dyDescent="0.25">
      <c r="A80" s="2">
        <v>22222</v>
      </c>
      <c r="B80" s="2" t="s">
        <v>75</v>
      </c>
      <c r="C80">
        <v>233453</v>
      </c>
      <c r="D80" t="s">
        <v>84</v>
      </c>
      <c r="E80" s="40">
        <v>43174</v>
      </c>
      <c r="F80" s="42">
        <v>24</v>
      </c>
      <c r="G80" s="58">
        <v>10965.6</v>
      </c>
      <c r="H80" s="58">
        <v>9138</v>
      </c>
      <c r="I80" s="61">
        <v>380.75</v>
      </c>
      <c r="J80" s="52">
        <v>0</v>
      </c>
      <c r="K80" s="52">
        <v>0</v>
      </c>
      <c r="L80" s="52">
        <v>0</v>
      </c>
      <c r="M80" s="57">
        <f t="shared" si="1"/>
        <v>380.75</v>
      </c>
    </row>
    <row r="81" spans="1:13" x14ac:dyDescent="0.25">
      <c r="A81" s="2">
        <v>22222</v>
      </c>
      <c r="B81" s="2" t="s">
        <v>75</v>
      </c>
      <c r="C81">
        <v>233453</v>
      </c>
      <c r="D81" t="s">
        <v>84</v>
      </c>
      <c r="E81" s="40">
        <v>43175</v>
      </c>
      <c r="F81" s="42">
        <v>19</v>
      </c>
      <c r="G81" s="58">
        <v>8681.1</v>
      </c>
      <c r="H81" s="58">
        <v>7234.25</v>
      </c>
      <c r="I81" s="61">
        <v>380.75</v>
      </c>
      <c r="J81" s="52">
        <v>0</v>
      </c>
      <c r="K81" s="52">
        <v>0</v>
      </c>
      <c r="L81" s="52">
        <v>0</v>
      </c>
      <c r="M81" s="57">
        <f t="shared" si="1"/>
        <v>380.75</v>
      </c>
    </row>
    <row r="82" spans="1:13" x14ac:dyDescent="0.25">
      <c r="A82" s="2">
        <v>22222</v>
      </c>
      <c r="B82" s="2" t="s">
        <v>75</v>
      </c>
      <c r="C82">
        <v>233453</v>
      </c>
      <c r="D82" t="s">
        <v>84</v>
      </c>
      <c r="E82" s="40">
        <v>43176</v>
      </c>
      <c r="F82" s="42">
        <v>19</v>
      </c>
      <c r="G82" s="58">
        <v>8681.1</v>
      </c>
      <c r="H82" s="58">
        <v>7234.25</v>
      </c>
      <c r="I82" s="61">
        <v>380.75</v>
      </c>
      <c r="J82" s="52">
        <v>0</v>
      </c>
      <c r="K82" s="52">
        <v>0</v>
      </c>
      <c r="L82" s="52">
        <v>0</v>
      </c>
      <c r="M82" s="57">
        <f t="shared" si="1"/>
        <v>380.75</v>
      </c>
    </row>
    <row r="83" spans="1:13" x14ac:dyDescent="0.25">
      <c r="A83" s="2">
        <v>22222</v>
      </c>
      <c r="B83" s="2" t="s">
        <v>75</v>
      </c>
      <c r="C83">
        <v>233453</v>
      </c>
      <c r="D83" t="s">
        <v>84</v>
      </c>
      <c r="E83" s="40">
        <v>43177</v>
      </c>
      <c r="F83" s="42">
        <v>19</v>
      </c>
      <c r="G83" s="58">
        <v>8681.1</v>
      </c>
      <c r="H83" s="58">
        <v>7234.25</v>
      </c>
      <c r="I83" s="61">
        <v>380.75</v>
      </c>
      <c r="J83" s="52">
        <v>0</v>
      </c>
      <c r="K83" s="52">
        <v>0</v>
      </c>
      <c r="L83" s="52">
        <v>0</v>
      </c>
      <c r="M83" s="57">
        <f t="shared" si="1"/>
        <v>380.75</v>
      </c>
    </row>
    <row r="84" spans="1:13" x14ac:dyDescent="0.25">
      <c r="A84" s="2">
        <v>22222</v>
      </c>
      <c r="B84" s="2" t="s">
        <v>75</v>
      </c>
      <c r="C84">
        <v>233453</v>
      </c>
      <c r="D84" t="s">
        <v>84</v>
      </c>
      <c r="E84" s="40">
        <v>43178</v>
      </c>
      <c r="F84" s="42">
        <v>24</v>
      </c>
      <c r="G84" s="58">
        <v>10965.6</v>
      </c>
      <c r="H84" s="58">
        <v>9138</v>
      </c>
      <c r="I84" s="61">
        <v>380.75</v>
      </c>
      <c r="J84" s="52">
        <v>0</v>
      </c>
      <c r="K84" s="52">
        <v>0</v>
      </c>
      <c r="L84" s="52">
        <v>0</v>
      </c>
      <c r="M84" s="57">
        <f t="shared" si="1"/>
        <v>380.75</v>
      </c>
    </row>
    <row r="85" spans="1:13" x14ac:dyDescent="0.25">
      <c r="A85" s="2">
        <v>22222</v>
      </c>
      <c r="B85" s="2" t="s">
        <v>75</v>
      </c>
      <c r="C85">
        <v>233453</v>
      </c>
      <c r="D85" t="s">
        <v>84</v>
      </c>
      <c r="E85" s="40">
        <v>43179</v>
      </c>
      <c r="F85" s="42">
        <v>20</v>
      </c>
      <c r="G85" s="58">
        <v>9138</v>
      </c>
      <c r="H85" s="58">
        <v>7615</v>
      </c>
      <c r="I85" s="61">
        <v>380.75</v>
      </c>
      <c r="J85" s="52">
        <v>0</v>
      </c>
      <c r="K85" s="52">
        <v>0</v>
      </c>
      <c r="L85" s="52">
        <v>0</v>
      </c>
      <c r="M85" s="57">
        <f t="shared" si="1"/>
        <v>380.75</v>
      </c>
    </row>
    <row r="86" spans="1:13" x14ac:dyDescent="0.25">
      <c r="A86" s="2">
        <v>22222</v>
      </c>
      <c r="B86" s="2" t="s">
        <v>75</v>
      </c>
      <c r="C86">
        <v>233453</v>
      </c>
      <c r="D86" t="s">
        <v>84</v>
      </c>
      <c r="E86" s="40">
        <v>43180</v>
      </c>
      <c r="F86" s="42">
        <v>25</v>
      </c>
      <c r="G86" s="58">
        <v>11422.5</v>
      </c>
      <c r="H86" s="58">
        <v>9518.75</v>
      </c>
      <c r="I86" s="61">
        <v>380.75</v>
      </c>
      <c r="J86" s="52">
        <v>0</v>
      </c>
      <c r="K86" s="52">
        <v>0</v>
      </c>
      <c r="L86" s="52">
        <v>0</v>
      </c>
      <c r="M86" s="57">
        <f t="shared" si="1"/>
        <v>380.75</v>
      </c>
    </row>
    <row r="87" spans="1:13" x14ac:dyDescent="0.25">
      <c r="A87" s="2">
        <v>22222</v>
      </c>
      <c r="B87" s="2" t="s">
        <v>75</v>
      </c>
      <c r="C87">
        <v>233453</v>
      </c>
      <c r="D87" t="s">
        <v>84</v>
      </c>
      <c r="E87" s="40">
        <v>43181</v>
      </c>
      <c r="F87" s="42">
        <v>23</v>
      </c>
      <c r="G87" s="58">
        <v>10508.699999999999</v>
      </c>
      <c r="H87" s="58">
        <v>8757.25</v>
      </c>
      <c r="I87" s="61">
        <v>380.75</v>
      </c>
      <c r="J87" s="52">
        <v>0</v>
      </c>
      <c r="K87" s="52">
        <v>0</v>
      </c>
      <c r="L87" s="52">
        <v>0</v>
      </c>
      <c r="M87" s="57">
        <f t="shared" si="1"/>
        <v>380.75</v>
      </c>
    </row>
    <row r="88" spans="1:13" x14ac:dyDescent="0.25">
      <c r="A88" s="2">
        <v>22222</v>
      </c>
      <c r="B88" s="2" t="s">
        <v>75</v>
      </c>
      <c r="C88">
        <v>233453</v>
      </c>
      <c r="D88" t="s">
        <v>84</v>
      </c>
      <c r="E88" s="40">
        <v>43182</v>
      </c>
      <c r="F88" s="42">
        <v>19</v>
      </c>
      <c r="G88" s="58">
        <v>8681.1</v>
      </c>
      <c r="H88" s="58">
        <v>7234.25</v>
      </c>
      <c r="I88" s="61">
        <v>380.75</v>
      </c>
      <c r="J88" s="52">
        <v>0</v>
      </c>
      <c r="K88" s="52">
        <v>0</v>
      </c>
      <c r="L88" s="52">
        <v>0</v>
      </c>
      <c r="M88" s="57">
        <f t="shared" si="1"/>
        <v>380.75</v>
      </c>
    </row>
    <row r="89" spans="1:13" x14ac:dyDescent="0.25">
      <c r="A89" s="2">
        <v>22222</v>
      </c>
      <c r="B89" s="2" t="s">
        <v>75</v>
      </c>
      <c r="C89">
        <v>233453</v>
      </c>
      <c r="D89" t="s">
        <v>84</v>
      </c>
      <c r="E89" s="40">
        <v>43183</v>
      </c>
      <c r="F89" s="42">
        <v>19</v>
      </c>
      <c r="G89" s="58">
        <v>8681.1</v>
      </c>
      <c r="H89" s="58">
        <v>7234.25</v>
      </c>
      <c r="I89" s="61">
        <v>380.75</v>
      </c>
      <c r="J89" s="52">
        <v>0</v>
      </c>
      <c r="K89" s="52">
        <v>0</v>
      </c>
      <c r="L89" s="52">
        <v>0</v>
      </c>
      <c r="M89" s="57">
        <f t="shared" si="1"/>
        <v>380.75</v>
      </c>
    </row>
    <row r="90" spans="1:13" x14ac:dyDescent="0.25">
      <c r="A90" s="2">
        <v>22222</v>
      </c>
      <c r="B90" s="2" t="s">
        <v>75</v>
      </c>
      <c r="C90">
        <v>233453</v>
      </c>
      <c r="D90" t="s">
        <v>84</v>
      </c>
      <c r="E90" s="40">
        <v>43184</v>
      </c>
      <c r="F90" s="42">
        <v>25</v>
      </c>
      <c r="G90" s="58">
        <v>11422.5</v>
      </c>
      <c r="H90" s="58">
        <v>9518.75</v>
      </c>
      <c r="I90" s="61">
        <v>380.75</v>
      </c>
      <c r="J90" s="52">
        <v>0</v>
      </c>
      <c r="K90" s="52">
        <v>0</v>
      </c>
      <c r="L90" s="52">
        <v>0</v>
      </c>
      <c r="M90" s="57">
        <f t="shared" si="1"/>
        <v>380.75</v>
      </c>
    </row>
    <row r="91" spans="1:13" x14ac:dyDescent="0.25">
      <c r="A91" s="2">
        <v>22222</v>
      </c>
      <c r="B91" s="2" t="s">
        <v>75</v>
      </c>
      <c r="C91">
        <v>233453</v>
      </c>
      <c r="D91" t="s">
        <v>84</v>
      </c>
      <c r="E91" s="40">
        <v>43185</v>
      </c>
      <c r="F91" s="42">
        <v>20</v>
      </c>
      <c r="G91" s="58">
        <v>9138</v>
      </c>
      <c r="H91" s="58">
        <v>7615</v>
      </c>
      <c r="I91" s="61">
        <v>380.75</v>
      </c>
      <c r="J91" s="52">
        <v>0</v>
      </c>
      <c r="K91" s="52">
        <v>0</v>
      </c>
      <c r="L91" s="52">
        <v>0</v>
      </c>
      <c r="M91" s="57">
        <f t="shared" si="1"/>
        <v>380.75</v>
      </c>
    </row>
    <row r="92" spans="1:13" x14ac:dyDescent="0.25">
      <c r="A92" s="2">
        <v>22222</v>
      </c>
      <c r="B92" s="2" t="s">
        <v>75</v>
      </c>
      <c r="C92">
        <v>233453</v>
      </c>
      <c r="D92" t="s">
        <v>84</v>
      </c>
      <c r="E92" s="40">
        <v>43186</v>
      </c>
      <c r="F92" s="42">
        <v>19</v>
      </c>
      <c r="G92" s="58">
        <v>8681.1</v>
      </c>
      <c r="H92" s="58">
        <v>7234.25</v>
      </c>
      <c r="I92" s="61">
        <v>380.75</v>
      </c>
      <c r="J92" s="52">
        <v>0</v>
      </c>
      <c r="K92" s="52">
        <v>0</v>
      </c>
      <c r="L92" s="52">
        <v>0</v>
      </c>
      <c r="M92" s="57">
        <f t="shared" si="1"/>
        <v>380.75</v>
      </c>
    </row>
    <row r="93" spans="1:13" x14ac:dyDescent="0.25">
      <c r="A93" s="2">
        <v>22222</v>
      </c>
      <c r="B93" s="2" t="s">
        <v>75</v>
      </c>
      <c r="C93">
        <v>233453</v>
      </c>
      <c r="D93" t="s">
        <v>84</v>
      </c>
      <c r="E93" s="40">
        <v>43187</v>
      </c>
      <c r="F93" s="42">
        <v>24</v>
      </c>
      <c r="G93" s="58">
        <v>10965.6</v>
      </c>
      <c r="H93" s="58">
        <v>9138</v>
      </c>
      <c r="I93" s="61">
        <v>380.75</v>
      </c>
      <c r="J93" s="52">
        <v>0</v>
      </c>
      <c r="K93" s="52">
        <v>0</v>
      </c>
      <c r="L93" s="52">
        <v>0</v>
      </c>
      <c r="M93" s="57">
        <f t="shared" si="1"/>
        <v>380.75</v>
      </c>
    </row>
    <row r="94" spans="1:13" x14ac:dyDescent="0.25">
      <c r="A94" s="2">
        <v>22222</v>
      </c>
      <c r="B94" s="2" t="s">
        <v>75</v>
      </c>
      <c r="C94">
        <v>233453</v>
      </c>
      <c r="D94" t="s">
        <v>84</v>
      </c>
      <c r="E94" s="40">
        <v>43188</v>
      </c>
      <c r="F94" s="42">
        <v>23</v>
      </c>
      <c r="G94" s="58">
        <v>10508.699999999999</v>
      </c>
      <c r="H94" s="58">
        <v>8757.25</v>
      </c>
      <c r="I94" s="61">
        <v>380.75</v>
      </c>
      <c r="J94" s="52">
        <v>0</v>
      </c>
      <c r="K94" s="52">
        <v>0</v>
      </c>
      <c r="L94" s="52">
        <v>0</v>
      </c>
      <c r="M94" s="57">
        <f t="shared" si="1"/>
        <v>380.75</v>
      </c>
    </row>
    <row r="95" spans="1:13" x14ac:dyDescent="0.25">
      <c r="A95" s="2">
        <v>22222</v>
      </c>
      <c r="B95" s="2" t="s">
        <v>75</v>
      </c>
      <c r="C95">
        <v>233453</v>
      </c>
      <c r="D95" t="s">
        <v>84</v>
      </c>
      <c r="E95" s="40">
        <v>43189</v>
      </c>
      <c r="F95" s="42">
        <v>27</v>
      </c>
      <c r="G95" s="58">
        <v>12336.3</v>
      </c>
      <c r="H95" s="58">
        <v>10280.25</v>
      </c>
      <c r="I95" s="61">
        <v>380.75</v>
      </c>
      <c r="J95" s="52">
        <v>0</v>
      </c>
      <c r="K95" s="52">
        <v>0</v>
      </c>
      <c r="L95" s="52">
        <v>0</v>
      </c>
      <c r="M95" s="57">
        <f t="shared" si="1"/>
        <v>380.75</v>
      </c>
    </row>
    <row r="96" spans="1:13" x14ac:dyDescent="0.25">
      <c r="A96" s="2">
        <v>22222</v>
      </c>
      <c r="B96" s="2" t="s">
        <v>75</v>
      </c>
      <c r="C96">
        <v>233453</v>
      </c>
      <c r="D96" t="s">
        <v>84</v>
      </c>
      <c r="E96" s="40">
        <v>43190</v>
      </c>
      <c r="F96" s="42">
        <v>27</v>
      </c>
      <c r="G96" s="58">
        <v>12336.3</v>
      </c>
      <c r="H96" s="58">
        <v>10280.25</v>
      </c>
      <c r="I96" s="61">
        <v>380.75</v>
      </c>
      <c r="J96" s="52">
        <v>0</v>
      </c>
      <c r="K96" s="52">
        <v>0</v>
      </c>
      <c r="L96" s="52">
        <v>0</v>
      </c>
      <c r="M96" s="57">
        <f t="shared" si="1"/>
        <v>380.75</v>
      </c>
    </row>
    <row r="97" spans="1:13" x14ac:dyDescent="0.25">
      <c r="A97" s="2">
        <v>22222</v>
      </c>
      <c r="B97" s="2" t="s">
        <v>75</v>
      </c>
      <c r="C97">
        <v>233453</v>
      </c>
      <c r="D97" t="s">
        <v>84</v>
      </c>
      <c r="E97" s="40">
        <v>43191</v>
      </c>
      <c r="F97" s="42">
        <v>23</v>
      </c>
      <c r="G97" s="58">
        <v>10508.699999999999</v>
      </c>
      <c r="H97" s="58">
        <v>8757.25</v>
      </c>
      <c r="I97" s="61">
        <v>380.75</v>
      </c>
      <c r="J97" s="52">
        <v>0</v>
      </c>
      <c r="K97" s="52">
        <v>0</v>
      </c>
      <c r="L97" s="52">
        <v>0</v>
      </c>
      <c r="M97" s="57">
        <f t="shared" si="1"/>
        <v>380.75</v>
      </c>
    </row>
    <row r="98" spans="1:13" x14ac:dyDescent="0.25">
      <c r="A98" s="2">
        <v>22222</v>
      </c>
      <c r="B98" s="2" t="s">
        <v>75</v>
      </c>
      <c r="C98">
        <v>233453</v>
      </c>
      <c r="D98" t="s">
        <v>84</v>
      </c>
      <c r="E98" s="40">
        <v>43192</v>
      </c>
      <c r="F98" s="42">
        <v>22</v>
      </c>
      <c r="G98" s="60">
        <v>10051.799999999999</v>
      </c>
      <c r="H98" s="58">
        <v>8376.5</v>
      </c>
      <c r="I98" s="61">
        <v>380.75</v>
      </c>
      <c r="J98" s="52">
        <v>0</v>
      </c>
      <c r="K98" s="52">
        <v>0</v>
      </c>
      <c r="L98" s="52">
        <v>0</v>
      </c>
      <c r="M98" s="57">
        <f t="shared" si="1"/>
        <v>380.75</v>
      </c>
    </row>
    <row r="99" spans="1:13" x14ac:dyDescent="0.25">
      <c r="A99" s="2">
        <v>22222</v>
      </c>
      <c r="B99" s="2" t="s">
        <v>75</v>
      </c>
      <c r="C99">
        <v>233453</v>
      </c>
      <c r="D99" t="s">
        <v>84</v>
      </c>
      <c r="E99" s="40">
        <v>43193</v>
      </c>
      <c r="F99" s="42">
        <v>26</v>
      </c>
      <c r="G99" s="58">
        <v>11879.4</v>
      </c>
      <c r="H99" s="58">
        <v>9899.5</v>
      </c>
      <c r="I99" s="61">
        <v>380.75</v>
      </c>
      <c r="J99" s="52">
        <v>0</v>
      </c>
      <c r="K99" s="52">
        <v>0</v>
      </c>
      <c r="L99" s="52">
        <v>0</v>
      </c>
      <c r="M99" s="57">
        <f t="shared" ref="M99:M146" si="2">(H99-L99)/(F99-J99)</f>
        <v>380.75</v>
      </c>
    </row>
    <row r="100" spans="1:13" x14ac:dyDescent="0.25">
      <c r="A100" s="2">
        <v>22222</v>
      </c>
      <c r="B100" s="2" t="s">
        <v>75</v>
      </c>
      <c r="C100">
        <v>233453</v>
      </c>
      <c r="D100" t="s">
        <v>84</v>
      </c>
      <c r="E100" s="40">
        <v>43194</v>
      </c>
      <c r="F100" s="42">
        <v>21</v>
      </c>
      <c r="G100" s="58">
        <v>9594.9</v>
      </c>
      <c r="H100" s="58">
        <v>7995.75</v>
      </c>
      <c r="I100" s="61">
        <v>380.75</v>
      </c>
      <c r="J100" s="52">
        <v>0</v>
      </c>
      <c r="K100" s="52">
        <v>0</v>
      </c>
      <c r="L100" s="52">
        <v>0</v>
      </c>
      <c r="M100" s="57">
        <f t="shared" si="2"/>
        <v>380.75</v>
      </c>
    </row>
    <row r="101" spans="1:13" x14ac:dyDescent="0.25">
      <c r="A101" s="2">
        <v>22222</v>
      </c>
      <c r="B101" s="2" t="s">
        <v>75</v>
      </c>
      <c r="C101">
        <v>233453</v>
      </c>
      <c r="D101" t="s">
        <v>84</v>
      </c>
      <c r="E101" s="40">
        <v>43195</v>
      </c>
      <c r="F101" s="42">
        <v>22</v>
      </c>
      <c r="G101" s="58">
        <v>10051.799999999999</v>
      </c>
      <c r="H101" s="58">
        <v>8376.5</v>
      </c>
      <c r="I101" s="61">
        <v>380.75</v>
      </c>
      <c r="J101" s="52">
        <v>0</v>
      </c>
      <c r="K101" s="52">
        <v>0</v>
      </c>
      <c r="L101" s="52">
        <v>0</v>
      </c>
      <c r="M101" s="57">
        <f t="shared" si="2"/>
        <v>380.75</v>
      </c>
    </row>
    <row r="102" spans="1:13" x14ac:dyDescent="0.25">
      <c r="A102" s="2">
        <v>22222</v>
      </c>
      <c r="B102" s="2" t="s">
        <v>75</v>
      </c>
      <c r="C102">
        <v>233453</v>
      </c>
      <c r="D102" t="s">
        <v>84</v>
      </c>
      <c r="E102" s="40">
        <v>43196</v>
      </c>
      <c r="F102" s="42">
        <v>20</v>
      </c>
      <c r="G102" s="58">
        <v>9138</v>
      </c>
      <c r="H102" s="58">
        <v>7615</v>
      </c>
      <c r="I102" s="61">
        <v>380.75</v>
      </c>
      <c r="J102" s="52">
        <v>0</v>
      </c>
      <c r="K102" s="52">
        <v>0</v>
      </c>
      <c r="L102" s="52">
        <v>0</v>
      </c>
      <c r="M102" s="57">
        <f t="shared" si="2"/>
        <v>380.75</v>
      </c>
    </row>
    <row r="103" spans="1:13" x14ac:dyDescent="0.25">
      <c r="A103" s="2">
        <v>22222</v>
      </c>
      <c r="B103" s="2" t="s">
        <v>75</v>
      </c>
      <c r="C103">
        <v>233453</v>
      </c>
      <c r="D103" t="s">
        <v>84</v>
      </c>
      <c r="E103" s="40">
        <v>43197</v>
      </c>
      <c r="F103" s="42">
        <v>21</v>
      </c>
      <c r="G103" s="58">
        <v>9594.9</v>
      </c>
      <c r="H103" s="58">
        <v>7995.75</v>
      </c>
      <c r="I103" s="61">
        <v>380.75</v>
      </c>
      <c r="J103" s="52">
        <v>0</v>
      </c>
      <c r="K103" s="52">
        <v>0</v>
      </c>
      <c r="L103" s="52">
        <v>0</v>
      </c>
      <c r="M103" s="57">
        <f t="shared" si="2"/>
        <v>380.75</v>
      </c>
    </row>
    <row r="104" spans="1:13" x14ac:dyDescent="0.25">
      <c r="A104" s="2">
        <v>22222</v>
      </c>
      <c r="B104" s="2" t="s">
        <v>75</v>
      </c>
      <c r="C104">
        <v>233453</v>
      </c>
      <c r="D104" t="s">
        <v>84</v>
      </c>
      <c r="E104" s="40">
        <v>43198</v>
      </c>
      <c r="F104" s="42">
        <v>23</v>
      </c>
      <c r="G104" s="58">
        <v>10508.699999999999</v>
      </c>
      <c r="H104" s="58">
        <v>8757.25</v>
      </c>
      <c r="I104" s="61">
        <v>380.75</v>
      </c>
      <c r="J104" s="52">
        <v>0</v>
      </c>
      <c r="K104" s="52">
        <v>0</v>
      </c>
      <c r="L104" s="52">
        <v>0</v>
      </c>
      <c r="M104" s="57">
        <f t="shared" si="2"/>
        <v>380.75</v>
      </c>
    </row>
    <row r="105" spans="1:13" x14ac:dyDescent="0.25">
      <c r="A105" s="2">
        <v>22222</v>
      </c>
      <c r="B105" s="2" t="s">
        <v>75</v>
      </c>
      <c r="C105">
        <v>233453</v>
      </c>
      <c r="D105" t="s">
        <v>84</v>
      </c>
      <c r="E105" s="40">
        <v>43199</v>
      </c>
      <c r="F105" s="42">
        <v>19</v>
      </c>
      <c r="G105" s="58">
        <v>8681.1</v>
      </c>
      <c r="H105" s="58">
        <v>7234.25</v>
      </c>
      <c r="I105" s="61">
        <v>380.75</v>
      </c>
      <c r="J105" s="52">
        <v>0</v>
      </c>
      <c r="K105" s="52">
        <v>0</v>
      </c>
      <c r="L105" s="52">
        <v>0</v>
      </c>
      <c r="M105" s="57">
        <f t="shared" si="2"/>
        <v>380.75</v>
      </c>
    </row>
    <row r="106" spans="1:13" x14ac:dyDescent="0.25">
      <c r="A106" s="2">
        <v>22222</v>
      </c>
      <c r="B106" s="2" t="s">
        <v>75</v>
      </c>
      <c r="C106">
        <v>233453</v>
      </c>
      <c r="D106" t="s">
        <v>84</v>
      </c>
      <c r="E106" s="40">
        <v>43200</v>
      </c>
      <c r="F106">
        <v>32</v>
      </c>
      <c r="G106" s="58">
        <v>13468.8</v>
      </c>
      <c r="H106" s="58">
        <v>11224</v>
      </c>
      <c r="I106" s="61">
        <v>350.75</v>
      </c>
      <c r="J106" s="52">
        <v>0</v>
      </c>
      <c r="K106" s="52">
        <v>0</v>
      </c>
      <c r="L106" s="52">
        <v>0</v>
      </c>
      <c r="M106" s="57">
        <f t="shared" si="2"/>
        <v>350.75</v>
      </c>
    </row>
    <row r="107" spans="1:13" x14ac:dyDescent="0.25">
      <c r="A107" s="2">
        <v>22222</v>
      </c>
      <c r="B107" s="2" t="s">
        <v>75</v>
      </c>
      <c r="C107">
        <v>233453</v>
      </c>
      <c r="D107" t="s">
        <v>84</v>
      </c>
      <c r="E107" s="40">
        <v>43201</v>
      </c>
      <c r="F107">
        <v>39</v>
      </c>
      <c r="G107" s="58">
        <v>16415.099999999999</v>
      </c>
      <c r="H107" s="58">
        <v>13679.25</v>
      </c>
      <c r="I107" s="61">
        <v>350.75</v>
      </c>
      <c r="J107" s="52">
        <v>0</v>
      </c>
      <c r="K107" s="52">
        <v>0</v>
      </c>
      <c r="L107" s="52">
        <v>0</v>
      </c>
      <c r="M107" s="57">
        <f t="shared" si="2"/>
        <v>350.75</v>
      </c>
    </row>
    <row r="108" spans="1:13" x14ac:dyDescent="0.25">
      <c r="A108" s="2">
        <v>22222</v>
      </c>
      <c r="B108" s="2" t="s">
        <v>75</v>
      </c>
      <c r="C108">
        <v>233453</v>
      </c>
      <c r="D108" t="s">
        <v>84</v>
      </c>
      <c r="E108" s="40">
        <v>43202</v>
      </c>
      <c r="F108">
        <v>41</v>
      </c>
      <c r="G108" s="58">
        <v>17256.899999999998</v>
      </c>
      <c r="H108" s="58">
        <v>14380.75</v>
      </c>
      <c r="I108" s="61">
        <v>350.75</v>
      </c>
      <c r="J108" s="52">
        <v>0</v>
      </c>
      <c r="K108" s="52">
        <v>0</v>
      </c>
      <c r="L108" s="52">
        <v>0</v>
      </c>
      <c r="M108" s="57">
        <f t="shared" si="2"/>
        <v>350.75</v>
      </c>
    </row>
    <row r="109" spans="1:13" x14ac:dyDescent="0.25">
      <c r="A109" s="2">
        <v>22222</v>
      </c>
      <c r="B109" s="2" t="s">
        <v>75</v>
      </c>
      <c r="C109">
        <v>233453</v>
      </c>
      <c r="D109" t="s">
        <v>84</v>
      </c>
      <c r="E109" s="40">
        <v>43203</v>
      </c>
      <c r="F109">
        <v>35</v>
      </c>
      <c r="G109" s="58">
        <v>14731.5</v>
      </c>
      <c r="H109" s="58">
        <v>12276.25</v>
      </c>
      <c r="I109" s="61">
        <v>350.75</v>
      </c>
      <c r="J109" s="52">
        <v>0</v>
      </c>
      <c r="K109" s="52">
        <v>0</v>
      </c>
      <c r="L109" s="52">
        <v>0</v>
      </c>
      <c r="M109" s="57">
        <f t="shared" si="2"/>
        <v>350.75</v>
      </c>
    </row>
    <row r="110" spans="1:13" x14ac:dyDescent="0.25">
      <c r="A110" s="2">
        <v>22222</v>
      </c>
      <c r="B110" s="2" t="s">
        <v>75</v>
      </c>
      <c r="C110">
        <v>233453</v>
      </c>
      <c r="D110" t="s">
        <v>84</v>
      </c>
      <c r="E110" s="40">
        <v>43204</v>
      </c>
      <c r="F110">
        <v>31</v>
      </c>
      <c r="G110" s="58">
        <v>13047.9</v>
      </c>
      <c r="H110" s="58">
        <v>10873.25</v>
      </c>
      <c r="I110" s="61">
        <v>350.75</v>
      </c>
      <c r="J110" s="52">
        <v>0</v>
      </c>
      <c r="K110" s="52">
        <v>0</v>
      </c>
      <c r="L110" s="52">
        <v>0</v>
      </c>
      <c r="M110" s="57">
        <f t="shared" si="2"/>
        <v>350.75</v>
      </c>
    </row>
    <row r="111" spans="1:13" x14ac:dyDescent="0.25">
      <c r="A111" s="2">
        <v>22222</v>
      </c>
      <c r="B111" s="2" t="s">
        <v>75</v>
      </c>
      <c r="C111">
        <v>233453</v>
      </c>
      <c r="D111" t="s">
        <v>84</v>
      </c>
      <c r="E111" s="40">
        <v>43205</v>
      </c>
      <c r="F111">
        <v>30</v>
      </c>
      <c r="G111" s="58">
        <v>12627</v>
      </c>
      <c r="H111" s="58">
        <v>10522.5</v>
      </c>
      <c r="I111" s="61">
        <v>350.75</v>
      </c>
      <c r="J111" s="52">
        <v>0</v>
      </c>
      <c r="K111" s="52">
        <v>0</v>
      </c>
      <c r="L111" s="52">
        <v>0</v>
      </c>
      <c r="M111" s="57">
        <f t="shared" si="2"/>
        <v>350.75</v>
      </c>
    </row>
    <row r="112" spans="1:13" x14ac:dyDescent="0.25">
      <c r="A112" s="2">
        <v>22222</v>
      </c>
      <c r="B112" s="2" t="s">
        <v>75</v>
      </c>
      <c r="C112">
        <v>233453</v>
      </c>
      <c r="D112" t="s">
        <v>84</v>
      </c>
      <c r="E112" s="40">
        <v>43206</v>
      </c>
      <c r="F112">
        <v>36</v>
      </c>
      <c r="G112" s="58">
        <v>15152.4</v>
      </c>
      <c r="H112" s="58">
        <v>12627</v>
      </c>
      <c r="I112" s="61">
        <v>350.75</v>
      </c>
      <c r="J112" s="52">
        <v>0</v>
      </c>
      <c r="K112" s="52">
        <v>0</v>
      </c>
      <c r="L112" s="52">
        <v>0</v>
      </c>
      <c r="M112" s="57">
        <f t="shared" si="2"/>
        <v>350.75</v>
      </c>
    </row>
    <row r="113" spans="1:13" x14ac:dyDescent="0.25">
      <c r="A113" s="2">
        <v>22222</v>
      </c>
      <c r="B113" s="2" t="s">
        <v>75</v>
      </c>
      <c r="C113">
        <v>233453</v>
      </c>
      <c r="D113" t="s">
        <v>84</v>
      </c>
      <c r="E113" s="40">
        <v>43207</v>
      </c>
      <c r="F113">
        <v>36</v>
      </c>
      <c r="G113" s="58">
        <v>15152.4</v>
      </c>
      <c r="H113" s="58">
        <v>12627</v>
      </c>
      <c r="I113" s="61">
        <v>350.75</v>
      </c>
      <c r="J113" s="52">
        <v>0</v>
      </c>
      <c r="K113" s="52">
        <v>0</v>
      </c>
      <c r="L113" s="52">
        <v>0</v>
      </c>
      <c r="M113" s="57">
        <f t="shared" si="2"/>
        <v>350.75</v>
      </c>
    </row>
    <row r="114" spans="1:13" x14ac:dyDescent="0.25">
      <c r="A114" s="2">
        <v>22222</v>
      </c>
      <c r="B114" s="2" t="s">
        <v>75</v>
      </c>
      <c r="C114">
        <v>233453</v>
      </c>
      <c r="D114" t="s">
        <v>84</v>
      </c>
      <c r="E114" s="40">
        <v>43208</v>
      </c>
      <c r="F114">
        <v>37</v>
      </c>
      <c r="G114" s="58">
        <v>15573.3</v>
      </c>
      <c r="H114" s="58">
        <v>12977.75</v>
      </c>
      <c r="I114" s="61">
        <v>350.75</v>
      </c>
      <c r="J114" s="52">
        <v>0</v>
      </c>
      <c r="K114" s="52">
        <v>0</v>
      </c>
      <c r="L114" s="52">
        <v>0</v>
      </c>
      <c r="M114" s="57">
        <f t="shared" si="2"/>
        <v>350.75</v>
      </c>
    </row>
    <row r="115" spans="1:13" x14ac:dyDescent="0.25">
      <c r="A115" s="2">
        <v>22222</v>
      </c>
      <c r="B115" s="2" t="s">
        <v>75</v>
      </c>
      <c r="C115">
        <v>233453</v>
      </c>
      <c r="D115" t="s">
        <v>84</v>
      </c>
      <c r="E115" s="40">
        <v>43209</v>
      </c>
      <c r="F115">
        <v>33</v>
      </c>
      <c r="G115" s="58">
        <v>13889.699999999999</v>
      </c>
      <c r="H115" s="58">
        <v>11574.75</v>
      </c>
      <c r="I115" s="61">
        <v>350.75</v>
      </c>
      <c r="J115" s="52">
        <v>0</v>
      </c>
      <c r="K115" s="52">
        <v>0</v>
      </c>
      <c r="L115" s="52">
        <v>0</v>
      </c>
      <c r="M115" s="57">
        <f t="shared" si="2"/>
        <v>350.75</v>
      </c>
    </row>
    <row r="116" spans="1:13" x14ac:dyDescent="0.25">
      <c r="A116" s="2">
        <v>22222</v>
      </c>
      <c r="B116" s="2" t="s">
        <v>75</v>
      </c>
      <c r="C116">
        <v>233453</v>
      </c>
      <c r="D116" t="s">
        <v>84</v>
      </c>
      <c r="E116" s="40">
        <v>43210</v>
      </c>
      <c r="F116">
        <v>32</v>
      </c>
      <c r="G116" s="58">
        <v>13468.8</v>
      </c>
      <c r="H116" s="58">
        <v>11224</v>
      </c>
      <c r="I116" s="61">
        <v>350.75</v>
      </c>
      <c r="J116" s="52">
        <v>0</v>
      </c>
      <c r="K116" s="52">
        <v>0</v>
      </c>
      <c r="L116" s="52">
        <v>0</v>
      </c>
      <c r="M116" s="57">
        <f t="shared" si="2"/>
        <v>350.75</v>
      </c>
    </row>
    <row r="117" spans="1:13" x14ac:dyDescent="0.25">
      <c r="A117" s="2">
        <v>22222</v>
      </c>
      <c r="B117" s="2" t="s">
        <v>75</v>
      </c>
      <c r="C117">
        <v>233453</v>
      </c>
      <c r="D117" t="s">
        <v>84</v>
      </c>
      <c r="E117" s="40">
        <v>43211</v>
      </c>
      <c r="F117" s="42">
        <v>26</v>
      </c>
      <c r="G117" s="58">
        <v>11879.4</v>
      </c>
      <c r="H117" s="58">
        <v>9899.5</v>
      </c>
      <c r="I117" s="61">
        <v>380.75</v>
      </c>
      <c r="J117" s="52">
        <v>0</v>
      </c>
      <c r="K117" s="52">
        <v>0</v>
      </c>
      <c r="L117" s="52">
        <v>0</v>
      </c>
      <c r="M117" s="57">
        <f t="shared" si="2"/>
        <v>380.75</v>
      </c>
    </row>
    <row r="118" spans="1:13" x14ac:dyDescent="0.25">
      <c r="A118" s="2">
        <v>22222</v>
      </c>
      <c r="B118" s="2" t="s">
        <v>75</v>
      </c>
      <c r="C118">
        <v>233453</v>
      </c>
      <c r="D118" t="s">
        <v>84</v>
      </c>
      <c r="E118" s="40">
        <v>43212</v>
      </c>
      <c r="F118" s="42">
        <v>19</v>
      </c>
      <c r="G118" s="58">
        <v>8681.1</v>
      </c>
      <c r="H118" s="58">
        <v>7234.25</v>
      </c>
      <c r="I118" s="61">
        <v>380.75</v>
      </c>
      <c r="J118" s="52">
        <v>0</v>
      </c>
      <c r="K118" s="52">
        <v>0</v>
      </c>
      <c r="L118" s="52">
        <v>0</v>
      </c>
      <c r="M118" s="57">
        <f t="shared" si="2"/>
        <v>380.75</v>
      </c>
    </row>
    <row r="119" spans="1:13" x14ac:dyDescent="0.25">
      <c r="A119" s="2">
        <v>22222</v>
      </c>
      <c r="B119" s="2" t="s">
        <v>75</v>
      </c>
      <c r="C119">
        <v>233453</v>
      </c>
      <c r="D119" t="s">
        <v>84</v>
      </c>
      <c r="E119" s="40">
        <v>43213</v>
      </c>
      <c r="F119" s="42">
        <v>22</v>
      </c>
      <c r="G119" s="58">
        <v>10051.799999999999</v>
      </c>
      <c r="H119" s="58">
        <v>8376.5</v>
      </c>
      <c r="I119" s="61">
        <v>380.75</v>
      </c>
      <c r="J119" s="52">
        <v>0</v>
      </c>
      <c r="K119" s="52">
        <v>0</v>
      </c>
      <c r="L119" s="52">
        <v>0</v>
      </c>
      <c r="M119" s="57">
        <f t="shared" si="2"/>
        <v>380.75</v>
      </c>
    </row>
    <row r="120" spans="1:13" x14ac:dyDescent="0.25">
      <c r="A120" s="2">
        <v>22222</v>
      </c>
      <c r="B120" s="2" t="s">
        <v>75</v>
      </c>
      <c r="C120">
        <v>233453</v>
      </c>
      <c r="D120" t="s">
        <v>84</v>
      </c>
      <c r="E120" s="40">
        <v>43214</v>
      </c>
      <c r="F120" s="42">
        <v>26</v>
      </c>
      <c r="G120" s="58">
        <v>11879.4</v>
      </c>
      <c r="H120" s="58">
        <v>9899.5</v>
      </c>
      <c r="I120" s="61">
        <v>380.75</v>
      </c>
      <c r="J120" s="52">
        <v>0</v>
      </c>
      <c r="K120" s="52">
        <v>0</v>
      </c>
      <c r="L120" s="52">
        <v>0</v>
      </c>
      <c r="M120" s="57">
        <f t="shared" si="2"/>
        <v>380.75</v>
      </c>
    </row>
    <row r="121" spans="1:13" x14ac:dyDescent="0.25">
      <c r="A121" s="2">
        <v>22222</v>
      </c>
      <c r="B121" s="2" t="s">
        <v>75</v>
      </c>
      <c r="C121">
        <v>233453</v>
      </c>
      <c r="D121" t="s">
        <v>84</v>
      </c>
      <c r="E121" s="40">
        <v>43215</v>
      </c>
      <c r="F121" s="42">
        <v>19</v>
      </c>
      <c r="G121" s="58">
        <v>8681.1</v>
      </c>
      <c r="H121" s="58">
        <v>7234.25</v>
      </c>
      <c r="I121" s="61">
        <v>380.75</v>
      </c>
      <c r="J121" s="52">
        <v>0</v>
      </c>
      <c r="K121" s="52">
        <v>0</v>
      </c>
      <c r="L121" s="52">
        <v>0</v>
      </c>
      <c r="M121" s="57">
        <f t="shared" si="2"/>
        <v>380.75</v>
      </c>
    </row>
    <row r="122" spans="1:13" x14ac:dyDescent="0.25">
      <c r="A122" s="2">
        <v>22222</v>
      </c>
      <c r="B122" s="2" t="s">
        <v>75</v>
      </c>
      <c r="C122">
        <v>233453</v>
      </c>
      <c r="D122" t="s">
        <v>84</v>
      </c>
      <c r="E122" s="40">
        <v>43216</v>
      </c>
      <c r="F122" s="42">
        <v>25</v>
      </c>
      <c r="G122" s="58">
        <v>11422.5</v>
      </c>
      <c r="H122" s="58">
        <v>9518.75</v>
      </c>
      <c r="I122" s="61">
        <v>380.75</v>
      </c>
      <c r="J122" s="52">
        <v>0</v>
      </c>
      <c r="K122" s="52">
        <v>0</v>
      </c>
      <c r="L122" s="52">
        <v>0</v>
      </c>
      <c r="M122" s="57">
        <f t="shared" si="2"/>
        <v>380.75</v>
      </c>
    </row>
    <row r="123" spans="1:13" x14ac:dyDescent="0.25">
      <c r="A123" s="2">
        <v>22222</v>
      </c>
      <c r="B123" s="2" t="s">
        <v>75</v>
      </c>
      <c r="C123">
        <v>233453</v>
      </c>
      <c r="D123" t="s">
        <v>84</v>
      </c>
      <c r="E123" s="40">
        <v>43217</v>
      </c>
      <c r="F123" s="42">
        <v>23</v>
      </c>
      <c r="G123" s="58">
        <v>10508.699999999999</v>
      </c>
      <c r="H123" s="58">
        <v>8757.25</v>
      </c>
      <c r="I123" s="61">
        <v>380.75</v>
      </c>
      <c r="J123" s="52">
        <v>0</v>
      </c>
      <c r="K123" s="52">
        <v>0</v>
      </c>
      <c r="L123" s="52">
        <v>0</v>
      </c>
      <c r="M123" s="57">
        <f t="shared" si="2"/>
        <v>380.75</v>
      </c>
    </row>
    <row r="124" spans="1:13" x14ac:dyDescent="0.25">
      <c r="A124" s="2">
        <v>22222</v>
      </c>
      <c r="B124" s="2" t="s">
        <v>75</v>
      </c>
      <c r="C124">
        <v>233453</v>
      </c>
      <c r="D124" t="s">
        <v>84</v>
      </c>
      <c r="E124" s="40">
        <v>43218</v>
      </c>
      <c r="F124" s="42">
        <v>27</v>
      </c>
      <c r="G124" s="58">
        <v>12336.3</v>
      </c>
      <c r="H124" s="58">
        <v>10280.25</v>
      </c>
      <c r="I124" s="61">
        <v>380.75</v>
      </c>
      <c r="J124" s="52">
        <v>0</v>
      </c>
      <c r="K124" s="52">
        <v>0</v>
      </c>
      <c r="L124" s="52">
        <v>0</v>
      </c>
      <c r="M124" s="57">
        <f t="shared" si="2"/>
        <v>380.75</v>
      </c>
    </row>
    <row r="125" spans="1:13" x14ac:dyDescent="0.25">
      <c r="A125" s="2">
        <v>22222</v>
      </c>
      <c r="B125" s="2" t="s">
        <v>75</v>
      </c>
      <c r="C125">
        <v>233453</v>
      </c>
      <c r="D125" t="s">
        <v>84</v>
      </c>
      <c r="E125" s="40">
        <v>43219</v>
      </c>
      <c r="F125" s="42">
        <v>26</v>
      </c>
      <c r="G125" s="58">
        <v>11879.4</v>
      </c>
      <c r="H125" s="58">
        <v>9899.5</v>
      </c>
      <c r="I125" s="61">
        <v>380.75</v>
      </c>
      <c r="J125" s="52">
        <v>0</v>
      </c>
      <c r="K125" s="52">
        <v>0</v>
      </c>
      <c r="L125" s="52">
        <v>0</v>
      </c>
      <c r="M125" s="57">
        <f t="shared" si="2"/>
        <v>380.75</v>
      </c>
    </row>
    <row r="126" spans="1:13" x14ac:dyDescent="0.25">
      <c r="A126" s="2">
        <v>22222</v>
      </c>
      <c r="B126" s="2" t="s">
        <v>75</v>
      </c>
      <c r="C126">
        <v>233453</v>
      </c>
      <c r="D126" t="s">
        <v>84</v>
      </c>
      <c r="E126" s="40">
        <v>43220</v>
      </c>
      <c r="F126" s="42">
        <v>21</v>
      </c>
      <c r="G126" s="58">
        <v>9594.9</v>
      </c>
      <c r="H126" s="58">
        <v>7995.75</v>
      </c>
      <c r="I126" s="61">
        <v>380.75</v>
      </c>
      <c r="J126" s="52">
        <v>0</v>
      </c>
      <c r="K126" s="52">
        <v>0</v>
      </c>
      <c r="L126" s="52">
        <v>0</v>
      </c>
      <c r="M126" s="57">
        <f t="shared" si="2"/>
        <v>380.75</v>
      </c>
    </row>
    <row r="127" spans="1:13" x14ac:dyDescent="0.25">
      <c r="A127" s="2">
        <v>22222</v>
      </c>
      <c r="B127" s="2" t="s">
        <v>75</v>
      </c>
      <c r="C127">
        <v>233453</v>
      </c>
      <c r="D127" t="s">
        <v>84</v>
      </c>
      <c r="E127" s="40">
        <v>43221</v>
      </c>
      <c r="F127" s="42">
        <v>20</v>
      </c>
      <c r="G127" s="58">
        <v>9138</v>
      </c>
      <c r="H127" s="58">
        <v>7615</v>
      </c>
      <c r="I127" s="61">
        <v>380.75</v>
      </c>
      <c r="J127" s="52">
        <v>0</v>
      </c>
      <c r="K127" s="52">
        <v>0</v>
      </c>
      <c r="L127" s="52">
        <v>0</v>
      </c>
      <c r="M127" s="57">
        <f t="shared" si="2"/>
        <v>380.75</v>
      </c>
    </row>
    <row r="128" spans="1:13" x14ac:dyDescent="0.25">
      <c r="A128" s="2">
        <v>22222</v>
      </c>
      <c r="B128" s="2" t="s">
        <v>75</v>
      </c>
      <c r="C128">
        <v>233453</v>
      </c>
      <c r="D128" t="s">
        <v>84</v>
      </c>
      <c r="E128" s="40">
        <v>43222</v>
      </c>
      <c r="F128" s="42">
        <v>22</v>
      </c>
      <c r="G128" s="58">
        <v>10051.799999999999</v>
      </c>
      <c r="H128" s="58">
        <v>8376.5</v>
      </c>
      <c r="I128" s="61">
        <v>380.75</v>
      </c>
      <c r="J128" s="52">
        <v>0</v>
      </c>
      <c r="K128" s="52">
        <v>0</v>
      </c>
      <c r="L128" s="52">
        <v>0</v>
      </c>
      <c r="M128" s="57">
        <f t="shared" si="2"/>
        <v>380.75</v>
      </c>
    </row>
    <row r="129" spans="1:13" x14ac:dyDescent="0.25">
      <c r="A129" s="2">
        <v>22222</v>
      </c>
      <c r="B129" s="2" t="s">
        <v>75</v>
      </c>
      <c r="C129">
        <v>233453</v>
      </c>
      <c r="D129" t="s">
        <v>84</v>
      </c>
      <c r="E129" s="40">
        <v>43223</v>
      </c>
      <c r="F129" s="42">
        <v>24</v>
      </c>
      <c r="G129" s="58">
        <v>10965.6</v>
      </c>
      <c r="H129" s="58">
        <v>9138</v>
      </c>
      <c r="I129" s="61">
        <v>380.75</v>
      </c>
      <c r="J129" s="52">
        <v>0</v>
      </c>
      <c r="K129" s="52">
        <v>0</v>
      </c>
      <c r="L129" s="52">
        <v>0</v>
      </c>
      <c r="M129" s="57">
        <f t="shared" si="2"/>
        <v>380.75</v>
      </c>
    </row>
    <row r="130" spans="1:13" x14ac:dyDescent="0.25">
      <c r="A130" s="2">
        <v>22222</v>
      </c>
      <c r="B130" s="2" t="s">
        <v>75</v>
      </c>
      <c r="C130">
        <v>233453</v>
      </c>
      <c r="D130" t="s">
        <v>84</v>
      </c>
      <c r="E130" s="40">
        <v>43224</v>
      </c>
      <c r="F130" s="42">
        <v>26</v>
      </c>
      <c r="G130" s="58">
        <v>11879.4</v>
      </c>
      <c r="H130" s="58">
        <v>9899.5</v>
      </c>
      <c r="I130" s="61">
        <v>380.75</v>
      </c>
      <c r="J130" s="52">
        <v>0</v>
      </c>
      <c r="K130" s="52">
        <v>0</v>
      </c>
      <c r="L130" s="52">
        <v>0</v>
      </c>
      <c r="M130" s="57">
        <f t="shared" si="2"/>
        <v>380.75</v>
      </c>
    </row>
    <row r="131" spans="1:13" x14ac:dyDescent="0.25">
      <c r="A131" s="2">
        <v>22222</v>
      </c>
      <c r="B131" s="2" t="s">
        <v>75</v>
      </c>
      <c r="C131">
        <v>233453</v>
      </c>
      <c r="D131" t="s">
        <v>84</v>
      </c>
      <c r="E131" s="40">
        <v>43225</v>
      </c>
      <c r="F131" s="42">
        <v>21</v>
      </c>
      <c r="G131" s="58">
        <v>9594.9</v>
      </c>
      <c r="H131" s="58">
        <v>7995.75</v>
      </c>
      <c r="I131" s="61">
        <v>380.75</v>
      </c>
      <c r="J131" s="52">
        <v>0</v>
      </c>
      <c r="K131" s="52">
        <v>0</v>
      </c>
      <c r="L131" s="52">
        <v>0</v>
      </c>
      <c r="M131" s="57">
        <f t="shared" si="2"/>
        <v>380.75</v>
      </c>
    </row>
    <row r="132" spans="1:13" x14ac:dyDescent="0.25">
      <c r="A132" s="2">
        <v>22222</v>
      </c>
      <c r="B132" s="2" t="s">
        <v>75</v>
      </c>
      <c r="C132">
        <v>233453</v>
      </c>
      <c r="D132" t="s">
        <v>84</v>
      </c>
      <c r="E132" s="40">
        <v>43226</v>
      </c>
      <c r="F132" s="42">
        <v>25</v>
      </c>
      <c r="G132" s="58">
        <v>11422.5</v>
      </c>
      <c r="H132" s="58">
        <v>9518.75</v>
      </c>
      <c r="I132" s="61">
        <v>380.75</v>
      </c>
      <c r="J132" s="52">
        <v>0</v>
      </c>
      <c r="K132" s="52">
        <v>0</v>
      </c>
      <c r="L132" s="52">
        <v>0</v>
      </c>
      <c r="M132" s="57">
        <f t="shared" si="2"/>
        <v>380.75</v>
      </c>
    </row>
    <row r="133" spans="1:13" x14ac:dyDescent="0.25">
      <c r="A133" s="2">
        <v>22222</v>
      </c>
      <c r="B133" s="2" t="s">
        <v>75</v>
      </c>
      <c r="C133">
        <v>233453</v>
      </c>
      <c r="D133" t="s">
        <v>84</v>
      </c>
      <c r="E133" s="40">
        <v>43227</v>
      </c>
      <c r="F133" s="42">
        <v>24</v>
      </c>
      <c r="G133" s="58">
        <v>10965.6</v>
      </c>
      <c r="H133" s="58">
        <v>9138</v>
      </c>
      <c r="I133" s="61">
        <v>380.75</v>
      </c>
      <c r="J133" s="52">
        <v>0</v>
      </c>
      <c r="K133" s="52">
        <v>0</v>
      </c>
      <c r="L133" s="52">
        <v>0</v>
      </c>
      <c r="M133" s="57">
        <f t="shared" si="2"/>
        <v>380.75</v>
      </c>
    </row>
    <row r="134" spans="1:13" x14ac:dyDescent="0.25">
      <c r="A134" s="2">
        <v>22222</v>
      </c>
      <c r="B134" s="2" t="s">
        <v>75</v>
      </c>
      <c r="C134">
        <v>233453</v>
      </c>
      <c r="D134" t="s">
        <v>84</v>
      </c>
      <c r="E134" s="40">
        <v>43228</v>
      </c>
      <c r="F134" s="42">
        <v>20</v>
      </c>
      <c r="G134" s="58">
        <v>9138</v>
      </c>
      <c r="H134" s="58">
        <v>7615</v>
      </c>
      <c r="I134" s="61">
        <v>380.75</v>
      </c>
      <c r="J134" s="52">
        <v>0</v>
      </c>
      <c r="K134" s="52">
        <v>0</v>
      </c>
      <c r="L134" s="52">
        <v>0</v>
      </c>
      <c r="M134" s="57">
        <f t="shared" si="2"/>
        <v>380.75</v>
      </c>
    </row>
    <row r="135" spans="1:13" x14ac:dyDescent="0.25">
      <c r="A135" s="2">
        <v>22222</v>
      </c>
      <c r="B135" s="2" t="s">
        <v>75</v>
      </c>
      <c r="C135">
        <v>233453</v>
      </c>
      <c r="D135" t="s">
        <v>84</v>
      </c>
      <c r="E135" s="40">
        <v>43229</v>
      </c>
      <c r="F135" s="42">
        <v>19</v>
      </c>
      <c r="G135" s="58">
        <v>8681.1</v>
      </c>
      <c r="H135" s="58">
        <v>7234.25</v>
      </c>
      <c r="I135" s="61">
        <v>380.75</v>
      </c>
      <c r="J135" s="52">
        <v>0</v>
      </c>
      <c r="K135" s="52">
        <v>0</v>
      </c>
      <c r="L135" s="52">
        <v>0</v>
      </c>
      <c r="M135" s="57">
        <f t="shared" si="2"/>
        <v>380.75</v>
      </c>
    </row>
    <row r="136" spans="1:13" x14ac:dyDescent="0.25">
      <c r="A136" s="2">
        <v>22222</v>
      </c>
      <c r="B136" s="2" t="s">
        <v>75</v>
      </c>
      <c r="C136">
        <v>233453</v>
      </c>
      <c r="D136" t="s">
        <v>84</v>
      </c>
      <c r="E136" s="40">
        <v>43230</v>
      </c>
      <c r="F136" s="42">
        <v>26</v>
      </c>
      <c r="G136" s="58">
        <v>11879.4</v>
      </c>
      <c r="H136" s="58">
        <v>9899.5</v>
      </c>
      <c r="I136" s="61">
        <v>380.75</v>
      </c>
      <c r="J136" s="52">
        <v>0</v>
      </c>
      <c r="K136" s="52">
        <v>0</v>
      </c>
      <c r="L136" s="52">
        <v>0</v>
      </c>
      <c r="M136" s="57">
        <f t="shared" si="2"/>
        <v>380.75</v>
      </c>
    </row>
    <row r="137" spans="1:13" x14ac:dyDescent="0.25">
      <c r="A137" s="2">
        <v>22222</v>
      </c>
      <c r="B137" s="2" t="s">
        <v>75</v>
      </c>
      <c r="C137">
        <v>233453</v>
      </c>
      <c r="D137" t="s">
        <v>84</v>
      </c>
      <c r="E137" s="40">
        <v>43231</v>
      </c>
      <c r="F137" s="42">
        <v>22</v>
      </c>
      <c r="G137" s="58">
        <v>10051.799999999999</v>
      </c>
      <c r="H137" s="58">
        <v>8376.5</v>
      </c>
      <c r="I137" s="61">
        <v>380.75</v>
      </c>
      <c r="J137" s="52">
        <v>0</v>
      </c>
      <c r="K137" s="52">
        <v>0</v>
      </c>
      <c r="L137" s="52">
        <v>0</v>
      </c>
      <c r="M137" s="57">
        <f t="shared" si="2"/>
        <v>380.75</v>
      </c>
    </row>
    <row r="138" spans="1:13" x14ac:dyDescent="0.25">
      <c r="A138" s="2">
        <v>22222</v>
      </c>
      <c r="B138" s="2" t="s">
        <v>75</v>
      </c>
      <c r="C138">
        <v>233453</v>
      </c>
      <c r="D138" t="s">
        <v>84</v>
      </c>
      <c r="E138" s="40">
        <v>43232</v>
      </c>
      <c r="F138" s="42">
        <v>19</v>
      </c>
      <c r="G138" s="58">
        <v>8681.1</v>
      </c>
      <c r="H138" s="58">
        <v>7234.25</v>
      </c>
      <c r="I138" s="61">
        <v>380.75</v>
      </c>
      <c r="J138" s="52">
        <v>0</v>
      </c>
      <c r="K138" s="52">
        <v>0</v>
      </c>
      <c r="L138" s="52">
        <v>0</v>
      </c>
      <c r="M138" s="57">
        <f t="shared" si="2"/>
        <v>380.75</v>
      </c>
    </row>
    <row r="139" spans="1:13" x14ac:dyDescent="0.25">
      <c r="A139" s="2">
        <v>22222</v>
      </c>
      <c r="B139" s="2" t="s">
        <v>75</v>
      </c>
      <c r="C139">
        <v>233453</v>
      </c>
      <c r="D139" t="s">
        <v>84</v>
      </c>
      <c r="E139" s="40">
        <v>43233</v>
      </c>
      <c r="F139" s="42">
        <v>25</v>
      </c>
      <c r="G139" s="58">
        <v>11422.5</v>
      </c>
      <c r="H139" s="58">
        <v>9518.75</v>
      </c>
      <c r="I139" s="61">
        <v>380.75</v>
      </c>
      <c r="J139" s="52">
        <v>0</v>
      </c>
      <c r="K139" s="52">
        <v>0</v>
      </c>
      <c r="L139" s="52">
        <v>0</v>
      </c>
      <c r="M139" s="57">
        <f t="shared" si="2"/>
        <v>380.75</v>
      </c>
    </row>
    <row r="140" spans="1:13" x14ac:dyDescent="0.25">
      <c r="A140" s="2">
        <v>22222</v>
      </c>
      <c r="B140" s="2" t="s">
        <v>75</v>
      </c>
      <c r="C140">
        <v>233453</v>
      </c>
      <c r="D140" t="s">
        <v>84</v>
      </c>
      <c r="E140" s="40">
        <v>43234</v>
      </c>
      <c r="F140" s="42">
        <v>23</v>
      </c>
      <c r="G140" s="58">
        <v>10508.699999999999</v>
      </c>
      <c r="H140" s="58">
        <v>8757.25</v>
      </c>
      <c r="I140" s="61">
        <v>380.75</v>
      </c>
      <c r="J140" s="52">
        <v>0</v>
      </c>
      <c r="K140" s="52">
        <v>0</v>
      </c>
      <c r="L140" s="52">
        <v>0</v>
      </c>
      <c r="M140" s="57">
        <f t="shared" si="2"/>
        <v>380.75</v>
      </c>
    </row>
    <row r="141" spans="1:13" x14ac:dyDescent="0.25">
      <c r="A141" s="2">
        <v>22222</v>
      </c>
      <c r="B141" s="2" t="s">
        <v>75</v>
      </c>
      <c r="C141">
        <v>233453</v>
      </c>
      <c r="D141" t="s">
        <v>84</v>
      </c>
      <c r="E141" s="40">
        <v>43235</v>
      </c>
      <c r="F141" s="42">
        <v>26</v>
      </c>
      <c r="G141" s="58">
        <v>11879.4</v>
      </c>
      <c r="H141" s="58">
        <v>9899.5</v>
      </c>
      <c r="I141" s="61">
        <v>380.75</v>
      </c>
      <c r="J141" s="52">
        <v>0</v>
      </c>
      <c r="K141" s="52">
        <v>0</v>
      </c>
      <c r="L141" s="52">
        <v>0</v>
      </c>
      <c r="M141" s="57">
        <f t="shared" si="2"/>
        <v>380.75</v>
      </c>
    </row>
    <row r="142" spans="1:13" x14ac:dyDescent="0.25">
      <c r="A142" s="2">
        <v>22222</v>
      </c>
      <c r="B142" s="2" t="s">
        <v>75</v>
      </c>
      <c r="C142">
        <v>233453</v>
      </c>
      <c r="D142" t="s">
        <v>84</v>
      </c>
      <c r="E142" s="40">
        <v>43236</v>
      </c>
      <c r="F142" s="42">
        <v>26</v>
      </c>
      <c r="G142" s="58">
        <v>11879.4</v>
      </c>
      <c r="H142" s="58">
        <v>9899.5</v>
      </c>
      <c r="I142" s="61">
        <v>380.75</v>
      </c>
      <c r="J142" s="52">
        <v>0</v>
      </c>
      <c r="K142" s="52">
        <v>0</v>
      </c>
      <c r="L142" s="52">
        <v>0</v>
      </c>
      <c r="M142" s="57">
        <f t="shared" si="2"/>
        <v>380.75</v>
      </c>
    </row>
    <row r="143" spans="1:13" x14ac:dyDescent="0.25">
      <c r="A143" s="2">
        <v>22222</v>
      </c>
      <c r="B143" s="2" t="s">
        <v>75</v>
      </c>
      <c r="C143">
        <v>233453</v>
      </c>
      <c r="D143" t="s">
        <v>84</v>
      </c>
      <c r="E143" s="40">
        <v>43237</v>
      </c>
      <c r="F143" s="42">
        <v>26</v>
      </c>
      <c r="G143" s="58">
        <v>11879.4</v>
      </c>
      <c r="H143" s="58">
        <v>9899.5</v>
      </c>
      <c r="I143" s="61">
        <v>380.75</v>
      </c>
      <c r="J143" s="52">
        <v>0</v>
      </c>
      <c r="K143" s="52">
        <v>0</v>
      </c>
      <c r="L143" s="52">
        <v>0</v>
      </c>
      <c r="M143" s="57">
        <f t="shared" si="2"/>
        <v>380.75</v>
      </c>
    </row>
    <row r="144" spans="1:13" x14ac:dyDescent="0.25">
      <c r="A144" s="2">
        <v>22222</v>
      </c>
      <c r="B144" s="2" t="s">
        <v>75</v>
      </c>
      <c r="C144">
        <v>233453</v>
      </c>
      <c r="D144" t="s">
        <v>84</v>
      </c>
      <c r="E144" s="40">
        <v>43238</v>
      </c>
      <c r="F144" s="42">
        <v>27</v>
      </c>
      <c r="G144" s="58">
        <v>12336.3</v>
      </c>
      <c r="H144" s="58">
        <v>10280.25</v>
      </c>
      <c r="I144" s="61">
        <v>380.75</v>
      </c>
      <c r="J144" s="52">
        <v>0</v>
      </c>
      <c r="K144" s="52">
        <v>0</v>
      </c>
      <c r="L144" s="52">
        <v>0</v>
      </c>
      <c r="M144" s="57">
        <f t="shared" si="2"/>
        <v>380.75</v>
      </c>
    </row>
    <row r="145" spans="1:13" x14ac:dyDescent="0.25">
      <c r="A145" s="2">
        <v>22222</v>
      </c>
      <c r="B145" s="2" t="s">
        <v>75</v>
      </c>
      <c r="C145">
        <v>233453</v>
      </c>
      <c r="D145" t="s">
        <v>84</v>
      </c>
      <c r="E145" s="40">
        <v>43239</v>
      </c>
      <c r="F145" s="42">
        <v>21</v>
      </c>
      <c r="G145" s="58">
        <v>9594.9</v>
      </c>
      <c r="H145" s="58">
        <v>7995.75</v>
      </c>
      <c r="I145" s="61">
        <v>380.75</v>
      </c>
      <c r="J145" s="52">
        <v>0</v>
      </c>
      <c r="K145" s="52">
        <v>0</v>
      </c>
      <c r="L145" s="52">
        <v>0</v>
      </c>
      <c r="M145" s="57">
        <f t="shared" si="2"/>
        <v>380.75</v>
      </c>
    </row>
    <row r="146" spans="1:13" x14ac:dyDescent="0.25">
      <c r="A146" s="2">
        <v>22222</v>
      </c>
      <c r="B146" s="2" t="s">
        <v>75</v>
      </c>
      <c r="C146">
        <v>233453</v>
      </c>
      <c r="D146" t="s">
        <v>84</v>
      </c>
      <c r="E146" s="40">
        <v>43240</v>
      </c>
      <c r="F146" s="42">
        <v>23</v>
      </c>
      <c r="G146" s="58">
        <v>10508.699999999999</v>
      </c>
      <c r="H146" s="58">
        <v>8757.25</v>
      </c>
      <c r="I146" s="61">
        <v>380.75</v>
      </c>
      <c r="J146" s="52">
        <v>0</v>
      </c>
      <c r="K146" s="52">
        <v>0</v>
      </c>
      <c r="L146" s="52">
        <v>0</v>
      </c>
      <c r="M146" s="57">
        <f t="shared" si="2"/>
        <v>380.75</v>
      </c>
    </row>
    <row r="147" spans="1:13" x14ac:dyDescent="0.25">
      <c r="I147" s="56"/>
    </row>
    <row r="148" spans="1:13" x14ac:dyDescent="0.25">
      <c r="I148" s="56"/>
    </row>
    <row r="149" spans="1:13" x14ac:dyDescent="0.25">
      <c r="I149" s="56"/>
    </row>
    <row r="150" spans="1:13" x14ac:dyDescent="0.25">
      <c r="I150" s="56"/>
    </row>
    <row r="151" spans="1:13" x14ac:dyDescent="0.25">
      <c r="I151" s="56"/>
    </row>
    <row r="152" spans="1:13" x14ac:dyDescent="0.25">
      <c r="I152" s="56"/>
    </row>
    <row r="153" spans="1:13" x14ac:dyDescent="0.25">
      <c r="I153" s="56"/>
    </row>
    <row r="154" spans="1:13" x14ac:dyDescent="0.25">
      <c r="I154" s="56"/>
    </row>
    <row r="155" spans="1:13" x14ac:dyDescent="0.25">
      <c r="I155" s="56"/>
    </row>
    <row r="156" spans="1:13" x14ac:dyDescent="0.25">
      <c r="I156" s="56"/>
    </row>
    <row r="157" spans="1:13" x14ac:dyDescent="0.25">
      <c r="I157" s="56"/>
    </row>
    <row r="158" spans="1:13" x14ac:dyDescent="0.25">
      <c r="I158" s="56"/>
    </row>
    <row r="159" spans="1:13" x14ac:dyDescent="0.25">
      <c r="I159" s="56"/>
    </row>
    <row r="160" spans="1:13" x14ac:dyDescent="0.25">
      <c r="I160" s="56"/>
    </row>
    <row r="161" spans="9:9" x14ac:dyDescent="0.25">
      <c r="I161" s="56"/>
    </row>
    <row r="162" spans="9:9" x14ac:dyDescent="0.25">
      <c r="I162" s="56"/>
    </row>
    <row r="163" spans="9:9" x14ac:dyDescent="0.25">
      <c r="I163" s="56"/>
    </row>
    <row r="171" spans="9:9" x14ac:dyDescent="0.25">
      <c r="I171"/>
    </row>
    <row r="172" spans="9:9" x14ac:dyDescent="0.25">
      <c r="I172"/>
    </row>
    <row r="173" spans="9:9" x14ac:dyDescent="0.25">
      <c r="I173"/>
    </row>
    <row r="174" spans="9:9" x14ac:dyDescent="0.25">
      <c r="I174"/>
    </row>
    <row r="175" spans="9:9" x14ac:dyDescent="0.25">
      <c r="I175" s="42"/>
    </row>
    <row r="176" spans="9:9" x14ac:dyDescent="0.25">
      <c r="I176" s="42"/>
    </row>
    <row r="177" spans="9:9" x14ac:dyDescent="0.25">
      <c r="I177" s="42"/>
    </row>
    <row r="178" spans="9:9" x14ac:dyDescent="0.25">
      <c r="I178" s="42"/>
    </row>
    <row r="179" spans="9:9" x14ac:dyDescent="0.25">
      <c r="I179" s="42"/>
    </row>
    <row r="180" spans="9:9" x14ac:dyDescent="0.25">
      <c r="I180" s="42"/>
    </row>
    <row r="181" spans="9:9" x14ac:dyDescent="0.25">
      <c r="I181" s="42"/>
    </row>
    <row r="182" spans="9:9" x14ac:dyDescent="0.25">
      <c r="I182" s="42"/>
    </row>
    <row r="183" spans="9:9" x14ac:dyDescent="0.25">
      <c r="I183" s="42"/>
    </row>
    <row r="184" spans="9:9" x14ac:dyDescent="0.25">
      <c r="I184" s="42"/>
    </row>
    <row r="185" spans="9:9" x14ac:dyDescent="0.25">
      <c r="I185" s="42"/>
    </row>
    <row r="186" spans="9:9" x14ac:dyDescent="0.25">
      <c r="I186" s="42"/>
    </row>
    <row r="187" spans="9:9" x14ac:dyDescent="0.25">
      <c r="I187" s="42"/>
    </row>
    <row r="188" spans="9:9" x14ac:dyDescent="0.25">
      <c r="I188" s="42"/>
    </row>
    <row r="189" spans="9:9" x14ac:dyDescent="0.25">
      <c r="I189" s="42"/>
    </row>
    <row r="190" spans="9:9" x14ac:dyDescent="0.25">
      <c r="I190" s="42"/>
    </row>
    <row r="191" spans="9:9" x14ac:dyDescent="0.25">
      <c r="I191" s="42"/>
    </row>
    <row r="192" spans="9:9" x14ac:dyDescent="0.25">
      <c r="I192" s="42"/>
    </row>
    <row r="193" spans="9:9" x14ac:dyDescent="0.25">
      <c r="I193" s="42"/>
    </row>
    <row r="194" spans="9:9" x14ac:dyDescent="0.25">
      <c r="I194" s="42"/>
    </row>
    <row r="195" spans="9:9" x14ac:dyDescent="0.25">
      <c r="I195" s="42"/>
    </row>
    <row r="196" spans="9:9" x14ac:dyDescent="0.25">
      <c r="I196" s="42"/>
    </row>
    <row r="197" spans="9:9" x14ac:dyDescent="0.25">
      <c r="I197" s="42"/>
    </row>
    <row r="198" spans="9:9" x14ac:dyDescent="0.25">
      <c r="I198" s="42"/>
    </row>
    <row r="199" spans="9:9" x14ac:dyDescent="0.25">
      <c r="I199" s="42"/>
    </row>
    <row r="200" spans="9:9" x14ac:dyDescent="0.25">
      <c r="I200" s="42"/>
    </row>
    <row r="201" spans="9:9" x14ac:dyDescent="0.25">
      <c r="I201" s="42"/>
    </row>
    <row r="202" spans="9:9" x14ac:dyDescent="0.25">
      <c r="I202" s="42"/>
    </row>
    <row r="203" spans="9:9" x14ac:dyDescent="0.25">
      <c r="I203" s="42"/>
    </row>
    <row r="204" spans="9:9" x14ac:dyDescent="0.25">
      <c r="I204" s="42"/>
    </row>
    <row r="205" spans="9:9" x14ac:dyDescent="0.25">
      <c r="I205" s="42"/>
    </row>
    <row r="206" spans="9:9" x14ac:dyDescent="0.25">
      <c r="I206" s="42"/>
    </row>
    <row r="207" spans="9:9" x14ac:dyDescent="0.25">
      <c r="I207" s="42"/>
    </row>
    <row r="208" spans="9:9" x14ac:dyDescent="0.25">
      <c r="I208" s="42"/>
    </row>
    <row r="209" spans="9:9" x14ac:dyDescent="0.25">
      <c r="I209" s="42"/>
    </row>
    <row r="210" spans="9:9" x14ac:dyDescent="0.25">
      <c r="I210" s="42"/>
    </row>
    <row r="211" spans="9:9" x14ac:dyDescent="0.25">
      <c r="I211" s="42"/>
    </row>
    <row r="212" spans="9:9" x14ac:dyDescent="0.25">
      <c r="I212" s="42"/>
    </row>
    <row r="213" spans="9:9" x14ac:dyDescent="0.25">
      <c r="I213" s="42"/>
    </row>
    <row r="214" spans="9:9" x14ac:dyDescent="0.25">
      <c r="I214" s="42"/>
    </row>
    <row r="215" spans="9:9" x14ac:dyDescent="0.25">
      <c r="I215" s="42"/>
    </row>
    <row r="216" spans="9:9" x14ac:dyDescent="0.25">
      <c r="I216" s="42"/>
    </row>
    <row r="217" spans="9:9" x14ac:dyDescent="0.25">
      <c r="I217" s="42"/>
    </row>
    <row r="218" spans="9:9" x14ac:dyDescent="0.25">
      <c r="I218" s="42"/>
    </row>
    <row r="219" spans="9:9" x14ac:dyDescent="0.25">
      <c r="I219" s="42"/>
    </row>
    <row r="220" spans="9:9" x14ac:dyDescent="0.25">
      <c r="I220" s="42"/>
    </row>
    <row r="221" spans="9:9" x14ac:dyDescent="0.25">
      <c r="I221" s="42"/>
    </row>
    <row r="222" spans="9:9" x14ac:dyDescent="0.25">
      <c r="I222" s="42"/>
    </row>
    <row r="223" spans="9:9" x14ac:dyDescent="0.25">
      <c r="I223" s="42"/>
    </row>
    <row r="224" spans="9:9" x14ac:dyDescent="0.25">
      <c r="I224" s="42"/>
    </row>
    <row r="225" spans="9:9" x14ac:dyDescent="0.25">
      <c r="I225" s="42"/>
    </row>
    <row r="226" spans="9:9" x14ac:dyDescent="0.25">
      <c r="I226" s="42"/>
    </row>
    <row r="227" spans="9:9" x14ac:dyDescent="0.25">
      <c r="I227" s="42"/>
    </row>
    <row r="228" spans="9:9" x14ac:dyDescent="0.25">
      <c r="I228" s="42"/>
    </row>
    <row r="229" spans="9:9" x14ac:dyDescent="0.25">
      <c r="I229" s="42"/>
    </row>
    <row r="230" spans="9:9" x14ac:dyDescent="0.25">
      <c r="I230" s="42"/>
    </row>
    <row r="231" spans="9:9" x14ac:dyDescent="0.25">
      <c r="I231" s="42"/>
    </row>
    <row r="232" spans="9:9" x14ac:dyDescent="0.25">
      <c r="I232" s="42"/>
    </row>
    <row r="233" spans="9:9" x14ac:dyDescent="0.25">
      <c r="I233" s="42"/>
    </row>
    <row r="234" spans="9:9" x14ac:dyDescent="0.25">
      <c r="I234" s="42"/>
    </row>
    <row r="235" spans="9:9" x14ac:dyDescent="0.25">
      <c r="I235" s="42"/>
    </row>
    <row r="236" spans="9:9" x14ac:dyDescent="0.25">
      <c r="I236"/>
    </row>
    <row r="237" spans="9:9" x14ac:dyDescent="0.25">
      <c r="I237"/>
    </row>
    <row r="238" spans="9:9" x14ac:dyDescent="0.25">
      <c r="I238"/>
    </row>
    <row r="239" spans="9:9" x14ac:dyDescent="0.25">
      <c r="I239"/>
    </row>
    <row r="240" spans="9:9" x14ac:dyDescent="0.25">
      <c r="I240"/>
    </row>
    <row r="241" spans="9:9" x14ac:dyDescent="0.25">
      <c r="I241"/>
    </row>
    <row r="242" spans="9:9" x14ac:dyDescent="0.25">
      <c r="I242"/>
    </row>
    <row r="243" spans="9:9" x14ac:dyDescent="0.25">
      <c r="I243"/>
    </row>
    <row r="244" spans="9:9" x14ac:dyDescent="0.25">
      <c r="I244"/>
    </row>
    <row r="245" spans="9:9" x14ac:dyDescent="0.25">
      <c r="I245"/>
    </row>
    <row r="246" spans="9:9" x14ac:dyDescent="0.25">
      <c r="I246"/>
    </row>
    <row r="247" spans="9:9" x14ac:dyDescent="0.25">
      <c r="I247" s="42"/>
    </row>
    <row r="248" spans="9:9" x14ac:dyDescent="0.25">
      <c r="I248" s="42"/>
    </row>
    <row r="249" spans="9:9" x14ac:dyDescent="0.25">
      <c r="I249" s="42"/>
    </row>
    <row r="250" spans="9:9" x14ac:dyDescent="0.25">
      <c r="I250" s="42"/>
    </row>
    <row r="251" spans="9:9" x14ac:dyDescent="0.25">
      <c r="I251" s="42"/>
    </row>
    <row r="252" spans="9:9" x14ac:dyDescent="0.25">
      <c r="I252" s="42"/>
    </row>
    <row r="253" spans="9:9" x14ac:dyDescent="0.25">
      <c r="I253" s="42"/>
    </row>
    <row r="254" spans="9:9" x14ac:dyDescent="0.25">
      <c r="I254" s="42"/>
    </row>
    <row r="255" spans="9:9" x14ac:dyDescent="0.25">
      <c r="I255" s="42"/>
    </row>
    <row r="256" spans="9:9" x14ac:dyDescent="0.25">
      <c r="I256" s="42"/>
    </row>
    <row r="257" spans="9:9" x14ac:dyDescent="0.25">
      <c r="I257" s="42"/>
    </row>
    <row r="258" spans="9:9" x14ac:dyDescent="0.25">
      <c r="I258" s="42"/>
    </row>
    <row r="259" spans="9:9" x14ac:dyDescent="0.25">
      <c r="I259" s="42"/>
    </row>
    <row r="260" spans="9:9" x14ac:dyDescent="0.25">
      <c r="I260" s="42"/>
    </row>
    <row r="261" spans="9:9" x14ac:dyDescent="0.25">
      <c r="I261" s="42"/>
    </row>
    <row r="262" spans="9:9" x14ac:dyDescent="0.25">
      <c r="I262" s="42"/>
    </row>
    <row r="263" spans="9:9" x14ac:dyDescent="0.25">
      <c r="I263" s="42"/>
    </row>
    <row r="264" spans="9:9" x14ac:dyDescent="0.25">
      <c r="I264" s="42"/>
    </row>
    <row r="265" spans="9:9" x14ac:dyDescent="0.25">
      <c r="I265" s="42"/>
    </row>
    <row r="266" spans="9:9" x14ac:dyDescent="0.25">
      <c r="I266" s="42"/>
    </row>
    <row r="267" spans="9:9" x14ac:dyDescent="0.25">
      <c r="I267" s="42"/>
    </row>
    <row r="268" spans="9:9" x14ac:dyDescent="0.25">
      <c r="I268" s="42"/>
    </row>
    <row r="269" spans="9:9" x14ac:dyDescent="0.25">
      <c r="I269" s="42"/>
    </row>
    <row r="270" spans="9:9" x14ac:dyDescent="0.25">
      <c r="I270" s="42"/>
    </row>
    <row r="271" spans="9:9" x14ac:dyDescent="0.25">
      <c r="I271" s="42"/>
    </row>
    <row r="272" spans="9:9" x14ac:dyDescent="0.25">
      <c r="I272" s="42"/>
    </row>
    <row r="273" spans="9:9" x14ac:dyDescent="0.25">
      <c r="I273" s="42"/>
    </row>
    <row r="274" spans="9:9" x14ac:dyDescent="0.25">
      <c r="I274" s="42"/>
    </row>
    <row r="275" spans="9:9" x14ac:dyDescent="0.25">
      <c r="I275" s="42"/>
    </row>
    <row r="276" spans="9:9" x14ac:dyDescent="0.25">
      <c r="I276" s="42"/>
    </row>
  </sheetData>
  <mergeCells count="1">
    <mergeCell ref="A1:M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Claim </vt:lpstr>
      <vt:lpstr>EPOS file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</dc:creator>
  <cp:lastModifiedBy>Stuart</cp:lastModifiedBy>
  <dcterms:created xsi:type="dcterms:W3CDTF">2015-06-05T18:17:20Z</dcterms:created>
  <dcterms:modified xsi:type="dcterms:W3CDTF">2021-08-25T19:51:28Z</dcterms:modified>
</cp:coreProperties>
</file>