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P8" i="1" l="1"/>
  <c r="CO8" i="1"/>
  <c r="CN8" i="1"/>
  <c r="CM8" i="1"/>
  <c r="CI8" i="1"/>
  <c r="CH8" i="1"/>
  <c r="CG8" i="1"/>
  <c r="CF8" i="1"/>
  <c r="AX9" i="1" s="1"/>
  <c r="CE8" i="1"/>
  <c r="CD8" i="1"/>
  <c r="CC8" i="1"/>
  <c r="CB8" i="1"/>
  <c r="AT9" i="1" s="1"/>
  <c r="CA8" i="1"/>
  <c r="BZ8" i="1"/>
  <c r="BY8" i="1"/>
  <c r="BX8" i="1"/>
  <c r="BW8" i="1"/>
  <c r="BV8" i="1"/>
  <c r="BR8" i="1"/>
  <c r="BQ8" i="1"/>
  <c r="BP8" i="1"/>
  <c r="BO8" i="1"/>
  <c r="BN8" i="1"/>
  <c r="BM8" i="1"/>
  <c r="BL8" i="1"/>
  <c r="BK8" i="1"/>
  <c r="BJ8" i="1"/>
  <c r="BI8" i="1"/>
  <c r="BH9" i="1"/>
  <c r="BG9" i="1"/>
  <c r="BF9" i="1"/>
  <c r="BE9" i="1"/>
  <c r="AQ8" i="1"/>
  <c r="AP8" i="1"/>
  <c r="AO8" i="1" s="1"/>
  <c r="AN8" i="1"/>
  <c r="AA8" i="1"/>
  <c r="Z8" i="1"/>
  <c r="V8" i="1" s="1"/>
  <c r="AC8" i="1" s="1"/>
  <c r="T8" i="1"/>
  <c r="S8" i="1"/>
  <c r="BA9" i="1"/>
  <c r="AZ9" i="1"/>
  <c r="AY9" i="1"/>
  <c r="AW9" i="1"/>
  <c r="AV9" i="1"/>
  <c r="AU9" i="1"/>
  <c r="AS9" i="1"/>
  <c r="AR9" i="1"/>
  <c r="BH8" i="1"/>
  <c r="BG8" i="1"/>
  <c r="BF8" i="1"/>
  <c r="BE8" i="1"/>
  <c r="BA8" i="1"/>
  <c r="AZ8" i="1"/>
  <c r="AY8" i="1"/>
  <c r="AX8" i="1"/>
  <c r="AW8" i="1"/>
  <c r="AV8" i="1"/>
  <c r="AU8" i="1"/>
  <c r="AT8" i="1"/>
  <c r="AS8" i="1"/>
  <c r="AR8" i="1"/>
  <c r="S9" i="1" l="1"/>
  <c r="Z9" i="1" s="1"/>
  <c r="V9" i="1" s="1"/>
  <c r="AC9" i="1" s="1"/>
  <c r="AQ9" i="1" s="1"/>
  <c r="T9" i="1"/>
  <c r="AA9" i="1" s="1"/>
  <c r="U8" i="1"/>
  <c r="AB8" i="1" s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R7" i="1"/>
  <c r="BQ7" i="1"/>
  <c r="BP7" i="1"/>
  <c r="BO7" i="1"/>
  <c r="BN7" i="1"/>
  <c r="BM7" i="1"/>
  <c r="BL7" i="1"/>
  <c r="BK7" i="1"/>
  <c r="BJ7" i="1"/>
  <c r="BI7" i="1"/>
  <c r="V7" i="1"/>
  <c r="U7" i="1"/>
  <c r="T7" i="1"/>
  <c r="S7" i="1"/>
  <c r="BP9" i="1" l="1"/>
  <c r="CG9" i="1" s="1"/>
  <c r="AY10" i="1" s="1"/>
  <c r="BY9" i="1"/>
  <c r="CP9" i="1" s="1"/>
  <c r="BH10" i="1" s="1"/>
  <c r="BR9" i="1"/>
  <c r="CI9" i="1" s="1"/>
  <c r="BA10" i="1" s="1"/>
  <c r="U9" i="1"/>
  <c r="AB9" i="1" s="1"/>
  <c r="AP9" i="1" s="1"/>
  <c r="W8" i="1"/>
  <c r="X8" i="1"/>
  <c r="Y8" i="1"/>
  <c r="W9" i="1"/>
  <c r="X9" i="1"/>
  <c r="Y9" i="1"/>
  <c r="W10" i="1"/>
  <c r="X10" i="1"/>
  <c r="Y10" i="1"/>
  <c r="Y7" i="1"/>
  <c r="X7" i="1"/>
  <c r="W7" i="1"/>
  <c r="AO9" i="1" l="1"/>
  <c r="BX9" i="1"/>
  <c r="CO9" i="1" s="1"/>
  <c r="BG10" i="1" s="1"/>
  <c r="BO9" i="1"/>
  <c r="CF9" i="1" s="1"/>
  <c r="AX10" i="1" s="1"/>
  <c r="BQ9" i="1"/>
  <c r="CH9" i="1" s="1"/>
  <c r="AZ10" i="1" s="1"/>
  <c r="AN9" i="1"/>
  <c r="AA7" i="1"/>
  <c r="Z7" i="1"/>
  <c r="BV9" i="1" l="1"/>
  <c r="CM9" i="1" s="1"/>
  <c r="BE10" i="1" s="1"/>
  <c r="BM9" i="1"/>
  <c r="CD9" i="1" s="1"/>
  <c r="AV10" i="1" s="1"/>
  <c r="BI9" i="1"/>
  <c r="BZ9" i="1" s="1"/>
  <c r="AR10" i="1" s="1"/>
  <c r="BK9" i="1"/>
  <c r="CB9" i="1" s="1"/>
  <c r="AT10" i="1" s="1"/>
  <c r="BW9" i="1"/>
  <c r="CN9" i="1" s="1"/>
  <c r="BF10" i="1" s="1"/>
  <c r="BN9" i="1"/>
  <c r="CE9" i="1" s="1"/>
  <c r="AW10" i="1" s="1"/>
  <c r="BJ9" i="1"/>
  <c r="CA9" i="1" s="1"/>
  <c r="AS10" i="1" s="1"/>
  <c r="BL9" i="1"/>
  <c r="CC9" i="1" s="1"/>
  <c r="AU10" i="1" s="1"/>
  <c r="AC7" i="1"/>
  <c r="AQ7" i="1" s="1"/>
  <c r="AB7" i="1"/>
  <c r="AP7" i="1" s="1"/>
  <c r="T10" i="1" l="1"/>
  <c r="AA10" i="1" s="1"/>
  <c r="S10" i="1"/>
  <c r="Z10" i="1" s="1"/>
  <c r="AO7" i="1"/>
  <c r="AN7" i="1"/>
  <c r="V10" i="1" l="1"/>
  <c r="AC10" i="1" s="1"/>
  <c r="AQ10" i="1" s="1"/>
  <c r="U10" i="1"/>
  <c r="AB10" i="1" s="1"/>
  <c r="AP10" i="1" s="1"/>
  <c r="BP10" i="1" l="1"/>
  <c r="CG10" i="1" s="1"/>
  <c r="BY10" i="1"/>
  <c r="CP10" i="1" s="1"/>
  <c r="BR10" i="1"/>
  <c r="CI10" i="1" s="1"/>
  <c r="AO10" i="1"/>
  <c r="BO10" i="1"/>
  <c r="CF10" i="1" s="1"/>
  <c r="BX10" i="1"/>
  <c r="CO10" i="1" s="1"/>
  <c r="BQ10" i="1"/>
  <c r="CH10" i="1" s="1"/>
  <c r="AN10" i="1"/>
  <c r="BW10" i="1" l="1"/>
  <c r="CN10" i="1" s="1"/>
  <c r="BL10" i="1"/>
  <c r="CC10" i="1" s="1"/>
  <c r="BN10" i="1"/>
  <c r="CE10" i="1" s="1"/>
  <c r="BJ10" i="1"/>
  <c r="CA10" i="1" s="1"/>
  <c r="BI10" i="1"/>
  <c r="BZ10" i="1" s="1"/>
  <c r="BV10" i="1"/>
  <c r="CM10" i="1" s="1"/>
  <c r="BK10" i="1"/>
  <c r="CB10" i="1" s="1"/>
  <c r="BM10" i="1"/>
  <c r="CD10" i="1" s="1"/>
</calcChain>
</file>

<file path=xl/sharedStrings.xml><?xml version="1.0" encoding="utf-8"?>
<sst xmlns="http://schemas.openxmlformats.org/spreadsheetml/2006/main" count="106" uniqueCount="41">
  <si>
    <t>Epoch</t>
  </si>
  <si>
    <t>Momentum</t>
  </si>
  <si>
    <t>Node</t>
  </si>
  <si>
    <t>Output</t>
  </si>
  <si>
    <t>Input</t>
  </si>
  <si>
    <t>Weight</t>
  </si>
  <si>
    <t>Initial</t>
  </si>
  <si>
    <t>Delta</t>
  </si>
  <si>
    <t>Final</t>
  </si>
  <si>
    <t>04</t>
  </si>
  <si>
    <t>03</t>
  </si>
  <si>
    <t>13</t>
  </si>
  <si>
    <t>14</t>
  </si>
  <si>
    <t>23</t>
  </si>
  <si>
    <t>24</t>
  </si>
  <si>
    <t>35</t>
  </si>
  <si>
    <t>36</t>
  </si>
  <si>
    <t>45</t>
  </si>
  <si>
    <t>46</t>
  </si>
  <si>
    <t>-</t>
  </si>
  <si>
    <t>Target</t>
  </si>
  <si>
    <t>Temperature</t>
  </si>
  <si>
    <t>Humidity</t>
  </si>
  <si>
    <t>Windy</t>
  </si>
  <si>
    <t>Play</t>
  </si>
  <si>
    <t>0</t>
  </si>
  <si>
    <t>1</t>
  </si>
  <si>
    <t>2</t>
  </si>
  <si>
    <t>3</t>
  </si>
  <si>
    <t>4</t>
  </si>
  <si>
    <t>5</t>
  </si>
  <si>
    <t>6</t>
  </si>
  <si>
    <t>Error</t>
  </si>
  <si>
    <t>Learning        Rate</t>
  </si>
  <si>
    <t>b0</t>
  </si>
  <si>
    <t>b1</t>
  </si>
  <si>
    <t>b2</t>
  </si>
  <si>
    <t>b3</t>
  </si>
  <si>
    <t>b4</t>
  </si>
  <si>
    <t>b5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</si>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</sst>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/>
    <xf numFmtId="0" fontId="0" fillId="0" borderId="6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123825</xdr:rowOff>
    </xdr:from>
    <xdr:to>
      <xdr:col>9</xdr:col>
      <xdr:colOff>485046</xdr:colOff>
      <xdr:row>20</xdr:row>
      <xdr:rowOff>161429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23825"/>
          <a:ext cx="5828571" cy="3971429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CP11"/>
  <sheetViews>
    <sheetView tabSelected="1" topLeftCell="BD1" workbookViewId="0">
      <selection activeCell="CG7" sqref="K4:CP10"/>
    </sheetView>
  </sheetViews>
  <sheetFormatPr defaultRowHeight="15" x14ac:dyDescent="0.25"/>
  <cols>
    <col min="11" max="11" width="6.28515625" customWidth="1"/>
    <col min="12" max="12" width="12.5703125" bestFit="1" customWidth="1"/>
    <col min="13" max="13" width="9.140625" bestFit="1" customWidth="1"/>
    <col min="14" max="14" width="6.85546875" customWidth="1"/>
    <col min="15" max="15" width="4.7109375" bestFit="1" customWidth="1"/>
    <col min="16" max="18" width="2" bestFit="1" customWidth="1"/>
    <col min="19" max="21" width="12.7109375" bestFit="1" customWidth="1"/>
    <col min="22" max="22" width="12" bestFit="1" customWidth="1"/>
    <col min="23" max="24" width="3" bestFit="1" customWidth="1"/>
    <col min="25" max="25" width="2" bestFit="1" customWidth="1"/>
    <col min="26" max="26" width="12" bestFit="1" customWidth="1"/>
    <col min="27" max="27" width="12" customWidth="1"/>
    <col min="28" max="29" width="12" bestFit="1" customWidth="1"/>
    <col min="30" max="39" width="2" customWidth="1"/>
    <col min="40" max="43" width="12.7109375" customWidth="1"/>
    <col min="44" max="50" width="12.7109375" bestFit="1" customWidth="1"/>
    <col min="51" max="51" width="12" bestFit="1" customWidth="1"/>
    <col min="52" max="52" width="12.7109375" bestFit="1" customWidth="1"/>
    <col min="53" max="53" width="12" bestFit="1" customWidth="1"/>
    <col min="54" max="56" width="3.140625" customWidth="1"/>
    <col min="57" max="59" width="12.7109375" customWidth="1"/>
    <col min="60" max="60" width="12" customWidth="1"/>
    <col min="61" max="70" width="12.7109375" bestFit="1" customWidth="1"/>
    <col min="71" max="73" width="3.140625" customWidth="1"/>
    <col min="74" max="77" width="12.7109375" customWidth="1"/>
    <col min="78" max="87" width="12.7109375" bestFit="1" customWidth="1"/>
    <col min="88" max="90" width="3.140625" customWidth="1"/>
    <col min="91" max="94" width="12.7109375" customWidth="1"/>
  </cols>
  <sheetData>
    <row r="1" spans="11:94" ht="15.75" thickTop="1" x14ac:dyDescent="0.25">
      <c r="K1" s="20" t="s">
        <v>33</v>
      </c>
      <c r="L1" s="21">
        <v>0.1</v>
      </c>
      <c r="M1" s="1"/>
      <c r="N1" s="20" t="s">
        <v>1</v>
      </c>
      <c r="O1" s="21">
        <v>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spans="11:94" ht="15.75" thickBot="1" x14ac:dyDescent="0.3">
      <c r="K2" s="22"/>
      <c r="L2" s="7"/>
      <c r="M2" s="1"/>
      <c r="N2" s="22"/>
      <c r="O2" s="7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</row>
    <row r="3" spans="11:94" ht="16.5" thickTop="1" thickBot="1" x14ac:dyDescent="0.3">
      <c r="K3" s="18"/>
      <c r="L3" s="19"/>
      <c r="M3" s="1"/>
      <c r="N3" s="18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</row>
    <row r="4" spans="11:94" ht="16.5" thickTop="1" thickBot="1" x14ac:dyDescent="0.3">
      <c r="K4" s="5" t="s">
        <v>0</v>
      </c>
      <c r="L4" s="5" t="s">
        <v>21</v>
      </c>
      <c r="M4" s="5" t="s">
        <v>22</v>
      </c>
      <c r="N4" s="5" t="s">
        <v>23</v>
      </c>
      <c r="O4" s="5" t="s">
        <v>24</v>
      </c>
      <c r="P4" s="23" t="s">
        <v>2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/>
      <c r="AR4" s="23" t="s">
        <v>5</v>
      </c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5"/>
    </row>
    <row r="5" spans="11:94" ht="16.5" thickTop="1" thickBot="1" x14ac:dyDescent="0.3">
      <c r="K5" s="5"/>
      <c r="L5" s="5"/>
      <c r="M5" s="5"/>
      <c r="N5" s="5"/>
      <c r="O5" s="5"/>
      <c r="P5" s="5" t="s">
        <v>4</v>
      </c>
      <c r="Q5" s="5"/>
      <c r="R5" s="5"/>
      <c r="S5" s="5"/>
      <c r="T5" s="5"/>
      <c r="U5" s="5"/>
      <c r="V5" s="5"/>
      <c r="W5" s="5" t="s">
        <v>3</v>
      </c>
      <c r="X5" s="5"/>
      <c r="Y5" s="5"/>
      <c r="Z5" s="5"/>
      <c r="AA5" s="5"/>
      <c r="AB5" s="5"/>
      <c r="AC5" s="5"/>
      <c r="AD5" s="5" t="s">
        <v>20</v>
      </c>
      <c r="AE5" s="5"/>
      <c r="AF5" s="5"/>
      <c r="AG5" s="5"/>
      <c r="AH5" s="5"/>
      <c r="AI5" s="5"/>
      <c r="AJ5" s="5"/>
      <c r="AK5" s="23" t="s">
        <v>32</v>
      </c>
      <c r="AL5" s="24"/>
      <c r="AM5" s="24"/>
      <c r="AN5" s="24"/>
      <c r="AO5" s="24"/>
      <c r="AP5" s="24"/>
      <c r="AQ5" s="25"/>
      <c r="AR5" s="23" t="s">
        <v>6</v>
      </c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3" t="s">
        <v>7</v>
      </c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5"/>
      <c r="BZ5" s="23" t="s">
        <v>8</v>
      </c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5"/>
    </row>
    <row r="6" spans="11:94" s="6" customFormat="1" ht="16.5" thickTop="1" thickBot="1" x14ac:dyDescent="0.3">
      <c r="K6" s="5"/>
      <c r="L6" s="5"/>
      <c r="M6" s="5"/>
      <c r="N6" s="5"/>
      <c r="O6" s="5"/>
      <c r="P6" s="8">
        <v>0</v>
      </c>
      <c r="Q6" s="8">
        <v>1</v>
      </c>
      <c r="R6" s="8">
        <v>2</v>
      </c>
      <c r="S6" s="8">
        <v>3</v>
      </c>
      <c r="T6" s="8">
        <v>4</v>
      </c>
      <c r="U6" s="8">
        <v>5</v>
      </c>
      <c r="V6" s="8">
        <v>6</v>
      </c>
      <c r="W6" s="8">
        <v>0</v>
      </c>
      <c r="X6" s="8">
        <v>1</v>
      </c>
      <c r="Y6" s="8">
        <v>2</v>
      </c>
      <c r="Z6" s="8">
        <v>3</v>
      </c>
      <c r="AA6" s="8">
        <v>4</v>
      </c>
      <c r="AB6" s="8">
        <v>5</v>
      </c>
      <c r="AC6" s="8">
        <v>6</v>
      </c>
      <c r="AD6" s="8">
        <v>0</v>
      </c>
      <c r="AE6" s="8">
        <v>1</v>
      </c>
      <c r="AF6" s="8">
        <v>2</v>
      </c>
      <c r="AG6" s="8">
        <v>3</v>
      </c>
      <c r="AH6" s="8">
        <v>4</v>
      </c>
      <c r="AI6" s="8">
        <v>5</v>
      </c>
      <c r="AJ6" s="8">
        <v>6</v>
      </c>
      <c r="AK6" s="8" t="s">
        <v>25</v>
      </c>
      <c r="AL6" s="8" t="s">
        <v>26</v>
      </c>
      <c r="AM6" s="8" t="s">
        <v>27</v>
      </c>
      <c r="AN6" s="8" t="s">
        <v>28</v>
      </c>
      <c r="AO6" s="8" t="s">
        <v>29</v>
      </c>
      <c r="AP6" s="8" t="s">
        <v>30</v>
      </c>
      <c r="AQ6" s="8" t="s">
        <v>31</v>
      </c>
      <c r="AR6" s="8" t="s">
        <v>10</v>
      </c>
      <c r="AS6" s="8" t="s">
        <v>9</v>
      </c>
      <c r="AT6" s="8" t="s">
        <v>11</v>
      </c>
      <c r="AU6" s="8" t="s">
        <v>12</v>
      </c>
      <c r="AV6" s="8" t="s">
        <v>13</v>
      </c>
      <c r="AW6" s="8" t="s">
        <v>14</v>
      </c>
      <c r="AX6" s="8" t="s">
        <v>15</v>
      </c>
      <c r="AY6" s="8" t="s">
        <v>16</v>
      </c>
      <c r="AZ6" s="8" t="s">
        <v>17</v>
      </c>
      <c r="BA6" s="8" t="s">
        <v>18</v>
      </c>
      <c r="BB6" s="8" t="s">
        <v>34</v>
      </c>
      <c r="BC6" s="8" t="s">
        <v>35</v>
      </c>
      <c r="BD6" s="8" t="s">
        <v>36</v>
      </c>
      <c r="BE6" s="8" t="s">
        <v>37</v>
      </c>
      <c r="BF6" s="8" t="s">
        <v>38</v>
      </c>
      <c r="BG6" s="8" t="s">
        <v>39</v>
      </c>
      <c r="BH6" s="8" t="s">
        <v>40</v>
      </c>
      <c r="BI6" s="8" t="s">
        <v>10</v>
      </c>
      <c r="BJ6" s="8" t="s">
        <v>9</v>
      </c>
      <c r="BK6" s="8" t="s">
        <v>11</v>
      </c>
      <c r="BL6" s="8" t="s">
        <v>12</v>
      </c>
      <c r="BM6" s="8" t="s">
        <v>13</v>
      </c>
      <c r="BN6" s="8" t="s">
        <v>14</v>
      </c>
      <c r="BO6" s="8" t="s">
        <v>15</v>
      </c>
      <c r="BP6" s="8" t="s">
        <v>16</v>
      </c>
      <c r="BQ6" s="8" t="s">
        <v>17</v>
      </c>
      <c r="BR6" s="8" t="s">
        <v>18</v>
      </c>
      <c r="BS6" s="8" t="s">
        <v>34</v>
      </c>
      <c r="BT6" s="8" t="s">
        <v>35</v>
      </c>
      <c r="BU6" s="8" t="s">
        <v>36</v>
      </c>
      <c r="BV6" s="8" t="s">
        <v>37</v>
      </c>
      <c r="BW6" s="8" t="s">
        <v>38</v>
      </c>
      <c r="BX6" s="8" t="s">
        <v>39</v>
      </c>
      <c r="BY6" s="8" t="s">
        <v>40</v>
      </c>
      <c r="BZ6" s="8" t="s">
        <v>10</v>
      </c>
      <c r="CA6" s="8" t="s">
        <v>9</v>
      </c>
      <c r="CB6" s="8" t="s">
        <v>11</v>
      </c>
      <c r="CC6" s="8" t="s">
        <v>12</v>
      </c>
      <c r="CD6" s="8" t="s">
        <v>13</v>
      </c>
      <c r="CE6" s="8" t="s">
        <v>14</v>
      </c>
      <c r="CF6" s="8" t="s">
        <v>15</v>
      </c>
      <c r="CG6" s="8" t="s">
        <v>16</v>
      </c>
      <c r="CH6" s="8" t="s">
        <v>17</v>
      </c>
      <c r="CI6" s="8" t="s">
        <v>18</v>
      </c>
      <c r="CJ6" s="8" t="s">
        <v>34</v>
      </c>
      <c r="CK6" s="8" t="s">
        <v>35</v>
      </c>
      <c r="CL6" s="8" t="s">
        <v>36</v>
      </c>
      <c r="CM6" s="8" t="s">
        <v>37</v>
      </c>
      <c r="CN6" s="8" t="s">
        <v>38</v>
      </c>
      <c r="CO6" s="8" t="s">
        <v>39</v>
      </c>
      <c r="CP6" s="8" t="s">
        <v>40</v>
      </c>
    </row>
    <row r="7" spans="11:94" ht="15.75" thickTop="1" x14ac:dyDescent="0.25">
      <c r="K7" s="9">
        <v>1</v>
      </c>
      <c r="L7" s="10">
        <v>85</v>
      </c>
      <c r="M7" s="10">
        <v>85</v>
      </c>
      <c r="N7" s="10">
        <v>1</v>
      </c>
      <c r="O7" s="10">
        <v>1</v>
      </c>
      <c r="P7" s="11" t="s">
        <v>19</v>
      </c>
      <c r="Q7" s="11" t="s">
        <v>19</v>
      </c>
      <c r="R7" s="11" t="s">
        <v>19</v>
      </c>
      <c r="S7" s="12">
        <f>W7*AR7+X7*AT7+Y7*AV7+BE7</f>
        <v>0</v>
      </c>
      <c r="T7" s="12">
        <f>W7*AS7+X7*AU7+Y7*AW7+BF7</f>
        <v>0</v>
      </c>
      <c r="U7" s="12">
        <f>Z7*AX7+AA7*AZ7+BG7</f>
        <v>0</v>
      </c>
      <c r="V7" s="12">
        <f>Z7*AY7+AA7*BA7+BH7</f>
        <v>0</v>
      </c>
      <c r="W7" s="12">
        <f>L7</f>
        <v>85</v>
      </c>
      <c r="X7" s="12">
        <f>M7</f>
        <v>85</v>
      </c>
      <c r="Y7" s="12">
        <f>N7</f>
        <v>1</v>
      </c>
      <c r="Z7" s="12">
        <f>1/(1+EXP(-S7))</f>
        <v>0.5</v>
      </c>
      <c r="AA7" s="12">
        <f>1/(1+EXP(-T7))</f>
        <v>0.5</v>
      </c>
      <c r="AB7" s="12">
        <f>1/(1+EXP(-U7))</f>
        <v>0.5</v>
      </c>
      <c r="AC7" s="12">
        <f>1/(1+EXP(-V7))</f>
        <v>0.5</v>
      </c>
      <c r="AD7" s="11" t="s">
        <v>19</v>
      </c>
      <c r="AE7" s="11" t="s">
        <v>19</v>
      </c>
      <c r="AF7" s="11" t="s">
        <v>19</v>
      </c>
      <c r="AG7" s="11" t="s">
        <v>19</v>
      </c>
      <c r="AH7" s="11" t="s">
        <v>19</v>
      </c>
      <c r="AI7" s="12">
        <v>0</v>
      </c>
      <c r="AJ7" s="12">
        <v>1</v>
      </c>
      <c r="AK7" s="11"/>
      <c r="AL7" s="11"/>
      <c r="AM7" s="11"/>
      <c r="AN7" s="12">
        <f>Z7*(1-Z7)*(AX7*AP7+AY7*AQ7)</f>
        <v>0</v>
      </c>
      <c r="AO7" s="12">
        <f>AA7*(1-AA7)*(AZ7*AP7+BA7*AQ7)</f>
        <v>0</v>
      </c>
      <c r="AP7" s="12">
        <f>AB7*(1-AB7)*(AI7-AB7)</f>
        <v>-0.125</v>
      </c>
      <c r="AQ7" s="12">
        <f>AC7*(1-AC7)*(AJ7-AC7)</f>
        <v>0.125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1"/>
      <c r="BC7" s="11"/>
      <c r="BD7" s="11"/>
      <c r="BE7" s="12">
        <v>0</v>
      </c>
      <c r="BF7" s="12">
        <v>0</v>
      </c>
      <c r="BG7" s="12">
        <v>0</v>
      </c>
      <c r="BH7" s="12">
        <v>0</v>
      </c>
      <c r="BI7" s="12">
        <f>$L$1*AN7*W7</f>
        <v>0</v>
      </c>
      <c r="BJ7" s="12">
        <f>$L$1*AO7*W7</f>
        <v>0</v>
      </c>
      <c r="BK7" s="12">
        <f>$L$1*AN7*X7</f>
        <v>0</v>
      </c>
      <c r="BL7" s="12">
        <f>$L$1*AO7*X7</f>
        <v>0</v>
      </c>
      <c r="BM7" s="12">
        <f>$L$1*AN7*Y7</f>
        <v>0</v>
      </c>
      <c r="BN7" s="12">
        <f>$L$1*AO7*Y7</f>
        <v>0</v>
      </c>
      <c r="BO7" s="12">
        <f>$L$1*AP7*Z7</f>
        <v>-6.2500000000000003E-3</v>
      </c>
      <c r="BP7" s="12">
        <f>$L$1*AQ7*Z7</f>
        <v>6.2500000000000003E-3</v>
      </c>
      <c r="BQ7" s="12">
        <f>$L$1*AP7*AA7</f>
        <v>-6.2500000000000003E-3</v>
      </c>
      <c r="BR7" s="12">
        <f>$L$1*AQ7*AA7</f>
        <v>6.2500000000000003E-3</v>
      </c>
      <c r="BS7" s="11"/>
      <c r="BT7" s="11"/>
      <c r="BU7" s="11"/>
      <c r="BV7" s="12">
        <f>$L$1*AN7*1</f>
        <v>0</v>
      </c>
      <c r="BW7" s="12">
        <f>$L$1*AO7*1</f>
        <v>0</v>
      </c>
      <c r="BX7" s="12">
        <f>$L$1*AP7*1</f>
        <v>-1.2500000000000001E-2</v>
      </c>
      <c r="BY7" s="12">
        <f>$L$1*AQ7*1</f>
        <v>1.2500000000000001E-2</v>
      </c>
      <c r="BZ7" s="12">
        <f>AR7+BI7</f>
        <v>0</v>
      </c>
      <c r="CA7" s="12">
        <f t="shared" ref="CA7:CP7" si="0">AS7+BJ7</f>
        <v>0</v>
      </c>
      <c r="CB7" s="12">
        <f t="shared" si="0"/>
        <v>0</v>
      </c>
      <c r="CC7" s="12">
        <f t="shared" si="0"/>
        <v>0</v>
      </c>
      <c r="CD7" s="12">
        <f t="shared" si="0"/>
        <v>0</v>
      </c>
      <c r="CE7" s="12">
        <f t="shared" si="0"/>
        <v>0</v>
      </c>
      <c r="CF7" s="12">
        <f t="shared" si="0"/>
        <v>-6.2500000000000003E-3</v>
      </c>
      <c r="CG7" s="12">
        <f t="shared" si="0"/>
        <v>6.2500000000000003E-3</v>
      </c>
      <c r="CH7" s="12">
        <f t="shared" si="0"/>
        <v>-6.2500000000000003E-3</v>
      </c>
      <c r="CI7" s="12">
        <f t="shared" si="0"/>
        <v>6.2500000000000003E-3</v>
      </c>
      <c r="CJ7" s="11">
        <f t="shared" si="0"/>
        <v>0</v>
      </c>
      <c r="CK7" s="11">
        <f t="shared" si="0"/>
        <v>0</v>
      </c>
      <c r="CL7" s="11">
        <f t="shared" si="0"/>
        <v>0</v>
      </c>
      <c r="CM7" s="12">
        <f t="shared" si="0"/>
        <v>0</v>
      </c>
      <c r="CN7" s="12">
        <f t="shared" si="0"/>
        <v>0</v>
      </c>
      <c r="CO7" s="12">
        <f t="shared" si="0"/>
        <v>-1.2500000000000001E-2</v>
      </c>
      <c r="CP7" s="12">
        <f t="shared" si="0"/>
        <v>1.2500000000000001E-2</v>
      </c>
    </row>
    <row r="8" spans="11:94" x14ac:dyDescent="0.25">
      <c r="K8" s="2"/>
      <c r="L8" s="3">
        <v>80</v>
      </c>
      <c r="M8" s="3">
        <v>90</v>
      </c>
      <c r="N8" s="3">
        <v>0</v>
      </c>
      <c r="O8" s="3">
        <v>1</v>
      </c>
      <c r="P8" s="13" t="s">
        <v>19</v>
      </c>
      <c r="Q8" s="13" t="s">
        <v>19</v>
      </c>
      <c r="R8" s="13" t="s">
        <v>19</v>
      </c>
      <c r="S8" s="16">
        <f t="shared" ref="S8:S10" si="1">W8*AR8+X8*AT8+Y8*AV8+BE8</f>
        <v>0</v>
      </c>
      <c r="T8" s="16">
        <f t="shared" ref="T8:T10" si="2">W8*AS8+X8*AU8+Y8*AW8+BF8</f>
        <v>0</v>
      </c>
      <c r="U8" s="16">
        <f t="shared" ref="U8:U10" si="3">Z8*AX8+AA8*AZ8+BG8</f>
        <v>-1.8750000000000003E-2</v>
      </c>
      <c r="V8" s="16">
        <f t="shared" ref="V8:V10" si="4">Z8*AY8+AA8*BA8+BH8</f>
        <v>1.8750000000000003E-2</v>
      </c>
      <c r="W8" s="16">
        <f t="shared" ref="W8:W10" si="5">L8</f>
        <v>80</v>
      </c>
      <c r="X8" s="16">
        <f t="shared" ref="X8:X10" si="6">M8</f>
        <v>90</v>
      </c>
      <c r="Y8" s="16">
        <f t="shared" ref="Y8:Y10" si="7">N8</f>
        <v>0</v>
      </c>
      <c r="Z8" s="16">
        <f t="shared" ref="Z8:Z10" si="8">1/(1+EXP(-S8))</f>
        <v>0.5</v>
      </c>
      <c r="AA8" s="16">
        <f t="shared" ref="AA8:AA10" si="9">1/(1+EXP(-T8))</f>
        <v>0.5</v>
      </c>
      <c r="AB8" s="16">
        <f t="shared" ref="AB8:AB10" si="10">1/(1+EXP(-U8))</f>
        <v>0.49531263732427372</v>
      </c>
      <c r="AC8" s="16">
        <f t="shared" ref="AC8:AC10" si="11">1/(1+EXP(-V8))</f>
        <v>0.50468736267572623</v>
      </c>
      <c r="AD8" s="13" t="s">
        <v>19</v>
      </c>
      <c r="AE8" s="13" t="s">
        <v>19</v>
      </c>
      <c r="AF8" s="13" t="s">
        <v>19</v>
      </c>
      <c r="AG8" s="13" t="s">
        <v>19</v>
      </c>
      <c r="AH8" s="13" t="s">
        <v>19</v>
      </c>
      <c r="AI8" s="16">
        <v>0</v>
      </c>
      <c r="AJ8" s="16">
        <v>1</v>
      </c>
      <c r="AK8" s="13"/>
      <c r="AL8" s="13"/>
      <c r="AM8" s="13"/>
      <c r="AN8" s="16">
        <f t="shared" ref="AN8:AN10" si="12">Z8*(1-Z8)*(AX8*AP8+AY8*AQ8)</f>
        <v>3.8692898948254948E-4</v>
      </c>
      <c r="AO8" s="16">
        <f t="shared" ref="AO8:AO10" si="13">AA8*(1-AA8)*(AZ8*AP8+BA8*AQ8)</f>
        <v>3.8692898948254948E-4</v>
      </c>
      <c r="AP8" s="16">
        <f t="shared" ref="AP8:AP10" si="14">AB8*(1-AB8)*(AI8-AB8)</f>
        <v>-0.12381727663441582</v>
      </c>
      <c r="AQ8" s="16">
        <f t="shared" ref="AQ8:AQ10" si="15">AC8*(1-AC8)*(AJ8-AC8)</f>
        <v>0.12381727663441584</v>
      </c>
      <c r="AR8" s="16">
        <f>BZ7</f>
        <v>0</v>
      </c>
      <c r="AS8" s="16">
        <f>CA7</f>
        <v>0</v>
      </c>
      <c r="AT8" s="16">
        <f t="shared" ref="AT8:BA8" si="16">CB7</f>
        <v>0</v>
      </c>
      <c r="AU8" s="16">
        <f t="shared" si="16"/>
        <v>0</v>
      </c>
      <c r="AV8" s="16">
        <f t="shared" si="16"/>
        <v>0</v>
      </c>
      <c r="AW8" s="16">
        <f t="shared" si="16"/>
        <v>0</v>
      </c>
      <c r="AX8" s="16">
        <f t="shared" si="16"/>
        <v>-6.2500000000000003E-3</v>
      </c>
      <c r="AY8" s="16">
        <f t="shared" si="16"/>
        <v>6.2500000000000003E-3</v>
      </c>
      <c r="AZ8" s="16">
        <f t="shared" si="16"/>
        <v>-6.2500000000000003E-3</v>
      </c>
      <c r="BA8" s="16">
        <f t="shared" si="16"/>
        <v>6.2500000000000003E-3</v>
      </c>
      <c r="BB8" s="13"/>
      <c r="BC8" s="13"/>
      <c r="BD8" s="13"/>
      <c r="BE8" s="16">
        <f t="shared" ref="BE8:BH8" si="17">CM7</f>
        <v>0</v>
      </c>
      <c r="BF8" s="16">
        <f t="shared" si="17"/>
        <v>0</v>
      </c>
      <c r="BG8" s="16">
        <f t="shared" si="17"/>
        <v>-1.2500000000000001E-2</v>
      </c>
      <c r="BH8" s="16">
        <f t="shared" si="17"/>
        <v>1.2500000000000001E-2</v>
      </c>
      <c r="BI8" s="16">
        <f t="shared" ref="BI8:BI10" si="18">$L$1*AN8*W8</f>
        <v>3.0954319158603958E-3</v>
      </c>
      <c r="BJ8" s="16">
        <f t="shared" ref="BJ8:BJ10" si="19">$L$1*AO8*W8</f>
        <v>3.0954319158603958E-3</v>
      </c>
      <c r="BK8" s="16">
        <f t="shared" ref="BK8:BK10" si="20">$L$1*AN8*X8</f>
        <v>3.4823609053429455E-3</v>
      </c>
      <c r="BL8" s="16">
        <f t="shared" ref="BL8:BL10" si="21">$L$1*AO8*X8</f>
        <v>3.4823609053429455E-3</v>
      </c>
      <c r="BM8" s="16">
        <f t="shared" ref="BM8:BM10" si="22">$L$1*AN8*Y8</f>
        <v>0</v>
      </c>
      <c r="BN8" s="16">
        <f t="shared" ref="BN8:BN10" si="23">$L$1*AO8*Y8</f>
        <v>0</v>
      </c>
      <c r="BO8" s="16">
        <f t="shared" ref="BO8:BO10" si="24">$L$1*AP8*Z8</f>
        <v>-6.1908638317207908E-3</v>
      </c>
      <c r="BP8" s="16">
        <f t="shared" ref="BP8:BP10" si="25">$L$1*AQ8*Z8</f>
        <v>6.1908638317207925E-3</v>
      </c>
      <c r="BQ8" s="16">
        <f t="shared" ref="BQ8:BQ10" si="26">$L$1*AP8*AA8</f>
        <v>-6.1908638317207908E-3</v>
      </c>
      <c r="BR8" s="16">
        <f t="shared" ref="BR8:BR10" si="27">$L$1*AQ8*AA8</f>
        <v>6.1908638317207925E-3</v>
      </c>
      <c r="BS8" s="13"/>
      <c r="BT8" s="13"/>
      <c r="BU8" s="13"/>
      <c r="BV8" s="16">
        <f t="shared" ref="BV8:BV10" si="28">$L$1*AN8*1</f>
        <v>3.8692898948254948E-5</v>
      </c>
      <c r="BW8" s="16">
        <f t="shared" ref="BW8:BW10" si="29">$L$1*AO8*1</f>
        <v>3.8692898948254948E-5</v>
      </c>
      <c r="BX8" s="16">
        <f t="shared" ref="BX8:BX10" si="30">$L$1*AP8*1</f>
        <v>-1.2381727663441582E-2</v>
      </c>
      <c r="BY8" s="16">
        <f t="shared" ref="BY8:BY10" si="31">$L$1*AQ8*1</f>
        <v>1.2381727663441585E-2</v>
      </c>
      <c r="BZ8" s="16">
        <f t="shared" ref="BZ8:BZ10" si="32">AR8+BI8</f>
        <v>3.0954319158603958E-3</v>
      </c>
      <c r="CA8" s="16">
        <f t="shared" ref="CA8:CA10" si="33">AS8+BJ8</f>
        <v>3.0954319158603958E-3</v>
      </c>
      <c r="CB8" s="16">
        <f t="shared" ref="CB8:CB10" si="34">AT8+BK8</f>
        <v>3.4823609053429455E-3</v>
      </c>
      <c r="CC8" s="16">
        <f t="shared" ref="CC8:CC10" si="35">AU8+BL8</f>
        <v>3.4823609053429455E-3</v>
      </c>
      <c r="CD8" s="16">
        <f t="shared" ref="CD8:CD10" si="36">AV8+BM8</f>
        <v>0</v>
      </c>
      <c r="CE8" s="16">
        <f t="shared" ref="CE8:CE10" si="37">AW8+BN8</f>
        <v>0</v>
      </c>
      <c r="CF8" s="16">
        <f t="shared" ref="CF8:CF10" si="38">AX8+BO8</f>
        <v>-1.2440863831720791E-2</v>
      </c>
      <c r="CG8" s="16">
        <f t="shared" ref="CG8:CG10" si="39">AY8+BP8</f>
        <v>1.2440863831720793E-2</v>
      </c>
      <c r="CH8" s="16">
        <f t="shared" ref="CH8:CH10" si="40">AZ8+BQ8</f>
        <v>-1.2440863831720791E-2</v>
      </c>
      <c r="CI8" s="16">
        <f t="shared" ref="CI8:CI10" si="41">BA8+BR8</f>
        <v>1.2440863831720793E-2</v>
      </c>
      <c r="CJ8" s="13"/>
      <c r="CK8" s="13"/>
      <c r="CL8" s="13"/>
      <c r="CM8" s="16">
        <f t="shared" ref="CM8:CM10" si="42">BE8+BV8</f>
        <v>3.8692898948254948E-5</v>
      </c>
      <c r="CN8" s="16">
        <f t="shared" ref="CN8:CN10" si="43">BF8+BW8</f>
        <v>3.8692898948254948E-5</v>
      </c>
      <c r="CO8" s="16">
        <f t="shared" ref="CO8:CO10" si="44">BG8+BX8</f>
        <v>-2.4881727663441582E-2</v>
      </c>
      <c r="CP8" s="16">
        <f t="shared" ref="CP8:CP10" si="45">BH8+BY8</f>
        <v>2.4881727663441586E-2</v>
      </c>
    </row>
    <row r="9" spans="11:94" x14ac:dyDescent="0.25">
      <c r="K9" s="2"/>
      <c r="L9" s="3">
        <v>83</v>
      </c>
      <c r="M9" s="3">
        <v>86</v>
      </c>
      <c r="N9" s="3">
        <v>1</v>
      </c>
      <c r="O9" s="3">
        <v>0</v>
      </c>
      <c r="P9" s="13" t="s">
        <v>19</v>
      </c>
      <c r="Q9" s="13" t="s">
        <v>19</v>
      </c>
      <c r="R9" s="13" t="s">
        <v>19</v>
      </c>
      <c r="S9" s="16">
        <f t="shared" si="1"/>
        <v>0.55644257977485445</v>
      </c>
      <c r="T9" s="16">
        <f t="shared" si="2"/>
        <v>0.55644257977485445</v>
      </c>
      <c r="U9" s="16">
        <f t="shared" si="3"/>
        <v>-4.0697275908758886E-2</v>
      </c>
      <c r="V9" s="16">
        <f t="shared" si="4"/>
        <v>4.0697275908758893E-2</v>
      </c>
      <c r="W9" s="16">
        <f t="shared" si="5"/>
        <v>83</v>
      </c>
      <c r="X9" s="16">
        <f t="shared" si="6"/>
        <v>86</v>
      </c>
      <c r="Y9" s="16">
        <f t="shared" si="7"/>
        <v>1</v>
      </c>
      <c r="Z9" s="16">
        <f t="shared" si="8"/>
        <v>0.63562902300208413</v>
      </c>
      <c r="AA9" s="16">
        <f t="shared" si="9"/>
        <v>0.63562902300208413</v>
      </c>
      <c r="AB9" s="16">
        <f t="shared" si="10"/>
        <v>0.4898270850737334</v>
      </c>
      <c r="AC9" s="16">
        <f t="shared" si="11"/>
        <v>0.5101729149262666</v>
      </c>
      <c r="AD9" s="13" t="s">
        <v>19</v>
      </c>
      <c r="AE9" s="13" t="s">
        <v>19</v>
      </c>
      <c r="AF9" s="13" t="s">
        <v>19</v>
      </c>
      <c r="AG9" s="13" t="s">
        <v>19</v>
      </c>
      <c r="AH9" s="13" t="s">
        <v>19</v>
      </c>
      <c r="AI9" s="16">
        <v>1</v>
      </c>
      <c r="AJ9" s="16">
        <v>0</v>
      </c>
      <c r="AK9" s="13"/>
      <c r="AL9" s="13"/>
      <c r="AM9" s="13"/>
      <c r="AN9" s="16">
        <f t="shared" si="12"/>
        <v>-7.346925240525493E-4</v>
      </c>
      <c r="AO9" s="16">
        <f t="shared" si="13"/>
        <v>-7.346925240525493E-4</v>
      </c>
      <c r="AP9" s="16">
        <f t="shared" si="14"/>
        <v>0.12749043185588302</v>
      </c>
      <c r="AQ9" s="16">
        <f t="shared" si="15"/>
        <v>-0.12749043185588302</v>
      </c>
      <c r="AR9" s="16">
        <f t="shared" ref="AR9:AR10" si="46">BZ8</f>
        <v>3.0954319158603958E-3</v>
      </c>
      <c r="AS9" s="16">
        <f t="shared" ref="AS9:AS10" si="47">CA8</f>
        <v>3.0954319158603958E-3</v>
      </c>
      <c r="AT9" s="16">
        <f t="shared" ref="AT9:AT10" si="48">CB8</f>
        <v>3.4823609053429455E-3</v>
      </c>
      <c r="AU9" s="16">
        <f t="shared" ref="AU9:AU10" si="49">CC8</f>
        <v>3.4823609053429455E-3</v>
      </c>
      <c r="AV9" s="16">
        <f t="shared" ref="AV9:AV10" si="50">CD8</f>
        <v>0</v>
      </c>
      <c r="AW9" s="16">
        <f t="shared" ref="AW9:AW10" si="51">CE8</f>
        <v>0</v>
      </c>
      <c r="AX9" s="16">
        <f t="shared" ref="AX9:AX10" si="52">CF8</f>
        <v>-1.2440863831720791E-2</v>
      </c>
      <c r="AY9" s="16">
        <f t="shared" ref="AY9:AY10" si="53">CG8</f>
        <v>1.2440863831720793E-2</v>
      </c>
      <c r="AZ9" s="16">
        <f t="shared" ref="AZ9:AZ10" si="54">CH8</f>
        <v>-1.2440863831720791E-2</v>
      </c>
      <c r="BA9" s="16">
        <f t="shared" ref="BA9:BA10" si="55">CI8</f>
        <v>1.2440863831720793E-2</v>
      </c>
      <c r="BB9" s="13"/>
      <c r="BC9" s="13"/>
      <c r="BD9" s="13"/>
      <c r="BE9" s="16">
        <f t="shared" ref="BE9:BE10" si="56">CM8</f>
        <v>3.8692898948254948E-5</v>
      </c>
      <c r="BF9" s="16">
        <f t="shared" ref="BF9:BF10" si="57">CN8</f>
        <v>3.8692898948254948E-5</v>
      </c>
      <c r="BG9" s="16">
        <f t="shared" ref="BG9:BG10" si="58">CO8</f>
        <v>-2.4881727663441582E-2</v>
      </c>
      <c r="BH9" s="16">
        <f t="shared" ref="BH9:BH10" si="59">CP8</f>
        <v>2.4881727663441586E-2</v>
      </c>
      <c r="BI9" s="16">
        <f t="shared" si="18"/>
        <v>-6.0979479496361599E-3</v>
      </c>
      <c r="BJ9" s="16">
        <f t="shared" si="19"/>
        <v>-6.0979479496361599E-3</v>
      </c>
      <c r="BK9" s="16">
        <f t="shared" si="20"/>
        <v>-6.3183557068519245E-3</v>
      </c>
      <c r="BL9" s="16">
        <f t="shared" si="21"/>
        <v>-6.3183557068519245E-3</v>
      </c>
      <c r="BM9" s="16">
        <f t="shared" si="22"/>
        <v>-7.3469252405254938E-5</v>
      </c>
      <c r="BN9" s="16">
        <f t="shared" si="23"/>
        <v>-7.3469252405254938E-5</v>
      </c>
      <c r="BO9" s="16">
        <f t="shared" si="24"/>
        <v>8.1036618642668715E-3</v>
      </c>
      <c r="BP9" s="16">
        <f t="shared" si="25"/>
        <v>-8.1036618642668715E-3</v>
      </c>
      <c r="BQ9" s="16">
        <f t="shared" si="26"/>
        <v>8.1036618642668715E-3</v>
      </c>
      <c r="BR9" s="16">
        <f t="shared" si="27"/>
        <v>-8.1036618642668715E-3</v>
      </c>
      <c r="BS9" s="13"/>
      <c r="BT9" s="13"/>
      <c r="BU9" s="13"/>
      <c r="BV9" s="16">
        <f t="shared" si="28"/>
        <v>-7.3469252405254938E-5</v>
      </c>
      <c r="BW9" s="16">
        <f t="shared" si="29"/>
        <v>-7.3469252405254938E-5</v>
      </c>
      <c r="BX9" s="16">
        <f t="shared" si="30"/>
        <v>1.2749043185588303E-2</v>
      </c>
      <c r="BY9" s="16">
        <f t="shared" si="31"/>
        <v>-1.2749043185588303E-2</v>
      </c>
      <c r="BZ9" s="16">
        <f t="shared" si="32"/>
        <v>-3.0025160337757641E-3</v>
      </c>
      <c r="CA9" s="16">
        <f t="shared" si="33"/>
        <v>-3.0025160337757641E-3</v>
      </c>
      <c r="CB9" s="16">
        <f t="shared" si="34"/>
        <v>-2.8359948015089791E-3</v>
      </c>
      <c r="CC9" s="16">
        <f t="shared" si="35"/>
        <v>-2.8359948015089791E-3</v>
      </c>
      <c r="CD9" s="16">
        <f t="shared" si="36"/>
        <v>-7.3469252405254938E-5</v>
      </c>
      <c r="CE9" s="16">
        <f t="shared" si="37"/>
        <v>-7.3469252405254938E-5</v>
      </c>
      <c r="CF9" s="16">
        <f t="shared" si="38"/>
        <v>-4.3372019674539197E-3</v>
      </c>
      <c r="CG9" s="16">
        <f t="shared" si="39"/>
        <v>4.3372019674539214E-3</v>
      </c>
      <c r="CH9" s="16">
        <f t="shared" si="40"/>
        <v>-4.3372019674539197E-3</v>
      </c>
      <c r="CI9" s="16">
        <f t="shared" si="41"/>
        <v>4.3372019674539214E-3</v>
      </c>
      <c r="CJ9" s="13"/>
      <c r="CK9" s="13"/>
      <c r="CL9" s="13"/>
      <c r="CM9" s="16">
        <f t="shared" si="42"/>
        <v>-3.477635345699999E-5</v>
      </c>
      <c r="CN9" s="16">
        <f t="shared" si="43"/>
        <v>-3.477635345699999E-5</v>
      </c>
      <c r="CO9" s="16">
        <f t="shared" si="44"/>
        <v>-1.2132684477853279E-2</v>
      </c>
      <c r="CP9" s="16">
        <f t="shared" si="45"/>
        <v>1.2132684477853282E-2</v>
      </c>
    </row>
    <row r="10" spans="11:94" ht="15.75" thickBot="1" x14ac:dyDescent="0.3">
      <c r="K10" s="4"/>
      <c r="L10" s="14">
        <v>70</v>
      </c>
      <c r="M10" s="14">
        <v>96</v>
      </c>
      <c r="N10" s="14">
        <v>1</v>
      </c>
      <c r="O10" s="14">
        <v>0</v>
      </c>
      <c r="P10" s="15" t="s">
        <v>19</v>
      </c>
      <c r="Q10" s="15" t="s">
        <v>19</v>
      </c>
      <c r="R10" s="15" t="s">
        <v>19</v>
      </c>
      <c r="S10" s="17">
        <f t="shared" si="1"/>
        <v>-0.48253986891502776</v>
      </c>
      <c r="T10" s="17">
        <f t="shared" si="2"/>
        <v>-0.48253986891502776</v>
      </c>
      <c r="U10" s="17">
        <f t="shared" si="3"/>
        <v>-1.544329287500092E-2</v>
      </c>
      <c r="V10" s="17">
        <f t="shared" si="4"/>
        <v>1.5443292875000927E-2</v>
      </c>
      <c r="W10" s="17">
        <f t="shared" si="5"/>
        <v>70</v>
      </c>
      <c r="X10" s="17">
        <f t="shared" si="6"/>
        <v>96</v>
      </c>
      <c r="Y10" s="17">
        <f t="shared" si="7"/>
        <v>1</v>
      </c>
      <c r="Z10" s="17">
        <f t="shared" si="8"/>
        <v>0.38165255180531493</v>
      </c>
      <c r="AA10" s="17">
        <f t="shared" si="9"/>
        <v>0.38165255180531493</v>
      </c>
      <c r="AB10" s="17">
        <f t="shared" si="10"/>
        <v>0.49613925351176752</v>
      </c>
      <c r="AC10" s="17">
        <f t="shared" si="11"/>
        <v>0.50386074648823254</v>
      </c>
      <c r="AD10" s="15" t="s">
        <v>19</v>
      </c>
      <c r="AE10" s="15" t="s">
        <v>19</v>
      </c>
      <c r="AF10" s="15" t="s">
        <v>19</v>
      </c>
      <c r="AG10" s="15" t="s">
        <v>19</v>
      </c>
      <c r="AH10" s="15" t="s">
        <v>19</v>
      </c>
      <c r="AI10" s="17">
        <v>1</v>
      </c>
      <c r="AJ10" s="17">
        <v>0</v>
      </c>
      <c r="AK10" s="15"/>
      <c r="AL10" s="15"/>
      <c r="AM10" s="15"/>
      <c r="AN10" s="17">
        <f t="shared" si="12"/>
        <v>-2.5784874713035121E-4</v>
      </c>
      <c r="AO10" s="17">
        <f t="shared" si="13"/>
        <v>-2.5784874713035121E-4</v>
      </c>
      <c r="AP10" s="17">
        <f t="shared" si="14"/>
        <v>0.12595767639450536</v>
      </c>
      <c r="AQ10" s="17">
        <f t="shared" si="15"/>
        <v>-0.12595767639450536</v>
      </c>
      <c r="AR10" s="17">
        <f t="shared" si="46"/>
        <v>-3.0025160337757641E-3</v>
      </c>
      <c r="AS10" s="17">
        <f t="shared" si="47"/>
        <v>-3.0025160337757641E-3</v>
      </c>
      <c r="AT10" s="17">
        <f t="shared" si="48"/>
        <v>-2.8359948015089791E-3</v>
      </c>
      <c r="AU10" s="17">
        <f t="shared" si="49"/>
        <v>-2.8359948015089791E-3</v>
      </c>
      <c r="AV10" s="17">
        <f t="shared" si="50"/>
        <v>-7.3469252405254938E-5</v>
      </c>
      <c r="AW10" s="17">
        <f t="shared" si="51"/>
        <v>-7.3469252405254938E-5</v>
      </c>
      <c r="AX10" s="17">
        <f t="shared" si="52"/>
        <v>-4.3372019674539197E-3</v>
      </c>
      <c r="AY10" s="17">
        <f t="shared" si="53"/>
        <v>4.3372019674539214E-3</v>
      </c>
      <c r="AZ10" s="17">
        <f t="shared" si="54"/>
        <v>-4.3372019674539197E-3</v>
      </c>
      <c r="BA10" s="17">
        <f t="shared" si="55"/>
        <v>4.3372019674539214E-3</v>
      </c>
      <c r="BB10" s="15"/>
      <c r="BC10" s="15"/>
      <c r="BD10" s="15"/>
      <c r="BE10" s="17">
        <f t="shared" si="56"/>
        <v>-3.477635345699999E-5</v>
      </c>
      <c r="BF10" s="17">
        <f t="shared" si="57"/>
        <v>-3.477635345699999E-5</v>
      </c>
      <c r="BG10" s="17">
        <f t="shared" si="58"/>
        <v>-1.2132684477853279E-2</v>
      </c>
      <c r="BH10" s="17">
        <f t="shared" si="59"/>
        <v>1.2132684477853282E-2</v>
      </c>
      <c r="BI10" s="17">
        <f t="shared" si="18"/>
        <v>-1.8049412299124587E-3</v>
      </c>
      <c r="BJ10" s="17">
        <f t="shared" si="19"/>
        <v>-1.8049412299124587E-3</v>
      </c>
      <c r="BK10" s="17">
        <f t="shared" si="20"/>
        <v>-2.4753479724513717E-3</v>
      </c>
      <c r="BL10" s="17">
        <f t="shared" si="21"/>
        <v>-2.4753479724513717E-3</v>
      </c>
      <c r="BM10" s="17">
        <f t="shared" si="22"/>
        <v>-2.5784874713035123E-5</v>
      </c>
      <c r="BN10" s="17">
        <f t="shared" si="23"/>
        <v>-2.5784874713035123E-5</v>
      </c>
      <c r="BO10" s="17">
        <f t="shared" si="24"/>
        <v>4.8072068615431056E-3</v>
      </c>
      <c r="BP10" s="17">
        <f t="shared" si="25"/>
        <v>-4.8072068615431056E-3</v>
      </c>
      <c r="BQ10" s="17">
        <f t="shared" si="26"/>
        <v>4.8072068615431056E-3</v>
      </c>
      <c r="BR10" s="17">
        <f t="shared" si="27"/>
        <v>-4.8072068615431056E-3</v>
      </c>
      <c r="BS10" s="15"/>
      <c r="BT10" s="15"/>
      <c r="BU10" s="15"/>
      <c r="BV10" s="17">
        <f t="shared" si="28"/>
        <v>-2.5784874713035123E-5</v>
      </c>
      <c r="BW10" s="17">
        <f t="shared" si="29"/>
        <v>-2.5784874713035123E-5</v>
      </c>
      <c r="BX10" s="17">
        <f t="shared" si="30"/>
        <v>1.2595767639450537E-2</v>
      </c>
      <c r="BY10" s="17">
        <f t="shared" si="31"/>
        <v>-1.2595767639450537E-2</v>
      </c>
      <c r="BZ10" s="17">
        <f t="shared" si="32"/>
        <v>-4.8074572636882225E-3</v>
      </c>
      <c r="CA10" s="17">
        <f t="shared" si="33"/>
        <v>-4.8074572636882225E-3</v>
      </c>
      <c r="CB10" s="17">
        <f t="shared" si="34"/>
        <v>-5.3113427739603508E-3</v>
      </c>
      <c r="CC10" s="17">
        <f t="shared" si="35"/>
        <v>-5.3113427739603508E-3</v>
      </c>
      <c r="CD10" s="17">
        <f t="shared" si="36"/>
        <v>-9.9254127118290065E-5</v>
      </c>
      <c r="CE10" s="17">
        <f t="shared" si="37"/>
        <v>-9.9254127118290065E-5</v>
      </c>
      <c r="CF10" s="17">
        <f t="shared" si="38"/>
        <v>4.7000489408918593E-4</v>
      </c>
      <c r="CG10" s="17">
        <f t="shared" si="39"/>
        <v>-4.7000489408918419E-4</v>
      </c>
      <c r="CH10" s="17">
        <f t="shared" si="40"/>
        <v>4.7000489408918593E-4</v>
      </c>
      <c r="CI10" s="17">
        <f t="shared" si="41"/>
        <v>-4.7000489408918419E-4</v>
      </c>
      <c r="CJ10" s="15"/>
      <c r="CK10" s="15"/>
      <c r="CL10" s="15"/>
      <c r="CM10" s="17">
        <f t="shared" si="42"/>
        <v>-6.0561228170035117E-5</v>
      </c>
      <c r="CN10" s="17">
        <f t="shared" si="43"/>
        <v>-6.0561228170035117E-5</v>
      </c>
      <c r="CO10" s="17">
        <f t="shared" si="44"/>
        <v>4.6308316159725769E-4</v>
      </c>
      <c r="CP10" s="17">
        <f t="shared" si="45"/>
        <v>-4.6308316159725423E-4</v>
      </c>
    </row>
    <row r="11" spans="11:94" ht="15.75" thickTop="1" x14ac:dyDescent="0.25"/>
  </sheetData>
  <mergeCells count="19">
    <mergeCell ref="BI5:BY5"/>
    <mergeCell ref="BZ5:CP5"/>
    <mergeCell ref="AR4:CP4"/>
    <mergeCell ref="O1:O2"/>
    <mergeCell ref="L1:L2"/>
    <mergeCell ref="K1:K2"/>
    <mergeCell ref="P4:AQ4"/>
    <mergeCell ref="AK5:AQ5"/>
    <mergeCell ref="AR5:BH5"/>
    <mergeCell ref="W5:AC5"/>
    <mergeCell ref="AD5:AJ5"/>
    <mergeCell ref="K7:K10"/>
    <mergeCell ref="N1:N2"/>
    <mergeCell ref="O4:O6"/>
    <mergeCell ref="N4:N6"/>
    <mergeCell ref="M4:M6"/>
    <mergeCell ref="L4:L6"/>
    <mergeCell ref="K4:K6"/>
    <mergeCell ref="P5:V5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2015-11-16T16:44:20Z</dcterms:modified>
</cp:coreProperties>
</file>