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implified.weather.numeric.arff" sheetId="2" r:id="rId1"/>
  </sheets>
  <calcPr calcId="152511"/>
</workbook>
</file>

<file path=xl/calcChain.xml><?xml version="1.0" encoding="utf-8"?>
<calcChain xmlns="http://schemas.openxmlformats.org/spreadsheetml/2006/main">
  <c r="BG14" i="2" l="1"/>
  <c r="BC14" i="2"/>
  <c r="BH13" i="2"/>
  <c r="BG13" i="2"/>
  <c r="BF13" i="2"/>
  <c r="BE13" i="2"/>
  <c r="BD13" i="2"/>
  <c r="CL13" i="2" s="1"/>
  <c r="BD14" i="2" s="1"/>
  <c r="BC13" i="2"/>
  <c r="BB13" i="2"/>
  <c r="BA13" i="2"/>
  <c r="AZ13" i="2"/>
  <c r="AY13" i="2"/>
  <c r="AX13" i="2"/>
  <c r="AW13" i="2"/>
  <c r="AV13" i="2"/>
  <c r="AU13" i="2"/>
  <c r="AT13" i="2"/>
  <c r="AS13" i="2"/>
  <c r="AR13" i="2"/>
  <c r="Y16" i="2"/>
  <c r="X16" i="2"/>
  <c r="W16" i="2"/>
  <c r="Y15" i="2"/>
  <c r="X15" i="2"/>
  <c r="W15" i="2"/>
  <c r="Y14" i="2"/>
  <c r="X14" i="2"/>
  <c r="W14" i="2"/>
  <c r="CK13" i="2"/>
  <c r="CJ13" i="2"/>
  <c r="BB14" i="2" s="1"/>
  <c r="Y13" i="2"/>
  <c r="X13" i="2"/>
  <c r="W13" i="2"/>
  <c r="S13" i="2" l="1"/>
  <c r="Z13" i="2" s="1"/>
  <c r="T13" i="2"/>
  <c r="AA13" i="2" s="1"/>
  <c r="BR9" i="2"/>
  <c r="V13" i="2" l="1"/>
  <c r="AC13" i="2" s="1"/>
  <c r="AQ13" i="2" s="1"/>
  <c r="U13" i="2"/>
  <c r="AB13" i="2" s="1"/>
  <c r="AP13" i="2" s="1"/>
  <c r="CL9" i="2"/>
  <c r="BD10" i="2" s="1"/>
  <c r="CK9" i="2"/>
  <c r="BC10" i="2" s="1"/>
  <c r="CJ9" i="2"/>
  <c r="BB10" i="2" s="1"/>
  <c r="T9" i="2"/>
  <c r="AA9" i="2" s="1"/>
  <c r="S9" i="2"/>
  <c r="Z9" i="2" s="1"/>
  <c r="Y12" i="2"/>
  <c r="X12" i="2"/>
  <c r="W12" i="2"/>
  <c r="Y11" i="2"/>
  <c r="X11" i="2"/>
  <c r="W11" i="2"/>
  <c r="Y10" i="2"/>
  <c r="X10" i="2"/>
  <c r="W10" i="2"/>
  <c r="Y9" i="2"/>
  <c r="X9" i="2"/>
  <c r="W9" i="2"/>
  <c r="AO13" i="2" l="1"/>
  <c r="BN13" i="2" s="1"/>
  <c r="CE13" i="2" s="1"/>
  <c r="AW14" i="2" s="1"/>
  <c r="BW13" i="2"/>
  <c r="CN13" i="2" s="1"/>
  <c r="BF14" i="2" s="1"/>
  <c r="BL13" i="2"/>
  <c r="CC13" i="2" s="1"/>
  <c r="AU14" i="2" s="1"/>
  <c r="BQ13" i="2"/>
  <c r="CH13" i="2" s="1"/>
  <c r="AZ14" i="2" s="1"/>
  <c r="BO13" i="2"/>
  <c r="CF13" i="2" s="1"/>
  <c r="AX14" i="2" s="1"/>
  <c r="BX13" i="2"/>
  <c r="CO13" i="2" s="1"/>
  <c r="AN13" i="2"/>
  <c r="BY13" i="2"/>
  <c r="CP13" i="2" s="1"/>
  <c r="BH14" i="2" s="1"/>
  <c r="BR13" i="2"/>
  <c r="CI13" i="2" s="1"/>
  <c r="BA14" i="2" s="1"/>
  <c r="BP13" i="2"/>
  <c r="CG13" i="2" s="1"/>
  <c r="AY14" i="2" s="1"/>
  <c r="V9" i="2"/>
  <c r="AC9" i="2" s="1"/>
  <c r="AQ9" i="2" s="1"/>
  <c r="U9" i="2"/>
  <c r="AB9" i="2" s="1"/>
  <c r="AP9" i="2" s="1"/>
  <c r="BJ13" i="2" l="1"/>
  <c r="CA13" i="2" s="1"/>
  <c r="AS14" i="2" s="1"/>
  <c r="AL13" i="2"/>
  <c r="BI13" i="2"/>
  <c r="BZ13" i="2" s="1"/>
  <c r="AR14" i="2" s="1"/>
  <c r="BV13" i="2"/>
  <c r="CM13" i="2" s="1"/>
  <c r="BE14" i="2" s="1"/>
  <c r="BK13" i="2"/>
  <c r="CB13" i="2" s="1"/>
  <c r="AT14" i="2" s="1"/>
  <c r="BM13" i="2"/>
  <c r="CD13" i="2" s="1"/>
  <c r="AV14" i="2" s="1"/>
  <c r="AK13" i="2"/>
  <c r="AM13" i="2"/>
  <c r="BT14" i="2"/>
  <c r="CK14" i="2" s="1"/>
  <c r="BC15" i="2" s="1"/>
  <c r="BS14" i="2"/>
  <c r="CJ14" i="2" s="1"/>
  <c r="BB15" i="2" s="1"/>
  <c r="T14" i="2"/>
  <c r="AA14" i="2" s="1"/>
  <c r="BU14" i="2"/>
  <c r="CL14" i="2" s="1"/>
  <c r="BD15" i="2" s="1"/>
  <c r="AO9" i="2"/>
  <c r="BJ9" i="2" s="1"/>
  <c r="CA9" i="2" s="1"/>
  <c r="AS10" i="2" s="1"/>
  <c r="BY9" i="2"/>
  <c r="CP9" i="2" s="1"/>
  <c r="BH10" i="2" s="1"/>
  <c r="CI9" i="2"/>
  <c r="BA10" i="2" s="1"/>
  <c r="BP9" i="2"/>
  <c r="CG9" i="2" s="1"/>
  <c r="AY10" i="2" s="1"/>
  <c r="BO9" i="2"/>
  <c r="CF9" i="2" s="1"/>
  <c r="AX10" i="2" s="1"/>
  <c r="BS10" i="2" s="1"/>
  <c r="CJ10" i="2" s="1"/>
  <c r="BB11" i="2" s="1"/>
  <c r="BX9" i="2"/>
  <c r="CO9" i="2" s="1"/>
  <c r="BG10" i="2" s="1"/>
  <c r="BQ9" i="2"/>
  <c r="CH9" i="2" s="1"/>
  <c r="AZ10" i="2" s="1"/>
  <c r="AN9" i="2"/>
  <c r="S14" i="2" l="1"/>
  <c r="Z14" i="2" s="1"/>
  <c r="BN9" i="2"/>
  <c r="CE9" i="2" s="1"/>
  <c r="AW10" i="2" s="1"/>
  <c r="BL9" i="2"/>
  <c r="CC9" i="2" s="1"/>
  <c r="AU10" i="2" s="1"/>
  <c r="BW9" i="2"/>
  <c r="CN9" i="2" s="1"/>
  <c r="BF10" i="2" s="1"/>
  <c r="AM9" i="2"/>
  <c r="BM9" i="2"/>
  <c r="CD9" i="2" s="1"/>
  <c r="AV10" i="2" s="1"/>
  <c r="BI9" i="2"/>
  <c r="BZ9" i="2" s="1"/>
  <c r="AR10" i="2" s="1"/>
  <c r="BK9" i="2"/>
  <c r="CB9" i="2" s="1"/>
  <c r="AT10" i="2" s="1"/>
  <c r="AK9" i="2"/>
  <c r="BV9" i="2"/>
  <c r="CM9" i="2" s="1"/>
  <c r="BE10" i="2" s="1"/>
  <c r="AL9" i="2"/>
  <c r="BT10" i="2"/>
  <c r="CK10" i="2" s="1"/>
  <c r="BC11" i="2" s="1"/>
  <c r="BU10" i="2"/>
  <c r="CL10" i="2" s="1"/>
  <c r="BD11" i="2" s="1"/>
  <c r="T10" i="2"/>
  <c r="AA10" i="2" s="1"/>
  <c r="V14" i="2" l="1"/>
  <c r="AC14" i="2" s="1"/>
  <c r="AQ14" i="2" s="1"/>
  <c r="U14" i="2"/>
  <c r="AB14" i="2" s="1"/>
  <c r="AP14" i="2" s="1"/>
  <c r="S10" i="2"/>
  <c r="Z10" i="2" s="1"/>
  <c r="BX14" i="2" l="1"/>
  <c r="CO14" i="2" s="1"/>
  <c r="BG15" i="2" s="1"/>
  <c r="BO14" i="2"/>
  <c r="CF14" i="2" s="1"/>
  <c r="AX15" i="2" s="1"/>
  <c r="BQ14" i="2"/>
  <c r="CH14" i="2" s="1"/>
  <c r="AZ15" i="2" s="1"/>
  <c r="AO14" i="2"/>
  <c r="BP14" i="2"/>
  <c r="CG14" i="2" s="1"/>
  <c r="AY15" i="2" s="1"/>
  <c r="BR14" i="2"/>
  <c r="CI14" i="2" s="1"/>
  <c r="BA15" i="2" s="1"/>
  <c r="BY14" i="2"/>
  <c r="CP14" i="2" s="1"/>
  <c r="BH15" i="2" s="1"/>
  <c r="AN14" i="2"/>
  <c r="U10" i="2"/>
  <c r="AB10" i="2" s="1"/>
  <c r="AP10" i="2" s="1"/>
  <c r="V10" i="2"/>
  <c r="AC10" i="2" s="1"/>
  <c r="AQ10" i="2" s="1"/>
  <c r="BL14" i="2" l="1"/>
  <c r="CC14" i="2" s="1"/>
  <c r="AU15" i="2" s="1"/>
  <c r="BW14" i="2"/>
  <c r="CN14" i="2" s="1"/>
  <c r="BF15" i="2" s="1"/>
  <c r="BN14" i="2"/>
  <c r="CE14" i="2" s="1"/>
  <c r="AW15" i="2" s="1"/>
  <c r="BJ14" i="2"/>
  <c r="CA14" i="2" s="1"/>
  <c r="AS15" i="2" s="1"/>
  <c r="BU15" i="2"/>
  <c r="CL15" i="2" s="1"/>
  <c r="BD16" i="2" s="1"/>
  <c r="BV14" i="2"/>
  <c r="CM14" i="2" s="1"/>
  <c r="BE15" i="2" s="1"/>
  <c r="BM14" i="2"/>
  <c r="CD14" i="2" s="1"/>
  <c r="AV15" i="2" s="1"/>
  <c r="BI14" i="2"/>
  <c r="BZ14" i="2" s="1"/>
  <c r="AR15" i="2" s="1"/>
  <c r="BK14" i="2"/>
  <c r="CB14" i="2" s="1"/>
  <c r="AT15" i="2" s="1"/>
  <c r="AL14" i="2"/>
  <c r="AM14" i="2"/>
  <c r="AK14" i="2"/>
  <c r="BS15" i="2"/>
  <c r="CJ15" i="2" s="1"/>
  <c r="BB16" i="2" s="1"/>
  <c r="BT15" i="2"/>
  <c r="CK15" i="2" s="1"/>
  <c r="BC16" i="2" s="1"/>
  <c r="BP10" i="2"/>
  <c r="CG10" i="2" s="1"/>
  <c r="AY11" i="2" s="1"/>
  <c r="BT11" i="2" s="1"/>
  <c r="CK11" i="2" s="1"/>
  <c r="BC12" i="2" s="1"/>
  <c r="BR10" i="2"/>
  <c r="CI10" i="2" s="1"/>
  <c r="BA11" i="2" s="1"/>
  <c r="BY10" i="2"/>
  <c r="BX10" i="2"/>
  <c r="BQ10" i="2"/>
  <c r="CH10" i="2" s="1"/>
  <c r="AZ11" i="2" s="1"/>
  <c r="BU11" i="2" s="1"/>
  <c r="CL11" i="2" s="1"/>
  <c r="BD12" i="2" s="1"/>
  <c r="BO10" i="2"/>
  <c r="CF10" i="2" s="1"/>
  <c r="AX11" i="2" s="1"/>
  <c r="BS11" i="2" s="1"/>
  <c r="CJ11" i="2" s="1"/>
  <c r="BB12" i="2" s="1"/>
  <c r="AO10" i="2"/>
  <c r="AN10" i="2"/>
  <c r="T15" i="2" l="1"/>
  <c r="AA15" i="2" s="1"/>
  <c r="S15" i="2"/>
  <c r="Z15" i="2" s="1"/>
  <c r="BM10" i="2"/>
  <c r="CD10" i="2" s="1"/>
  <c r="AV11" i="2" s="1"/>
  <c r="BI10" i="2"/>
  <c r="BZ10" i="2" s="1"/>
  <c r="AR11" i="2" s="1"/>
  <c r="BV10" i="2"/>
  <c r="CM10" i="2" s="1"/>
  <c r="BE11" i="2" s="1"/>
  <c r="BK10" i="2"/>
  <c r="CB10" i="2" s="1"/>
  <c r="AT11" i="2" s="1"/>
  <c r="AM10" i="2"/>
  <c r="CP10" i="2" s="1"/>
  <c r="BH11" i="2" s="1"/>
  <c r="AK10" i="2"/>
  <c r="AL10" i="2"/>
  <c r="CO10" i="2" s="1"/>
  <c r="BG11" i="2" s="1"/>
  <c r="BW10" i="2"/>
  <c r="BL10" i="2"/>
  <c r="CC10" i="2" s="1"/>
  <c r="AU11" i="2" s="1"/>
  <c r="BN10" i="2"/>
  <c r="CE10" i="2" s="1"/>
  <c r="AW11" i="2" s="1"/>
  <c r="BJ10" i="2"/>
  <c r="CA10" i="2" s="1"/>
  <c r="AS11" i="2" s="1"/>
  <c r="U15" i="2" l="1"/>
  <c r="AB15" i="2" s="1"/>
  <c r="AP15" i="2" s="1"/>
  <c r="V15" i="2"/>
  <c r="AC15" i="2" s="1"/>
  <c r="AQ15" i="2" s="1"/>
  <c r="CN10" i="2"/>
  <c r="BF11" i="2" s="1"/>
  <c r="T11" i="2" s="1"/>
  <c r="AA11" i="2" s="1"/>
  <c r="S11" i="2"/>
  <c r="Z11" i="2" s="1"/>
  <c r="BO15" i="2" l="1"/>
  <c r="CF15" i="2" s="1"/>
  <c r="AX16" i="2" s="1"/>
  <c r="BQ15" i="2"/>
  <c r="CH15" i="2" s="1"/>
  <c r="AZ16" i="2" s="1"/>
  <c r="BX15" i="2"/>
  <c r="CO15" i="2" s="1"/>
  <c r="BG16" i="2" s="1"/>
  <c r="BY15" i="2"/>
  <c r="CP15" i="2" s="1"/>
  <c r="BH16" i="2" s="1"/>
  <c r="BP15" i="2"/>
  <c r="CG15" i="2" s="1"/>
  <c r="AY16" i="2" s="1"/>
  <c r="BR15" i="2"/>
  <c r="CI15" i="2" s="1"/>
  <c r="BA16" i="2" s="1"/>
  <c r="AN15" i="2"/>
  <c r="AO15" i="2"/>
  <c r="U11" i="2"/>
  <c r="AB11" i="2" s="1"/>
  <c r="AP11" i="2" s="1"/>
  <c r="BX11" i="2" s="1"/>
  <c r="V11" i="2"/>
  <c r="AC11" i="2" s="1"/>
  <c r="AQ11" i="2" s="1"/>
  <c r="BP11" i="2" s="1"/>
  <c r="CG11" i="2" s="1"/>
  <c r="AY12" i="2" s="1"/>
  <c r="BW15" i="2" l="1"/>
  <c r="CN15" i="2" s="1"/>
  <c r="BF16" i="2" s="1"/>
  <c r="BJ15" i="2"/>
  <c r="CA15" i="2" s="1"/>
  <c r="AS16" i="2" s="1"/>
  <c r="BN15" i="2"/>
  <c r="CE15" i="2" s="1"/>
  <c r="AW16" i="2" s="1"/>
  <c r="BL15" i="2"/>
  <c r="CC15" i="2" s="1"/>
  <c r="AU16" i="2" s="1"/>
  <c r="BK15" i="2"/>
  <c r="CB15" i="2" s="1"/>
  <c r="AT16" i="2" s="1"/>
  <c r="BV15" i="2"/>
  <c r="CM15" i="2" s="1"/>
  <c r="BE16" i="2" s="1"/>
  <c r="BM15" i="2"/>
  <c r="CD15" i="2" s="1"/>
  <c r="AV16" i="2" s="1"/>
  <c r="BI15" i="2"/>
  <c r="BZ15" i="2" s="1"/>
  <c r="AR16" i="2" s="1"/>
  <c r="AL15" i="2"/>
  <c r="AK15" i="2"/>
  <c r="AM15" i="2"/>
  <c r="BU16" i="2"/>
  <c r="CL16" i="2" s="1"/>
  <c r="BT16" i="2"/>
  <c r="CK16" i="2" s="1"/>
  <c r="BS16" i="2"/>
  <c r="CJ16" i="2" s="1"/>
  <c r="AO11" i="2"/>
  <c r="BW11" i="2" s="1"/>
  <c r="BO11" i="2"/>
  <c r="CF11" i="2" s="1"/>
  <c r="AX12" i="2" s="1"/>
  <c r="BQ11" i="2"/>
  <c r="CH11" i="2" s="1"/>
  <c r="AZ12" i="2" s="1"/>
  <c r="BR11" i="2"/>
  <c r="CI11" i="2" s="1"/>
  <c r="BA12" i="2" s="1"/>
  <c r="AN11" i="2"/>
  <c r="BI11" i="2" s="1"/>
  <c r="BZ11" i="2" s="1"/>
  <c r="AR12" i="2" s="1"/>
  <c r="BY11" i="2"/>
  <c r="BL11" i="2"/>
  <c r="CC11" i="2" s="1"/>
  <c r="AU12" i="2" s="1"/>
  <c r="BN11" i="2"/>
  <c r="CE11" i="2" s="1"/>
  <c r="AW12" i="2" s="1"/>
  <c r="BJ11" i="2"/>
  <c r="CA11" i="2" s="1"/>
  <c r="AS12" i="2" s="1"/>
  <c r="BS12" i="2"/>
  <c r="CJ12" i="2" s="1"/>
  <c r="BU12" i="2"/>
  <c r="CL12" i="2" s="1"/>
  <c r="BT12" i="2"/>
  <c r="CK12" i="2" s="1"/>
  <c r="AL11" i="2"/>
  <c r="CO11" i="2" s="1"/>
  <c r="BG12" i="2" s="1"/>
  <c r="AK11" i="2"/>
  <c r="AM11" i="2"/>
  <c r="CP11" i="2" s="1"/>
  <c r="BH12" i="2" s="1"/>
  <c r="S16" i="2" l="1"/>
  <c r="Z16" i="2" s="1"/>
  <c r="T16" i="2"/>
  <c r="AA16" i="2" s="1"/>
  <c r="BK11" i="2"/>
  <c r="CB11" i="2" s="1"/>
  <c r="AT12" i="2" s="1"/>
  <c r="BM11" i="2"/>
  <c r="CD11" i="2" s="1"/>
  <c r="AV12" i="2" s="1"/>
  <c r="BV11" i="2"/>
  <c r="CM11" i="2" s="1"/>
  <c r="BE12" i="2" s="1"/>
  <c r="CN11" i="2"/>
  <c r="BF12" i="2" s="1"/>
  <c r="T12" i="2" s="1"/>
  <c r="AA12" i="2" s="1"/>
  <c r="U16" i="2" l="1"/>
  <c r="AB16" i="2" s="1"/>
  <c r="AP16" i="2" s="1"/>
  <c r="V16" i="2"/>
  <c r="AC16" i="2" s="1"/>
  <c r="AQ16" i="2" s="1"/>
  <c r="S12" i="2"/>
  <c r="Z12" i="2" s="1"/>
  <c r="U12" i="2" s="1"/>
  <c r="AB12" i="2" s="1"/>
  <c r="AP12" i="2" s="1"/>
  <c r="BR16" i="2" l="1"/>
  <c r="CI16" i="2" s="1"/>
  <c r="BY16" i="2"/>
  <c r="CP16" i="2" s="1"/>
  <c r="BP16" i="2"/>
  <c r="CG16" i="2" s="1"/>
  <c r="BX16" i="2"/>
  <c r="CO16" i="2" s="1"/>
  <c r="BO16" i="2"/>
  <c r="CF16" i="2" s="1"/>
  <c r="BQ16" i="2"/>
  <c r="CH16" i="2" s="1"/>
  <c r="AO16" i="2"/>
  <c r="AN16" i="2"/>
  <c r="V12" i="2"/>
  <c r="AC12" i="2" s="1"/>
  <c r="AQ12" i="2" s="1"/>
  <c r="BY12" i="2" s="1"/>
  <c r="BQ12" i="2"/>
  <c r="CH12" i="2" s="1"/>
  <c r="BX12" i="2"/>
  <c r="BO12" i="2"/>
  <c r="CF12" i="2" s="1"/>
  <c r="BV16" i="2" l="1"/>
  <c r="CM16" i="2" s="1"/>
  <c r="BI16" i="2"/>
  <c r="BZ16" i="2" s="1"/>
  <c r="BM16" i="2"/>
  <c r="CD16" i="2" s="1"/>
  <c r="BK16" i="2"/>
  <c r="CB16" i="2" s="1"/>
  <c r="AM16" i="2"/>
  <c r="AK16" i="2"/>
  <c r="AL16" i="2"/>
  <c r="BN16" i="2"/>
  <c r="CE16" i="2" s="1"/>
  <c r="BJ16" i="2"/>
  <c r="CA16" i="2" s="1"/>
  <c r="BL16" i="2"/>
  <c r="CC16" i="2" s="1"/>
  <c r="BW16" i="2"/>
  <c r="CN16" i="2" s="1"/>
  <c r="AO12" i="2"/>
  <c r="BJ12" i="2" s="1"/>
  <c r="CA12" i="2" s="1"/>
  <c r="AN12" i="2"/>
  <c r="BM12" i="2" s="1"/>
  <c r="CD12" i="2" s="1"/>
  <c r="BP12" i="2"/>
  <c r="CG12" i="2" s="1"/>
  <c r="BR12" i="2"/>
  <c r="CI12" i="2" s="1"/>
  <c r="BN12" i="2"/>
  <c r="CE12" i="2" s="1"/>
  <c r="BW12" i="2" l="1"/>
  <c r="BL12" i="2"/>
  <c r="CC12" i="2" s="1"/>
  <c r="AL12" i="2"/>
  <c r="CO12" i="2" s="1"/>
  <c r="BK12" i="2"/>
  <c r="CB12" i="2" s="1"/>
  <c r="BI12" i="2"/>
  <c r="BZ12" i="2" s="1"/>
  <c r="AM12" i="2"/>
  <c r="CP12" i="2" s="1"/>
  <c r="BV12" i="2"/>
  <c r="CM12" i="2" s="1"/>
  <c r="AK12" i="2"/>
  <c r="CN12" i="2"/>
</calcChain>
</file>

<file path=xl/sharedStrings.xml><?xml version="1.0" encoding="utf-8"?>
<sst xmlns="http://schemas.openxmlformats.org/spreadsheetml/2006/main" count="75" uniqueCount="41">
  <si>
    <t>Epoch</t>
  </si>
  <si>
    <t>Momentum</t>
  </si>
  <si>
    <t>Node</t>
  </si>
  <si>
    <t>Input</t>
  </si>
  <si>
    <t>Weight</t>
  </si>
  <si>
    <t>Initial</t>
  </si>
  <si>
    <t>Delta</t>
  </si>
  <si>
    <t>Final</t>
  </si>
  <si>
    <t>04</t>
  </si>
  <si>
    <t>03</t>
  </si>
  <si>
    <t>13</t>
  </si>
  <si>
    <t>14</t>
  </si>
  <si>
    <t>23</t>
  </si>
  <si>
    <t>24</t>
  </si>
  <si>
    <t>35</t>
  </si>
  <si>
    <t>36</t>
  </si>
  <si>
    <t>45</t>
  </si>
  <si>
    <t>46</t>
  </si>
  <si>
    <t>Temperature</t>
  </si>
  <si>
    <t>Humidity</t>
  </si>
  <si>
    <t>Windy</t>
  </si>
  <si>
    <t>Play</t>
  </si>
  <si>
    <t>0</t>
  </si>
  <si>
    <t>1</t>
  </si>
  <si>
    <t>2</t>
  </si>
  <si>
    <t>3</t>
  </si>
  <si>
    <t>4</t>
  </si>
  <si>
    <t>5</t>
  </si>
  <si>
    <t>6</t>
  </si>
  <si>
    <t>b0</t>
  </si>
  <si>
    <t>b1</t>
  </si>
  <si>
    <t>b2</t>
  </si>
  <si>
    <t>b3</t>
  </si>
  <si>
    <t>b4</t>
  </si>
  <si>
    <t>b5</t>
  </si>
  <si>
    <t>b6</t>
  </si>
  <si>
    <t>Learning Rate</t>
  </si>
  <si>
    <t>output</t>
  </si>
  <si>
    <t>target</t>
  </si>
  <si>
    <t>Bias Value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</si>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</sst>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114301</xdr:rowOff>
    </xdr:from>
    <xdr:to>
      <xdr:col>9</xdr:col>
      <xdr:colOff>485046</xdr:colOff>
      <xdr:row>19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14301"/>
          <a:ext cx="5828571" cy="3810000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CP17"/>
  <sheetViews>
    <sheetView tabSelected="1" zoomScaleNormal="100" workbookViewId="0">
      <selection activeCell="BJ14" sqref="BJ14"/>
    </sheetView>
  </sheetViews>
  <sheetFormatPr defaultRowHeight="15" x14ac:dyDescent="0.25"/>
  <cols>
    <col min="11" max="12" width="13.42578125" customWidth="1"/>
    <col min="13" max="13" width="11.85546875" customWidth="1"/>
    <col min="14" max="14" width="10.7109375" customWidth="1"/>
    <col min="15" max="15" width="9" customWidth="1"/>
    <col min="74" max="75" width="12" bestFit="1" customWidth="1"/>
  </cols>
  <sheetData>
    <row r="1" spans="11:94" ht="15.75" customHeight="1" thickBot="1" x14ac:dyDescent="0.3"/>
    <row r="2" spans="11:94" ht="16.5" thickTop="1" thickBot="1" x14ac:dyDescent="0.3">
      <c r="K2" s="19" t="s">
        <v>36</v>
      </c>
      <c r="L2" s="13">
        <v>0.1</v>
      </c>
    </row>
    <row r="3" spans="11:94" ht="16.5" thickTop="1" thickBot="1" x14ac:dyDescent="0.3">
      <c r="K3" s="19" t="s">
        <v>1</v>
      </c>
      <c r="L3" s="13">
        <v>0.1</v>
      </c>
    </row>
    <row r="4" spans="11:94" ht="16.5" thickTop="1" thickBot="1" x14ac:dyDescent="0.3">
      <c r="K4" s="19" t="s">
        <v>39</v>
      </c>
      <c r="L4" s="13">
        <v>1</v>
      </c>
    </row>
    <row r="5" spans="11:94" ht="16.5" thickTop="1" thickBot="1" x14ac:dyDescent="0.3"/>
    <row r="6" spans="11:94" ht="16.5" thickTop="1" thickBot="1" x14ac:dyDescent="0.3">
      <c r="K6" s="21" t="s">
        <v>0</v>
      </c>
      <c r="L6" s="21" t="s">
        <v>18</v>
      </c>
      <c r="M6" s="21" t="s">
        <v>19</v>
      </c>
      <c r="N6" s="21" t="s">
        <v>20</v>
      </c>
      <c r="O6" s="21" t="s">
        <v>21</v>
      </c>
      <c r="P6" s="24" t="s">
        <v>2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6"/>
      <c r="AR6" s="23" t="s">
        <v>4</v>
      </c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</row>
    <row r="7" spans="11:94" s="1" customFormat="1" ht="16.5" thickTop="1" thickBot="1" x14ac:dyDescent="0.3">
      <c r="K7" s="21"/>
      <c r="L7" s="21"/>
      <c r="M7" s="21"/>
      <c r="N7" s="21"/>
      <c r="O7" s="21"/>
      <c r="P7" s="22" t="s">
        <v>3</v>
      </c>
      <c r="Q7" s="22"/>
      <c r="R7" s="22"/>
      <c r="S7" s="22"/>
      <c r="T7" s="22"/>
      <c r="U7" s="22"/>
      <c r="V7" s="22"/>
      <c r="W7" s="22" t="s">
        <v>37</v>
      </c>
      <c r="X7" s="22"/>
      <c r="Y7" s="22"/>
      <c r="Z7" s="22"/>
      <c r="AA7" s="22"/>
      <c r="AB7" s="22"/>
      <c r="AC7" s="22"/>
      <c r="AD7" s="22" t="s">
        <v>38</v>
      </c>
      <c r="AE7" s="22"/>
      <c r="AF7" s="22"/>
      <c r="AG7" s="22"/>
      <c r="AH7" s="22"/>
      <c r="AI7" s="22"/>
      <c r="AJ7" s="22"/>
      <c r="AK7" s="27" t="s">
        <v>40</v>
      </c>
      <c r="AL7" s="28"/>
      <c r="AM7" s="28"/>
      <c r="AN7" s="28"/>
      <c r="AO7" s="28"/>
      <c r="AP7" s="28"/>
      <c r="AQ7" s="29"/>
      <c r="AR7" s="22" t="s">
        <v>5</v>
      </c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 t="s">
        <v>6</v>
      </c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 t="s">
        <v>7</v>
      </c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</row>
    <row r="8" spans="11:94" s="1" customFormat="1" ht="16.5" thickTop="1" thickBot="1" x14ac:dyDescent="0.3">
      <c r="K8" s="21"/>
      <c r="L8" s="21"/>
      <c r="M8" s="21"/>
      <c r="N8" s="21"/>
      <c r="O8" s="21"/>
      <c r="P8" s="2">
        <v>0</v>
      </c>
      <c r="Q8" s="2">
        <v>1</v>
      </c>
      <c r="R8" s="2">
        <v>2</v>
      </c>
      <c r="S8" s="2">
        <v>3</v>
      </c>
      <c r="T8" s="2">
        <v>4</v>
      </c>
      <c r="U8" s="2">
        <v>5</v>
      </c>
      <c r="V8" s="2">
        <v>6</v>
      </c>
      <c r="W8" s="2">
        <v>0</v>
      </c>
      <c r="X8" s="2">
        <v>1</v>
      </c>
      <c r="Y8" s="2">
        <v>2</v>
      </c>
      <c r="Z8" s="2">
        <v>3</v>
      </c>
      <c r="AA8" s="2">
        <v>4</v>
      </c>
      <c r="AB8" s="2">
        <v>5</v>
      </c>
      <c r="AC8" s="2">
        <v>6</v>
      </c>
      <c r="AD8" s="2">
        <v>0</v>
      </c>
      <c r="AE8" s="2">
        <v>1</v>
      </c>
      <c r="AF8" s="2">
        <v>2</v>
      </c>
      <c r="AG8" s="2">
        <v>3</v>
      </c>
      <c r="AH8" s="2">
        <v>4</v>
      </c>
      <c r="AI8" s="2">
        <v>5</v>
      </c>
      <c r="AJ8" s="2">
        <v>6</v>
      </c>
      <c r="AK8" s="2" t="s">
        <v>22</v>
      </c>
      <c r="AL8" s="2" t="s">
        <v>23</v>
      </c>
      <c r="AM8" s="2" t="s">
        <v>24</v>
      </c>
      <c r="AN8" s="2" t="s">
        <v>25</v>
      </c>
      <c r="AO8" s="2" t="s">
        <v>26</v>
      </c>
      <c r="AP8" s="2" t="s">
        <v>27</v>
      </c>
      <c r="AQ8" s="2" t="s">
        <v>28</v>
      </c>
      <c r="AR8" s="17" t="s">
        <v>9</v>
      </c>
      <c r="AS8" s="17" t="s">
        <v>8</v>
      </c>
      <c r="AT8" s="18" t="s">
        <v>10</v>
      </c>
      <c r="AU8" s="18" t="s">
        <v>11</v>
      </c>
      <c r="AV8" s="18" t="s">
        <v>12</v>
      </c>
      <c r="AW8" s="18" t="s">
        <v>13</v>
      </c>
      <c r="AX8" s="18" t="s">
        <v>14</v>
      </c>
      <c r="AY8" s="18" t="s">
        <v>15</v>
      </c>
      <c r="AZ8" s="18" t="s">
        <v>16</v>
      </c>
      <c r="BA8" s="18" t="s">
        <v>17</v>
      </c>
      <c r="BB8" s="18" t="s">
        <v>29</v>
      </c>
      <c r="BC8" s="18" t="s">
        <v>30</v>
      </c>
      <c r="BD8" s="18" t="s">
        <v>31</v>
      </c>
      <c r="BE8" s="18" t="s">
        <v>32</v>
      </c>
      <c r="BF8" s="18" t="s">
        <v>33</v>
      </c>
      <c r="BG8" s="18" t="s">
        <v>34</v>
      </c>
      <c r="BH8" s="18" t="s">
        <v>35</v>
      </c>
      <c r="BI8" s="17" t="s">
        <v>9</v>
      </c>
      <c r="BJ8" s="17" t="s">
        <v>8</v>
      </c>
      <c r="BK8" s="18" t="s">
        <v>10</v>
      </c>
      <c r="BL8" s="18" t="s">
        <v>11</v>
      </c>
      <c r="BM8" s="18" t="s">
        <v>12</v>
      </c>
      <c r="BN8" s="18" t="s">
        <v>13</v>
      </c>
      <c r="BO8" s="18" t="s">
        <v>14</v>
      </c>
      <c r="BP8" s="18" t="s">
        <v>15</v>
      </c>
      <c r="BQ8" s="18" t="s">
        <v>16</v>
      </c>
      <c r="BR8" s="18" t="s">
        <v>17</v>
      </c>
      <c r="BS8" s="18" t="s">
        <v>29</v>
      </c>
      <c r="BT8" s="18" t="s">
        <v>30</v>
      </c>
      <c r="BU8" s="18" t="s">
        <v>31</v>
      </c>
      <c r="BV8" s="18" t="s">
        <v>32</v>
      </c>
      <c r="BW8" s="18" t="s">
        <v>33</v>
      </c>
      <c r="BX8" s="18" t="s">
        <v>34</v>
      </c>
      <c r="BY8" s="18" t="s">
        <v>35</v>
      </c>
      <c r="BZ8" s="17" t="s">
        <v>9</v>
      </c>
      <c r="CA8" s="17" t="s">
        <v>8</v>
      </c>
      <c r="CB8" s="18" t="s">
        <v>10</v>
      </c>
      <c r="CC8" s="18" t="s">
        <v>11</v>
      </c>
      <c r="CD8" s="18" t="s">
        <v>12</v>
      </c>
      <c r="CE8" s="18" t="s">
        <v>13</v>
      </c>
      <c r="CF8" s="18" t="s">
        <v>14</v>
      </c>
      <c r="CG8" s="18" t="s">
        <v>15</v>
      </c>
      <c r="CH8" s="18" t="s">
        <v>16</v>
      </c>
      <c r="CI8" s="18" t="s">
        <v>17</v>
      </c>
      <c r="CJ8" s="18" t="s">
        <v>29</v>
      </c>
      <c r="CK8" s="18" t="s">
        <v>30</v>
      </c>
      <c r="CL8" s="18" t="s">
        <v>31</v>
      </c>
      <c r="CM8" s="18" t="s">
        <v>32</v>
      </c>
      <c r="CN8" s="18" t="s">
        <v>33</v>
      </c>
      <c r="CO8" s="18" t="s">
        <v>34</v>
      </c>
      <c r="CP8" s="18" t="s">
        <v>35</v>
      </c>
    </row>
    <row r="9" spans="11:94" ht="16.5" thickTop="1" thickBot="1" x14ac:dyDescent="0.3">
      <c r="K9" s="20">
        <v>1</v>
      </c>
      <c r="L9" s="10">
        <v>85</v>
      </c>
      <c r="M9" s="10">
        <v>85</v>
      </c>
      <c r="N9" s="10">
        <v>1</v>
      </c>
      <c r="O9" s="10">
        <v>1</v>
      </c>
      <c r="P9" s="14"/>
      <c r="Q9" s="14"/>
      <c r="R9" s="14"/>
      <c r="S9" s="4">
        <f>AR9*W9+AT9*X9+AV9*Y9+$L$4*BE9</f>
        <v>17.200000000000003</v>
      </c>
      <c r="T9" s="4">
        <f>AS9*W9+AU9*X9+AW9*Y9+$L$4*BF9</f>
        <v>17.200000000000003</v>
      </c>
      <c r="U9" s="4">
        <f>AX9*Z9+AZ9*AA9+BG9*$L$4</f>
        <v>0.29999999322101156</v>
      </c>
      <c r="V9" s="4">
        <f>AY9*Z9+BA9*AA9+BH9*$L$4</f>
        <v>0.29999999322101156</v>
      </c>
      <c r="W9" s="10">
        <f>L9</f>
        <v>85</v>
      </c>
      <c r="X9" s="10">
        <f t="shared" ref="X9:Y9" si="0">M9</f>
        <v>85</v>
      </c>
      <c r="Y9" s="10">
        <f t="shared" si="0"/>
        <v>1</v>
      </c>
      <c r="Z9" s="4">
        <f>1/(1+EXP(-S9))</f>
        <v>0.99999996610505781</v>
      </c>
      <c r="AA9" s="4">
        <f t="shared" ref="AA9:AC9" si="1">1/(1+EXP(-T9))</f>
        <v>0.99999996610505781</v>
      </c>
      <c r="AB9" s="4">
        <f t="shared" si="1"/>
        <v>0.57444251515447886</v>
      </c>
      <c r="AC9" s="4">
        <f t="shared" si="1"/>
        <v>0.57444251515447886</v>
      </c>
      <c r="AD9" s="14"/>
      <c r="AE9" s="14"/>
      <c r="AF9" s="14"/>
      <c r="AG9" s="14"/>
      <c r="AH9" s="14"/>
      <c r="AI9" s="4">
        <v>0</v>
      </c>
      <c r="AJ9" s="4">
        <v>1</v>
      </c>
      <c r="AK9" s="4">
        <f>W9*(1-W9)*(AR9*AN9+AS9*AO9)</f>
        <v>1.7616471776451015E-7</v>
      </c>
      <c r="AL9" s="4">
        <f>X9*(1-X9)*(AT9*AN9+AU9*AO9)</f>
        <v>1.7616471776451015E-7</v>
      </c>
      <c r="AM9" s="4">
        <f>Y9*(1-Y9)*(AV9*AN9+AW9*AO9)</f>
        <v>0</v>
      </c>
      <c r="AN9" s="4">
        <f>Z9*(1-Z9)*(AX9*AP9+AY9*AQ9)</f>
        <v>-1.2336464829447487E-10</v>
      </c>
      <c r="AO9" s="4">
        <f>AA9*(1-AA9)*(AZ9*AP9+BA9*AQ9)</f>
        <v>-1.2336464829447487E-10</v>
      </c>
      <c r="AP9" s="4">
        <f>AB9*(1-AB9)*(AI9-AB9)</f>
        <v>-0.14042724755978142</v>
      </c>
      <c r="AQ9" s="4">
        <f>AC9*(1-AC9)*(AJ9-AC9)</f>
        <v>0.10403106437769377</v>
      </c>
      <c r="AR9" s="4">
        <v>0.1</v>
      </c>
      <c r="AS9" s="4">
        <v>0.1</v>
      </c>
      <c r="AT9" s="4">
        <v>0.1</v>
      </c>
      <c r="AU9" s="4">
        <v>0.1</v>
      </c>
      <c r="AV9" s="4">
        <v>0.1</v>
      </c>
      <c r="AW9" s="4">
        <v>0.1</v>
      </c>
      <c r="AX9" s="4">
        <v>0.1</v>
      </c>
      <c r="AY9" s="4">
        <v>0.1</v>
      </c>
      <c r="AZ9" s="4">
        <v>0.1</v>
      </c>
      <c r="BA9" s="4">
        <v>0.1</v>
      </c>
      <c r="BB9" s="3">
        <v>0.1</v>
      </c>
      <c r="BC9" s="3">
        <v>0.1</v>
      </c>
      <c r="BD9" s="3">
        <v>0.1</v>
      </c>
      <c r="BE9" s="4">
        <v>0.1</v>
      </c>
      <c r="BF9" s="4">
        <v>0.1</v>
      </c>
      <c r="BG9" s="4">
        <v>0.1</v>
      </c>
      <c r="BH9" s="4">
        <v>0.1</v>
      </c>
      <c r="BI9" s="4">
        <f>$L$2*AN9*W9</f>
        <v>-1.0485995105030366E-9</v>
      </c>
      <c r="BJ9" s="4">
        <f>$L$2*AO9*W9</f>
        <v>-1.0485995105030366E-9</v>
      </c>
      <c r="BK9" s="4">
        <f>$L$2*AN9*X9</f>
        <v>-1.0485995105030366E-9</v>
      </c>
      <c r="BL9" s="4">
        <f>$L$2*AO9*X9</f>
        <v>-1.0485995105030366E-9</v>
      </c>
      <c r="BM9" s="4">
        <f>$L$2*AN9*Y9</f>
        <v>-1.2336464829447489E-11</v>
      </c>
      <c r="BN9" s="4">
        <f>$L$2*AO9*Y9</f>
        <v>-1.2336464829447489E-11</v>
      </c>
      <c r="BO9" s="4">
        <f>$L$2*AP9*Z9</f>
        <v>-1.4042724280000798E-2</v>
      </c>
      <c r="BP9" s="4">
        <f>$L$2*AQ9*Z9</f>
        <v>1.0403106085156688E-2</v>
      </c>
      <c r="BQ9" s="4">
        <f>$L$2*AP9*AA9</f>
        <v>-1.4042724280000798E-2</v>
      </c>
      <c r="BR9" s="4">
        <f>$L$2*AQ9*AA9</f>
        <v>1.0403106085156688E-2</v>
      </c>
      <c r="BS9" s="3"/>
      <c r="BT9" s="3"/>
      <c r="BU9" s="3"/>
      <c r="BV9" s="4">
        <f>$L$2*AN9*$L$4</f>
        <v>-1.2336464829447489E-11</v>
      </c>
      <c r="BW9" s="4">
        <f>$L$2*AO9*$L$4</f>
        <v>-1.2336464829447489E-11</v>
      </c>
      <c r="BX9" s="4">
        <f t="shared" ref="BX9:BY9" si="2">$L$2*AP9*$L$4</f>
        <v>-1.4042724755978142E-2</v>
      </c>
      <c r="BY9" s="4">
        <f t="shared" si="2"/>
        <v>1.0403106437769379E-2</v>
      </c>
      <c r="BZ9" s="4">
        <f>AR9+BI9</f>
        <v>9.9999998951400493E-2</v>
      </c>
      <c r="CA9" s="4">
        <f t="shared" ref="CA9:CP12" si="3">AS9+BJ9</f>
        <v>9.9999998951400493E-2</v>
      </c>
      <c r="CB9" s="4">
        <f t="shared" si="3"/>
        <v>9.9999998951400493E-2</v>
      </c>
      <c r="CC9" s="4">
        <f t="shared" si="3"/>
        <v>9.9999998951400493E-2</v>
      </c>
      <c r="CD9" s="4">
        <f t="shared" si="3"/>
        <v>9.999999998766354E-2</v>
      </c>
      <c r="CE9" s="4">
        <f t="shared" si="3"/>
        <v>9.999999998766354E-2</v>
      </c>
      <c r="CF9" s="4">
        <f t="shared" si="3"/>
        <v>8.5957275719999213E-2</v>
      </c>
      <c r="CG9" s="4">
        <f t="shared" si="3"/>
        <v>0.11040310608515669</v>
      </c>
      <c r="CH9" s="4">
        <f t="shared" si="3"/>
        <v>8.5957275719999213E-2</v>
      </c>
      <c r="CI9" s="4">
        <f t="shared" si="3"/>
        <v>0.11040310608515669</v>
      </c>
      <c r="CJ9" s="3">
        <f t="shared" si="3"/>
        <v>0.1</v>
      </c>
      <c r="CK9" s="3">
        <f t="shared" si="3"/>
        <v>0.1</v>
      </c>
      <c r="CL9" s="3">
        <f t="shared" si="3"/>
        <v>0.1</v>
      </c>
      <c r="CM9" s="4">
        <f t="shared" si="3"/>
        <v>9.999999998766354E-2</v>
      </c>
      <c r="CN9" s="4">
        <f t="shared" si="3"/>
        <v>9.999999998766354E-2</v>
      </c>
      <c r="CO9" s="4">
        <f t="shared" si="3"/>
        <v>8.5957275244021858E-2</v>
      </c>
      <c r="CP9" s="4">
        <f t="shared" si="3"/>
        <v>0.11040310643776938</v>
      </c>
    </row>
    <row r="10" spans="11:94" ht="16.5" thickTop="1" thickBot="1" x14ac:dyDescent="0.3">
      <c r="K10" s="20"/>
      <c r="L10" s="11">
        <v>80</v>
      </c>
      <c r="M10" s="11">
        <v>90</v>
      </c>
      <c r="N10" s="11">
        <v>0</v>
      </c>
      <c r="O10" s="11">
        <v>1</v>
      </c>
      <c r="P10" s="15"/>
      <c r="Q10" s="15"/>
      <c r="R10" s="15"/>
      <c r="S10" s="8">
        <f t="shared" ref="S10:S12" si="4">AR10*W10+AT10*X10+AV10*Y10+$L$4*BE10</f>
        <v>17.099999821725746</v>
      </c>
      <c r="T10" s="8">
        <f t="shared" ref="T10:T12" si="5">AS10*W10+AU10*X10+AW10*Y10+$L$4*BF10</f>
        <v>17.099999821725746</v>
      </c>
      <c r="U10" s="8">
        <f t="shared" ref="U10:U12" si="6">AX10*Z10+AZ10*AA10+BG10*$L$4</f>
        <v>0.2578718202441509</v>
      </c>
      <c r="V10" s="8">
        <f t="shared" ref="V10:V12" si="7">AY10*Z10+BA10*AA10+BH10*$L$4</f>
        <v>0.33120931033674594</v>
      </c>
      <c r="W10" s="11">
        <f t="shared" ref="W10:W12" si="8">L10</f>
        <v>80</v>
      </c>
      <c r="X10" s="11">
        <f t="shared" ref="X10:X13" si="9">M10</f>
        <v>90</v>
      </c>
      <c r="Y10" s="11">
        <f t="shared" ref="Y10:Y13" si="10">N10</f>
        <v>0</v>
      </c>
      <c r="Z10" s="8">
        <f t="shared" ref="Z10:Z12" si="11">1/(1+EXP(-S10))</f>
        <v>0.99999996254028922</v>
      </c>
      <c r="AA10" s="8">
        <f t="shared" ref="AA10:AA13" si="12">1/(1+EXP(-T10))</f>
        <v>0.99999996254028922</v>
      </c>
      <c r="AB10" s="8">
        <f t="shared" ref="AB10:AB13" si="13">1/(1+EXP(-U10))</f>
        <v>0.5641130663041356</v>
      </c>
      <c r="AC10" s="8">
        <f t="shared" ref="AC10:AC13" si="14">1/(1+EXP(-V10))</f>
        <v>0.58205359154975622</v>
      </c>
      <c r="AD10" s="15"/>
      <c r="AE10" s="15"/>
      <c r="AF10" s="15"/>
      <c r="AG10" s="15"/>
      <c r="AH10" s="15"/>
      <c r="AI10" s="8">
        <v>0</v>
      </c>
      <c r="AJ10" s="8">
        <v>1</v>
      </c>
      <c r="AK10" s="8">
        <f t="shared" ref="AK10:AK12" si="15">W10*(1-W10)*(AR10*AN10+AS10*AO10)</f>
        <v>3.3054988498054754E-8</v>
      </c>
      <c r="AL10" s="8">
        <f t="shared" ref="AL10:AL12" si="16">X10*(1-X10)*(AT10*AN10+AU10*AO10)</f>
        <v>4.1894059789464962E-8</v>
      </c>
      <c r="AM10" s="8">
        <f t="shared" ref="AM10:AM12" si="17">Y10*(1-Y10)*(AV10*AN10+AW10*AO10)</f>
        <v>0</v>
      </c>
      <c r="AN10" s="8">
        <f t="shared" ref="AN10:AN12" si="18">Z10*(1-Z10)*(AX10*AP10+AY10*AQ10)</f>
        <v>-2.6151098769516775E-11</v>
      </c>
      <c r="AO10" s="8">
        <f t="shared" ref="AO10:AO12" si="19">AA10*(1-AA10)*(AZ10*AP10+BA10*AQ10)</f>
        <v>-2.6151098769516775E-11</v>
      </c>
      <c r="AP10" s="8">
        <f t="shared" ref="AP10:AP12" si="20">AB10*(1-AB10)*(AI10-AB10)</f>
        <v>-0.13870948812585809</v>
      </c>
      <c r="AQ10" s="8">
        <f t="shared" ref="AQ10:AQ12" si="21">AC10*(1-AC10)*(AJ10-AC10)</f>
        <v>0.10167265592487476</v>
      </c>
      <c r="AR10" s="8">
        <f>BZ9</f>
        <v>9.9999998951400493E-2</v>
      </c>
      <c r="AS10" s="8">
        <f t="shared" ref="AS10:AS16" si="22">CA9</f>
        <v>9.9999998951400493E-2</v>
      </c>
      <c r="AT10" s="8">
        <f t="shared" ref="AT10:AT16" si="23">CB9</f>
        <v>9.9999998951400493E-2</v>
      </c>
      <c r="AU10" s="8">
        <f t="shared" ref="AU10:AU16" si="24">CC9</f>
        <v>9.9999998951400493E-2</v>
      </c>
      <c r="AV10" s="8">
        <f t="shared" ref="AV10:AV16" si="25">CD9</f>
        <v>9.999999998766354E-2</v>
      </c>
      <c r="AW10" s="8">
        <f t="shared" ref="AW10:AW16" si="26">CE9</f>
        <v>9.999999998766354E-2</v>
      </c>
      <c r="AX10" s="8">
        <f t="shared" ref="AX10:AX16" si="27">CF9</f>
        <v>8.5957275719999213E-2</v>
      </c>
      <c r="AY10" s="8">
        <f t="shared" ref="AY10:AY16" si="28">CG9</f>
        <v>0.11040310608515669</v>
      </c>
      <c r="AZ10" s="8">
        <f t="shared" ref="AZ10:AZ16" si="29">CH9</f>
        <v>8.5957275719999213E-2</v>
      </c>
      <c r="BA10" s="8">
        <f t="shared" ref="BA10:BA16" si="30">CI9</f>
        <v>0.11040310608515669</v>
      </c>
      <c r="BB10" s="5">
        <f t="shared" ref="BB10:BB16" si="31">CJ9</f>
        <v>0.1</v>
      </c>
      <c r="BC10" s="5">
        <f t="shared" ref="BC10:BC16" si="32">CK9</f>
        <v>0.1</v>
      </c>
      <c r="BD10" s="5">
        <f t="shared" ref="BD10:BD16" si="33">CL9</f>
        <v>0.1</v>
      </c>
      <c r="BE10" s="8">
        <f t="shared" ref="BE10:BE16" si="34">CM9</f>
        <v>9.999999998766354E-2</v>
      </c>
      <c r="BF10" s="8">
        <f t="shared" ref="BF10:BF16" si="35">CN9</f>
        <v>9.999999998766354E-2</v>
      </c>
      <c r="BG10" s="8">
        <f t="shared" ref="BG10:BG16" si="36">CO9</f>
        <v>8.5957275244021858E-2</v>
      </c>
      <c r="BH10" s="8">
        <f t="shared" ref="BH10:BH16" si="37">CP9</f>
        <v>0.11040310643776938</v>
      </c>
      <c r="BI10" s="8">
        <f>$L$2*AN10*W10+$L$3*BI9</f>
        <v>-3.1406874120643786E-10</v>
      </c>
      <c r="BJ10" s="8">
        <f>$L$2*AO10*W10+$L$3*BJ9</f>
        <v>-3.1406874120643786E-10</v>
      </c>
      <c r="BK10" s="8">
        <f>$L$2*AN10*X10+BK9*$L$3</f>
        <v>-3.4021983997595469E-10</v>
      </c>
      <c r="BL10" s="8">
        <f>$L$2*AO10*X10+BL9*$L$3</f>
        <v>-3.4021983997595469E-10</v>
      </c>
      <c r="BM10" s="8">
        <f>$L$2*AN10*Y10+BM9*$L$3</f>
        <v>-1.233646482944749E-12</v>
      </c>
      <c r="BN10" s="8">
        <f>$L$2*AO10*Y10+BN9*$L$3</f>
        <v>-1.233646482944749E-12</v>
      </c>
      <c r="BO10" s="8">
        <f>$L$2*AP10*Z10+BO9*$L$3</f>
        <v>-1.5275220720984159E-2</v>
      </c>
      <c r="BP10" s="8">
        <f>$L$2*AQ10*Z10+BP9*$L$3</f>
        <v>1.1207575820140318E-2</v>
      </c>
      <c r="BQ10" s="8">
        <f>$L$2*AP10*AA10+BQ9*$L$3</f>
        <v>-1.5275220720984159E-2</v>
      </c>
      <c r="BR10" s="8">
        <f>$L$2*AQ10*AA10+BR9*$L$3</f>
        <v>1.1207575820140318E-2</v>
      </c>
      <c r="BS10" s="5">
        <f t="shared" ref="BS10" si="38">$L$2*AX10*AG10</f>
        <v>0</v>
      </c>
      <c r="BT10" s="5">
        <f t="shared" ref="BT10" si="39">$L$2*AY10*AH10</f>
        <v>0</v>
      </c>
      <c r="BU10" s="5">
        <f t="shared" ref="BU10" si="40">$L$2*AZ10*AI10</f>
        <v>0</v>
      </c>
      <c r="BV10" s="8">
        <f>$L$2*AN10*$L$4+BV9*$L$3</f>
        <v>-3.848756359896427E-12</v>
      </c>
      <c r="BW10" s="8">
        <f>$L$2*AO10*$L$4+BW9*$L$3</f>
        <v>-3.848756359896427E-12</v>
      </c>
      <c r="BX10" s="8">
        <f>$L$2*AP10*$L$4+BX9*$L$3</f>
        <v>-1.5275221288183625E-2</v>
      </c>
      <c r="BY10" s="8">
        <f>$L$2*AQ10*$L$4+BY9*$L$3</f>
        <v>1.1207576236264415E-2</v>
      </c>
      <c r="BZ10" s="8">
        <f t="shared" ref="BZ10:BZ12" si="41">AR10+BI10</f>
        <v>9.999999863733175E-2</v>
      </c>
      <c r="CA10" s="8">
        <f t="shared" si="3"/>
        <v>9.999999863733175E-2</v>
      </c>
      <c r="CB10" s="8">
        <f t="shared" si="3"/>
        <v>9.9999998611180654E-2</v>
      </c>
      <c r="CC10" s="8">
        <f t="shared" si="3"/>
        <v>9.9999998611180654E-2</v>
      </c>
      <c r="CD10" s="8">
        <f t="shared" si="3"/>
        <v>9.9999999986429888E-2</v>
      </c>
      <c r="CE10" s="8">
        <f t="shared" si="3"/>
        <v>9.9999999986429888E-2</v>
      </c>
      <c r="CF10" s="8">
        <f t="shared" si="3"/>
        <v>7.0682054999015059E-2</v>
      </c>
      <c r="CG10" s="8">
        <f t="shared" si="3"/>
        <v>0.121610681905297</v>
      </c>
      <c r="CH10" s="8">
        <f t="shared" si="3"/>
        <v>7.0682054999015059E-2</v>
      </c>
      <c r="CI10" s="8">
        <f t="shared" si="3"/>
        <v>0.121610681905297</v>
      </c>
      <c r="CJ10" s="5">
        <f t="shared" si="3"/>
        <v>0.1</v>
      </c>
      <c r="CK10" s="5">
        <f t="shared" si="3"/>
        <v>0.1</v>
      </c>
      <c r="CL10" s="5">
        <f t="shared" si="3"/>
        <v>0.1</v>
      </c>
      <c r="CM10" s="8">
        <f t="shared" si="3"/>
        <v>9.9999999983814786E-2</v>
      </c>
      <c r="CN10" s="8">
        <f t="shared" si="3"/>
        <v>9.9999999983814786E-2</v>
      </c>
      <c r="CO10" s="8">
        <f t="shared" si="3"/>
        <v>7.0682053955838237E-2</v>
      </c>
      <c r="CP10" s="8">
        <f t="shared" si="3"/>
        <v>0.1216106826740338</v>
      </c>
    </row>
    <row r="11" spans="11:94" ht="16.5" thickTop="1" thickBot="1" x14ac:dyDescent="0.3">
      <c r="K11" s="20"/>
      <c r="L11" s="11">
        <v>83</v>
      </c>
      <c r="M11" s="11">
        <v>86</v>
      </c>
      <c r="N11" s="11">
        <v>1</v>
      </c>
      <c r="O11" s="11">
        <v>0</v>
      </c>
      <c r="P11" s="15"/>
      <c r="Q11" s="15"/>
      <c r="R11" s="15"/>
      <c r="S11" s="8">
        <f t="shared" si="4"/>
        <v>17.099999767430319</v>
      </c>
      <c r="T11" s="8">
        <f t="shared" si="5"/>
        <v>17.099999767430319</v>
      </c>
      <c r="U11" s="8">
        <f t="shared" si="6"/>
        <v>0.21204615865840939</v>
      </c>
      <c r="V11" s="8">
        <f t="shared" si="7"/>
        <v>0.36483203737362535</v>
      </c>
      <c r="W11" s="11">
        <f t="shared" si="8"/>
        <v>83</v>
      </c>
      <c r="X11" s="11">
        <f t="shared" si="9"/>
        <v>86</v>
      </c>
      <c r="Y11" s="11">
        <f t="shared" si="10"/>
        <v>1</v>
      </c>
      <c r="Z11" s="8">
        <f t="shared" si="11"/>
        <v>0.99999996254028722</v>
      </c>
      <c r="AA11" s="8">
        <f t="shared" si="12"/>
        <v>0.99999996254028722</v>
      </c>
      <c r="AB11" s="8">
        <f t="shared" si="13"/>
        <v>0.5528137963869002</v>
      </c>
      <c r="AC11" s="8">
        <f t="shared" si="14"/>
        <v>0.59020962873161886</v>
      </c>
      <c r="AD11" s="15"/>
      <c r="AE11" s="15"/>
      <c r="AF11" s="15"/>
      <c r="AG11" s="15"/>
      <c r="AH11" s="15"/>
      <c r="AI11" s="8">
        <v>1</v>
      </c>
      <c r="AJ11" s="8">
        <v>0</v>
      </c>
      <c r="AK11" s="8">
        <f t="shared" si="15"/>
        <v>4.8675244407737181E-7</v>
      </c>
      <c r="AL11" s="8">
        <f t="shared" si="16"/>
        <v>5.227975852593433E-7</v>
      </c>
      <c r="AM11" s="8">
        <f t="shared" si="17"/>
        <v>0</v>
      </c>
      <c r="AN11" s="8">
        <f t="shared" si="18"/>
        <v>-3.575906925581788E-10</v>
      </c>
      <c r="AO11" s="8">
        <f t="shared" si="19"/>
        <v>-3.575906925581788E-10</v>
      </c>
      <c r="AP11" s="8">
        <f t="shared" si="20"/>
        <v>0.11054921572738677</v>
      </c>
      <c r="AQ11" s="8">
        <f t="shared" si="21"/>
        <v>-0.14274941277263076</v>
      </c>
      <c r="AR11" s="8">
        <f t="shared" ref="AR11:AR12" si="42">BZ10</f>
        <v>9.999999863733175E-2</v>
      </c>
      <c r="AS11" s="8">
        <f t="shared" si="22"/>
        <v>9.999999863733175E-2</v>
      </c>
      <c r="AT11" s="8">
        <f t="shared" si="23"/>
        <v>9.9999998611180654E-2</v>
      </c>
      <c r="AU11" s="8">
        <f t="shared" si="24"/>
        <v>9.9999998611180654E-2</v>
      </c>
      <c r="AV11" s="8">
        <f t="shared" si="25"/>
        <v>9.9999999986429888E-2</v>
      </c>
      <c r="AW11" s="8">
        <f t="shared" si="26"/>
        <v>9.9999999986429888E-2</v>
      </c>
      <c r="AX11" s="8">
        <f t="shared" si="27"/>
        <v>7.0682054999015059E-2</v>
      </c>
      <c r="AY11" s="8">
        <f t="shared" si="28"/>
        <v>0.121610681905297</v>
      </c>
      <c r="AZ11" s="8">
        <f t="shared" si="29"/>
        <v>7.0682054999015059E-2</v>
      </c>
      <c r="BA11" s="8">
        <f t="shared" si="30"/>
        <v>0.121610681905297</v>
      </c>
      <c r="BB11" s="5">
        <f t="shared" si="31"/>
        <v>0.1</v>
      </c>
      <c r="BC11" s="5">
        <f t="shared" si="32"/>
        <v>0.1</v>
      </c>
      <c r="BD11" s="5">
        <f t="shared" si="33"/>
        <v>0.1</v>
      </c>
      <c r="BE11" s="8">
        <f t="shared" si="34"/>
        <v>9.9999999983814786E-2</v>
      </c>
      <c r="BF11" s="8">
        <f t="shared" si="35"/>
        <v>9.9999999983814786E-2</v>
      </c>
      <c r="BG11" s="8">
        <f t="shared" si="36"/>
        <v>7.0682053955838237E-2</v>
      </c>
      <c r="BH11" s="8">
        <f t="shared" si="37"/>
        <v>0.1216106826740338</v>
      </c>
      <c r="BI11" s="8">
        <f t="shared" ref="BI11:BI12" si="43">$L$2*AN11*W11+$L$3*BI10</f>
        <v>-2.9994096223535282E-9</v>
      </c>
      <c r="BJ11" s="8">
        <f t="shared" ref="BJ11:BJ12" si="44">$L$2*AO11*W11+$L$3*BJ10</f>
        <v>-2.9994096223535282E-9</v>
      </c>
      <c r="BK11" s="8">
        <f t="shared" ref="BK11:BK12" si="45">$L$2*AN11*X11+BK10*$L$3</f>
        <v>-3.1093019399979337E-9</v>
      </c>
      <c r="BL11" s="8">
        <f t="shared" ref="BL11:BL12" si="46">$L$2*AO11*X11+BL10*$L$3</f>
        <v>-3.1093019399979337E-9</v>
      </c>
      <c r="BM11" s="8">
        <f t="shared" ref="BM11:BM12" si="47">$L$2*AN11*Y11+BM10*$L$3</f>
        <v>-3.5882433904112357E-11</v>
      </c>
      <c r="BN11" s="8">
        <f t="shared" ref="BN11:BN12" si="48">$L$2*AO11*Y11+BN10*$L$3</f>
        <v>-3.5882433904112357E-11</v>
      </c>
      <c r="BO11" s="8">
        <f t="shared" ref="BO11:BO12" si="49">$L$2*AP11*Z11+BO10*$L$3</f>
        <v>9.5273990865260751E-3</v>
      </c>
      <c r="BP11" s="8">
        <f t="shared" ref="BP11:BP12" si="50">$L$2*AQ11*Z11+BP10*$L$3</f>
        <v>-1.3154183160513843E-2</v>
      </c>
      <c r="BQ11" s="8">
        <f t="shared" ref="BQ11:BQ12" si="51">$L$2*AP11*AA11+BQ10*$L$3</f>
        <v>9.5273990865260751E-3</v>
      </c>
      <c r="BR11" s="8">
        <f t="shared" ref="BR11:BR12" si="52">$L$2*AQ11*AA11+BR10*$L$3</f>
        <v>-1.3154183160513843E-2</v>
      </c>
      <c r="BS11" s="5">
        <f t="shared" ref="BS11:BS12" si="53">$L$2*AX11*AG11</f>
        <v>0</v>
      </c>
      <c r="BT11" s="5">
        <f t="shared" ref="BT11:BT12" si="54">$L$2*AY11*AH11</f>
        <v>0</v>
      </c>
      <c r="BU11" s="5">
        <f t="shared" ref="BU11:BU12" si="55">$L$2*AZ11*AI11</f>
        <v>7.0682054999015066E-3</v>
      </c>
      <c r="BV11" s="8">
        <f t="shared" ref="BV11:BV12" si="56">$L$2*AN11*$L$4+BV10*$L$3</f>
        <v>-3.6143944891807529E-11</v>
      </c>
      <c r="BW11" s="8">
        <f t="shared" ref="BW11:BW12" si="57">$L$2*AO11*$L$4+BW10*$L$3</f>
        <v>-3.6143944891807529E-11</v>
      </c>
      <c r="BX11" s="8">
        <f t="shared" ref="BX11:BX12" si="58">$L$2*AP11*$L$4+BX10*$L$3</f>
        <v>9.5273994439203161E-3</v>
      </c>
      <c r="BY11" s="8">
        <f t="shared" ref="BY11:BY12" si="59">$L$2*AQ11*$L$4+BY10*$L$3</f>
        <v>-1.3154183653636634E-2</v>
      </c>
      <c r="BZ11" s="8">
        <f t="shared" si="41"/>
        <v>9.9999995637922126E-2</v>
      </c>
      <c r="CA11" s="8">
        <f t="shared" si="3"/>
        <v>9.9999995637922126E-2</v>
      </c>
      <c r="CB11" s="8">
        <f t="shared" si="3"/>
        <v>9.9999995501878713E-2</v>
      </c>
      <c r="CC11" s="8">
        <f t="shared" si="3"/>
        <v>9.9999995501878713E-2</v>
      </c>
      <c r="CD11" s="8">
        <f t="shared" si="3"/>
        <v>9.9999999950547452E-2</v>
      </c>
      <c r="CE11" s="8">
        <f t="shared" si="3"/>
        <v>9.9999999950547452E-2</v>
      </c>
      <c r="CF11" s="8">
        <f t="shared" si="3"/>
        <v>8.0209454085541129E-2</v>
      </c>
      <c r="CG11" s="8">
        <f t="shared" si="3"/>
        <v>0.10845649874478316</v>
      </c>
      <c r="CH11" s="8">
        <f t="shared" si="3"/>
        <v>8.0209454085541129E-2</v>
      </c>
      <c r="CI11" s="8">
        <f t="shared" si="3"/>
        <v>0.10845649874478316</v>
      </c>
      <c r="CJ11" s="5">
        <f t="shared" si="3"/>
        <v>0.1</v>
      </c>
      <c r="CK11" s="5">
        <f t="shared" si="3"/>
        <v>0.1</v>
      </c>
      <c r="CL11" s="5">
        <f t="shared" si="3"/>
        <v>0.10706820549990151</v>
      </c>
      <c r="CM11" s="8">
        <f t="shared" si="3"/>
        <v>9.9999999947670837E-2</v>
      </c>
      <c r="CN11" s="8">
        <f t="shared" si="3"/>
        <v>9.9999999947670837E-2</v>
      </c>
      <c r="CO11" s="8">
        <f t="shared" si="3"/>
        <v>8.0209453399758546E-2</v>
      </c>
      <c r="CP11" s="8">
        <f t="shared" si="3"/>
        <v>0.10845649902039717</v>
      </c>
    </row>
    <row r="12" spans="11:94" ht="16.5" thickTop="1" thickBot="1" x14ac:dyDescent="0.3">
      <c r="K12" s="20"/>
      <c r="L12" s="6">
        <v>70</v>
      </c>
      <c r="M12" s="6">
        <v>96</v>
      </c>
      <c r="N12" s="6">
        <v>1</v>
      </c>
      <c r="O12" s="6">
        <v>0</v>
      </c>
      <c r="P12" s="16"/>
      <c r="Q12" s="16"/>
      <c r="R12" s="16"/>
      <c r="S12" s="9">
        <f t="shared" si="4"/>
        <v>16.799999262733124</v>
      </c>
      <c r="T12" s="9">
        <f t="shared" si="5"/>
        <v>16.799999262733124</v>
      </c>
      <c r="U12" s="9">
        <f t="shared" si="6"/>
        <v>0.24062835345920286</v>
      </c>
      <c r="V12" s="9">
        <f t="shared" si="7"/>
        <v>0.32536948554168221</v>
      </c>
      <c r="W12" s="12">
        <f t="shared" si="8"/>
        <v>70</v>
      </c>
      <c r="X12" s="12">
        <f t="shared" si="9"/>
        <v>96</v>
      </c>
      <c r="Y12" s="12">
        <f t="shared" si="10"/>
        <v>1</v>
      </c>
      <c r="Z12" s="9">
        <f t="shared" si="11"/>
        <v>0.99999994943465176</v>
      </c>
      <c r="AA12" s="9">
        <f t="shared" si="12"/>
        <v>0.99999994943465176</v>
      </c>
      <c r="AB12" s="9">
        <f t="shared" si="13"/>
        <v>0.55986849128458938</v>
      </c>
      <c r="AC12" s="9">
        <f t="shared" si="14"/>
        <v>0.58063227665162842</v>
      </c>
      <c r="AD12" s="16"/>
      <c r="AE12" s="16"/>
      <c r="AF12" s="16"/>
      <c r="AG12" s="16"/>
      <c r="AH12" s="16"/>
      <c r="AI12" s="9">
        <v>1</v>
      </c>
      <c r="AJ12" s="9">
        <v>0</v>
      </c>
      <c r="AK12" s="9">
        <f t="shared" si="15"/>
        <v>3.2408263478190151E-7</v>
      </c>
      <c r="AL12" s="9">
        <f t="shared" si="16"/>
        <v>6.1193242757556875E-7</v>
      </c>
      <c r="AM12" s="9">
        <f t="shared" si="17"/>
        <v>0</v>
      </c>
      <c r="AN12" s="9">
        <f t="shared" si="18"/>
        <v>-3.3548928459486443E-10</v>
      </c>
      <c r="AO12" s="9">
        <f t="shared" si="19"/>
        <v>-3.3548928459486443E-10</v>
      </c>
      <c r="AP12" s="9">
        <f t="shared" si="20"/>
        <v>0.10845534187112296</v>
      </c>
      <c r="AQ12" s="9">
        <f t="shared" si="21"/>
        <v>-0.14138305123371245</v>
      </c>
      <c r="AR12" s="9">
        <f t="shared" si="42"/>
        <v>9.9999995637922126E-2</v>
      </c>
      <c r="AS12" s="9">
        <f t="shared" si="22"/>
        <v>9.9999995637922126E-2</v>
      </c>
      <c r="AT12" s="9">
        <f t="shared" si="23"/>
        <v>9.9999995501878713E-2</v>
      </c>
      <c r="AU12" s="9">
        <f t="shared" si="24"/>
        <v>9.9999995501878713E-2</v>
      </c>
      <c r="AV12" s="9">
        <f t="shared" si="25"/>
        <v>9.9999999950547452E-2</v>
      </c>
      <c r="AW12" s="9">
        <f t="shared" si="26"/>
        <v>9.9999999950547452E-2</v>
      </c>
      <c r="AX12" s="9">
        <f t="shared" si="27"/>
        <v>8.0209454085541129E-2</v>
      </c>
      <c r="AY12" s="9">
        <f t="shared" si="28"/>
        <v>0.10845649874478316</v>
      </c>
      <c r="AZ12" s="9">
        <f t="shared" si="29"/>
        <v>8.0209454085541129E-2</v>
      </c>
      <c r="BA12" s="9">
        <f t="shared" si="30"/>
        <v>0.10845649874478316</v>
      </c>
      <c r="BB12" s="7">
        <f t="shared" si="31"/>
        <v>0.1</v>
      </c>
      <c r="BC12" s="7">
        <f t="shared" si="32"/>
        <v>0.1</v>
      </c>
      <c r="BD12" s="7">
        <f t="shared" si="33"/>
        <v>0.10706820549990151</v>
      </c>
      <c r="BE12" s="9">
        <f t="shared" si="34"/>
        <v>9.9999999947670837E-2</v>
      </c>
      <c r="BF12" s="9">
        <f t="shared" si="35"/>
        <v>9.9999999947670837E-2</v>
      </c>
      <c r="BG12" s="9">
        <f t="shared" si="36"/>
        <v>8.0209453399758546E-2</v>
      </c>
      <c r="BH12" s="9">
        <f t="shared" si="37"/>
        <v>0.10845649902039717</v>
      </c>
      <c r="BI12" s="9">
        <f t="shared" si="43"/>
        <v>-2.6483659543994043E-9</v>
      </c>
      <c r="BJ12" s="9">
        <f t="shared" si="44"/>
        <v>-2.6483659543994043E-9</v>
      </c>
      <c r="BK12" s="9">
        <f t="shared" si="45"/>
        <v>-3.5316273261104922E-9</v>
      </c>
      <c r="BL12" s="9">
        <f t="shared" si="46"/>
        <v>-3.5316273261104922E-9</v>
      </c>
      <c r="BM12" s="9">
        <f t="shared" si="47"/>
        <v>-3.7137171849897683E-11</v>
      </c>
      <c r="BN12" s="9">
        <f t="shared" si="48"/>
        <v>-3.7137171849897683E-11</v>
      </c>
      <c r="BO12" s="9">
        <f t="shared" si="49"/>
        <v>1.1798273547356691E-2</v>
      </c>
      <c r="BP12" s="9">
        <f t="shared" si="50"/>
        <v>-1.5453722724514309E-2</v>
      </c>
      <c r="BQ12" s="9">
        <f t="shared" si="51"/>
        <v>1.1798273547356691E-2</v>
      </c>
      <c r="BR12" s="9">
        <f t="shared" si="52"/>
        <v>-1.5453722724514309E-2</v>
      </c>
      <c r="BS12" s="7">
        <f t="shared" si="53"/>
        <v>0</v>
      </c>
      <c r="BT12" s="7">
        <f t="shared" si="54"/>
        <v>0</v>
      </c>
      <c r="BU12" s="7">
        <f t="shared" si="55"/>
        <v>8.020945408554114E-3</v>
      </c>
      <c r="BV12" s="9">
        <f t="shared" si="56"/>
        <v>-3.7163322948667197E-11</v>
      </c>
      <c r="BW12" s="9">
        <f t="shared" si="57"/>
        <v>-3.7163322948667197E-11</v>
      </c>
      <c r="BX12" s="9">
        <f t="shared" si="58"/>
        <v>1.1798274131504327E-2</v>
      </c>
      <c r="BY12" s="9">
        <f t="shared" si="59"/>
        <v>-1.5453723488734909E-2</v>
      </c>
      <c r="BZ12" s="9">
        <f t="shared" si="41"/>
        <v>9.9999992989556169E-2</v>
      </c>
      <c r="CA12" s="9">
        <f t="shared" si="3"/>
        <v>9.9999992989556169E-2</v>
      </c>
      <c r="CB12" s="9">
        <f t="shared" si="3"/>
        <v>9.999999197025139E-2</v>
      </c>
      <c r="CC12" s="9">
        <f t="shared" si="3"/>
        <v>9.999999197025139E-2</v>
      </c>
      <c r="CD12" s="9">
        <f t="shared" si="3"/>
        <v>9.9999999913410284E-2</v>
      </c>
      <c r="CE12" s="9">
        <f t="shared" si="3"/>
        <v>9.9999999913410284E-2</v>
      </c>
      <c r="CF12" s="9">
        <f t="shared" si="3"/>
        <v>9.2007727632897815E-2</v>
      </c>
      <c r="CG12" s="9">
        <f t="shared" si="3"/>
        <v>9.3002776020268851E-2</v>
      </c>
      <c r="CH12" s="9">
        <f t="shared" si="3"/>
        <v>9.2007727632897815E-2</v>
      </c>
      <c r="CI12" s="9">
        <f t="shared" si="3"/>
        <v>9.3002776020268851E-2</v>
      </c>
      <c r="CJ12" s="7">
        <f t="shared" si="3"/>
        <v>0.1</v>
      </c>
      <c r="CK12" s="7">
        <f t="shared" si="3"/>
        <v>0.1</v>
      </c>
      <c r="CL12" s="7">
        <f t="shared" si="3"/>
        <v>0.11508915090845562</v>
      </c>
      <c r="CM12" s="9">
        <f t="shared" si="3"/>
        <v>9.9999999910507509E-2</v>
      </c>
      <c r="CN12" s="9">
        <f t="shared" si="3"/>
        <v>9.9999999910507509E-2</v>
      </c>
      <c r="CO12" s="9">
        <f t="shared" si="3"/>
        <v>9.2007727531262878E-2</v>
      </c>
      <c r="CP12" s="9">
        <f t="shared" si="3"/>
        <v>9.3002775531662252E-2</v>
      </c>
    </row>
    <row r="13" spans="11:94" ht="16.5" thickTop="1" thickBot="1" x14ac:dyDescent="0.3">
      <c r="K13" s="20">
        <v>2</v>
      </c>
      <c r="L13" s="10">
        <v>85</v>
      </c>
      <c r="M13" s="10">
        <v>85</v>
      </c>
      <c r="N13" s="10">
        <v>1</v>
      </c>
      <c r="O13" s="10">
        <v>1</v>
      </c>
      <c r="P13" s="14"/>
      <c r="Q13" s="14"/>
      <c r="R13" s="14"/>
      <c r="S13" s="4">
        <f>AR13*W13+AT13*X13+AV13*Y13+$L$4*BE13</f>
        <v>17.199998721407564</v>
      </c>
      <c r="T13" s="4">
        <f>AS13*W13+AU13*X13+AW13*Y13+$L$4*BF13</f>
        <v>17.199998721407564</v>
      </c>
      <c r="U13" s="4">
        <f>AX13*Z13+AZ13*AA13+BG13*$L$4</f>
        <v>0.27602317655985731</v>
      </c>
      <c r="V13" s="4">
        <f>AY13*Z13+BA13*AA13+BH13*$L$4</f>
        <v>0.27900832126754449</v>
      </c>
      <c r="W13" s="10">
        <f>L13</f>
        <v>85</v>
      </c>
      <c r="X13" s="10">
        <f t="shared" si="9"/>
        <v>85</v>
      </c>
      <c r="Y13" s="10">
        <f t="shared" si="10"/>
        <v>1</v>
      </c>
      <c r="Z13" s="4">
        <f>1/(1+EXP(-S13))</f>
        <v>0.99999996610501451</v>
      </c>
      <c r="AA13" s="4">
        <f t="shared" si="12"/>
        <v>0.99999996610501451</v>
      </c>
      <c r="AB13" s="4">
        <f t="shared" si="13"/>
        <v>0.56857098425098596</v>
      </c>
      <c r="AC13" s="4">
        <f t="shared" si="14"/>
        <v>0.56930308393725881</v>
      </c>
      <c r="AD13" s="14"/>
      <c r="AE13" s="14"/>
      <c r="AF13" s="14"/>
      <c r="AG13" s="14"/>
      <c r="AH13" s="14"/>
      <c r="AI13" s="4">
        <v>0</v>
      </c>
      <c r="AJ13" s="4">
        <v>1</v>
      </c>
      <c r="AK13" s="4">
        <f>W13*(1-W13)*(AR13*AN13+AS13*AO13)</f>
        <v>1.457211122916481E-7</v>
      </c>
      <c r="AL13" s="4">
        <f>X13*(1-X13)*(AT13*AN13+AU13*AO13)</f>
        <v>1.4572111080630571E-7</v>
      </c>
      <c r="AM13" s="4">
        <f>Y13*(1-Y13)*(AV13*AN13+AW13*AO13)</f>
        <v>0</v>
      </c>
      <c r="AN13" s="4">
        <f>Z13*(1-Z13)*(AX13*AP13+AY13*AQ13)</f>
        <v>-1.0204560399674057E-10</v>
      </c>
      <c r="AO13" s="4">
        <f>AA13*(1-AA13)*(AZ13*AP13+BA13*AQ13)</f>
        <v>-1.0204560399674057E-10</v>
      </c>
      <c r="AP13" s="4">
        <f>AB13*(1-AB13)*(AI13-AB13)</f>
        <v>-0.1394693367337933</v>
      </c>
      <c r="AQ13" s="4">
        <f>AC13*(1-AC13)*(AJ13-AC13)</f>
        <v>0.10560562728478877</v>
      </c>
      <c r="AR13" s="4">
        <f>BZ12</f>
        <v>9.9999992989556169E-2</v>
      </c>
      <c r="AS13" s="4">
        <f t="shared" si="22"/>
        <v>9.9999992989556169E-2</v>
      </c>
      <c r="AT13" s="4">
        <f t="shared" si="23"/>
        <v>9.999999197025139E-2</v>
      </c>
      <c r="AU13" s="4">
        <f t="shared" si="24"/>
        <v>9.999999197025139E-2</v>
      </c>
      <c r="AV13" s="4">
        <f t="shared" si="25"/>
        <v>9.9999999913410284E-2</v>
      </c>
      <c r="AW13" s="4">
        <f t="shared" si="26"/>
        <v>9.9999999913410284E-2</v>
      </c>
      <c r="AX13" s="4">
        <f t="shared" si="27"/>
        <v>9.2007727632897815E-2</v>
      </c>
      <c r="AY13" s="4">
        <f t="shared" si="28"/>
        <v>9.3002776020268851E-2</v>
      </c>
      <c r="AZ13" s="4">
        <f t="shared" si="29"/>
        <v>9.2007727632897815E-2</v>
      </c>
      <c r="BA13" s="4">
        <f t="shared" si="30"/>
        <v>9.3002776020268851E-2</v>
      </c>
      <c r="BB13" s="3">
        <f t="shared" si="31"/>
        <v>0.1</v>
      </c>
      <c r="BC13" s="3">
        <f t="shared" si="32"/>
        <v>0.1</v>
      </c>
      <c r="BD13" s="3">
        <f t="shared" si="33"/>
        <v>0.11508915090845562</v>
      </c>
      <c r="BE13" s="4">
        <f t="shared" si="34"/>
        <v>9.9999999910507509E-2</v>
      </c>
      <c r="BF13" s="4">
        <f t="shared" si="35"/>
        <v>9.9999999910507509E-2</v>
      </c>
      <c r="BG13" s="4">
        <f t="shared" si="36"/>
        <v>9.2007727531262878E-2</v>
      </c>
      <c r="BH13" s="4">
        <f t="shared" si="37"/>
        <v>9.3002775531662252E-2</v>
      </c>
      <c r="BI13" s="4">
        <f>$L$2*AN13*W13</f>
        <v>-8.6738763397229483E-10</v>
      </c>
      <c r="BJ13" s="4">
        <f>$L$2*AO13*W13</f>
        <v>-8.6738763397229483E-10</v>
      </c>
      <c r="BK13" s="4">
        <f>$L$2*AN13*X13</f>
        <v>-8.6738763397229483E-10</v>
      </c>
      <c r="BL13" s="4">
        <f>$L$2*AO13*X13</f>
        <v>-8.6738763397229483E-10</v>
      </c>
      <c r="BM13" s="4">
        <f>$L$2*AN13*Y13</f>
        <v>-1.0204560399674057E-11</v>
      </c>
      <c r="BN13" s="4">
        <f>$L$2*AO13*Y13</f>
        <v>-1.0204560399674057E-11</v>
      </c>
      <c r="BO13" s="4">
        <f>$L$2*AP13*Z13</f>
        <v>-1.3946933200648217E-2</v>
      </c>
      <c r="BP13" s="4">
        <f>$L$2*AQ13*Z13</f>
        <v>1.0560562370528756E-2</v>
      </c>
      <c r="BQ13" s="4">
        <f>$L$2*AP13*AA13</f>
        <v>-1.3946933200648217E-2</v>
      </c>
      <c r="BR13" s="4">
        <f>$L$2*AQ13*AA13</f>
        <v>1.0560562370528756E-2</v>
      </c>
      <c r="BS13" s="3"/>
      <c r="BT13" s="3"/>
      <c r="BU13" s="3"/>
      <c r="BV13" s="4">
        <f>$L$2*AN13*$L$4</f>
        <v>-1.0204560399674057E-11</v>
      </c>
      <c r="BW13" s="4">
        <f>$L$2*AO13*$L$4</f>
        <v>-1.0204560399674057E-11</v>
      </c>
      <c r="BX13" s="4">
        <f t="shared" ref="BX13" si="60">$L$2*AP13*$L$4</f>
        <v>-1.3946933673379331E-2</v>
      </c>
      <c r="BY13" s="4">
        <f t="shared" ref="BY13" si="61">$L$2*AQ13*$L$4</f>
        <v>1.0560562728478877E-2</v>
      </c>
      <c r="BZ13" s="4">
        <f>AR13+BI13</f>
        <v>9.9999992122168535E-2</v>
      </c>
      <c r="CA13" s="4">
        <f t="shared" ref="CA13:CA16" si="62">AS13+BJ13</f>
        <v>9.9999992122168535E-2</v>
      </c>
      <c r="CB13" s="4">
        <f t="shared" ref="CB13:CB16" si="63">AT13+BK13</f>
        <v>9.9999991102863756E-2</v>
      </c>
      <c r="CC13" s="4">
        <f t="shared" ref="CC13:CC16" si="64">AU13+BL13</f>
        <v>9.9999991102863756E-2</v>
      </c>
      <c r="CD13" s="4">
        <f t="shared" ref="CD13:CD16" si="65">AV13+BM13</f>
        <v>9.9999999903205725E-2</v>
      </c>
      <c r="CE13" s="4">
        <f t="shared" ref="CE13:CE16" si="66">AW13+BN13</f>
        <v>9.9999999903205725E-2</v>
      </c>
      <c r="CF13" s="4">
        <f t="shared" ref="CF13:CF16" si="67">AX13+BO13</f>
        <v>7.80607944322496E-2</v>
      </c>
      <c r="CG13" s="4">
        <f t="shared" ref="CG13:CG16" si="68">AY13+BP13</f>
        <v>0.10356333839079761</v>
      </c>
      <c r="CH13" s="4">
        <f t="shared" ref="CH13:CH16" si="69">AZ13+BQ13</f>
        <v>7.80607944322496E-2</v>
      </c>
      <c r="CI13" s="4">
        <f t="shared" ref="CI13:CI16" si="70">BA13+BR13</f>
        <v>0.10356333839079761</v>
      </c>
      <c r="CJ13" s="3">
        <f t="shared" ref="CJ13:CJ16" si="71">BB13+BS13</f>
        <v>0.1</v>
      </c>
      <c r="CK13" s="3">
        <f t="shared" ref="CK13:CK16" si="72">BC13+BT13</f>
        <v>0.1</v>
      </c>
      <c r="CL13" s="3">
        <f t="shared" ref="CL13:CL16" si="73">BD13+BU13</f>
        <v>0.11508915090845562</v>
      </c>
      <c r="CM13" s="4">
        <f t="shared" ref="CM13:CM16" si="74">BE13+BV13</f>
        <v>9.9999999900302949E-2</v>
      </c>
      <c r="CN13" s="4">
        <f t="shared" ref="CN13:CN16" si="75">BF13+BW13</f>
        <v>9.9999999900302949E-2</v>
      </c>
      <c r="CO13" s="4">
        <f t="shared" ref="CO13:CO16" si="76">BG13+BX13</f>
        <v>7.8060793857883545E-2</v>
      </c>
      <c r="CP13" s="4">
        <f t="shared" ref="CP13:CP16" si="77">BH13+BY13</f>
        <v>0.10356333826014114</v>
      </c>
    </row>
    <row r="14" spans="11:94" ht="16.5" thickTop="1" thickBot="1" x14ac:dyDescent="0.3">
      <c r="K14" s="20"/>
      <c r="L14" s="11">
        <v>80</v>
      </c>
      <c r="M14" s="11">
        <v>90</v>
      </c>
      <c r="N14" s="11">
        <v>0</v>
      </c>
      <c r="O14" s="11">
        <v>1</v>
      </c>
      <c r="P14" s="15"/>
      <c r="Q14" s="15"/>
      <c r="R14" s="15"/>
      <c r="S14" s="8">
        <f t="shared" ref="S14:S16" si="78">AR14*W14+AT14*X14+AV14*Y14+$L$4*BE14</f>
        <v>17.099998568931522</v>
      </c>
      <c r="T14" s="8">
        <f t="shared" ref="T14:T16" si="79">AS14*W14+AU14*X14+AW14*Y14+$L$4*BF14</f>
        <v>17.099998568931522</v>
      </c>
      <c r="U14" s="8">
        <f t="shared" ref="U14:U16" si="80">AX14*Z14+AZ14*AA14+BG14*$L$4</f>
        <v>0.23418237687410587</v>
      </c>
      <c r="V14" s="8">
        <f t="shared" ref="V14:V16" si="81">AY14*Z14+BA14*AA14+BH14*$L$4</f>
        <v>0.31069000728282126</v>
      </c>
      <c r="W14" s="11">
        <f t="shared" ref="W14:W16" si="82">L14</f>
        <v>80</v>
      </c>
      <c r="X14" s="11">
        <f t="shared" ref="X14:X16" si="83">M14</f>
        <v>90</v>
      </c>
      <c r="Y14" s="11">
        <f t="shared" ref="Y14:Y16" si="84">N14</f>
        <v>0</v>
      </c>
      <c r="Z14" s="8">
        <f t="shared" ref="Z14:Z16" si="85">1/(1+EXP(-S14))</f>
        <v>0.99999996254024237</v>
      </c>
      <c r="AA14" s="8">
        <f t="shared" ref="AA14:AA16" si="86">1/(1+EXP(-T14))</f>
        <v>0.99999996254024237</v>
      </c>
      <c r="AB14" s="8">
        <f t="shared" ref="AB14:AB16" si="87">1/(1+EXP(-U14))</f>
        <v>0.55827949333161353</v>
      </c>
      <c r="AC14" s="8">
        <f t="shared" ref="AC14:AC16" si="88">1/(1+EXP(-V14))</f>
        <v>0.57705367514148931</v>
      </c>
      <c r="AD14" s="15"/>
      <c r="AE14" s="15"/>
      <c r="AF14" s="15"/>
      <c r="AG14" s="15"/>
      <c r="AH14" s="15"/>
      <c r="AI14" s="8">
        <v>0</v>
      </c>
      <c r="AJ14" s="8">
        <v>1</v>
      </c>
      <c r="AK14" s="8">
        <f t="shared" ref="AK14:AK16" si="89">W14*(1-W14)*(AR14*AN14+AS14*AO14)</f>
        <v>2.6774017578645533E-9</v>
      </c>
      <c r="AL14" s="8">
        <f t="shared" ref="AL14:AL16" si="90">X14*(1-X14)*(AT14*AN14+AU14*AO14)</f>
        <v>3.393352509793524E-9</v>
      </c>
      <c r="AM14" s="8">
        <f t="shared" ref="AM14:AM16" si="91">Y14*(1-Y14)*(AV14*AN14+AW14*AO14)</f>
        <v>0</v>
      </c>
      <c r="AN14" s="8">
        <f t="shared" ref="AN14:AN16" si="92">Z14*(1-Z14)*(AX14*AP14+AY14*AQ14)</f>
        <v>-2.1181977601153226E-12</v>
      </c>
      <c r="AO14" s="8">
        <f t="shared" ref="AO14:AO16" si="93">AA14*(1-AA14)*(AZ14*AP14+BA14*AQ14)</f>
        <v>-2.1181977601153226E-12</v>
      </c>
      <c r="AP14" s="8">
        <f t="shared" ref="AP14:AP16" si="94">AB14*(1-AB14)*(AI14-AB14)</f>
        <v>-0.13767367740059799</v>
      </c>
      <c r="AQ14" s="8">
        <f t="shared" ref="AQ14:AQ16" si="95">AC14*(1-AC14)*(AJ14-AC14)</f>
        <v>0.10322543517363471</v>
      </c>
      <c r="AR14" s="8">
        <f t="shared" ref="AR14:AR16" si="96">BZ13</f>
        <v>9.9999992122168535E-2</v>
      </c>
      <c r="AS14" s="8">
        <f t="shared" si="22"/>
        <v>9.9999992122168535E-2</v>
      </c>
      <c r="AT14" s="8">
        <f t="shared" si="23"/>
        <v>9.9999991102863756E-2</v>
      </c>
      <c r="AU14" s="8">
        <f t="shared" si="24"/>
        <v>9.9999991102863756E-2</v>
      </c>
      <c r="AV14" s="8">
        <f t="shared" si="25"/>
        <v>9.9999999903205725E-2</v>
      </c>
      <c r="AW14" s="8">
        <f t="shared" si="26"/>
        <v>9.9999999903205725E-2</v>
      </c>
      <c r="AX14" s="8">
        <f t="shared" si="27"/>
        <v>7.80607944322496E-2</v>
      </c>
      <c r="AY14" s="8">
        <f t="shared" si="28"/>
        <v>0.10356333839079761</v>
      </c>
      <c r="AZ14" s="8">
        <f t="shared" si="29"/>
        <v>7.80607944322496E-2</v>
      </c>
      <c r="BA14" s="8">
        <f t="shared" si="30"/>
        <v>0.10356333839079761</v>
      </c>
      <c r="BB14" s="5">
        <f t="shared" si="31"/>
        <v>0.1</v>
      </c>
      <c r="BC14" s="5">
        <f t="shared" si="32"/>
        <v>0.1</v>
      </c>
      <c r="BD14" s="5">
        <f t="shared" si="33"/>
        <v>0.11508915090845562</v>
      </c>
      <c r="BE14" s="8">
        <f t="shared" si="34"/>
        <v>9.9999999900302949E-2</v>
      </c>
      <c r="BF14" s="8">
        <f t="shared" si="35"/>
        <v>9.9999999900302949E-2</v>
      </c>
      <c r="BG14" s="8">
        <f>CO13</f>
        <v>7.8060793857883545E-2</v>
      </c>
      <c r="BH14" s="8">
        <f t="shared" si="37"/>
        <v>0.10356333826014114</v>
      </c>
      <c r="BI14" s="8">
        <f>$L$2*AN14*W14+$L$3*BI13</f>
        <v>-1.0368434547815208E-10</v>
      </c>
      <c r="BJ14" s="8">
        <f>$L$2*AO14*W14+$L$3*BJ13</f>
        <v>-1.0368434547815208E-10</v>
      </c>
      <c r="BK14" s="8">
        <f>$L$2*AN14*X14+BK13*$L$3</f>
        <v>-1.058025432382674E-10</v>
      </c>
      <c r="BL14" s="8">
        <f>$L$2*AO14*X14+BL13*$L$3</f>
        <v>-1.058025432382674E-10</v>
      </c>
      <c r="BM14" s="8">
        <f>$L$2*AN14*Y14+BM13*$L$3</f>
        <v>-1.0204560399674057E-12</v>
      </c>
      <c r="BN14" s="8">
        <f>$L$2*AO14*Y14+BN13*$L$3</f>
        <v>-1.0204560399674057E-12</v>
      </c>
      <c r="BO14" s="8">
        <f>$L$2*AP14*Z14+BO13*$L$3</f>
        <v>-1.5162060544402365E-2</v>
      </c>
      <c r="BP14" s="8">
        <f>$L$2*AQ14*Z14+BP13*$L$3</f>
        <v>1.1378599367736369E-2</v>
      </c>
      <c r="BQ14" s="8">
        <f>$L$2*AP14*AA14+BQ13*$L$3</f>
        <v>-1.5162060544402365E-2</v>
      </c>
      <c r="BR14" s="8">
        <f>$L$2*AQ14*AA14+BR13*$L$3</f>
        <v>1.1378599367736369E-2</v>
      </c>
      <c r="BS14" s="5">
        <f t="shared" ref="BS14:BS16" si="97">$L$2*AX14*AG14</f>
        <v>0</v>
      </c>
      <c r="BT14" s="5">
        <f t="shared" ref="BT14:BT16" si="98">$L$2*AY14*AH14</f>
        <v>0</v>
      </c>
      <c r="BU14" s="5">
        <f t="shared" ref="BU14:BU16" si="99">$L$2*AZ14*AI14</f>
        <v>0</v>
      </c>
      <c r="BV14" s="8">
        <f>$L$2*AN14*$L$4+BV13*$L$3</f>
        <v>-1.232275815978938E-12</v>
      </c>
      <c r="BW14" s="8">
        <f>$L$2*AO14*$L$4+BW13*$L$3</f>
        <v>-1.232275815978938E-12</v>
      </c>
      <c r="BX14" s="8">
        <f>$L$2*AP14*$L$4+BX13*$L$3</f>
        <v>-1.5162061107397734E-2</v>
      </c>
      <c r="BY14" s="8">
        <f>$L$2*AQ14*$L$4+BY13*$L$3</f>
        <v>1.137859979021136E-2</v>
      </c>
      <c r="BZ14" s="8">
        <f t="shared" ref="BZ14:BZ16" si="100">AR14+BI14</f>
        <v>9.9999992018484196E-2</v>
      </c>
      <c r="CA14" s="8">
        <f t="shared" si="62"/>
        <v>9.9999992018484196E-2</v>
      </c>
      <c r="CB14" s="8">
        <f t="shared" si="63"/>
        <v>9.9999990997061208E-2</v>
      </c>
      <c r="CC14" s="8">
        <f t="shared" si="64"/>
        <v>9.9999990997061208E-2</v>
      </c>
      <c r="CD14" s="8">
        <f t="shared" si="65"/>
        <v>9.9999999902185263E-2</v>
      </c>
      <c r="CE14" s="8">
        <f t="shared" si="66"/>
        <v>9.9999999902185263E-2</v>
      </c>
      <c r="CF14" s="8">
        <f t="shared" si="67"/>
        <v>6.2898733887847239E-2</v>
      </c>
      <c r="CG14" s="8">
        <f t="shared" si="68"/>
        <v>0.11494193775853398</v>
      </c>
      <c r="CH14" s="8">
        <f t="shared" si="69"/>
        <v>6.2898733887847239E-2</v>
      </c>
      <c r="CI14" s="8">
        <f t="shared" si="70"/>
        <v>0.11494193775853398</v>
      </c>
      <c r="CJ14" s="5">
        <f t="shared" si="71"/>
        <v>0.1</v>
      </c>
      <c r="CK14" s="5">
        <f t="shared" si="72"/>
        <v>0.1</v>
      </c>
      <c r="CL14" s="5">
        <f t="shared" si="73"/>
        <v>0.11508915090845562</v>
      </c>
      <c r="CM14" s="8">
        <f t="shared" si="74"/>
        <v>9.9999999899070671E-2</v>
      </c>
      <c r="CN14" s="8">
        <f t="shared" si="75"/>
        <v>9.9999999899070671E-2</v>
      </c>
      <c r="CO14" s="8">
        <f t="shared" si="76"/>
        <v>6.2898732750485811E-2</v>
      </c>
      <c r="CP14" s="8">
        <f t="shared" si="77"/>
        <v>0.11494193805035249</v>
      </c>
    </row>
    <row r="15" spans="11:94" ht="16.5" thickTop="1" thickBot="1" x14ac:dyDescent="0.3">
      <c r="K15" s="20"/>
      <c r="L15" s="11">
        <v>83</v>
      </c>
      <c r="M15" s="11">
        <v>86</v>
      </c>
      <c r="N15" s="11">
        <v>1</v>
      </c>
      <c r="O15" s="11">
        <v>0</v>
      </c>
      <c r="P15" s="15"/>
      <c r="Q15" s="15"/>
      <c r="R15" s="15"/>
      <c r="S15" s="8">
        <f t="shared" si="78"/>
        <v>17.099998563082707</v>
      </c>
      <c r="T15" s="8">
        <f t="shared" si="79"/>
        <v>17.099998563082707</v>
      </c>
      <c r="U15" s="8">
        <f t="shared" si="80"/>
        <v>0.18869619581383762</v>
      </c>
      <c r="V15" s="8">
        <f t="shared" si="81"/>
        <v>0.34482580495602611</v>
      </c>
      <c r="W15" s="11">
        <f t="shared" si="82"/>
        <v>83</v>
      </c>
      <c r="X15" s="11">
        <f t="shared" si="83"/>
        <v>86</v>
      </c>
      <c r="Y15" s="11">
        <f t="shared" si="84"/>
        <v>1</v>
      </c>
      <c r="Z15" s="8">
        <f t="shared" si="85"/>
        <v>0.99999996254024215</v>
      </c>
      <c r="AA15" s="8">
        <f t="shared" si="86"/>
        <v>0.99999996254024215</v>
      </c>
      <c r="AB15" s="8">
        <f t="shared" si="87"/>
        <v>0.54703457129477451</v>
      </c>
      <c r="AC15" s="8">
        <f t="shared" si="88"/>
        <v>0.58536229030786791</v>
      </c>
      <c r="AD15" s="15"/>
      <c r="AE15" s="15"/>
      <c r="AF15" s="15"/>
      <c r="AG15" s="15"/>
      <c r="AH15" s="15"/>
      <c r="AI15" s="8">
        <v>1</v>
      </c>
      <c r="AJ15" s="8">
        <v>0</v>
      </c>
      <c r="AK15" s="8">
        <f t="shared" si="89"/>
        <v>4.7271449277822639E-7</v>
      </c>
      <c r="AL15" s="8">
        <f t="shared" si="90"/>
        <v>5.0772008623466385E-7</v>
      </c>
      <c r="AM15" s="8">
        <f t="shared" si="91"/>
        <v>0</v>
      </c>
      <c r="AN15" s="8">
        <f t="shared" si="92"/>
        <v>-3.4727779202763102E-10</v>
      </c>
      <c r="AO15" s="8">
        <f t="shared" si="93"/>
        <v>-3.4727779202763102E-10</v>
      </c>
      <c r="AP15" s="8">
        <f t="shared" si="94"/>
        <v>0.11223928400039614</v>
      </c>
      <c r="AQ15" s="8">
        <f t="shared" si="95"/>
        <v>-0.1420752011138513</v>
      </c>
      <c r="AR15" s="8">
        <f t="shared" si="96"/>
        <v>9.9999992018484196E-2</v>
      </c>
      <c r="AS15" s="8">
        <f t="shared" si="22"/>
        <v>9.9999992018484196E-2</v>
      </c>
      <c r="AT15" s="8">
        <f t="shared" si="23"/>
        <v>9.9999990997061208E-2</v>
      </c>
      <c r="AU15" s="8">
        <f t="shared" si="24"/>
        <v>9.9999990997061208E-2</v>
      </c>
      <c r="AV15" s="8">
        <f t="shared" si="25"/>
        <v>9.9999999902185263E-2</v>
      </c>
      <c r="AW15" s="8">
        <f t="shared" si="26"/>
        <v>9.9999999902185263E-2</v>
      </c>
      <c r="AX15" s="8">
        <f t="shared" si="27"/>
        <v>6.2898733887847239E-2</v>
      </c>
      <c r="AY15" s="8">
        <f t="shared" si="28"/>
        <v>0.11494193775853398</v>
      </c>
      <c r="AZ15" s="8">
        <f t="shared" si="29"/>
        <v>6.2898733887847239E-2</v>
      </c>
      <c r="BA15" s="8">
        <f t="shared" si="30"/>
        <v>0.11494193775853398</v>
      </c>
      <c r="BB15" s="5">
        <f t="shared" si="31"/>
        <v>0.1</v>
      </c>
      <c r="BC15" s="5">
        <f t="shared" si="32"/>
        <v>0.1</v>
      </c>
      <c r="BD15" s="5">
        <f t="shared" si="33"/>
        <v>0.11508915090845562</v>
      </c>
      <c r="BE15" s="8">
        <f t="shared" si="34"/>
        <v>9.9999999899070671E-2</v>
      </c>
      <c r="BF15" s="8">
        <f t="shared" si="35"/>
        <v>9.9999999899070671E-2</v>
      </c>
      <c r="BG15" s="8">
        <f t="shared" si="36"/>
        <v>6.2898732750485811E-2</v>
      </c>
      <c r="BH15" s="8">
        <f t="shared" si="37"/>
        <v>0.11494193805035249</v>
      </c>
      <c r="BI15" s="8">
        <f t="shared" ref="BI15:BI16" si="101">$L$2*AN15*W15+$L$3*BI14</f>
        <v>-2.8927741083771527E-9</v>
      </c>
      <c r="BJ15" s="8">
        <f t="shared" ref="BJ15:BJ16" si="102">$L$2*AO15*W15+$L$3*BJ14</f>
        <v>-2.8927741083771527E-9</v>
      </c>
      <c r="BK15" s="8">
        <f t="shared" ref="BK15:BK16" si="103">$L$2*AN15*X15+BK14*$L$3</f>
        <v>-2.9971692657614535E-9</v>
      </c>
      <c r="BL15" s="8">
        <f t="shared" ref="BL15:BL16" si="104">$L$2*AO15*X15+BL14*$L$3</f>
        <v>-2.9971692657614535E-9</v>
      </c>
      <c r="BM15" s="8">
        <f t="shared" ref="BM15:BM16" si="105">$L$2*AN15*Y15+BM14*$L$3</f>
        <v>-3.4829824806759843E-11</v>
      </c>
      <c r="BN15" s="8">
        <f t="shared" ref="BN15:BN16" si="106">$L$2*AO15*Y15+BN14*$L$3</f>
        <v>-3.4829824806759843E-11</v>
      </c>
      <c r="BO15" s="8">
        <f t="shared" ref="BO15:BO16" si="107">$L$2*AP15*Z15+BO14*$L$3</f>
        <v>9.7077219251537374E-3</v>
      </c>
      <c r="BP15" s="8">
        <f t="shared" ref="BP15:BP16" si="108">$L$2*AQ15*Z15+BP14*$L$3</f>
        <v>-1.306965964240123E-2</v>
      </c>
      <c r="BQ15" s="8">
        <f t="shared" ref="BQ15:BQ16" si="109">$L$2*AP15*AA15+BQ14*$L$3</f>
        <v>9.7077219251537374E-3</v>
      </c>
      <c r="BR15" s="8">
        <f t="shared" ref="BR15:BR16" si="110">$L$2*AQ15*AA15+BR14*$L$3</f>
        <v>-1.306965964240123E-2</v>
      </c>
      <c r="BS15" s="5">
        <f t="shared" si="97"/>
        <v>0</v>
      </c>
      <c r="BT15" s="5">
        <f t="shared" si="98"/>
        <v>0</v>
      </c>
      <c r="BU15" s="5">
        <f t="shared" si="99"/>
        <v>6.2898733887847245E-3</v>
      </c>
      <c r="BV15" s="8">
        <f t="shared" ref="BV15:BV16" si="111">$L$2*AN15*$L$4+BV14*$L$3</f>
        <v>-3.4851006784360994E-11</v>
      </c>
      <c r="BW15" s="8">
        <f t="shared" ref="BW15:BW16" si="112">$L$2*AO15*$L$4+BW14*$L$3</f>
        <v>-3.4851006784360994E-11</v>
      </c>
      <c r="BX15" s="8">
        <f t="shared" ref="BX15:BX16" si="113">$L$2*AP15*$L$4+BX14*$L$3</f>
        <v>9.7077222892998395E-3</v>
      </c>
      <c r="BY15" s="8">
        <f t="shared" ref="BY15:BY16" si="114">$L$2*AQ15*$L$4+BY14*$L$3</f>
        <v>-1.3069660132363995E-2</v>
      </c>
      <c r="BZ15" s="8">
        <f t="shared" si="100"/>
        <v>9.9999989125710093E-2</v>
      </c>
      <c r="CA15" s="8">
        <f t="shared" si="62"/>
        <v>9.9999989125710093E-2</v>
      </c>
      <c r="CB15" s="8">
        <f t="shared" si="63"/>
        <v>9.9999987999891946E-2</v>
      </c>
      <c r="CC15" s="8">
        <f t="shared" si="64"/>
        <v>9.9999987999891946E-2</v>
      </c>
      <c r="CD15" s="8">
        <f t="shared" si="65"/>
        <v>9.9999999867355444E-2</v>
      </c>
      <c r="CE15" s="8">
        <f t="shared" si="66"/>
        <v>9.9999999867355444E-2</v>
      </c>
      <c r="CF15" s="8">
        <f t="shared" si="67"/>
        <v>7.2606455813000972E-2</v>
      </c>
      <c r="CG15" s="8">
        <f t="shared" si="68"/>
        <v>0.10187227811613275</v>
      </c>
      <c r="CH15" s="8">
        <f t="shared" si="69"/>
        <v>7.2606455813000972E-2</v>
      </c>
      <c r="CI15" s="8">
        <f t="shared" si="70"/>
        <v>0.10187227811613275</v>
      </c>
      <c r="CJ15" s="5">
        <f t="shared" si="71"/>
        <v>0.1</v>
      </c>
      <c r="CK15" s="5">
        <f t="shared" si="72"/>
        <v>0.1</v>
      </c>
      <c r="CL15" s="5">
        <f t="shared" si="73"/>
        <v>0.12137902429724035</v>
      </c>
      <c r="CM15" s="8">
        <f t="shared" si="74"/>
        <v>9.999999986421966E-2</v>
      </c>
      <c r="CN15" s="8">
        <f t="shared" si="75"/>
        <v>9.999999986421966E-2</v>
      </c>
      <c r="CO15" s="8">
        <f t="shared" si="76"/>
        <v>7.2606455039785647E-2</v>
      </c>
      <c r="CP15" s="8">
        <f t="shared" si="77"/>
        <v>0.1018722779179885</v>
      </c>
    </row>
    <row r="16" spans="11:94" ht="16.5" thickTop="1" thickBot="1" x14ac:dyDescent="0.3">
      <c r="K16" s="20"/>
      <c r="L16" s="6">
        <v>70</v>
      </c>
      <c r="M16" s="6">
        <v>96</v>
      </c>
      <c r="N16" s="6">
        <v>1</v>
      </c>
      <c r="O16" s="6">
        <v>0</v>
      </c>
      <c r="P16" s="16"/>
      <c r="Q16" s="16"/>
      <c r="R16" s="16"/>
      <c r="S16" s="9">
        <f t="shared" si="78"/>
        <v>16.799998086520908</v>
      </c>
      <c r="T16" s="9">
        <f t="shared" si="79"/>
        <v>16.799998086520908</v>
      </c>
      <c r="U16" s="9">
        <f t="shared" si="80"/>
        <v>0.21781935932303753</v>
      </c>
      <c r="V16" s="9">
        <f t="shared" si="81"/>
        <v>0.30561682384782746</v>
      </c>
      <c r="W16" s="12">
        <f t="shared" si="82"/>
        <v>70</v>
      </c>
      <c r="X16" s="12">
        <f t="shared" si="83"/>
        <v>96</v>
      </c>
      <c r="Y16" s="12">
        <f t="shared" si="84"/>
        <v>1</v>
      </c>
      <c r="Z16" s="9">
        <f t="shared" si="85"/>
        <v>0.99999994943459225</v>
      </c>
      <c r="AA16" s="9">
        <f t="shared" si="86"/>
        <v>0.99999994943459225</v>
      </c>
      <c r="AB16" s="9">
        <f t="shared" si="87"/>
        <v>0.55424055439330799</v>
      </c>
      <c r="AC16" s="9">
        <f t="shared" si="88"/>
        <v>0.5758150185933153</v>
      </c>
      <c r="AD16" s="16"/>
      <c r="AE16" s="16"/>
      <c r="AF16" s="16"/>
      <c r="AG16" s="16"/>
      <c r="AH16" s="16"/>
      <c r="AI16" s="9">
        <v>1</v>
      </c>
      <c r="AJ16" s="9">
        <v>0</v>
      </c>
      <c r="AK16" s="9">
        <f t="shared" si="89"/>
        <v>3.0927895243020585E-7</v>
      </c>
      <c r="AL16" s="9">
        <f t="shared" si="90"/>
        <v>5.8398012720670309E-7</v>
      </c>
      <c r="AM16" s="9">
        <f t="shared" si="91"/>
        <v>0</v>
      </c>
      <c r="AN16" s="9">
        <f t="shared" si="92"/>
        <v>-3.2016458184482338E-10</v>
      </c>
      <c r="AO16" s="9">
        <f t="shared" si="93"/>
        <v>-3.2016458184482338E-10</v>
      </c>
      <c r="AP16" s="9">
        <f t="shared" si="94"/>
        <v>0.11012842028933839</v>
      </c>
      <c r="AQ16" s="9">
        <f t="shared" si="95"/>
        <v>-0.14064401768858964</v>
      </c>
      <c r="AR16" s="9">
        <f t="shared" si="96"/>
        <v>9.9999989125710093E-2</v>
      </c>
      <c r="AS16" s="9">
        <f t="shared" si="22"/>
        <v>9.9999989125710093E-2</v>
      </c>
      <c r="AT16" s="9">
        <f t="shared" si="23"/>
        <v>9.9999987999891946E-2</v>
      </c>
      <c r="AU16" s="9">
        <f t="shared" si="24"/>
        <v>9.9999987999891946E-2</v>
      </c>
      <c r="AV16" s="9">
        <f t="shared" si="25"/>
        <v>9.9999999867355444E-2</v>
      </c>
      <c r="AW16" s="9">
        <f t="shared" si="26"/>
        <v>9.9999999867355444E-2</v>
      </c>
      <c r="AX16" s="9">
        <f t="shared" si="27"/>
        <v>7.2606455813000972E-2</v>
      </c>
      <c r="AY16" s="9">
        <f t="shared" si="28"/>
        <v>0.10187227811613275</v>
      </c>
      <c r="AZ16" s="9">
        <f t="shared" si="29"/>
        <v>7.2606455813000972E-2</v>
      </c>
      <c r="BA16" s="9">
        <f t="shared" si="30"/>
        <v>0.10187227811613275</v>
      </c>
      <c r="BB16" s="7">
        <f t="shared" si="31"/>
        <v>0.1</v>
      </c>
      <c r="BC16" s="7">
        <f t="shared" si="32"/>
        <v>0.1</v>
      </c>
      <c r="BD16" s="7">
        <f t="shared" si="33"/>
        <v>0.12137902429724035</v>
      </c>
      <c r="BE16" s="9">
        <f t="shared" si="34"/>
        <v>9.999999986421966E-2</v>
      </c>
      <c r="BF16" s="9">
        <f t="shared" si="35"/>
        <v>9.999999986421966E-2</v>
      </c>
      <c r="BG16" s="9">
        <f t="shared" si="36"/>
        <v>7.2606455039785647E-2</v>
      </c>
      <c r="BH16" s="9">
        <f t="shared" si="37"/>
        <v>0.1018722779179885</v>
      </c>
      <c r="BI16" s="9">
        <f t="shared" si="101"/>
        <v>-2.5304294837514792E-9</v>
      </c>
      <c r="BJ16" s="9">
        <f t="shared" si="102"/>
        <v>-2.5304294837514792E-9</v>
      </c>
      <c r="BK16" s="9">
        <f t="shared" si="103"/>
        <v>-3.3732969122864496E-9</v>
      </c>
      <c r="BL16" s="9">
        <f t="shared" si="104"/>
        <v>-3.3732969122864496E-9</v>
      </c>
      <c r="BM16" s="9">
        <f t="shared" si="105"/>
        <v>-3.5499440665158323E-11</v>
      </c>
      <c r="BN16" s="9">
        <f t="shared" si="106"/>
        <v>-3.5499440665158323E-11</v>
      </c>
      <c r="BO16" s="9">
        <f t="shared" si="107"/>
        <v>1.1983613664580365E-2</v>
      </c>
      <c r="BP16" s="9">
        <f t="shared" si="108"/>
        <v>-1.5371367021926879E-2</v>
      </c>
      <c r="BQ16" s="9">
        <f t="shared" si="109"/>
        <v>1.1983613664580365E-2</v>
      </c>
      <c r="BR16" s="9">
        <f t="shared" si="110"/>
        <v>-1.5371367021926879E-2</v>
      </c>
      <c r="BS16" s="7">
        <f t="shared" si="97"/>
        <v>0</v>
      </c>
      <c r="BT16" s="7">
        <f t="shared" si="98"/>
        <v>0</v>
      </c>
      <c r="BU16" s="7">
        <f t="shared" si="99"/>
        <v>7.2606455813000979E-3</v>
      </c>
      <c r="BV16" s="9">
        <f t="shared" si="111"/>
        <v>-3.5501558862918435E-11</v>
      </c>
      <c r="BW16" s="9">
        <f t="shared" si="112"/>
        <v>-3.5501558862918435E-11</v>
      </c>
      <c r="BX16" s="9">
        <f t="shared" si="113"/>
        <v>1.1983614257863824E-2</v>
      </c>
      <c r="BY16" s="9">
        <f t="shared" si="114"/>
        <v>-1.5371367782095365E-2</v>
      </c>
      <c r="BZ16" s="9">
        <f t="shared" si="100"/>
        <v>9.9999986595280616E-2</v>
      </c>
      <c r="CA16" s="9">
        <f t="shared" si="62"/>
        <v>9.9999986595280616E-2</v>
      </c>
      <c r="CB16" s="9">
        <f t="shared" si="63"/>
        <v>9.999998462659504E-2</v>
      </c>
      <c r="CC16" s="9">
        <f t="shared" si="64"/>
        <v>9.999998462659504E-2</v>
      </c>
      <c r="CD16" s="9">
        <f t="shared" si="65"/>
        <v>9.9999999831856007E-2</v>
      </c>
      <c r="CE16" s="9">
        <f t="shared" si="66"/>
        <v>9.9999999831856007E-2</v>
      </c>
      <c r="CF16" s="9">
        <f t="shared" si="67"/>
        <v>8.4590069477581339E-2</v>
      </c>
      <c r="CG16" s="9">
        <f t="shared" si="68"/>
        <v>8.6500911094205879E-2</v>
      </c>
      <c r="CH16" s="9">
        <f t="shared" si="69"/>
        <v>8.4590069477581339E-2</v>
      </c>
      <c r="CI16" s="9">
        <f t="shared" si="70"/>
        <v>8.6500911094205879E-2</v>
      </c>
      <c r="CJ16" s="7">
        <f t="shared" si="71"/>
        <v>0.1</v>
      </c>
      <c r="CK16" s="7">
        <f t="shared" si="72"/>
        <v>0.1</v>
      </c>
      <c r="CL16" s="7">
        <f t="shared" si="73"/>
        <v>0.12863966987854045</v>
      </c>
      <c r="CM16" s="9">
        <f t="shared" si="74"/>
        <v>9.99999998287181E-2</v>
      </c>
      <c r="CN16" s="9">
        <f t="shared" si="75"/>
        <v>9.99999998287181E-2</v>
      </c>
      <c r="CO16" s="9">
        <f t="shared" si="76"/>
        <v>8.4590069297649478E-2</v>
      </c>
      <c r="CP16" s="9">
        <f t="shared" si="77"/>
        <v>8.6500910135893144E-2</v>
      </c>
    </row>
    <row r="17" ht="15.75" thickTop="1" x14ac:dyDescent="0.25"/>
  </sheetData>
  <mergeCells count="16">
    <mergeCell ref="K13:K16"/>
    <mergeCell ref="BZ7:CP7"/>
    <mergeCell ref="AR6:CP6"/>
    <mergeCell ref="P6:AQ6"/>
    <mergeCell ref="AK7:AQ7"/>
    <mergeCell ref="P7:V7"/>
    <mergeCell ref="W7:AC7"/>
    <mergeCell ref="AD7:AJ7"/>
    <mergeCell ref="AR7:BH7"/>
    <mergeCell ref="BI7:BY7"/>
    <mergeCell ref="K9:K12"/>
    <mergeCell ref="L6:L8"/>
    <mergeCell ref="M6:M8"/>
    <mergeCell ref="N6:N8"/>
    <mergeCell ref="O6:O8"/>
    <mergeCell ref="K6:K8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simplified.weather.numeric.arff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2015-11-19T13:16:59Z</dcterms:modified>
</cp:coreProperties>
</file>